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worksheets/sheet12.xml" ContentType="application/vnd.openxmlformats-officedocument.spreadsheetml.worksheet+xml"/>
  <Override PartName="/xl/drawings/drawing12.xml" ContentType="application/vnd.openxmlformats-officedocument.drawing+xml"/>
  <Override PartName="/xl/worksheets/sheet13.xml" ContentType="application/vnd.openxmlformats-officedocument.spreadsheetml.worksheet+xml"/>
  <Override PartName="/xl/drawings/drawing13.xml" ContentType="application/vnd.openxmlformats-officedocument.drawing+xml"/>
  <Override PartName="/xl/worksheets/sheet14.xml" ContentType="application/vnd.openxmlformats-officedocument.spreadsheetml.worksheet+xml"/>
  <Override PartName="/xl/drawings/drawing14.xml" ContentType="application/vnd.openxmlformats-officedocument.drawing+xml"/>
  <Override PartName="/xl/worksheets/sheet15.xml" ContentType="application/vnd.openxmlformats-officedocument.spreadsheetml.worksheet+xml"/>
  <Override PartName="/xl/drawings/drawing15.xml" ContentType="application/vnd.openxmlformats-officedocument.drawing+xml"/>
  <Override PartName="/xl/worksheets/sheet16.xml" ContentType="application/vnd.openxmlformats-officedocument.spreadsheetml.worksheet+xml"/>
  <Override PartName="/xl/drawings/drawing16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Sommaire" sheetId="1" state="visible" r:id="rId1"/>
    <sheet name="Blé tendre" sheetId="2" state="visible" r:id="rId2"/>
    <sheet name="Blé dur" sheetId="3" state="visible" r:id="rId3"/>
    <sheet name="Triticale" sheetId="4" state="visible" r:id="rId4"/>
    <sheet name="Colza" sheetId="5" state="visible" r:id="rId5"/>
    <sheet name="Tournesol" sheetId="6" state="visible" r:id="rId6"/>
    <sheet name="Pois protéagineux" sheetId="7" state="visible" r:id="rId7"/>
    <sheet name="Maïs fourrage" sheetId="8" state="visible" r:id="rId8"/>
    <sheet name="Maïs grain" sheetId="9" state="visible" r:id="rId9"/>
    <sheet name="Betterave sucrière" sheetId="10" state="visible" r:id="rId10"/>
    <sheet name="Pomme de terre" sheetId="11" state="visible" r:id="rId11"/>
    <sheet name="Canne à sucre" sheetId="12" state="visible" r:id="rId12"/>
    <sheet name="Soja" sheetId="13" state="visible" r:id="rId13"/>
    <sheet name="Lin fibre" sheetId="14" state="visible" r:id="rId14"/>
    <sheet name="Orge de printemps" sheetId="15" state="visible" r:id="rId15"/>
    <sheet name="Orge d'hiver" sheetId="16" state="visible" r:id="rId16"/>
  </sheets>
</workbook>
</file>

<file path=xl/sharedStrings.xml><?xml version="1.0" encoding="utf-8"?>
<sst xmlns="http://schemas.openxmlformats.org/spreadsheetml/2006/main" count="220" uniqueCount="220">
  <si>
    <t xml:space="preserve">Enquête Pratiques culturales en grandes cultures en 2021</t>
  </si>
  <si>
    <t xml:space="preserve">70e centile de l'IFT par type de traitement et par ancienne région</t>
  </si>
  <si>
    <t xml:space="preserve">Signes conventionnels utilisés :</t>
  </si>
  <si>
    <t xml:space="preserve">- nd ou case vide : résultat non disponible (par exemple donnée non collectée dans une région)</t>
  </si>
  <si>
    <t xml:space="preserve">- ns : résultat non significatif (secret statistique, moins de 30 unités ou précision supérieure à 20 %)</t>
  </si>
  <si>
    <t xml:space="preserve">Champ géographique : France métropolitaine et Guadeloupe, Martinique, La Réunion pour la canne à sucre.</t>
  </si>
  <si>
    <t xml:space="preserve">Note sur le champ géographique : pour une culture donnée, les anciennes régions administratives (selon la nomenclature en vigueur avant 2016) qui contribuent à 95 % de la superficie nationale de la culture ont d'abord été identifiées. Puis, au sein de chacune de ces anciennes régions, les départements concentrant au moins 90 % de la superficie régionale de la culture ont été sélectionnés. Il a été vérifié que ces départements couvraient 90 % de la superficie de la nouvelle région pour la culture considérée. Si ce n'était pas le cas, des départements ont été ajoutés afin de respecter ce critère.</t>
  </si>
  <si>
    <t xml:space="preserve">Les résultats au niveau régional portent sur les cultures suivantes : blé tendre, blé dur, triticale, colza, tournesol, pois protéagineux, maïs fourrage, maïs grain, betterave sucrière, pomme de terre, canne à sucre, soja, lin fibre, orge de printemps, orge d'hiver.</t>
  </si>
  <si>
    <t xml:space="preserve">Les résultats portent sur la campagne culturale 2021.</t>
  </si>
  <si>
    <t xml:space="preserve">Le 70ème centile de l'IFT (Indice de Fréquence de Traitement phytosanitaire) correspond à la valeur de l'IFT en dessous de laquelle se situent 70 % des surfaces d'une culture donnée dans une région.
Autrement dit, 70 % de ces surfaces présentent un IFT inférieur ou égal à cette valeur, tandis que les 30 % restantes ont un IFT supérieur.</t>
  </si>
  <si>
    <t xml:space="preserve">Liste des onglets</t>
  </si>
  <si>
    <t xml:space="preserve">Blé tendre</t>
  </si>
  <si>
    <t xml:space="preserve">Blé dur</t>
  </si>
  <si>
    <t xml:space="preserve">Triticale</t>
  </si>
  <si>
    <t xml:space="preserve">Colza</t>
  </si>
  <si>
    <t xml:space="preserve">Tournesol</t>
  </si>
  <si>
    <t xml:space="preserve">Pois protéagineux</t>
  </si>
  <si>
    <t xml:space="preserve">Maïs fourrage</t>
  </si>
  <si>
    <t xml:space="preserve">Maïs grain</t>
  </si>
  <si>
    <t xml:space="preserve">Betterave sucrière</t>
  </si>
  <si>
    <t xml:space="preserve">Pomme de terre</t>
  </si>
  <si>
    <t xml:space="preserve">Canne à sucre</t>
  </si>
  <si>
    <t xml:space="preserve">Soja</t>
  </si>
  <si>
    <t xml:space="preserve">Lin fibre</t>
  </si>
  <si>
    <t xml:space="preserve">Orge de printemps</t>
  </si>
  <si>
    <t xml:space="preserve">Orge d'hiver</t>
  </si>
  <si>
    <t xml:space="preserve">Blé tendre : 70e centile de l'IFT par type de traitement et par ancienne région en 2021</t>
  </si>
  <si>
    <t xml:space="preserve">ANREG</t>
  </si>
  <si>
    <t xml:space="preserve">ANREG_LIB</t>
  </si>
  <si>
    <t xml:space="preserve">Herbicide</t>
  </si>
  <si>
    <t xml:space="preserve">Hors herbicide - sans traitements de semence</t>
  </si>
  <si>
    <t xml:space="preserve">Hors herbicide - avec traitements de semence</t>
  </si>
  <si>
    <t xml:space="preserve">Total - sans traitements de semence</t>
  </si>
  <si>
    <t xml:space="preserve">Total - avec traitements de semence</t>
  </si>
  <si>
    <t xml:space="preserve">Total - hors biocontrôle</t>
  </si>
  <si>
    <t xml:space="preserve">11</t>
  </si>
  <si>
    <t xml:space="preserve">Ile-de-France</t>
  </si>
  <si>
    <t xml:space="preserve">2,4</t>
  </si>
  <si>
    <t xml:space="preserve">3,2</t>
  </si>
  <si>
    <t xml:space="preserve">4,2</t>
  </si>
  <si>
    <t xml:space="preserve">5,1</t>
  </si>
  <si>
    <t xml:space="preserve">6,1</t>
  </si>
  <si>
    <t xml:space="preserve">6</t>
  </si>
  <si>
    <t xml:space="preserve">21</t>
  </si>
  <si>
    <t xml:space="preserve">Champagne-Ardenne</t>
  </si>
  <si>
    <t xml:space="preserve">1,8</t>
  </si>
  <si>
    <t xml:space="preserve">3,6</t>
  </si>
  <si>
    <t xml:space="preserve">4,7</t>
  </si>
  <si>
    <t xml:space="preserve">5,2</t>
  </si>
  <si>
    <t xml:space="preserve">6,2</t>
  </si>
  <si>
    <t xml:space="preserve">22</t>
  </si>
  <si>
    <t xml:space="preserve">Picardie</t>
  </si>
  <si>
    <t xml:space="preserve">2,2</t>
  </si>
  <si>
    <t xml:space="preserve">3,5</t>
  </si>
  <si>
    <t xml:space="preserve">4,8</t>
  </si>
  <si>
    <t xml:space="preserve">5,9</t>
  </si>
  <si>
    <t xml:space="preserve">7,1</t>
  </si>
  <si>
    <t xml:space="preserve">6,9</t>
  </si>
  <si>
    <t xml:space="preserve">23</t>
  </si>
  <si>
    <t xml:space="preserve">Haute-Normandie</t>
  </si>
  <si>
    <t xml:space="preserve">2,7</t>
  </si>
  <si>
    <t xml:space="preserve">4,6</t>
  </si>
  <si>
    <t xml:space="preserve">5,7</t>
  </si>
  <si>
    <t xml:space="preserve">7,2</t>
  </si>
  <si>
    <t xml:space="preserve">8,3</t>
  </si>
  <si>
    <t xml:space="preserve">8,1</t>
  </si>
  <si>
    <t xml:space="preserve">24</t>
  </si>
  <si>
    <t xml:space="preserve">Centre</t>
  </si>
  <si>
    <t xml:space="preserve">2,5</t>
  </si>
  <si>
    <t xml:space="preserve">3,4</t>
  </si>
  <si>
    <t xml:space="preserve">7</t>
  </si>
  <si>
    <t xml:space="preserve">25</t>
  </si>
  <si>
    <t xml:space="preserve">Basse-Normandie</t>
  </si>
  <si>
    <t xml:space="preserve">3</t>
  </si>
  <si>
    <t xml:space="preserve">4,1</t>
  </si>
  <si>
    <t xml:space="preserve">4,9</t>
  </si>
  <si>
    <t xml:space="preserve">26</t>
  </si>
  <si>
    <t xml:space="preserve">Bourgogne</t>
  </si>
  <si>
    <t xml:space="preserve">1,7</t>
  </si>
  <si>
    <t xml:space="preserve">3,7</t>
  </si>
  <si>
    <t xml:space="preserve">4,5</t>
  </si>
  <si>
    <t xml:space="preserve">5,5</t>
  </si>
  <si>
    <t xml:space="preserve">31</t>
  </si>
  <si>
    <t xml:space="preserve">Nord-Pas-de-Calais</t>
  </si>
  <si>
    <t xml:space="preserve">2</t>
  </si>
  <si>
    <t xml:space="preserve">5,6</t>
  </si>
  <si>
    <t xml:space="preserve">6,7</t>
  </si>
  <si>
    <t xml:space="preserve">6,6</t>
  </si>
  <si>
    <t xml:space="preserve">41</t>
  </si>
  <si>
    <t xml:space="preserve">Lorraine</t>
  </si>
  <si>
    <t xml:space="preserve">2,1</t>
  </si>
  <si>
    <t xml:space="preserve">3,1</t>
  </si>
  <si>
    <t xml:space="preserve">4</t>
  </si>
  <si>
    <t xml:space="preserve">42</t>
  </si>
  <si>
    <t xml:space="preserve">Alsace</t>
  </si>
  <si>
    <t xml:space="preserve">1,4</t>
  </si>
  <si>
    <t xml:space="preserve">1,6</t>
  </si>
  <si>
    <t xml:space="preserve">43</t>
  </si>
  <si>
    <t xml:space="preserve">Franche-Comté</t>
  </si>
  <si>
    <t xml:space="preserve">2,8</t>
  </si>
  <si>
    <t xml:space="preserve">52</t>
  </si>
  <si>
    <t xml:space="preserve">Pays de la Loire</t>
  </si>
  <si>
    <t xml:space="preserve">5</t>
  </si>
  <si>
    <t xml:space="preserve">53</t>
  </si>
  <si>
    <t xml:space="preserve">Bretagne</t>
  </si>
  <si>
    <t xml:space="preserve">54</t>
  </si>
  <si>
    <t xml:space="preserve">Poitou-Charentes</t>
  </si>
  <si>
    <t xml:space="preserve">72</t>
  </si>
  <si>
    <t xml:space="preserve">Aquitaine</t>
  </si>
  <si>
    <t xml:space="preserve">2,9</t>
  </si>
  <si>
    <t xml:space="preserve">3,9</t>
  </si>
  <si>
    <t xml:space="preserve">73</t>
  </si>
  <si>
    <t xml:space="preserve">Midi-Pyrénées</t>
  </si>
  <si>
    <t xml:space="preserve">1,5</t>
  </si>
  <si>
    <t xml:space="preserve">2,3</t>
  </si>
  <si>
    <t xml:space="preserve">82</t>
  </si>
  <si>
    <t xml:space="preserve">Rhône-Alpes</t>
  </si>
  <si>
    <t xml:space="preserve">3,3</t>
  </si>
  <si>
    <t xml:space="preserve">4,4</t>
  </si>
  <si>
    <t xml:space="preserve">4,3</t>
  </si>
  <si>
    <t xml:space="preserve">83</t>
  </si>
  <si>
    <t xml:space="preserve">Auvergne</t>
  </si>
  <si>
    <t xml:space="preserve">1,9</t>
  </si>
  <si>
    <t xml:space="preserve">Source : SSP - Agreste - Enquête Pratiques culturales en grandes cultures 2021</t>
  </si>
  <si>
    <t xml:space="preserve">Retour sommaire</t>
  </si>
  <si>
    <t xml:space="preserve">Blé dur : 70e centile de l'IFT par type de traitement et par ancienne région en 2021</t>
  </si>
  <si>
    <t xml:space="preserve">6,4</t>
  </si>
  <si>
    <t xml:space="preserve">6,3</t>
  </si>
  <si>
    <t xml:space="preserve">5,3</t>
  </si>
  <si>
    <t xml:space="preserve">1</t>
  </si>
  <si>
    <t xml:space="preserve">91</t>
  </si>
  <si>
    <t xml:space="preserve">Languedoc-Roussillon</t>
  </si>
  <si>
    <t xml:space="preserve">93</t>
  </si>
  <si>
    <t xml:space="preserve">Provence-Alpes-Côte d'Azur</t>
  </si>
  <si>
    <t xml:space="preserve">1,1</t>
  </si>
  <si>
    <t xml:space="preserve">Triticale : 70e centile de l'IFT par type de traitement et par ancienne région en 2021</t>
  </si>
  <si>
    <t xml:space="preserve">1,3</t>
  </si>
  <si>
    <t xml:space="preserve">ns</t>
  </si>
  <si>
    <t xml:space="preserve">1,2</t>
  </si>
  <si>
    <t xml:space="preserve">2,6</t>
  </si>
  <si>
    <t xml:space="preserve">0,6</t>
  </si>
  <si>
    <t xml:space="preserve">0,8</t>
  </si>
  <si>
    <t xml:space="preserve">74</t>
  </si>
  <si>
    <t xml:space="preserve">Limousin</t>
  </si>
  <si>
    <t xml:space="preserve">0,9</t>
  </si>
  <si>
    <t xml:space="preserve">Colza : 70e centile de l'IFT par type de traitement et par ancienne région en 2021</t>
  </si>
  <si>
    <t xml:space="preserve">7,4</t>
  </si>
  <si>
    <t xml:space="preserve">5,8</t>
  </si>
  <si>
    <t xml:space="preserve">7,6</t>
  </si>
  <si>
    <t xml:space="preserve">7,5</t>
  </si>
  <si>
    <t xml:space="preserve">8</t>
  </si>
  <si>
    <t xml:space="preserve">7,8</t>
  </si>
  <si>
    <t xml:space="preserve">7,9</t>
  </si>
  <si>
    <t xml:space="preserve">5,4</t>
  </si>
  <si>
    <t xml:space="preserve">7,3</t>
  </si>
  <si>
    <t xml:space="preserve">7,7</t>
  </si>
  <si>
    <t xml:space="preserve">Tournesol : 70e centile de l'IFT par type de traitement et par ancienne région en 2021</t>
  </si>
  <si>
    <t xml:space="preserve">0,5</t>
  </si>
  <si>
    <t xml:space="preserve">0,4</t>
  </si>
  <si>
    <t xml:space="preserve">0,7</t>
  </si>
  <si>
    <t xml:space="preserve">Pois protéagineux : 70e centile de l'IFT par type de traitement et par ancienne région en 2021</t>
  </si>
  <si>
    <t xml:space="preserve">6,5</t>
  </si>
  <si>
    <t xml:space="preserve">3,8</t>
  </si>
  <si>
    <t xml:space="preserve">Maïs fourrage : 70e centile de l'IFT par type de traitement et par ancienne région en 2021</t>
  </si>
  <si>
    <t xml:space="preserve">0</t>
  </si>
  <si>
    <t xml:space="preserve">Maïs grain : 70e centile de l'IFT par type de traitement et par ancienne région en 2021</t>
  </si>
  <si>
    <t xml:space="preserve">0,2</t>
  </si>
  <si>
    <t xml:space="preserve">Betterave sucrière : 70e centile de l'IFT par type de traitement et par ancienne région en 2021</t>
  </si>
  <si>
    <t xml:space="preserve">6,8</t>
  </si>
  <si>
    <t xml:space="preserve">9,1</t>
  </si>
  <si>
    <t xml:space="preserve">8,9</t>
  </si>
  <si>
    <t xml:space="preserve">Pomme de terre : 70e centile de l'IFT par type de traitement et par ancienne région en 2021</t>
  </si>
  <si>
    <t xml:space="preserve">13,8</t>
  </si>
  <si>
    <t xml:space="preserve">14,5</t>
  </si>
  <si>
    <t xml:space="preserve">16,3</t>
  </si>
  <si>
    <t xml:space="preserve">17</t>
  </si>
  <si>
    <t xml:space="preserve">16,7</t>
  </si>
  <si>
    <t xml:space="preserve">18,5</t>
  </si>
  <si>
    <t xml:space="preserve">19,1</t>
  </si>
  <si>
    <t xml:space="preserve">20,7</t>
  </si>
  <si>
    <t xml:space="preserve">21,1</t>
  </si>
  <si>
    <t xml:space="preserve">19,6</t>
  </si>
  <si>
    <t xml:space="preserve">19,9</t>
  </si>
  <si>
    <t xml:space="preserve">21,6</t>
  </si>
  <si>
    <t xml:space="preserve">22,3</t>
  </si>
  <si>
    <t xml:space="preserve">22,2</t>
  </si>
  <si>
    <t xml:space="preserve">22,4</t>
  </si>
  <si>
    <t xml:space="preserve">23,4</t>
  </si>
  <si>
    <t xml:space="preserve">25,6</t>
  </si>
  <si>
    <t xml:space="preserve">26,6</t>
  </si>
  <si>
    <t xml:space="preserve">23,9</t>
  </si>
  <si>
    <t xml:space="preserve">12</t>
  </si>
  <si>
    <t xml:space="preserve">13</t>
  </si>
  <si>
    <t xml:space="preserve">14,3</t>
  </si>
  <si>
    <t xml:space="preserve">15,3</t>
  </si>
  <si>
    <t xml:space="preserve">21,8</t>
  </si>
  <si>
    <t xml:space="preserve">22,5</t>
  </si>
  <si>
    <t xml:space="preserve">24,9</t>
  </si>
  <si>
    <t xml:space="preserve">25,9</t>
  </si>
  <si>
    <t xml:space="preserve">17,3</t>
  </si>
  <si>
    <t xml:space="preserve">19,5</t>
  </si>
  <si>
    <t xml:space="preserve">20,3</t>
  </si>
  <si>
    <t xml:space="preserve">16,9</t>
  </si>
  <si>
    <t xml:space="preserve">8,6</t>
  </si>
  <si>
    <t xml:space="preserve">9,6</t>
  </si>
  <si>
    <t xml:space="preserve">12,3</t>
  </si>
  <si>
    <t xml:space="preserve">12,8</t>
  </si>
  <si>
    <t xml:space="preserve">13,3</t>
  </si>
  <si>
    <t xml:space="preserve">14,8</t>
  </si>
  <si>
    <t xml:space="preserve">Canne à sucre : 70e centile de l'IFT par type de traitement et par ancienne région en 2021</t>
  </si>
  <si>
    <t xml:space="preserve">01</t>
  </si>
  <si>
    <t xml:space="preserve">Guadeloupe</t>
  </si>
  <si>
    <t xml:space="preserve">02</t>
  </si>
  <si>
    <t xml:space="preserve">Martinique</t>
  </si>
  <si>
    <t xml:space="preserve">04</t>
  </si>
  <si>
    <t xml:space="preserve">La Réunion</t>
  </si>
  <si>
    <t xml:space="preserve">Soja : 70e centile de l'IFT par type de traitement et par ancienne région en 2021</t>
  </si>
  <si>
    <t xml:space="preserve">Lin fibre : 70e centile de l'IFT par type de traitement et par ancienne région en 2021</t>
  </si>
  <si>
    <t xml:space="preserve">Orge de printemps : 70e centile de l'IFT par type de traitement et par ancienne région en 2021</t>
  </si>
  <si>
    <t xml:space="preserve">Orge d'hiver : 70e centile de l'IFT par type de traitement et par ancienne région en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</si>
</sst>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7">
    <font>
      <sz val="10"/>
      <color rgb="FF000000"/>
      <name val="Arial"/>
    </font>
    <font>
      <sz val="11"/>
      <color rgb="FF000000"/>
      <name val="Arial"/>
      <b/>
    </font>
    <font>
      <sz val="10"/>
      <color rgb="FF000000"/>
      <name val="Arial"/>
      <b/>
    </font>
    <font>
      <sz val="12"/>
      <color rgb="FF000000"/>
      <name val="Arial"/>
      <b/>
    </font>
    <font>
      <sz val="9"/>
      <color rgb="FF000000"/>
      <name val="Arial"/>
    </font>
    <font>
      <sz val="9"/>
      <color rgb="FF000000"/>
      <name val="Arial"/>
      <i/>
    </font>
    <font>
      <sz val="10"/>
      <color theme="10"/>
      <name val="Arial"/>
      <u val="single"/>
    </font>
  </fonts>
  <fills count="3">
    <fill>
      <patternFill patternType="none"/>
    </fill>
    <fill>
      <patternFill patternType="gray125"/>
    </fill>
    <fill>
      <patternFill patternType="solid">
        <fgColor rgb="FFFF8D7E"/>
      </patternFill>
    </fill>
  </fills>
  <borders count="4">
    <border>
      <left/>
      <right/>
      <top/>
      <bottom/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</border>
    <border>
      <left style="thin">
        <color rgb="FF333333"/>
      </left>
      <right style="thin">
        <color rgb="FF333333"/>
      </right>
    </border>
    <border>
      <top style="thin">
        <color rgb="FF333333"/>
      </top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0" xfId="0" applyFont="1"/>
    <xf numFmtId="0" fontId="0" fillId="0" borderId="0" xfId="0" applyFont="1" applyAlignment="1">
      <alignment wrapText="1"/>
    </xf>
    <xf numFmtId="0" fontId="3" fillId="0" borderId="0" xfId="0" applyFont="1" applyAlignment="1">
      <alignment horizontal="left" vertical="center"/>
    </xf>
    <xf numFmtId="0" fontId="0" fillId="0" borderId="2" xfId="0" applyFont="1" applyBorder="1" applyAlignment="1">
      <alignment horizontal="center" vertical="center"/>
    </xf>
    <xf numFmtId="0" fontId="0" fillId="0" borderId="3" xfId="0" applyFont="1" applyBorder="1"/>
    <xf numFmtId="0" fontId="4" fillId="0" borderId="0" xfId="0" applyFont="1"/>
    <xf numFmtId="0" fontId="5" fillId="0" borderId="0" xfId="0" applyFont="1"/>
    <xf numFmtId="0" fontId="6" fillId="0" borderId="0" xfId="0" applyFont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theme" Target="theme/theme1.xml"/><Relationship Id="rId18" Type="http://schemas.openxmlformats.org/officeDocument/2006/relationships/styles" Target="styles.xml"/><Relationship Id="rId1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vml" Type="http://schemas.openxmlformats.org/officeDocument/2006/relationships/vmlDrawing" Target="../drawings/vmlDrawing8.v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Relationship Id="rId2" Type="http://schemas.openxmlformats.org/officeDocument/2006/relationships/printerSettings" Target="../printerSettings/printerSettings9.bin"/><Relationship Id="rIdvml" Type="http://schemas.openxmlformats.org/officeDocument/2006/relationships/vmlDrawing" Target="../drawings/vmlDrawing9.v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Relationship Id="rId2" Type="http://schemas.openxmlformats.org/officeDocument/2006/relationships/printerSettings" Target="../printerSettings/printerSettings10.bin"/><Relationship Id="rIdvml" Type="http://schemas.openxmlformats.org/officeDocument/2006/relationships/vmlDrawing" Target="../drawings/vmlDrawing10.v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Relationship Id="rId2" Type="http://schemas.openxmlformats.org/officeDocument/2006/relationships/printerSettings" Target="../printerSettings/printerSettings11.bin"/><Relationship Id="rIdvml" Type="http://schemas.openxmlformats.org/officeDocument/2006/relationships/vmlDrawing" Target="../drawings/vmlDrawing11.vml"/></Relationships>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.xml"/><Relationship Id="rId2" Type="http://schemas.openxmlformats.org/officeDocument/2006/relationships/printerSettings" Target="../printerSettings/printerSettings12.bin"/><Relationship Id="rIdvml" Type="http://schemas.openxmlformats.org/officeDocument/2006/relationships/vmlDrawing" Target="../drawings/vmlDrawing12.vml"/></Relationships>
</file>

<file path=xl/worksheets/_rels/sheet1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3.xml"/><Relationship Id="rId2" Type="http://schemas.openxmlformats.org/officeDocument/2006/relationships/printerSettings" Target="../printerSettings/printerSettings13.bin"/><Relationship Id="rIdvml" Type="http://schemas.openxmlformats.org/officeDocument/2006/relationships/vmlDrawing" Target="../drawings/vmlDrawing13.vml"/></Relationships>
</file>

<file path=xl/worksheets/_rels/sheet1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4.xml"/><Relationship Id="rId2" Type="http://schemas.openxmlformats.org/officeDocument/2006/relationships/printerSettings" Target="../printerSettings/printerSettings14.bin"/><Relationship Id="rIdvml" Type="http://schemas.openxmlformats.org/officeDocument/2006/relationships/vmlDrawing" Target="../drawings/vmlDrawing14.vml"/></Relationships>
</file>

<file path=xl/worksheets/_rels/sheet1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5.xml"/><Relationship Id="rId2" Type="http://schemas.openxmlformats.org/officeDocument/2006/relationships/printerSettings" Target="../printerSettings/printerSettings15.bin"/><Relationship Id="rIdvml" Type="http://schemas.openxmlformats.org/officeDocument/2006/relationships/vmlDrawing" Target="../drawings/vmlDrawing15.vml"/></Relationships>
</file>

<file path=xl/worksheets/_rels/sheet1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6.xml"/><Relationship Id="rId2" Type="http://schemas.openxmlformats.org/officeDocument/2006/relationships/printerSettings" Target="../printerSettings/printerSettings16.bin"/><Relationship Id="rIdvml" Type="http://schemas.openxmlformats.org/officeDocument/2006/relationships/vmlDrawing" Target="../drawings/vmlDrawing16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cols>
    <col min="1" max="1" width="150.71" hidden="0" customWidth="1"/>
  </cols>
  <sheetData>
    <row r="1">
      <c r="A1" s="1" t="s">
        <v>0</v>
      </c>
    </row>
    <row r="2">
      <c r="A2" s="2" t="s">
        <v>1</v>
      </c>
    </row>
    <row r="4">
      <c r="A4" s="3" t="s">
        <v>2</v>
      </c>
    </row>
    <row r="5">
      <c r="A5" t="s">
        <v>3</v>
      </c>
    </row>
    <row r="6">
      <c r="A6" t="s">
        <v>4</v>
      </c>
    </row>
    <row r="8">
      <c r="A8" s="3" t="s">
        <v>5</v>
      </c>
    </row>
    <row r="9">
      <c r="A9" s="4" t="s">
        <v>6</v>
      </c>
    </row>
    <row r="11">
      <c r="A11" s="4" t="s">
        <v>7</v>
      </c>
    </row>
    <row r="13">
      <c r="A13" t="s">
        <v>8</v>
      </c>
    </row>
    <row r="15">
      <c r="A15" s="4" t="s">
        <v>9</v>
      </c>
      <c r="B15" s="4"/>
    </row>
    <row r="17">
      <c r="A17" s="1" t="s">
        <v>10</v>
      </c>
    </row>
    <row r="18">
      <c r="A18" s="10" t="str">
        <f>=HYPERLINK("#'Blé tendre'!A1", "Blé tendre")</f>
      </c>
    </row>
    <row r="19">
      <c r="A19" s="10" t="str">
        <f>=HYPERLINK("#'Blé dur'!A1", "Blé dur")</f>
      </c>
    </row>
    <row r="20">
      <c r="A20" s="10" t="str">
        <f>=HYPERLINK("#'Triticale'!A1", "Triticale")</f>
      </c>
    </row>
    <row r="21">
      <c r="A21" s="10" t="str">
        <f>=HYPERLINK("#'Colza'!A1", "Colza")</f>
      </c>
    </row>
    <row r="22">
      <c r="A22" s="10" t="str">
        <f>=HYPERLINK("#'Tournesol'!A1", "Tournesol")</f>
      </c>
    </row>
    <row r="23">
      <c r="A23" s="10" t="str">
        <f>=HYPERLINK("#'Pois protéagineux'!A1", "Pois protéagineux")</f>
      </c>
    </row>
    <row r="24">
      <c r="A24" s="10" t="str">
        <f>=HYPERLINK("#'Maïs fourrage'!A1", "Maïs fourrage")</f>
      </c>
    </row>
    <row r="25">
      <c r="A25" s="10" t="str">
        <f>=HYPERLINK("#'Maïs grain'!A1", "Maïs grain")</f>
      </c>
    </row>
    <row r="26">
      <c r="A26" s="10" t="str">
        <f>=HYPERLINK("#'Betterave sucrière'!A1", "Betterave sucrière")</f>
      </c>
    </row>
    <row r="27">
      <c r="A27" s="10" t="str">
        <f>=HYPERLINK("#'Pomme de terre'!A1", "Pomme de terre")</f>
      </c>
    </row>
    <row r="28">
      <c r="A28" s="10" t="str">
        <f>=HYPERLINK("#'Canne à sucre'!A1", "Canne à sucre")</f>
      </c>
    </row>
    <row r="29">
      <c r="A29" s="10" t="str">
        <f>=HYPERLINK("#'Soja'!A1", "Soja")</f>
      </c>
    </row>
    <row r="30">
      <c r="A30" s="10" t="str">
        <f>=HYPERLINK("#'Lin fibre'!A1", "Lin fibre")</f>
      </c>
    </row>
    <row r="31">
      <c r="A31" s="10" t="str">
        <f>=HYPERLINK("#'Orge de printemps'!A1", "Orge de printemps")</f>
      </c>
    </row>
    <row r="32">
      <c r="A32" s="10" t="str">
        <f>=HYPERLINK("#'Orge d'hiver'!A1", "Orge d'hiver")</f>
      </c>
    </row>
  </sheetData>
  <mergeCells count="1">
    <mergeCell ref="A15:B15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3.71" hidden="0" customWidth="1"/>
    <col min="2" max="2" width="30.71" hidden="0" customWidth="1"/>
    <col min="3" max="3" width="15.71" hidden="0" customWidth="1"/>
    <col min="4" max="4" width="15.71" hidden="0" customWidth="1"/>
    <col min="5" max="5" width="15.71" hidden="0" customWidth="1"/>
    <col min="6" max="6" width="15.71" hidden="0" customWidth="1"/>
    <col min="7" max="7" width="15.71" hidden="0" customWidth="1"/>
    <col min="8" max="8" width="15.71" hidden="0" customWidth="1"/>
    <col min="10" max="10" width="30.71" hidden="0" customWidth="1"/>
  </cols>
  <sheetData>
    <row r="1">
      <c r="A1" s="5" t="s">
        <v>26</v>
      </c>
      <c r="J1" s="1" t="str">
        <f>=HYPERLINK("#'Sommaire'!A15", "Retour sommaire")</f>
      </c>
    </row>
    <row r="3">
      <c r="A3" s="1" t="s">
        <v>27</v>
      </c>
      <c r="B3" s="1" t="s">
        <v>28</v>
      </c>
      <c r="C3" s="1" t="s">
        <v>29</v>
      </c>
      <c r="D3" s="1" t="s">
        <v>30</v>
      </c>
      <c r="E3" s="1" t="s">
        <v>31</v>
      </c>
      <c r="F3" s="1" t="s">
        <v>32</v>
      </c>
      <c r="G3" s="1" t="s">
        <v>33</v>
      </c>
      <c r="H3" s="1" t="s">
        <v>34</v>
      </c>
    </row>
    <row r="4">
      <c r="A4" t="s">
        <v>35</v>
      </c>
      <c r="B4" t="s">
        <v>36</v>
      </c>
      <c r="C4" s="6" t="s">
        <v>37</v>
      </c>
      <c r="D4" s="6" t="s">
        <v>38</v>
      </c>
      <c r="E4" s="6" t="s">
        <v>39</v>
      </c>
      <c r="F4" s="6" t="s">
        <v>40</v>
      </c>
      <c r="G4" s="2" t="s">
        <v>41</v>
      </c>
      <c r="H4" s="6" t="s">
        <v>42</v>
      </c>
    </row>
    <row r="5">
      <c r="A5" t="s">
        <v>43</v>
      </c>
      <c r="B5" t="s">
        <v>44</v>
      </c>
      <c r="C5" s="6" t="s">
        <v>45</v>
      </c>
      <c r="D5" s="6" t="s">
        <v>46</v>
      </c>
      <c r="E5" s="6" t="s">
        <v>47</v>
      </c>
      <c r="F5" s="6" t="s">
        <v>48</v>
      </c>
      <c r="G5" s="2" t="s">
        <v>49</v>
      </c>
      <c r="H5" s="6" t="s">
        <v>49</v>
      </c>
    </row>
    <row r="6">
      <c r="A6" t="s">
        <v>50</v>
      </c>
      <c r="B6" t="s">
        <v>51</v>
      </c>
      <c r="C6" s="6" t="s">
        <v>52</v>
      </c>
      <c r="D6" s="6" t="s">
        <v>53</v>
      </c>
      <c r="E6" s="6" t="s">
        <v>54</v>
      </c>
      <c r="F6" s="6" t="s">
        <v>55</v>
      </c>
      <c r="G6" s="2" t="s">
        <v>56</v>
      </c>
      <c r="H6" s="6" t="s">
        <v>57</v>
      </c>
    </row>
    <row r="7">
      <c r="A7" t="s">
        <v>58</v>
      </c>
      <c r="B7" t="s">
        <v>59</v>
      </c>
      <c r="C7" s="6" t="s">
        <v>60</v>
      </c>
      <c r="D7" s="6" t="s">
        <v>61</v>
      </c>
      <c r="E7" s="6" t="s">
        <v>62</v>
      </c>
      <c r="F7" s="6" t="s">
        <v>63</v>
      </c>
      <c r="G7" s="2" t="s">
        <v>64</v>
      </c>
      <c r="H7" s="6" t="s">
        <v>65</v>
      </c>
    </row>
    <row r="8">
      <c r="A8" t="s">
        <v>66</v>
      </c>
      <c r="B8" t="s">
        <v>67</v>
      </c>
      <c r="C8" s="6" t="s">
        <v>68</v>
      </c>
      <c r="D8" s="6" t="s">
        <v>69</v>
      </c>
      <c r="E8" s="6" t="s">
        <v>61</v>
      </c>
      <c r="F8" s="6" t="s">
        <v>55</v>
      </c>
      <c r="G8" s="2" t="s">
        <v>70</v>
      </c>
      <c r="H8" s="6" t="s">
        <v>70</v>
      </c>
    </row>
    <row r="9">
      <c r="A9" t="s">
        <v>71</v>
      </c>
      <c r="B9" t="s">
        <v>72</v>
      </c>
      <c r="C9" s="6" t="s">
        <v>52</v>
      </c>
      <c r="D9" s="6" t="s">
        <v>73</v>
      </c>
      <c r="E9" s="6" t="s">
        <v>74</v>
      </c>
      <c r="F9" s="6" t="s">
        <v>75</v>
      </c>
      <c r="G9" s="2" t="s">
        <v>55</v>
      </c>
      <c r="H9" s="6" t="s">
        <v>62</v>
      </c>
    </row>
    <row r="10">
      <c r="A10" t="s">
        <v>76</v>
      </c>
      <c r="B10" t="s">
        <v>77</v>
      </c>
      <c r="C10" s="6" t="s">
        <v>78</v>
      </c>
      <c r="D10" s="6" t="s">
        <v>60</v>
      </c>
      <c r="E10" s="6" t="s">
        <v>79</v>
      </c>
      <c r="F10" s="6" t="s">
        <v>80</v>
      </c>
      <c r="G10" s="2" t="s">
        <v>81</v>
      </c>
      <c r="H10" s="6" t="s">
        <v>81</v>
      </c>
    </row>
    <row r="11">
      <c r="A11" t="s">
        <v>82</v>
      </c>
      <c r="B11" t="s">
        <v>83</v>
      </c>
      <c r="C11" s="6" t="s">
        <v>84</v>
      </c>
      <c r="D11" s="6" t="s">
        <v>46</v>
      </c>
      <c r="E11" s="6" t="s">
        <v>61</v>
      </c>
      <c r="F11" s="6" t="s">
        <v>85</v>
      </c>
      <c r="G11" s="2" t="s">
        <v>86</v>
      </c>
      <c r="H11" s="6" t="s">
        <v>87</v>
      </c>
    </row>
    <row r="12">
      <c r="A12" t="s">
        <v>88</v>
      </c>
      <c r="B12" t="s">
        <v>89</v>
      </c>
      <c r="C12" s="6" t="s">
        <v>52</v>
      </c>
      <c r="D12" s="6" t="s">
        <v>90</v>
      </c>
      <c r="E12" s="6" t="s">
        <v>91</v>
      </c>
      <c r="F12" s="6" t="s">
        <v>92</v>
      </c>
      <c r="G12" s="2" t="s">
        <v>40</v>
      </c>
      <c r="H12" s="6" t="s">
        <v>40</v>
      </c>
    </row>
    <row r="13">
      <c r="A13" t="s">
        <v>93</v>
      </c>
      <c r="B13" t="s">
        <v>94</v>
      </c>
      <c r="C13" s="6" t="s">
        <v>95</v>
      </c>
      <c r="D13" s="6" t="s">
        <v>96</v>
      </c>
      <c r="E13" s="6" t="s">
        <v>60</v>
      </c>
      <c r="F13" s="6" t="s">
        <v>91</v>
      </c>
      <c r="G13" s="2" t="s">
        <v>74</v>
      </c>
      <c r="H13" s="6" t="s">
        <v>74</v>
      </c>
    </row>
    <row r="14">
      <c r="A14" t="s">
        <v>97</v>
      </c>
      <c r="B14" t="s">
        <v>98</v>
      </c>
      <c r="C14" s="6" t="s">
        <v>45</v>
      </c>
      <c r="D14" s="6" t="s">
        <v>99</v>
      </c>
      <c r="E14" s="6" t="s">
        <v>79</v>
      </c>
      <c r="F14" s="6" t="s">
        <v>80</v>
      </c>
      <c r="G14" s="2" t="s">
        <v>85</v>
      </c>
      <c r="H14" s="6" t="s">
        <v>85</v>
      </c>
    </row>
    <row r="15">
      <c r="A15" t="s">
        <v>100</v>
      </c>
      <c r="B15" t="s">
        <v>101</v>
      </c>
      <c r="C15" s="6" t="s">
        <v>52</v>
      </c>
      <c r="D15" s="6" t="s">
        <v>84</v>
      </c>
      <c r="E15" s="6" t="s">
        <v>91</v>
      </c>
      <c r="F15" s="6" t="s">
        <v>74</v>
      </c>
      <c r="G15" s="2" t="s">
        <v>48</v>
      </c>
      <c r="H15" s="6" t="s">
        <v>102</v>
      </c>
    </row>
    <row r="16">
      <c r="A16" t="s">
        <v>103</v>
      </c>
      <c r="B16" t="s">
        <v>104</v>
      </c>
      <c r="C16" s="6" t="s">
        <v>52</v>
      </c>
      <c r="D16" s="6" t="s">
        <v>84</v>
      </c>
      <c r="E16" s="6" t="s">
        <v>91</v>
      </c>
      <c r="F16" s="6" t="s">
        <v>74</v>
      </c>
      <c r="G16" s="2" t="s">
        <v>48</v>
      </c>
      <c r="H16" s="6" t="s">
        <v>40</v>
      </c>
    </row>
    <row r="17">
      <c r="A17" t="s">
        <v>105</v>
      </c>
      <c r="B17" t="s">
        <v>106</v>
      </c>
      <c r="C17" s="6" t="s">
        <v>84</v>
      </c>
      <c r="D17" s="6" t="s">
        <v>68</v>
      </c>
      <c r="E17" s="6" t="s">
        <v>79</v>
      </c>
      <c r="F17" s="6" t="s">
        <v>80</v>
      </c>
      <c r="G17" s="2" t="s">
        <v>85</v>
      </c>
      <c r="H17" s="6" t="s">
        <v>81</v>
      </c>
    </row>
    <row r="18">
      <c r="A18" t="s">
        <v>107</v>
      </c>
      <c r="B18" t="s">
        <v>108</v>
      </c>
      <c r="C18" s="6" t="s">
        <v>78</v>
      </c>
      <c r="D18" s="6" t="s">
        <v>96</v>
      </c>
      <c r="E18" s="6" t="s">
        <v>37</v>
      </c>
      <c r="F18" s="6" t="s">
        <v>109</v>
      </c>
      <c r="G18" s="2" t="s">
        <v>110</v>
      </c>
      <c r="H18" s="6" t="s">
        <v>110</v>
      </c>
    </row>
    <row r="19">
      <c r="A19" t="s">
        <v>111</v>
      </c>
      <c r="B19" t="s">
        <v>112</v>
      </c>
      <c r="C19" s="6" t="s">
        <v>113</v>
      </c>
      <c r="D19" s="6" t="s">
        <v>95</v>
      </c>
      <c r="E19" s="6" t="s">
        <v>114</v>
      </c>
      <c r="F19" s="6" t="s">
        <v>109</v>
      </c>
      <c r="G19" s="2" t="s">
        <v>110</v>
      </c>
      <c r="H19" s="6" t="s">
        <v>110</v>
      </c>
    </row>
    <row r="20">
      <c r="A20" t="s">
        <v>115</v>
      </c>
      <c r="B20" t="s">
        <v>116</v>
      </c>
      <c r="C20" s="6" t="s">
        <v>96</v>
      </c>
      <c r="D20" s="6" t="s">
        <v>78</v>
      </c>
      <c r="E20" s="6" t="s">
        <v>99</v>
      </c>
      <c r="F20" s="6" t="s">
        <v>117</v>
      </c>
      <c r="G20" s="2" t="s">
        <v>118</v>
      </c>
      <c r="H20" s="6" t="s">
        <v>119</v>
      </c>
    </row>
    <row r="21">
      <c r="A21" t="s">
        <v>120</v>
      </c>
      <c r="B21" t="s">
        <v>121</v>
      </c>
      <c r="C21" s="6" t="s">
        <v>96</v>
      </c>
      <c r="D21" s="6" t="s">
        <v>122</v>
      </c>
      <c r="E21" s="6" t="s">
        <v>109</v>
      </c>
      <c r="F21" s="6" t="s">
        <v>69</v>
      </c>
      <c r="G21" s="2" t="s">
        <v>61</v>
      </c>
      <c r="H21" s="6" t="s">
        <v>61</v>
      </c>
    </row>
    <row r="22">
      <c r="A22" s="7"/>
      <c r="B22" s="7"/>
      <c r="C22" s="7"/>
      <c r="D22" s="7"/>
      <c r="E22" s="7"/>
      <c r="F22" s="7"/>
      <c r="G22" s="7"/>
      <c r="H22" s="7"/>
    </row>
    <row r="23">
      <c r="A23" s="9" t="s">
        <v>123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3.71" hidden="0" customWidth="1"/>
    <col min="2" max="2" width="30.71" hidden="0" customWidth="1"/>
    <col min="3" max="3" width="15.71" hidden="0" customWidth="1"/>
    <col min="4" max="4" width="15.71" hidden="0" customWidth="1"/>
    <col min="5" max="5" width="15.71" hidden="0" customWidth="1"/>
    <col min="6" max="6" width="15.71" hidden="0" customWidth="1"/>
    <col min="7" max="7" width="15.71" hidden="0" customWidth="1"/>
    <col min="8" max="8" width="15.71" hidden="0" customWidth="1"/>
    <col min="10" max="10" width="30.71" hidden="0" customWidth="1"/>
  </cols>
  <sheetData>
    <row r="1">
      <c r="A1" s="5" t="s">
        <v>125</v>
      </c>
      <c r="J1" s="1" t="str">
        <f>=HYPERLINK("#'Sommaire'!A15", "Retour sommaire")</f>
      </c>
    </row>
    <row r="3">
      <c r="A3" s="1" t="s">
        <v>27</v>
      </c>
      <c r="B3" s="1" t="s">
        <v>28</v>
      </c>
      <c r="C3" s="1" t="s">
        <v>29</v>
      </c>
      <c r="D3" s="1" t="s">
        <v>30</v>
      </c>
      <c r="E3" s="1" t="s">
        <v>31</v>
      </c>
      <c r="F3" s="1" t="s">
        <v>32</v>
      </c>
      <c r="G3" s="1" t="s">
        <v>33</v>
      </c>
      <c r="H3" s="1" t="s">
        <v>34</v>
      </c>
    </row>
    <row r="4">
      <c r="A4" t="s">
        <v>66</v>
      </c>
      <c r="B4" t="s">
        <v>67</v>
      </c>
      <c r="C4" s="6" t="s">
        <v>52</v>
      </c>
      <c r="D4" s="6" t="s">
        <v>73</v>
      </c>
      <c r="E4" s="6" t="s">
        <v>39</v>
      </c>
      <c r="F4" s="6" t="s">
        <v>102</v>
      </c>
      <c r="G4" s="2" t="s">
        <v>126</v>
      </c>
      <c r="H4" s="6" t="s">
        <v>127</v>
      </c>
    </row>
    <row r="5">
      <c r="A5" t="s">
        <v>100</v>
      </c>
      <c r="B5" t="s">
        <v>101</v>
      </c>
      <c r="C5" s="6" t="s">
        <v>113</v>
      </c>
      <c r="D5" s="6" t="s">
        <v>96</v>
      </c>
      <c r="E5" s="6" t="s">
        <v>60</v>
      </c>
      <c r="F5" s="6" t="s">
        <v>91</v>
      </c>
      <c r="G5" s="2" t="s">
        <v>74</v>
      </c>
      <c r="H5" s="6" t="s">
        <v>74</v>
      </c>
    </row>
    <row r="6">
      <c r="A6" t="s">
        <v>105</v>
      </c>
      <c r="B6" t="s">
        <v>106</v>
      </c>
      <c r="C6" s="6" t="s">
        <v>78</v>
      </c>
      <c r="D6" s="6" t="s">
        <v>84</v>
      </c>
      <c r="E6" s="6" t="s">
        <v>73</v>
      </c>
      <c r="F6" s="6" t="s">
        <v>79</v>
      </c>
      <c r="G6" s="2" t="s">
        <v>54</v>
      </c>
      <c r="H6" s="6" t="s">
        <v>47</v>
      </c>
    </row>
    <row r="7">
      <c r="A7" t="s">
        <v>111</v>
      </c>
      <c r="B7" t="s">
        <v>112</v>
      </c>
      <c r="C7" s="6" t="s">
        <v>45</v>
      </c>
      <c r="D7" s="6" t="s">
        <v>37</v>
      </c>
      <c r="E7" s="6" t="s">
        <v>69</v>
      </c>
      <c r="F7" s="6" t="s">
        <v>39</v>
      </c>
      <c r="G7" s="2" t="s">
        <v>128</v>
      </c>
      <c r="H7" s="6" t="s">
        <v>128</v>
      </c>
    </row>
    <row r="8">
      <c r="A8" t="s">
        <v>115</v>
      </c>
      <c r="B8" t="s">
        <v>116</v>
      </c>
      <c r="C8" s="6" t="s">
        <v>129</v>
      </c>
      <c r="D8" s="6" t="s">
        <v>113</v>
      </c>
      <c r="E8" s="6" t="s">
        <v>114</v>
      </c>
      <c r="F8" s="6" t="s">
        <v>60</v>
      </c>
      <c r="G8" s="2" t="s">
        <v>79</v>
      </c>
      <c r="H8" s="6" t="s">
        <v>79</v>
      </c>
    </row>
    <row r="9">
      <c r="A9" t="s">
        <v>130</v>
      </c>
      <c r="B9" t="s">
        <v>131</v>
      </c>
      <c r="C9" s="6" t="s">
        <v>78</v>
      </c>
      <c r="D9" s="6" t="s">
        <v>122</v>
      </c>
      <c r="E9" s="6" t="s">
        <v>109</v>
      </c>
      <c r="F9" s="6" t="s">
        <v>79</v>
      </c>
      <c r="G9" s="2" t="s">
        <v>47</v>
      </c>
      <c r="H9" s="6" t="s">
        <v>47</v>
      </c>
    </row>
    <row r="10">
      <c r="A10" t="s">
        <v>132</v>
      </c>
      <c r="B10" t="s">
        <v>133</v>
      </c>
      <c r="C10" s="6" t="s">
        <v>134</v>
      </c>
      <c r="D10" s="6" t="s">
        <v>129</v>
      </c>
      <c r="E10" s="6" t="s">
        <v>122</v>
      </c>
      <c r="F10" s="6" t="s">
        <v>122</v>
      </c>
      <c r="G10" s="2" t="s">
        <v>109</v>
      </c>
      <c r="H10" s="6" t="s">
        <v>109</v>
      </c>
    </row>
    <row r="11">
      <c r="A11" s="7"/>
      <c r="B11" s="7"/>
      <c r="C11" s="7"/>
      <c r="D11" s="7"/>
      <c r="E11" s="7"/>
      <c r="F11" s="7"/>
      <c r="G11" s="7"/>
      <c r="H11" s="7"/>
    </row>
    <row r="12">
      <c r="A12" s="9" t="s">
        <v>123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3.71" hidden="0" customWidth="1"/>
    <col min="2" max="2" width="30.71" hidden="0" customWidth="1"/>
    <col min="3" max="3" width="15.71" hidden="0" customWidth="1"/>
    <col min="4" max="4" width="15.71" hidden="0" customWidth="1"/>
    <col min="5" max="5" width="15.71" hidden="0" customWidth="1"/>
    <col min="6" max="6" width="15.71" hidden="0" customWidth="1"/>
    <col min="7" max="7" width="15.71" hidden="0" customWidth="1"/>
    <col min="8" max="8" width="15.71" hidden="0" customWidth="1"/>
    <col min="10" max="10" width="30.71" hidden="0" customWidth="1"/>
  </cols>
  <sheetData>
    <row r="1">
      <c r="A1" s="5" t="s">
        <v>135</v>
      </c>
      <c r="J1" s="1" t="str">
        <f>=HYPERLINK("#'Sommaire'!A15", "Retour sommaire")</f>
      </c>
    </row>
    <row r="3">
      <c r="A3" s="1" t="s">
        <v>27</v>
      </c>
      <c r="B3" s="1" t="s">
        <v>28</v>
      </c>
      <c r="C3" s="1" t="s">
        <v>29</v>
      </c>
      <c r="D3" s="1" t="s">
        <v>30</v>
      </c>
      <c r="E3" s="1" t="s">
        <v>31</v>
      </c>
      <c r="F3" s="1" t="s">
        <v>32</v>
      </c>
      <c r="G3" s="1" t="s">
        <v>33</v>
      </c>
      <c r="H3" s="1" t="s">
        <v>34</v>
      </c>
    </row>
    <row r="4">
      <c r="A4" t="s">
        <v>43</v>
      </c>
      <c r="B4" t="s">
        <v>44</v>
      </c>
      <c r="C4" s="6" t="s">
        <v>95</v>
      </c>
      <c r="D4" s="6" t="s">
        <v>136</v>
      </c>
      <c r="E4" s="6" t="s">
        <v>114</v>
      </c>
      <c r="F4" s="6" t="s">
        <v>91</v>
      </c>
      <c r="G4" s="2" t="s">
        <v>74</v>
      </c>
      <c r="H4" s="6" t="s">
        <v>92</v>
      </c>
    </row>
    <row r="5">
      <c r="A5" t="s">
        <v>58</v>
      </c>
      <c r="B5" t="s">
        <v>59</v>
      </c>
      <c r="C5" s="6" t="s">
        <v>137</v>
      </c>
      <c r="D5" s="6" t="s">
        <v>137</v>
      </c>
      <c r="E5" s="6" t="s">
        <v>137</v>
      </c>
      <c r="F5" s="6" t="s">
        <v>137</v>
      </c>
      <c r="G5" s="2" t="s">
        <v>137</v>
      </c>
      <c r="H5" s="6" t="s">
        <v>137</v>
      </c>
    </row>
    <row r="6">
      <c r="A6" t="s">
        <v>66</v>
      </c>
      <c r="B6" t="s">
        <v>67</v>
      </c>
      <c r="C6" s="6" t="s">
        <v>113</v>
      </c>
      <c r="D6" s="6" t="s">
        <v>138</v>
      </c>
      <c r="E6" s="6" t="s">
        <v>52</v>
      </c>
      <c r="F6" s="6" t="s">
        <v>99</v>
      </c>
      <c r="G6" s="2" t="s">
        <v>79</v>
      </c>
      <c r="H6" s="6" t="s">
        <v>79</v>
      </c>
    </row>
    <row r="7">
      <c r="A7" t="s">
        <v>71</v>
      </c>
      <c r="B7" t="s">
        <v>72</v>
      </c>
      <c r="C7" s="6" t="s">
        <v>78</v>
      </c>
      <c r="D7" s="6" t="s">
        <v>78</v>
      </c>
      <c r="E7" s="6" t="s">
        <v>60</v>
      </c>
      <c r="F7" s="6" t="s">
        <v>69</v>
      </c>
      <c r="G7" s="2" t="s">
        <v>119</v>
      </c>
      <c r="H7" s="6" t="s">
        <v>119</v>
      </c>
    </row>
    <row r="8">
      <c r="A8" t="s">
        <v>76</v>
      </c>
      <c r="B8" t="s">
        <v>77</v>
      </c>
      <c r="C8" s="6" t="s">
        <v>96</v>
      </c>
      <c r="D8" s="6" t="s">
        <v>129</v>
      </c>
      <c r="E8" s="6" t="s">
        <v>84</v>
      </c>
      <c r="F8" s="6" t="s">
        <v>139</v>
      </c>
      <c r="G8" s="2" t="s">
        <v>46</v>
      </c>
      <c r="H8" s="6" t="s">
        <v>46</v>
      </c>
    </row>
    <row r="9">
      <c r="A9" t="s">
        <v>88</v>
      </c>
      <c r="B9" t="s">
        <v>89</v>
      </c>
      <c r="C9" s="6" t="s">
        <v>78</v>
      </c>
      <c r="D9" s="6" t="s">
        <v>138</v>
      </c>
      <c r="E9" s="6" t="s">
        <v>84</v>
      </c>
      <c r="F9" s="6" t="s">
        <v>109</v>
      </c>
      <c r="G9" s="2" t="s">
        <v>79</v>
      </c>
      <c r="H9" s="6" t="s">
        <v>79</v>
      </c>
    </row>
    <row r="10">
      <c r="A10" t="s">
        <v>97</v>
      </c>
      <c r="B10" t="s">
        <v>98</v>
      </c>
      <c r="C10" s="6" t="s">
        <v>45</v>
      </c>
      <c r="D10" s="6" t="s">
        <v>134</v>
      </c>
      <c r="E10" s="6" t="s">
        <v>84</v>
      </c>
      <c r="F10" s="6" t="s">
        <v>109</v>
      </c>
      <c r="G10" s="2" t="s">
        <v>79</v>
      </c>
      <c r="H10" s="6" t="s">
        <v>79</v>
      </c>
    </row>
    <row r="11">
      <c r="A11" t="s">
        <v>100</v>
      </c>
      <c r="B11" t="s">
        <v>101</v>
      </c>
      <c r="C11" s="6" t="s">
        <v>84</v>
      </c>
      <c r="D11" s="6" t="s">
        <v>95</v>
      </c>
      <c r="E11" s="6" t="s">
        <v>114</v>
      </c>
      <c r="F11" s="6" t="s">
        <v>38</v>
      </c>
      <c r="G11" s="2" t="s">
        <v>39</v>
      </c>
      <c r="H11" s="6" t="s">
        <v>39</v>
      </c>
    </row>
    <row r="12">
      <c r="A12" t="s">
        <v>103</v>
      </c>
      <c r="B12" t="s">
        <v>104</v>
      </c>
      <c r="C12" s="6" t="s">
        <v>90</v>
      </c>
      <c r="D12" s="6" t="s">
        <v>45</v>
      </c>
      <c r="E12" s="6" t="s">
        <v>60</v>
      </c>
      <c r="F12" s="6" t="s">
        <v>53</v>
      </c>
      <c r="G12" s="2" t="s">
        <v>80</v>
      </c>
      <c r="H12" s="6" t="s">
        <v>119</v>
      </c>
    </row>
    <row r="13">
      <c r="A13" t="s">
        <v>105</v>
      </c>
      <c r="B13" t="s">
        <v>106</v>
      </c>
      <c r="C13" s="6" t="s">
        <v>78</v>
      </c>
      <c r="D13" s="6" t="s">
        <v>129</v>
      </c>
      <c r="E13" s="6" t="s">
        <v>84</v>
      </c>
      <c r="F13" s="6" t="s">
        <v>139</v>
      </c>
      <c r="G13" s="2" t="s">
        <v>53</v>
      </c>
      <c r="H13" s="6" t="s">
        <v>53</v>
      </c>
    </row>
    <row r="14">
      <c r="A14" t="s">
        <v>107</v>
      </c>
      <c r="B14" t="s">
        <v>108</v>
      </c>
      <c r="C14" s="6" t="s">
        <v>136</v>
      </c>
      <c r="D14" s="6" t="s">
        <v>140</v>
      </c>
      <c r="E14" s="6" t="s">
        <v>129</v>
      </c>
      <c r="F14" s="6" t="s">
        <v>45</v>
      </c>
      <c r="G14" s="2" t="s">
        <v>114</v>
      </c>
      <c r="H14" s="6" t="s">
        <v>114</v>
      </c>
    </row>
    <row r="15">
      <c r="A15" t="s">
        <v>111</v>
      </c>
      <c r="B15" t="s">
        <v>112</v>
      </c>
      <c r="C15" s="6" t="s">
        <v>136</v>
      </c>
      <c r="D15" s="6" t="s">
        <v>141</v>
      </c>
      <c r="E15" s="6" t="s">
        <v>78</v>
      </c>
      <c r="F15" s="6" t="s">
        <v>84</v>
      </c>
      <c r="G15" s="2" t="s">
        <v>99</v>
      </c>
      <c r="H15" s="6" t="s">
        <v>99</v>
      </c>
    </row>
    <row r="16">
      <c r="A16" t="s">
        <v>142</v>
      </c>
      <c r="B16" t="s">
        <v>143</v>
      </c>
      <c r="C16" s="6" t="s">
        <v>136</v>
      </c>
      <c r="D16" s="6" t="s">
        <v>144</v>
      </c>
      <c r="E16" s="6" t="s">
        <v>122</v>
      </c>
      <c r="F16" s="6" t="s">
        <v>122</v>
      </c>
      <c r="G16" s="2" t="s">
        <v>109</v>
      </c>
      <c r="H16" s="6" t="s">
        <v>109</v>
      </c>
    </row>
    <row r="17">
      <c r="A17" t="s">
        <v>115</v>
      </c>
      <c r="B17" t="s">
        <v>116</v>
      </c>
      <c r="C17" s="6" t="s">
        <v>113</v>
      </c>
      <c r="D17" s="6" t="s">
        <v>140</v>
      </c>
      <c r="E17" s="6" t="s">
        <v>136</v>
      </c>
      <c r="F17" s="6" t="s">
        <v>84</v>
      </c>
      <c r="G17" s="2" t="s">
        <v>60</v>
      </c>
      <c r="H17" s="6" t="s">
        <v>60</v>
      </c>
    </row>
    <row r="18">
      <c r="A18" t="s">
        <v>120</v>
      </c>
      <c r="B18" t="s">
        <v>121</v>
      </c>
      <c r="C18" s="6" t="s">
        <v>96</v>
      </c>
      <c r="D18" s="6" t="s">
        <v>141</v>
      </c>
      <c r="E18" s="6" t="s">
        <v>45</v>
      </c>
      <c r="F18" s="6" t="s">
        <v>114</v>
      </c>
      <c r="G18" s="2" t="s">
        <v>117</v>
      </c>
      <c r="H18" s="6" t="s">
        <v>117</v>
      </c>
    </row>
    <row r="19">
      <c r="A19" t="s">
        <v>130</v>
      </c>
      <c r="B19" t="s">
        <v>131</v>
      </c>
      <c r="C19" s="6" t="s">
        <v>137</v>
      </c>
      <c r="D19" s="6" t="s">
        <v>137</v>
      </c>
      <c r="E19" s="6" t="s">
        <v>129</v>
      </c>
      <c r="F19" s="6" t="s">
        <v>137</v>
      </c>
      <c r="G19" s="2" t="s">
        <v>129</v>
      </c>
      <c r="H19" s="6" t="s">
        <v>129</v>
      </c>
    </row>
    <row r="20">
      <c r="A20" s="7"/>
      <c r="B20" s="7"/>
      <c r="C20" s="7"/>
      <c r="D20" s="7"/>
      <c r="E20" s="7"/>
      <c r="F20" s="7"/>
      <c r="G20" s="7"/>
      <c r="H20" s="7"/>
    </row>
    <row r="21">
      <c r="A21" s="9" t="s">
        <v>123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3.71" hidden="0" customWidth="1"/>
    <col min="2" max="2" width="30.71" hidden="0" customWidth="1"/>
    <col min="3" max="3" width="15.71" hidden="0" customWidth="1"/>
    <col min="4" max="4" width="15.71" hidden="0" customWidth="1"/>
    <col min="5" max="5" width="15.71" hidden="0" customWidth="1"/>
    <col min="6" max="6" width="15.71" hidden="0" customWidth="1"/>
    <col min="7" max="7" width="15.71" hidden="0" customWidth="1"/>
    <col min="8" max="8" width="15.71" hidden="0" customWidth="1"/>
    <col min="10" max="10" width="30.71" hidden="0" customWidth="1"/>
  </cols>
  <sheetData>
    <row r="1">
      <c r="A1" s="5" t="s">
        <v>145</v>
      </c>
      <c r="J1" s="1" t="str">
        <f>=HYPERLINK("#'Sommaire'!A15", "Retour sommaire")</f>
      </c>
    </row>
    <row r="3">
      <c r="A3" s="1" t="s">
        <v>27</v>
      </c>
      <c r="B3" s="1" t="s">
        <v>28</v>
      </c>
      <c r="C3" s="1" t="s">
        <v>29</v>
      </c>
      <c r="D3" s="1" t="s">
        <v>30</v>
      </c>
      <c r="E3" s="1" t="s">
        <v>31</v>
      </c>
      <c r="F3" s="1" t="s">
        <v>32</v>
      </c>
      <c r="G3" s="1" t="s">
        <v>33</v>
      </c>
      <c r="H3" s="1" t="s">
        <v>34</v>
      </c>
    </row>
    <row r="4">
      <c r="A4" t="s">
        <v>35</v>
      </c>
      <c r="B4" t="s">
        <v>36</v>
      </c>
      <c r="C4" s="6" t="s">
        <v>68</v>
      </c>
      <c r="D4" s="6" t="s">
        <v>81</v>
      </c>
      <c r="E4" s="6" t="s">
        <v>41</v>
      </c>
      <c r="F4" s="6" t="s">
        <v>146</v>
      </c>
      <c r="G4" s="2" t="s">
        <v>64</v>
      </c>
      <c r="H4" s="6" t="s">
        <v>64</v>
      </c>
    </row>
    <row r="5">
      <c r="A5" t="s">
        <v>43</v>
      </c>
      <c r="B5" t="s">
        <v>44</v>
      </c>
      <c r="C5" s="6" t="s">
        <v>52</v>
      </c>
      <c r="D5" s="6" t="s">
        <v>54</v>
      </c>
      <c r="E5" s="6" t="s">
        <v>147</v>
      </c>
      <c r="F5" s="6" t="s">
        <v>86</v>
      </c>
      <c r="G5" s="2" t="s">
        <v>146</v>
      </c>
      <c r="H5" s="6" t="s">
        <v>146</v>
      </c>
    </row>
    <row r="6">
      <c r="A6" t="s">
        <v>50</v>
      </c>
      <c r="B6" t="s">
        <v>51</v>
      </c>
      <c r="C6" s="6" t="s">
        <v>68</v>
      </c>
      <c r="D6" s="6" t="s">
        <v>47</v>
      </c>
      <c r="E6" s="6" t="s">
        <v>85</v>
      </c>
      <c r="F6" s="6" t="s">
        <v>57</v>
      </c>
      <c r="G6" s="2" t="s">
        <v>148</v>
      </c>
      <c r="H6" s="6" t="s">
        <v>149</v>
      </c>
    </row>
    <row r="7">
      <c r="A7" t="s">
        <v>58</v>
      </c>
      <c r="B7" t="s">
        <v>59</v>
      </c>
      <c r="C7" s="6" t="s">
        <v>52</v>
      </c>
      <c r="D7" s="6" t="s">
        <v>48</v>
      </c>
      <c r="E7" s="6" t="s">
        <v>62</v>
      </c>
      <c r="F7" s="6" t="s">
        <v>149</v>
      </c>
      <c r="G7" s="2" t="s">
        <v>150</v>
      </c>
      <c r="H7" s="6" t="s">
        <v>151</v>
      </c>
    </row>
    <row r="8">
      <c r="A8" t="s">
        <v>66</v>
      </c>
      <c r="B8" t="s">
        <v>67</v>
      </c>
      <c r="C8" s="6" t="s">
        <v>99</v>
      </c>
      <c r="D8" s="6" t="s">
        <v>61</v>
      </c>
      <c r="E8" s="6" t="s">
        <v>81</v>
      </c>
      <c r="F8" s="6" t="s">
        <v>56</v>
      </c>
      <c r="G8" s="2" t="s">
        <v>150</v>
      </c>
      <c r="H8" s="6" t="s">
        <v>152</v>
      </c>
    </row>
    <row r="9">
      <c r="A9" t="s">
        <v>71</v>
      </c>
      <c r="B9" t="s">
        <v>72</v>
      </c>
      <c r="C9" s="6" t="s">
        <v>68</v>
      </c>
      <c r="D9" s="6" t="s">
        <v>80</v>
      </c>
      <c r="E9" s="6" t="s">
        <v>153</v>
      </c>
      <c r="F9" s="6" t="s">
        <v>70</v>
      </c>
      <c r="G9" s="2" t="s">
        <v>150</v>
      </c>
      <c r="H9" s="6" t="s">
        <v>150</v>
      </c>
    </row>
    <row r="10">
      <c r="A10" t="s">
        <v>76</v>
      </c>
      <c r="B10" t="s">
        <v>77</v>
      </c>
      <c r="C10" s="6" t="s">
        <v>139</v>
      </c>
      <c r="D10" s="6" t="s">
        <v>54</v>
      </c>
      <c r="E10" s="6" t="s">
        <v>85</v>
      </c>
      <c r="F10" s="6" t="s">
        <v>70</v>
      </c>
      <c r="G10" s="2" t="s">
        <v>151</v>
      </c>
      <c r="H10" s="6" t="s">
        <v>151</v>
      </c>
    </row>
    <row r="11">
      <c r="A11" t="s">
        <v>82</v>
      </c>
      <c r="B11" t="s">
        <v>83</v>
      </c>
      <c r="C11" s="6" t="s">
        <v>60</v>
      </c>
      <c r="D11" s="6" t="s">
        <v>53</v>
      </c>
      <c r="E11" s="6" t="s">
        <v>118</v>
      </c>
      <c r="F11" s="6" t="s">
        <v>55</v>
      </c>
      <c r="G11" s="2" t="s">
        <v>57</v>
      </c>
      <c r="H11" s="6" t="s">
        <v>87</v>
      </c>
    </row>
    <row r="12">
      <c r="A12" t="s">
        <v>88</v>
      </c>
      <c r="B12" t="s">
        <v>89</v>
      </c>
      <c r="C12" s="6" t="s">
        <v>139</v>
      </c>
      <c r="D12" s="6" t="s">
        <v>92</v>
      </c>
      <c r="E12" s="6" t="s">
        <v>75</v>
      </c>
      <c r="F12" s="6" t="s">
        <v>86</v>
      </c>
      <c r="G12" s="2" t="s">
        <v>154</v>
      </c>
      <c r="H12" s="6" t="s">
        <v>154</v>
      </c>
    </row>
    <row r="13">
      <c r="A13" t="s">
        <v>97</v>
      </c>
      <c r="B13" t="s">
        <v>98</v>
      </c>
      <c r="C13" s="6" t="s">
        <v>114</v>
      </c>
      <c r="D13" s="6" t="s">
        <v>40</v>
      </c>
      <c r="E13" s="6" t="s">
        <v>42</v>
      </c>
      <c r="F13" s="6" t="s">
        <v>57</v>
      </c>
      <c r="G13" s="2" t="s">
        <v>151</v>
      </c>
      <c r="H13" s="6" t="s">
        <v>151</v>
      </c>
    </row>
    <row r="14">
      <c r="A14" t="s">
        <v>100</v>
      </c>
      <c r="B14" t="s">
        <v>101</v>
      </c>
      <c r="C14" s="6" t="s">
        <v>52</v>
      </c>
      <c r="D14" s="6" t="s">
        <v>46</v>
      </c>
      <c r="E14" s="6" t="s">
        <v>118</v>
      </c>
      <c r="F14" s="6" t="s">
        <v>42</v>
      </c>
      <c r="G14" s="2" t="s">
        <v>70</v>
      </c>
      <c r="H14" s="6" t="s">
        <v>86</v>
      </c>
    </row>
    <row r="15">
      <c r="A15" t="s">
        <v>103</v>
      </c>
      <c r="B15" t="s">
        <v>104</v>
      </c>
      <c r="C15" s="6" t="s">
        <v>96</v>
      </c>
      <c r="D15" s="6" t="s">
        <v>122</v>
      </c>
      <c r="E15" s="6" t="s">
        <v>60</v>
      </c>
      <c r="F15" s="6" t="s">
        <v>69</v>
      </c>
      <c r="G15" s="2" t="s">
        <v>119</v>
      </c>
      <c r="H15" s="6" t="s">
        <v>110</v>
      </c>
    </row>
    <row r="16">
      <c r="A16" t="s">
        <v>105</v>
      </c>
      <c r="B16" t="s">
        <v>106</v>
      </c>
      <c r="C16" s="6" t="s">
        <v>139</v>
      </c>
      <c r="D16" s="6" t="s">
        <v>61</v>
      </c>
      <c r="E16" s="6" t="s">
        <v>81</v>
      </c>
      <c r="F16" s="6" t="s">
        <v>57</v>
      </c>
      <c r="G16" s="2" t="s">
        <v>148</v>
      </c>
      <c r="H16" s="6" t="s">
        <v>149</v>
      </c>
    </row>
    <row r="17">
      <c r="A17" t="s">
        <v>111</v>
      </c>
      <c r="B17" t="s">
        <v>112</v>
      </c>
      <c r="C17" s="6" t="s">
        <v>45</v>
      </c>
      <c r="D17" s="6" t="s">
        <v>110</v>
      </c>
      <c r="E17" s="6" t="s">
        <v>80</v>
      </c>
      <c r="F17" s="6" t="s">
        <v>153</v>
      </c>
      <c r="G17" s="2" t="s">
        <v>41</v>
      </c>
      <c r="H17" s="6" t="s">
        <v>147</v>
      </c>
    </row>
    <row r="18">
      <c r="A18" t="s">
        <v>115</v>
      </c>
      <c r="B18" t="s">
        <v>116</v>
      </c>
      <c r="C18" s="6" t="s">
        <v>113</v>
      </c>
      <c r="D18" s="6" t="s">
        <v>53</v>
      </c>
      <c r="E18" s="6" t="s">
        <v>80</v>
      </c>
      <c r="F18" s="6" t="s">
        <v>48</v>
      </c>
      <c r="G18" s="2" t="s">
        <v>42</v>
      </c>
      <c r="H18" s="6" t="s">
        <v>147</v>
      </c>
    </row>
    <row r="19">
      <c r="A19" t="s">
        <v>120</v>
      </c>
      <c r="B19" t="s">
        <v>121</v>
      </c>
      <c r="C19" s="6" t="s">
        <v>52</v>
      </c>
      <c r="D19" s="6" t="s">
        <v>80</v>
      </c>
      <c r="E19" s="6" t="s">
        <v>128</v>
      </c>
      <c r="F19" s="6" t="s">
        <v>57</v>
      </c>
      <c r="G19" s="2" t="s">
        <v>148</v>
      </c>
      <c r="H19" s="6" t="s">
        <v>149</v>
      </c>
    </row>
    <row r="20">
      <c r="A20" t="s">
        <v>130</v>
      </c>
      <c r="B20" t="s">
        <v>131</v>
      </c>
      <c r="C20" s="6" t="s">
        <v>60</v>
      </c>
      <c r="D20" s="6" t="s">
        <v>39</v>
      </c>
      <c r="E20" s="6" t="s">
        <v>48</v>
      </c>
      <c r="F20" s="6" t="s">
        <v>86</v>
      </c>
      <c r="G20" s="2" t="s">
        <v>155</v>
      </c>
      <c r="H20" s="6" t="s">
        <v>56</v>
      </c>
    </row>
    <row r="21">
      <c r="A21" s="7"/>
      <c r="B21" s="7"/>
      <c r="C21" s="7"/>
      <c r="D21" s="7"/>
      <c r="E21" s="7"/>
      <c r="F21" s="7"/>
      <c r="G21" s="7"/>
      <c r="H21" s="7"/>
    </row>
    <row r="22">
      <c r="A22" s="9" t="s">
        <v>123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3.71" hidden="0" customWidth="1"/>
    <col min="2" max="2" width="30.71" hidden="0" customWidth="1"/>
    <col min="3" max="3" width="15.71" hidden="0" customWidth="1"/>
    <col min="4" max="4" width="15.71" hidden="0" customWidth="1"/>
    <col min="5" max="5" width="15.71" hidden="0" customWidth="1"/>
    <col min="6" max="6" width="15.71" hidden="0" customWidth="1"/>
    <col min="7" max="7" width="15.71" hidden="0" customWidth="1"/>
    <col min="8" max="8" width="15.71" hidden="0" customWidth="1"/>
    <col min="10" max="10" width="30.71" hidden="0" customWidth="1"/>
  </cols>
  <sheetData>
    <row r="1">
      <c r="A1" s="5" t="s">
        <v>156</v>
      </c>
      <c r="J1" s="1" t="str">
        <f>=HYPERLINK("#'Sommaire'!A15", "Retour sommaire")</f>
      </c>
    </row>
    <row r="3">
      <c r="A3" s="1" t="s">
        <v>27</v>
      </c>
      <c r="B3" s="1" t="s">
        <v>28</v>
      </c>
      <c r="C3" s="1" t="s">
        <v>29</v>
      </c>
      <c r="D3" s="1" t="s">
        <v>30</v>
      </c>
      <c r="E3" s="1" t="s">
        <v>31</v>
      </c>
      <c r="F3" s="1" t="s">
        <v>32</v>
      </c>
      <c r="G3" s="1" t="s">
        <v>33</v>
      </c>
      <c r="H3" s="1" t="s">
        <v>34</v>
      </c>
    </row>
    <row r="4">
      <c r="A4" t="s">
        <v>43</v>
      </c>
      <c r="B4" t="s">
        <v>44</v>
      </c>
      <c r="C4" s="6" t="s">
        <v>95</v>
      </c>
      <c r="D4" s="6" t="s">
        <v>137</v>
      </c>
      <c r="E4" s="6" t="s">
        <v>129</v>
      </c>
      <c r="F4" s="6" t="s">
        <v>95</v>
      </c>
      <c r="G4" s="2" t="s">
        <v>37</v>
      </c>
      <c r="H4" s="6" t="s">
        <v>37</v>
      </c>
    </row>
    <row r="5">
      <c r="A5" t="s">
        <v>66</v>
      </c>
      <c r="B5" t="s">
        <v>67</v>
      </c>
      <c r="C5" s="6" t="s">
        <v>84</v>
      </c>
      <c r="D5" s="6" t="s">
        <v>157</v>
      </c>
      <c r="E5" s="6" t="s">
        <v>113</v>
      </c>
      <c r="F5" s="6" t="s">
        <v>37</v>
      </c>
      <c r="G5" s="2" t="s">
        <v>117</v>
      </c>
      <c r="H5" s="6" t="s">
        <v>117</v>
      </c>
    </row>
    <row r="6">
      <c r="A6" t="s">
        <v>76</v>
      </c>
      <c r="B6" t="s">
        <v>77</v>
      </c>
      <c r="C6" s="6" t="s">
        <v>113</v>
      </c>
      <c r="D6" s="6" t="s">
        <v>137</v>
      </c>
      <c r="E6" s="6" t="s">
        <v>129</v>
      </c>
      <c r="F6" s="6" t="s">
        <v>78</v>
      </c>
      <c r="G6" s="2" t="s">
        <v>60</v>
      </c>
      <c r="H6" s="6" t="s">
        <v>60</v>
      </c>
    </row>
    <row r="7">
      <c r="A7" t="s">
        <v>88</v>
      </c>
      <c r="B7" t="s">
        <v>89</v>
      </c>
      <c r="C7" s="6" t="s">
        <v>113</v>
      </c>
      <c r="D7" s="6" t="s">
        <v>137</v>
      </c>
      <c r="E7" s="6" t="s">
        <v>129</v>
      </c>
      <c r="F7" s="6" t="s">
        <v>113</v>
      </c>
      <c r="G7" s="2" t="s">
        <v>68</v>
      </c>
      <c r="H7" s="6" t="s">
        <v>68</v>
      </c>
    </row>
    <row r="8">
      <c r="A8" t="s">
        <v>100</v>
      </c>
      <c r="B8" t="s">
        <v>101</v>
      </c>
      <c r="C8" s="6" t="s">
        <v>95</v>
      </c>
      <c r="D8" s="6" t="s">
        <v>157</v>
      </c>
      <c r="E8" s="6" t="s">
        <v>95</v>
      </c>
      <c r="F8" s="6" t="s">
        <v>122</v>
      </c>
      <c r="G8" s="2" t="s">
        <v>99</v>
      </c>
      <c r="H8" s="6" t="s">
        <v>60</v>
      </c>
    </row>
    <row r="9">
      <c r="A9" t="s">
        <v>105</v>
      </c>
      <c r="B9" t="s">
        <v>106</v>
      </c>
      <c r="C9" s="6" t="s">
        <v>113</v>
      </c>
      <c r="D9" s="6" t="s">
        <v>158</v>
      </c>
      <c r="E9" s="6" t="s">
        <v>129</v>
      </c>
      <c r="F9" s="6" t="s">
        <v>45</v>
      </c>
      <c r="G9" s="2" t="s">
        <v>99</v>
      </c>
      <c r="H9" s="6" t="s">
        <v>60</v>
      </c>
    </row>
    <row r="10">
      <c r="A10" t="s">
        <v>107</v>
      </c>
      <c r="B10" t="s">
        <v>108</v>
      </c>
      <c r="C10" s="6" t="s">
        <v>78</v>
      </c>
      <c r="D10" s="6" t="s">
        <v>129</v>
      </c>
      <c r="E10" s="6" t="s">
        <v>45</v>
      </c>
      <c r="F10" s="6" t="s">
        <v>139</v>
      </c>
      <c r="G10" s="2" t="s">
        <v>53</v>
      </c>
      <c r="H10" s="6" t="s">
        <v>69</v>
      </c>
    </row>
    <row r="11">
      <c r="A11" t="s">
        <v>111</v>
      </c>
      <c r="B11" t="s">
        <v>112</v>
      </c>
      <c r="C11" s="6" t="s">
        <v>113</v>
      </c>
      <c r="D11" s="6" t="s">
        <v>159</v>
      </c>
      <c r="E11" s="6" t="s">
        <v>78</v>
      </c>
      <c r="F11" s="6" t="s">
        <v>52</v>
      </c>
      <c r="G11" s="2" t="s">
        <v>38</v>
      </c>
      <c r="H11" s="6" t="s">
        <v>91</v>
      </c>
    </row>
    <row r="12">
      <c r="A12" t="s">
        <v>115</v>
      </c>
      <c r="B12" t="s">
        <v>116</v>
      </c>
      <c r="C12" s="6" t="s">
        <v>78</v>
      </c>
      <c r="D12" s="6" t="s">
        <v>141</v>
      </c>
      <c r="E12" s="6" t="s">
        <v>96</v>
      </c>
      <c r="F12" s="6" t="s">
        <v>114</v>
      </c>
      <c r="G12" s="2" t="s">
        <v>91</v>
      </c>
      <c r="H12" s="6" t="s">
        <v>91</v>
      </c>
    </row>
    <row r="13">
      <c r="A13" t="s">
        <v>120</v>
      </c>
      <c r="B13" t="s">
        <v>121</v>
      </c>
      <c r="C13" s="6" t="s">
        <v>78</v>
      </c>
      <c r="D13" s="6" t="s">
        <v>137</v>
      </c>
      <c r="E13" s="6" t="s">
        <v>129</v>
      </c>
      <c r="F13" s="6" t="s">
        <v>78</v>
      </c>
      <c r="G13" s="2" t="s">
        <v>60</v>
      </c>
      <c r="H13" s="6" t="s">
        <v>60</v>
      </c>
    </row>
    <row r="14">
      <c r="A14" t="s">
        <v>130</v>
      </c>
      <c r="B14" t="s">
        <v>131</v>
      </c>
      <c r="C14" s="6" t="s">
        <v>136</v>
      </c>
      <c r="D14" s="6" t="s">
        <v>159</v>
      </c>
      <c r="E14" s="6" t="s">
        <v>78</v>
      </c>
      <c r="F14" s="6" t="s">
        <v>84</v>
      </c>
      <c r="G14" s="2" t="s">
        <v>109</v>
      </c>
      <c r="H14" s="6" t="s">
        <v>99</v>
      </c>
    </row>
    <row r="15">
      <c r="A15" s="7"/>
      <c r="B15" s="7"/>
      <c r="C15" s="7"/>
      <c r="D15" s="7"/>
      <c r="E15" s="7"/>
      <c r="F15" s="7"/>
      <c r="G15" s="7"/>
      <c r="H15" s="7"/>
    </row>
    <row r="16">
      <c r="A16" s="9" t="s">
        <v>123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3.71" hidden="0" customWidth="1"/>
    <col min="2" max="2" width="30.71" hidden="0" customWidth="1"/>
    <col min="3" max="3" width="15.71" hidden="0" customWidth="1"/>
    <col min="4" max="4" width="15.71" hidden="0" customWidth="1"/>
    <col min="5" max="5" width="15.71" hidden="0" customWidth="1"/>
    <col min="6" max="6" width="15.71" hidden="0" customWidth="1"/>
    <col min="7" max="7" width="15.71" hidden="0" customWidth="1"/>
    <col min="8" max="8" width="15.71" hidden="0" customWidth="1"/>
    <col min="10" max="10" width="30.71" hidden="0" customWidth="1"/>
  </cols>
  <sheetData>
    <row r="1">
      <c r="A1" s="5" t="s">
        <v>160</v>
      </c>
      <c r="J1" s="1" t="str">
        <f>=HYPERLINK("#'Sommaire'!A15", "Retour sommaire")</f>
      </c>
    </row>
    <row r="3">
      <c r="A3" s="1" t="s">
        <v>27</v>
      </c>
      <c r="B3" s="1" t="s">
        <v>28</v>
      </c>
      <c r="C3" s="1" t="s">
        <v>29</v>
      </c>
      <c r="D3" s="1" t="s">
        <v>30</v>
      </c>
      <c r="E3" s="1" t="s">
        <v>31</v>
      </c>
      <c r="F3" s="1" t="s">
        <v>32</v>
      </c>
      <c r="G3" s="1" t="s">
        <v>33</v>
      </c>
      <c r="H3" s="1" t="s">
        <v>34</v>
      </c>
    </row>
    <row r="4">
      <c r="A4" t="s">
        <v>35</v>
      </c>
      <c r="B4" t="s">
        <v>36</v>
      </c>
      <c r="C4" s="6" t="s">
        <v>78</v>
      </c>
      <c r="D4" s="6" t="s">
        <v>73</v>
      </c>
      <c r="E4" s="6" t="s">
        <v>79</v>
      </c>
      <c r="F4" s="6" t="s">
        <v>61</v>
      </c>
      <c r="G4" s="2" t="s">
        <v>128</v>
      </c>
      <c r="H4" s="6" t="s">
        <v>128</v>
      </c>
    </row>
    <row r="5">
      <c r="A5" t="s">
        <v>43</v>
      </c>
      <c r="B5" t="s">
        <v>44</v>
      </c>
      <c r="C5" s="6" t="s">
        <v>45</v>
      </c>
      <c r="D5" s="6" t="s">
        <v>38</v>
      </c>
      <c r="E5" s="6" t="s">
        <v>92</v>
      </c>
      <c r="F5" s="6" t="s">
        <v>102</v>
      </c>
      <c r="G5" s="2" t="s">
        <v>55</v>
      </c>
      <c r="H5" s="6" t="s">
        <v>55</v>
      </c>
    </row>
    <row r="6">
      <c r="A6" t="s">
        <v>50</v>
      </c>
      <c r="B6" t="s">
        <v>51</v>
      </c>
      <c r="C6" s="6" t="s">
        <v>78</v>
      </c>
      <c r="D6" s="6" t="s">
        <v>68</v>
      </c>
      <c r="E6" s="6" t="s">
        <v>53</v>
      </c>
      <c r="F6" s="6" t="s">
        <v>92</v>
      </c>
      <c r="G6" s="2" t="s">
        <v>102</v>
      </c>
      <c r="H6" s="6" t="s">
        <v>102</v>
      </c>
    </row>
    <row r="7">
      <c r="A7" t="s">
        <v>58</v>
      </c>
      <c r="B7" t="s">
        <v>59</v>
      </c>
      <c r="C7" s="6" t="s">
        <v>52</v>
      </c>
      <c r="D7" s="6" t="s">
        <v>79</v>
      </c>
      <c r="E7" s="6" t="s">
        <v>119</v>
      </c>
      <c r="F7" s="6" t="s">
        <v>85</v>
      </c>
      <c r="G7" s="2" t="s">
        <v>161</v>
      </c>
      <c r="H7" s="6" t="s">
        <v>161</v>
      </c>
    </row>
    <row r="8">
      <c r="A8" t="s">
        <v>66</v>
      </c>
      <c r="B8" t="s">
        <v>67</v>
      </c>
      <c r="C8" s="6" t="s">
        <v>84</v>
      </c>
      <c r="D8" s="6" t="s">
        <v>46</v>
      </c>
      <c r="E8" s="6" t="s">
        <v>61</v>
      </c>
      <c r="F8" s="6" t="s">
        <v>153</v>
      </c>
      <c r="G8" s="2" t="s">
        <v>127</v>
      </c>
      <c r="H8" s="6" t="s">
        <v>49</v>
      </c>
    </row>
    <row r="9">
      <c r="A9" t="s">
        <v>71</v>
      </c>
      <c r="B9" t="s">
        <v>72</v>
      </c>
      <c r="C9" s="6" t="s">
        <v>68</v>
      </c>
      <c r="D9" s="6" t="s">
        <v>38</v>
      </c>
      <c r="E9" s="6" t="s">
        <v>74</v>
      </c>
      <c r="F9" s="6" t="s">
        <v>153</v>
      </c>
      <c r="G9" s="2" t="s">
        <v>126</v>
      </c>
      <c r="H9" s="6" t="s">
        <v>126</v>
      </c>
    </row>
    <row r="10">
      <c r="A10" t="s">
        <v>76</v>
      </c>
      <c r="B10" t="s">
        <v>77</v>
      </c>
      <c r="C10" s="6" t="s">
        <v>96</v>
      </c>
      <c r="D10" s="6" t="s">
        <v>60</v>
      </c>
      <c r="E10" s="6" t="s">
        <v>69</v>
      </c>
      <c r="F10" s="6" t="s">
        <v>74</v>
      </c>
      <c r="G10" s="2" t="s">
        <v>54</v>
      </c>
      <c r="H10" s="6" t="s">
        <v>54</v>
      </c>
    </row>
    <row r="11">
      <c r="A11" t="s">
        <v>82</v>
      </c>
      <c r="B11" t="s">
        <v>83</v>
      </c>
      <c r="C11" s="6" t="s">
        <v>84</v>
      </c>
      <c r="D11" s="6" t="s">
        <v>117</v>
      </c>
      <c r="E11" s="6" t="s">
        <v>92</v>
      </c>
      <c r="F11" s="6" t="s">
        <v>75</v>
      </c>
      <c r="G11" s="2" t="s">
        <v>55</v>
      </c>
      <c r="H11" s="6" t="s">
        <v>55</v>
      </c>
    </row>
    <row r="12">
      <c r="A12" t="s">
        <v>88</v>
      </c>
      <c r="B12" t="s">
        <v>89</v>
      </c>
      <c r="C12" s="6" t="s">
        <v>113</v>
      </c>
      <c r="D12" s="6" t="s">
        <v>90</v>
      </c>
      <c r="E12" s="6" t="s">
        <v>37</v>
      </c>
      <c r="F12" s="6" t="s">
        <v>69</v>
      </c>
      <c r="G12" s="2" t="s">
        <v>79</v>
      </c>
      <c r="H12" s="6" t="s">
        <v>79</v>
      </c>
    </row>
    <row r="13">
      <c r="A13" t="s">
        <v>100</v>
      </c>
      <c r="B13" t="s">
        <v>101</v>
      </c>
      <c r="C13" s="6" t="s">
        <v>78</v>
      </c>
      <c r="D13" s="6" t="s">
        <v>109</v>
      </c>
      <c r="E13" s="6" t="s">
        <v>79</v>
      </c>
      <c r="F13" s="6" t="s">
        <v>118</v>
      </c>
      <c r="G13" s="2" t="s">
        <v>48</v>
      </c>
      <c r="H13" s="6" t="s">
        <v>48</v>
      </c>
    </row>
    <row r="14">
      <c r="A14" t="s">
        <v>105</v>
      </c>
      <c r="B14" t="s">
        <v>106</v>
      </c>
      <c r="C14" s="6" t="s">
        <v>95</v>
      </c>
      <c r="D14" s="6" t="s">
        <v>109</v>
      </c>
      <c r="E14" s="6" t="s">
        <v>162</v>
      </c>
      <c r="F14" s="6" t="s">
        <v>119</v>
      </c>
      <c r="G14" s="2" t="s">
        <v>102</v>
      </c>
      <c r="H14" s="6" t="s">
        <v>54</v>
      </c>
    </row>
    <row r="15">
      <c r="A15" t="s">
        <v>111</v>
      </c>
      <c r="B15" t="s">
        <v>112</v>
      </c>
      <c r="C15" s="6" t="s">
        <v>129</v>
      </c>
      <c r="D15" s="6" t="s">
        <v>99</v>
      </c>
      <c r="E15" s="6" t="s">
        <v>79</v>
      </c>
      <c r="F15" s="6" t="s">
        <v>46</v>
      </c>
      <c r="G15" s="2" t="s">
        <v>61</v>
      </c>
      <c r="H15" s="6" t="s">
        <v>61</v>
      </c>
    </row>
    <row r="16">
      <c r="A16" t="s">
        <v>130</v>
      </c>
      <c r="B16" t="s">
        <v>131</v>
      </c>
      <c r="C16" s="6" t="s">
        <v>95</v>
      </c>
      <c r="D16" s="6" t="s">
        <v>99</v>
      </c>
      <c r="E16" s="6" t="s">
        <v>162</v>
      </c>
      <c r="F16" s="6" t="s">
        <v>162</v>
      </c>
      <c r="G16" s="2" t="s">
        <v>54</v>
      </c>
      <c r="H16" s="6" t="s">
        <v>54</v>
      </c>
    </row>
    <row r="17">
      <c r="A17" s="7"/>
      <c r="B17" s="7"/>
      <c r="C17" s="7"/>
      <c r="D17" s="7"/>
      <c r="E17" s="7"/>
      <c r="F17" s="7"/>
      <c r="G17" s="7"/>
      <c r="H17" s="7"/>
    </row>
    <row r="18">
      <c r="A18" s="9" t="s">
        <v>123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3.71" hidden="0" customWidth="1"/>
    <col min="2" max="2" width="30.71" hidden="0" customWidth="1"/>
    <col min="3" max="3" width="15.71" hidden="0" customWidth="1"/>
    <col min="4" max="4" width="15.71" hidden="0" customWidth="1"/>
    <col min="5" max="5" width="15.71" hidden="0" customWidth="1"/>
    <col min="6" max="6" width="15.71" hidden="0" customWidth="1"/>
    <col min="7" max="7" width="15.71" hidden="0" customWidth="1"/>
    <col min="8" max="8" width="15.71" hidden="0" customWidth="1"/>
    <col min="10" max="10" width="30.71" hidden="0" customWidth="1"/>
  </cols>
  <sheetData>
    <row r="1">
      <c r="A1" s="5" t="s">
        <v>163</v>
      </c>
      <c r="J1" s="1" t="str">
        <f>=HYPERLINK("#'Sommaire'!A15", "Retour sommaire")</f>
      </c>
    </row>
    <row r="3">
      <c r="A3" s="1" t="s">
        <v>27</v>
      </c>
      <c r="B3" s="1" t="s">
        <v>28</v>
      </c>
      <c r="C3" s="1" t="s">
        <v>29</v>
      </c>
      <c r="D3" s="1" t="s">
        <v>30</v>
      </c>
      <c r="E3" s="1" t="s">
        <v>31</v>
      </c>
      <c r="F3" s="1" t="s">
        <v>32</v>
      </c>
      <c r="G3" s="1" t="s">
        <v>33</v>
      </c>
      <c r="H3" s="1" t="s">
        <v>34</v>
      </c>
    </row>
    <row r="4">
      <c r="A4" t="s">
        <v>43</v>
      </c>
      <c r="B4" t="s">
        <v>44</v>
      </c>
      <c r="C4" s="6" t="s">
        <v>122</v>
      </c>
      <c r="D4" s="6" t="s">
        <v>137</v>
      </c>
      <c r="E4" s="6" t="s">
        <v>129</v>
      </c>
      <c r="F4" s="6" t="s">
        <v>122</v>
      </c>
      <c r="G4" s="2" t="s">
        <v>109</v>
      </c>
      <c r="H4" s="6" t="s">
        <v>109</v>
      </c>
    </row>
    <row r="5">
      <c r="A5" t="s">
        <v>50</v>
      </c>
      <c r="B5" t="s">
        <v>51</v>
      </c>
      <c r="C5" s="6" t="s">
        <v>122</v>
      </c>
      <c r="D5" s="6" t="s">
        <v>137</v>
      </c>
      <c r="E5" s="6" t="s">
        <v>129</v>
      </c>
      <c r="F5" s="6" t="s">
        <v>84</v>
      </c>
      <c r="G5" s="2" t="s">
        <v>99</v>
      </c>
      <c r="H5" s="6" t="s">
        <v>99</v>
      </c>
    </row>
    <row r="6">
      <c r="A6" t="s">
        <v>58</v>
      </c>
      <c r="B6" t="s">
        <v>59</v>
      </c>
      <c r="C6" s="6" t="s">
        <v>45</v>
      </c>
      <c r="D6" s="6" t="s">
        <v>137</v>
      </c>
      <c r="E6" s="6" t="s">
        <v>129</v>
      </c>
      <c r="F6" s="6" t="s">
        <v>45</v>
      </c>
      <c r="G6" s="2" t="s">
        <v>99</v>
      </c>
      <c r="H6" s="6" t="s">
        <v>99</v>
      </c>
    </row>
    <row r="7">
      <c r="A7" t="s">
        <v>66</v>
      </c>
      <c r="B7" t="s">
        <v>67</v>
      </c>
      <c r="C7" s="6" t="s">
        <v>45</v>
      </c>
      <c r="D7" s="6" t="s">
        <v>137</v>
      </c>
      <c r="E7" s="6" t="s">
        <v>129</v>
      </c>
      <c r="F7" s="6" t="s">
        <v>52</v>
      </c>
      <c r="G7" s="2" t="s">
        <v>38</v>
      </c>
      <c r="H7" s="6" t="s">
        <v>38</v>
      </c>
    </row>
    <row r="8">
      <c r="A8" t="s">
        <v>71</v>
      </c>
      <c r="B8" t="s">
        <v>72</v>
      </c>
      <c r="C8" s="6" t="s">
        <v>78</v>
      </c>
      <c r="D8" s="6" t="s">
        <v>137</v>
      </c>
      <c r="E8" s="6" t="s">
        <v>129</v>
      </c>
      <c r="F8" s="6" t="s">
        <v>45</v>
      </c>
      <c r="G8" s="2" t="s">
        <v>60</v>
      </c>
      <c r="H8" s="6" t="s">
        <v>60</v>
      </c>
    </row>
    <row r="9">
      <c r="A9" t="s">
        <v>76</v>
      </c>
      <c r="B9" t="s">
        <v>77</v>
      </c>
      <c r="C9" s="6" t="s">
        <v>96</v>
      </c>
      <c r="D9" s="6" t="s">
        <v>137</v>
      </c>
      <c r="E9" s="6" t="s">
        <v>129</v>
      </c>
      <c r="F9" s="6" t="s">
        <v>96</v>
      </c>
      <c r="G9" s="2" t="s">
        <v>139</v>
      </c>
      <c r="H9" s="6" t="s">
        <v>139</v>
      </c>
    </row>
    <row r="10">
      <c r="A10" t="s">
        <v>82</v>
      </c>
      <c r="B10" t="s">
        <v>83</v>
      </c>
      <c r="C10" s="6" t="s">
        <v>78</v>
      </c>
      <c r="D10" s="6" t="s">
        <v>137</v>
      </c>
      <c r="E10" s="6" t="s">
        <v>129</v>
      </c>
      <c r="F10" s="6" t="s">
        <v>78</v>
      </c>
      <c r="G10" s="2" t="s">
        <v>139</v>
      </c>
      <c r="H10" s="6" t="s">
        <v>139</v>
      </c>
    </row>
    <row r="11">
      <c r="A11" t="s">
        <v>88</v>
      </c>
      <c r="B11" t="s">
        <v>89</v>
      </c>
      <c r="C11" s="6" t="s">
        <v>45</v>
      </c>
      <c r="D11" s="6" t="s">
        <v>137</v>
      </c>
      <c r="E11" s="6" t="s">
        <v>129</v>
      </c>
      <c r="F11" s="6" t="s">
        <v>45</v>
      </c>
      <c r="G11" s="2" t="s">
        <v>99</v>
      </c>
      <c r="H11" s="6" t="s">
        <v>99</v>
      </c>
    </row>
    <row r="12">
      <c r="A12" t="s">
        <v>97</v>
      </c>
      <c r="B12" t="s">
        <v>98</v>
      </c>
      <c r="C12" s="6" t="s">
        <v>96</v>
      </c>
      <c r="D12" s="6" t="s">
        <v>137</v>
      </c>
      <c r="E12" s="6" t="s">
        <v>129</v>
      </c>
      <c r="F12" s="6" t="s">
        <v>96</v>
      </c>
      <c r="G12" s="2" t="s">
        <v>139</v>
      </c>
      <c r="H12" s="6" t="s">
        <v>139</v>
      </c>
    </row>
    <row r="13">
      <c r="A13" t="s">
        <v>100</v>
      </c>
      <c r="B13" t="s">
        <v>101</v>
      </c>
      <c r="C13" s="6" t="s">
        <v>45</v>
      </c>
      <c r="D13" s="6" t="s">
        <v>137</v>
      </c>
      <c r="E13" s="6" t="s">
        <v>129</v>
      </c>
      <c r="F13" s="6" t="s">
        <v>84</v>
      </c>
      <c r="G13" s="2" t="s">
        <v>99</v>
      </c>
      <c r="H13" s="6" t="s">
        <v>99</v>
      </c>
    </row>
    <row r="14">
      <c r="A14" t="s">
        <v>103</v>
      </c>
      <c r="B14" t="s">
        <v>104</v>
      </c>
      <c r="C14" s="6" t="s">
        <v>45</v>
      </c>
      <c r="D14" s="6" t="s">
        <v>137</v>
      </c>
      <c r="E14" s="6" t="s">
        <v>129</v>
      </c>
      <c r="F14" s="6" t="s">
        <v>84</v>
      </c>
      <c r="G14" s="2" t="s">
        <v>109</v>
      </c>
      <c r="H14" s="6" t="s">
        <v>109</v>
      </c>
    </row>
    <row r="15">
      <c r="A15" t="s">
        <v>105</v>
      </c>
      <c r="B15" t="s">
        <v>106</v>
      </c>
      <c r="C15" s="6" t="s">
        <v>96</v>
      </c>
      <c r="D15" s="6" t="s">
        <v>164</v>
      </c>
      <c r="E15" s="6" t="s">
        <v>129</v>
      </c>
      <c r="F15" s="6" t="s">
        <v>45</v>
      </c>
      <c r="G15" s="2" t="s">
        <v>60</v>
      </c>
      <c r="H15" s="6" t="s">
        <v>60</v>
      </c>
    </row>
    <row r="16">
      <c r="A16" t="s">
        <v>107</v>
      </c>
      <c r="B16" t="s">
        <v>108</v>
      </c>
      <c r="C16" s="6" t="s">
        <v>136</v>
      </c>
      <c r="D16" s="6" t="s">
        <v>140</v>
      </c>
      <c r="E16" s="6" t="s">
        <v>129</v>
      </c>
      <c r="F16" s="6" t="s">
        <v>84</v>
      </c>
      <c r="G16" s="2" t="s">
        <v>68</v>
      </c>
      <c r="H16" s="6" t="s">
        <v>68</v>
      </c>
    </row>
    <row r="17">
      <c r="A17" t="s">
        <v>111</v>
      </c>
      <c r="B17" t="s">
        <v>112</v>
      </c>
      <c r="C17" s="6" t="s">
        <v>136</v>
      </c>
      <c r="D17" s="6" t="s">
        <v>137</v>
      </c>
      <c r="E17" s="6" t="s">
        <v>129</v>
      </c>
      <c r="F17" s="6" t="s">
        <v>95</v>
      </c>
      <c r="G17" s="2" t="s">
        <v>114</v>
      </c>
      <c r="H17" s="6" t="s">
        <v>114</v>
      </c>
    </row>
    <row r="18">
      <c r="A18" t="s">
        <v>142</v>
      </c>
      <c r="B18" t="s">
        <v>143</v>
      </c>
      <c r="C18" s="6" t="s">
        <v>129</v>
      </c>
      <c r="D18" s="6" t="s">
        <v>137</v>
      </c>
      <c r="E18" s="6" t="s">
        <v>129</v>
      </c>
      <c r="F18" s="6" t="s">
        <v>129</v>
      </c>
      <c r="G18" s="2" t="s">
        <v>84</v>
      </c>
      <c r="H18" s="6" t="s">
        <v>84</v>
      </c>
    </row>
    <row r="19">
      <c r="A19" t="s">
        <v>115</v>
      </c>
      <c r="B19" t="s">
        <v>116</v>
      </c>
      <c r="C19" s="6" t="s">
        <v>96</v>
      </c>
      <c r="D19" s="6" t="s">
        <v>137</v>
      </c>
      <c r="E19" s="6" t="s">
        <v>129</v>
      </c>
      <c r="F19" s="6" t="s">
        <v>78</v>
      </c>
      <c r="G19" s="2" t="s">
        <v>139</v>
      </c>
      <c r="H19" s="6" t="s">
        <v>139</v>
      </c>
    </row>
    <row r="20">
      <c r="A20" t="s">
        <v>120</v>
      </c>
      <c r="B20" t="s">
        <v>121</v>
      </c>
      <c r="C20" s="6" t="s">
        <v>113</v>
      </c>
      <c r="D20" s="6" t="s">
        <v>137</v>
      </c>
      <c r="E20" s="6" t="s">
        <v>129</v>
      </c>
      <c r="F20" s="6" t="s">
        <v>96</v>
      </c>
      <c r="G20" s="2" t="s">
        <v>68</v>
      </c>
      <c r="H20" s="6" t="s">
        <v>68</v>
      </c>
    </row>
    <row r="21">
      <c r="A21" s="7"/>
      <c r="B21" s="7"/>
      <c r="C21" s="7"/>
      <c r="D21" s="7"/>
      <c r="E21" s="7"/>
      <c r="F21" s="7"/>
      <c r="G21" s="7"/>
      <c r="H21" s="7"/>
    </row>
    <row r="22">
      <c r="A22" s="9" t="s">
        <v>123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3.71" hidden="0" customWidth="1"/>
    <col min="2" max="2" width="30.71" hidden="0" customWidth="1"/>
    <col min="3" max="3" width="15.71" hidden="0" customWidth="1"/>
    <col min="4" max="4" width="15.71" hidden="0" customWidth="1"/>
    <col min="5" max="5" width="15.71" hidden="0" customWidth="1"/>
    <col min="6" max="6" width="15.71" hidden="0" customWidth="1"/>
    <col min="7" max="7" width="15.71" hidden="0" customWidth="1"/>
    <col min="8" max="8" width="15.71" hidden="0" customWidth="1"/>
    <col min="10" max="10" width="30.71" hidden="0" customWidth="1"/>
  </cols>
  <sheetData>
    <row r="1">
      <c r="A1" s="5" t="s">
        <v>165</v>
      </c>
      <c r="J1" s="1" t="str">
        <f>=HYPERLINK("#'Sommaire'!A15", "Retour sommaire")</f>
      </c>
    </row>
    <row r="3">
      <c r="A3" s="1" t="s">
        <v>27</v>
      </c>
      <c r="B3" s="1" t="s">
        <v>28</v>
      </c>
      <c r="C3" s="1" t="s">
        <v>29</v>
      </c>
      <c r="D3" s="1" t="s">
        <v>30</v>
      </c>
      <c r="E3" s="1" t="s">
        <v>31</v>
      </c>
      <c r="F3" s="1" t="s">
        <v>32</v>
      </c>
      <c r="G3" s="1" t="s">
        <v>33</v>
      </c>
      <c r="H3" s="1" t="s">
        <v>34</v>
      </c>
    </row>
    <row r="4">
      <c r="A4" t="s">
        <v>35</v>
      </c>
      <c r="B4" t="s">
        <v>36</v>
      </c>
      <c r="C4" s="6" t="s">
        <v>37</v>
      </c>
      <c r="D4" s="6" t="s">
        <v>140</v>
      </c>
      <c r="E4" s="6" t="s">
        <v>113</v>
      </c>
      <c r="F4" s="6" t="s">
        <v>99</v>
      </c>
      <c r="G4" s="2" t="s">
        <v>79</v>
      </c>
      <c r="H4" s="6" t="s">
        <v>79</v>
      </c>
    </row>
    <row r="5">
      <c r="A5" t="s">
        <v>43</v>
      </c>
      <c r="B5" t="s">
        <v>44</v>
      </c>
      <c r="C5" s="6" t="s">
        <v>84</v>
      </c>
      <c r="D5" s="6" t="s">
        <v>141</v>
      </c>
      <c r="E5" s="6" t="s">
        <v>78</v>
      </c>
      <c r="F5" s="6" t="s">
        <v>68</v>
      </c>
      <c r="G5" s="2" t="s">
        <v>53</v>
      </c>
      <c r="H5" s="6" t="s">
        <v>53</v>
      </c>
    </row>
    <row r="6">
      <c r="A6" t="s">
        <v>50</v>
      </c>
      <c r="B6" t="s">
        <v>51</v>
      </c>
      <c r="C6" s="6" t="s">
        <v>122</v>
      </c>
      <c r="D6" s="6" t="s">
        <v>164</v>
      </c>
      <c r="E6" s="6" t="s">
        <v>129</v>
      </c>
      <c r="F6" s="6" t="s">
        <v>52</v>
      </c>
      <c r="G6" s="2" t="s">
        <v>91</v>
      </c>
      <c r="H6" s="6" t="s">
        <v>91</v>
      </c>
    </row>
    <row r="7">
      <c r="A7" t="s">
        <v>66</v>
      </c>
      <c r="B7" t="s">
        <v>67</v>
      </c>
      <c r="C7" s="6" t="s">
        <v>37</v>
      </c>
      <c r="D7" s="6" t="s">
        <v>129</v>
      </c>
      <c r="E7" s="6" t="s">
        <v>122</v>
      </c>
      <c r="F7" s="6" t="s">
        <v>73</v>
      </c>
      <c r="G7" s="2" t="s">
        <v>92</v>
      </c>
      <c r="H7" s="6" t="s">
        <v>92</v>
      </c>
    </row>
    <row r="8">
      <c r="A8" t="s">
        <v>76</v>
      </c>
      <c r="B8" t="s">
        <v>77</v>
      </c>
      <c r="C8" s="6" t="s">
        <v>45</v>
      </c>
      <c r="D8" s="6" t="s">
        <v>166</v>
      </c>
      <c r="E8" s="6" t="s">
        <v>129</v>
      </c>
      <c r="F8" s="6" t="s">
        <v>114</v>
      </c>
      <c r="G8" s="2" t="s">
        <v>117</v>
      </c>
      <c r="H8" s="6" t="s">
        <v>117</v>
      </c>
    </row>
    <row r="9">
      <c r="A9" t="s">
        <v>82</v>
      </c>
      <c r="B9" t="s">
        <v>83</v>
      </c>
      <c r="C9" s="6" t="s">
        <v>84</v>
      </c>
      <c r="D9" s="6" t="s">
        <v>137</v>
      </c>
      <c r="E9" s="6" t="s">
        <v>129</v>
      </c>
      <c r="F9" s="6" t="s">
        <v>84</v>
      </c>
      <c r="G9" s="2" t="s">
        <v>73</v>
      </c>
      <c r="H9" s="6" t="s">
        <v>73</v>
      </c>
    </row>
    <row r="10">
      <c r="A10" t="s">
        <v>88</v>
      </c>
      <c r="B10" t="s">
        <v>89</v>
      </c>
      <c r="C10" s="6" t="s">
        <v>84</v>
      </c>
      <c r="D10" s="6" t="s">
        <v>164</v>
      </c>
      <c r="E10" s="6" t="s">
        <v>129</v>
      </c>
      <c r="F10" s="6" t="s">
        <v>114</v>
      </c>
      <c r="G10" s="2" t="s">
        <v>117</v>
      </c>
      <c r="H10" s="6" t="s">
        <v>117</v>
      </c>
    </row>
    <row r="11">
      <c r="A11" t="s">
        <v>93</v>
      </c>
      <c r="B11" t="s">
        <v>94</v>
      </c>
      <c r="C11" s="6" t="s">
        <v>45</v>
      </c>
      <c r="D11" s="6" t="s">
        <v>159</v>
      </c>
      <c r="E11" s="6" t="s">
        <v>96</v>
      </c>
      <c r="F11" s="6" t="s">
        <v>52</v>
      </c>
      <c r="G11" s="2" t="s">
        <v>91</v>
      </c>
      <c r="H11" s="6" t="s">
        <v>91</v>
      </c>
    </row>
    <row r="12">
      <c r="A12" t="s">
        <v>97</v>
      </c>
      <c r="B12" t="s">
        <v>98</v>
      </c>
      <c r="C12" s="6" t="s">
        <v>96</v>
      </c>
      <c r="D12" s="6" t="s">
        <v>141</v>
      </c>
      <c r="E12" s="6" t="s">
        <v>45</v>
      </c>
      <c r="F12" s="6" t="s">
        <v>37</v>
      </c>
      <c r="G12" s="2" t="s">
        <v>69</v>
      </c>
      <c r="H12" s="6" t="s">
        <v>69</v>
      </c>
    </row>
    <row r="13">
      <c r="A13" t="s">
        <v>100</v>
      </c>
      <c r="B13" t="s">
        <v>101</v>
      </c>
      <c r="C13" s="6" t="s">
        <v>122</v>
      </c>
      <c r="D13" s="6" t="s">
        <v>141</v>
      </c>
      <c r="E13" s="6" t="s">
        <v>45</v>
      </c>
      <c r="F13" s="6" t="s">
        <v>68</v>
      </c>
      <c r="G13" s="2" t="s">
        <v>53</v>
      </c>
      <c r="H13" s="6" t="s">
        <v>53</v>
      </c>
    </row>
    <row r="14">
      <c r="A14" t="s">
        <v>103</v>
      </c>
      <c r="B14" t="s">
        <v>104</v>
      </c>
      <c r="C14" s="6" t="s">
        <v>122</v>
      </c>
      <c r="D14" s="6" t="s">
        <v>137</v>
      </c>
      <c r="E14" s="6" t="s">
        <v>129</v>
      </c>
      <c r="F14" s="6" t="s">
        <v>90</v>
      </c>
      <c r="G14" s="2" t="s">
        <v>73</v>
      </c>
      <c r="H14" s="6" t="s">
        <v>73</v>
      </c>
    </row>
    <row r="15">
      <c r="A15" t="s">
        <v>105</v>
      </c>
      <c r="B15" t="s">
        <v>106</v>
      </c>
      <c r="C15" s="6" t="s">
        <v>52</v>
      </c>
      <c r="D15" s="6" t="s">
        <v>129</v>
      </c>
      <c r="E15" s="6" t="s">
        <v>45</v>
      </c>
      <c r="F15" s="6" t="s">
        <v>73</v>
      </c>
      <c r="G15" s="2" t="s">
        <v>79</v>
      </c>
      <c r="H15" s="6" t="s">
        <v>79</v>
      </c>
    </row>
    <row r="16">
      <c r="A16" t="s">
        <v>107</v>
      </c>
      <c r="B16" t="s">
        <v>108</v>
      </c>
      <c r="C16" s="6" t="s">
        <v>122</v>
      </c>
      <c r="D16" s="6" t="s">
        <v>95</v>
      </c>
      <c r="E16" s="6" t="s">
        <v>84</v>
      </c>
      <c r="F16" s="6" t="s">
        <v>73</v>
      </c>
      <c r="G16" s="2" t="s">
        <v>79</v>
      </c>
      <c r="H16" s="6" t="s">
        <v>79</v>
      </c>
    </row>
    <row r="17">
      <c r="A17" t="s">
        <v>111</v>
      </c>
      <c r="B17" t="s">
        <v>112</v>
      </c>
      <c r="C17" s="6" t="s">
        <v>96</v>
      </c>
      <c r="D17" s="6" t="s">
        <v>138</v>
      </c>
      <c r="E17" s="6" t="s">
        <v>84</v>
      </c>
      <c r="F17" s="6" t="s">
        <v>139</v>
      </c>
      <c r="G17" s="2" t="s">
        <v>69</v>
      </c>
      <c r="H17" s="6" t="s">
        <v>69</v>
      </c>
    </row>
    <row r="18">
      <c r="A18" t="s">
        <v>115</v>
      </c>
      <c r="B18" t="s">
        <v>116</v>
      </c>
      <c r="C18" s="6" t="s">
        <v>84</v>
      </c>
      <c r="D18" s="6" t="s">
        <v>144</v>
      </c>
      <c r="E18" s="6" t="s">
        <v>45</v>
      </c>
      <c r="F18" s="6" t="s">
        <v>60</v>
      </c>
      <c r="G18" s="2" t="s">
        <v>46</v>
      </c>
      <c r="H18" s="6" t="s">
        <v>46</v>
      </c>
    </row>
    <row r="19">
      <c r="A19" t="s">
        <v>120</v>
      </c>
      <c r="B19" t="s">
        <v>121</v>
      </c>
      <c r="C19" s="6" t="s">
        <v>37</v>
      </c>
      <c r="D19" s="6" t="s">
        <v>129</v>
      </c>
      <c r="E19" s="6" t="s">
        <v>122</v>
      </c>
      <c r="F19" s="6" t="s">
        <v>91</v>
      </c>
      <c r="G19" s="2" t="s">
        <v>74</v>
      </c>
      <c r="H19" s="6" t="s">
        <v>74</v>
      </c>
    </row>
    <row r="20">
      <c r="A20" s="7"/>
      <c r="B20" s="7"/>
      <c r="C20" s="7"/>
      <c r="D20" s="7"/>
      <c r="E20" s="7"/>
      <c r="F20" s="7"/>
      <c r="G20" s="7"/>
      <c r="H20" s="7"/>
    </row>
    <row r="21">
      <c r="A21" s="9" t="s">
        <v>123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3.71" hidden="0" customWidth="1"/>
    <col min="2" max="2" width="30.71" hidden="0" customWidth="1"/>
    <col min="3" max="3" width="15.71" hidden="0" customWidth="1"/>
    <col min="4" max="4" width="15.71" hidden="0" customWidth="1"/>
    <col min="5" max="5" width="15.71" hidden="0" customWidth="1"/>
    <col min="6" max="6" width="15.71" hidden="0" customWidth="1"/>
    <col min="7" max="7" width="15.71" hidden="0" customWidth="1"/>
    <col min="8" max="8" width="15.71" hidden="0" customWidth="1"/>
    <col min="10" max="10" width="30.71" hidden="0" customWidth="1"/>
  </cols>
  <sheetData>
    <row r="1">
      <c r="A1" s="5" t="s">
        <v>167</v>
      </c>
      <c r="J1" s="1" t="str">
        <f>=HYPERLINK("#'Sommaire'!A15", "Retour sommaire")</f>
      </c>
    </row>
    <row r="3">
      <c r="A3" s="1" t="s">
        <v>27</v>
      </c>
      <c r="B3" s="1" t="s">
        <v>28</v>
      </c>
      <c r="C3" s="1" t="s">
        <v>29</v>
      </c>
      <c r="D3" s="1" t="s">
        <v>30</v>
      </c>
      <c r="E3" s="1" t="s">
        <v>31</v>
      </c>
      <c r="F3" s="1" t="s">
        <v>32</v>
      </c>
      <c r="G3" s="1" t="s">
        <v>33</v>
      </c>
      <c r="H3" s="1" t="s">
        <v>34</v>
      </c>
    </row>
    <row r="4">
      <c r="A4" t="s">
        <v>35</v>
      </c>
      <c r="B4" t="s">
        <v>36</v>
      </c>
      <c r="C4" s="6" t="s">
        <v>119</v>
      </c>
      <c r="D4" s="6" t="s">
        <v>91</v>
      </c>
      <c r="E4" s="6" t="s">
        <v>74</v>
      </c>
      <c r="F4" s="6" t="s">
        <v>56</v>
      </c>
      <c r="G4" s="2" t="s">
        <v>65</v>
      </c>
      <c r="H4" s="6" t="s">
        <v>65</v>
      </c>
    </row>
    <row r="5">
      <c r="A5" t="s">
        <v>43</v>
      </c>
      <c r="B5" t="s">
        <v>44</v>
      </c>
      <c r="C5" s="6" t="s">
        <v>80</v>
      </c>
      <c r="D5" s="6" t="s">
        <v>99</v>
      </c>
      <c r="E5" s="6" t="s">
        <v>162</v>
      </c>
      <c r="F5" s="6" t="s">
        <v>56</v>
      </c>
      <c r="G5" s="2" t="s">
        <v>65</v>
      </c>
      <c r="H5" s="6" t="s">
        <v>150</v>
      </c>
    </row>
    <row r="6">
      <c r="A6" t="s">
        <v>50</v>
      </c>
      <c r="B6" t="s">
        <v>51</v>
      </c>
      <c r="C6" s="6" t="s">
        <v>46</v>
      </c>
      <c r="D6" s="6" t="s">
        <v>52</v>
      </c>
      <c r="E6" s="6" t="s">
        <v>73</v>
      </c>
      <c r="F6" s="6" t="s">
        <v>42</v>
      </c>
      <c r="G6" s="2" t="s">
        <v>86</v>
      </c>
      <c r="H6" s="6" t="s">
        <v>86</v>
      </c>
    </row>
    <row r="7">
      <c r="A7" t="s">
        <v>58</v>
      </c>
      <c r="B7" t="s">
        <v>59</v>
      </c>
      <c r="C7" s="6" t="s">
        <v>54</v>
      </c>
      <c r="D7" s="6" t="s">
        <v>68</v>
      </c>
      <c r="E7" s="6" t="s">
        <v>69</v>
      </c>
      <c r="F7" s="6" t="s">
        <v>168</v>
      </c>
      <c r="G7" s="2" t="s">
        <v>155</v>
      </c>
      <c r="H7" s="6" t="s">
        <v>155</v>
      </c>
    </row>
    <row r="8">
      <c r="A8" t="s">
        <v>66</v>
      </c>
      <c r="B8" t="s">
        <v>67</v>
      </c>
      <c r="C8" s="6" t="s">
        <v>74</v>
      </c>
      <c r="D8" s="6" t="s">
        <v>92</v>
      </c>
      <c r="E8" s="6" t="s">
        <v>75</v>
      </c>
      <c r="F8" s="6" t="s">
        <v>64</v>
      </c>
      <c r="G8" s="2" t="s">
        <v>169</v>
      </c>
      <c r="H8" s="6" t="s">
        <v>170</v>
      </c>
    </row>
    <row r="9">
      <c r="A9" t="s">
        <v>82</v>
      </c>
      <c r="B9" t="s">
        <v>83</v>
      </c>
      <c r="C9" s="6" t="s">
        <v>79</v>
      </c>
      <c r="D9" s="6" t="s">
        <v>84</v>
      </c>
      <c r="E9" s="6" t="s">
        <v>109</v>
      </c>
      <c r="F9" s="6" t="s">
        <v>42</v>
      </c>
      <c r="G9" s="2" t="s">
        <v>86</v>
      </c>
      <c r="H9" s="6" t="s">
        <v>86</v>
      </c>
    </row>
    <row r="10">
      <c r="A10" s="7"/>
      <c r="B10" s="7"/>
      <c r="C10" s="7"/>
      <c r="D10" s="7"/>
      <c r="E10" s="7"/>
      <c r="F10" s="7"/>
      <c r="G10" s="7"/>
      <c r="H10" s="7"/>
    </row>
    <row r="11">
      <c r="A11" s="9" t="s">
        <v>123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3.71" hidden="0" customWidth="1"/>
    <col min="2" max="2" width="30.71" hidden="0" customWidth="1"/>
    <col min="3" max="3" width="15.71" hidden="0" customWidth="1"/>
    <col min="4" max="4" width="15.71" hidden="0" customWidth="1"/>
    <col min="5" max="5" width="15.71" hidden="0" customWidth="1"/>
    <col min="6" max="6" width="15.71" hidden="0" customWidth="1"/>
    <col min="7" max="7" width="15.71" hidden="0" customWidth="1"/>
    <col min="8" max="8" width="15.71" hidden="0" customWidth="1"/>
    <col min="10" max="10" width="30.71" hidden="0" customWidth="1"/>
  </cols>
  <sheetData>
    <row r="1">
      <c r="A1" s="5" t="s">
        <v>171</v>
      </c>
      <c r="J1" s="1" t="str">
        <f>=HYPERLINK("#'Sommaire'!A15", "Retour sommaire")</f>
      </c>
    </row>
    <row r="3">
      <c r="A3" s="1" t="s">
        <v>27</v>
      </c>
      <c r="B3" s="1" t="s">
        <v>28</v>
      </c>
      <c r="C3" s="1" t="s">
        <v>29</v>
      </c>
      <c r="D3" s="1" t="s">
        <v>30</v>
      </c>
      <c r="E3" s="1" t="s">
        <v>31</v>
      </c>
      <c r="F3" s="1" t="s">
        <v>32</v>
      </c>
      <c r="G3" s="1" t="s">
        <v>33</v>
      </c>
      <c r="H3" s="1" t="s">
        <v>34</v>
      </c>
    </row>
    <row r="4">
      <c r="A4" t="s">
        <v>35</v>
      </c>
      <c r="B4" t="s">
        <v>36</v>
      </c>
      <c r="C4" s="6" t="s">
        <v>139</v>
      </c>
      <c r="D4" s="6" t="s">
        <v>172</v>
      </c>
      <c r="E4" s="6" t="s">
        <v>173</v>
      </c>
      <c r="F4" s="6" t="s">
        <v>174</v>
      </c>
      <c r="G4" s="2" t="s">
        <v>175</v>
      </c>
      <c r="H4" s="6" t="s">
        <v>176</v>
      </c>
    </row>
    <row r="5">
      <c r="A5" t="s">
        <v>43</v>
      </c>
      <c r="B5" t="s">
        <v>44</v>
      </c>
      <c r="C5" s="6" t="s">
        <v>99</v>
      </c>
      <c r="D5" s="6" t="s">
        <v>177</v>
      </c>
      <c r="E5" s="6" t="s">
        <v>178</v>
      </c>
      <c r="F5" s="6" t="s">
        <v>179</v>
      </c>
      <c r="G5" s="2" t="s">
        <v>180</v>
      </c>
      <c r="H5" s="6" t="s">
        <v>43</v>
      </c>
    </row>
    <row r="6">
      <c r="A6" t="s">
        <v>50</v>
      </c>
      <c r="B6" t="s">
        <v>51</v>
      </c>
      <c r="C6" s="6" t="s">
        <v>60</v>
      </c>
      <c r="D6" s="6" t="s">
        <v>181</v>
      </c>
      <c r="E6" s="6" t="s">
        <v>182</v>
      </c>
      <c r="F6" s="6" t="s">
        <v>183</v>
      </c>
      <c r="G6" s="2" t="s">
        <v>184</v>
      </c>
      <c r="H6" s="6" t="s">
        <v>185</v>
      </c>
    </row>
    <row r="7">
      <c r="A7" t="s">
        <v>58</v>
      </c>
      <c r="B7" t="s">
        <v>59</v>
      </c>
      <c r="C7" s="6" t="s">
        <v>109</v>
      </c>
      <c r="D7" s="6" t="s">
        <v>186</v>
      </c>
      <c r="E7" s="6" t="s">
        <v>187</v>
      </c>
      <c r="F7" s="6" t="s">
        <v>188</v>
      </c>
      <c r="G7" s="2" t="s">
        <v>189</v>
      </c>
      <c r="H7" s="6" t="s">
        <v>190</v>
      </c>
    </row>
    <row r="8">
      <c r="A8" t="s">
        <v>66</v>
      </c>
      <c r="B8" t="s">
        <v>67</v>
      </c>
      <c r="C8" s="6" t="s">
        <v>68</v>
      </c>
      <c r="D8" s="6" t="s">
        <v>191</v>
      </c>
      <c r="E8" s="6" t="s">
        <v>192</v>
      </c>
      <c r="F8" s="6" t="s">
        <v>193</v>
      </c>
      <c r="G8" s="2" t="s">
        <v>194</v>
      </c>
      <c r="H8" s="6" t="s">
        <v>194</v>
      </c>
    </row>
    <row r="9">
      <c r="A9" t="s">
        <v>82</v>
      </c>
      <c r="B9" t="s">
        <v>83</v>
      </c>
      <c r="C9" s="6" t="s">
        <v>69</v>
      </c>
      <c r="D9" s="6" t="s">
        <v>195</v>
      </c>
      <c r="E9" s="6" t="s">
        <v>196</v>
      </c>
      <c r="F9" s="6" t="s">
        <v>197</v>
      </c>
      <c r="G9" s="2" t="s">
        <v>198</v>
      </c>
      <c r="H9" s="6" t="s">
        <v>188</v>
      </c>
    </row>
    <row r="10">
      <c r="A10" t="s">
        <v>103</v>
      </c>
      <c r="B10" t="s">
        <v>104</v>
      </c>
      <c r="C10" s="6" t="s">
        <v>117</v>
      </c>
      <c r="D10" s="6" t="s">
        <v>174</v>
      </c>
      <c r="E10" s="6" t="s">
        <v>199</v>
      </c>
      <c r="F10" s="6" t="s">
        <v>200</v>
      </c>
      <c r="G10" s="2" t="s">
        <v>201</v>
      </c>
      <c r="H10" s="6" t="s">
        <v>202</v>
      </c>
    </row>
    <row r="11">
      <c r="A11" t="s">
        <v>105</v>
      </c>
      <c r="B11" t="s">
        <v>106</v>
      </c>
      <c r="C11" s="6" t="s">
        <v>78</v>
      </c>
      <c r="D11" s="6" t="s">
        <v>49</v>
      </c>
      <c r="E11" s="6" t="s">
        <v>57</v>
      </c>
      <c r="F11" s="6" t="s">
        <v>203</v>
      </c>
      <c r="G11" s="2" t="s">
        <v>204</v>
      </c>
      <c r="H11" s="6" t="s">
        <v>204</v>
      </c>
    </row>
    <row r="12">
      <c r="A12" t="s">
        <v>107</v>
      </c>
      <c r="B12" t="s">
        <v>108</v>
      </c>
      <c r="C12" s="6" t="s">
        <v>84</v>
      </c>
      <c r="D12" s="6" t="s">
        <v>205</v>
      </c>
      <c r="E12" s="6" t="s">
        <v>206</v>
      </c>
      <c r="F12" s="6" t="s">
        <v>207</v>
      </c>
      <c r="G12" s="2" t="s">
        <v>208</v>
      </c>
      <c r="H12" s="6" t="s">
        <v>208</v>
      </c>
    </row>
    <row r="13">
      <c r="A13" t="s">
        <v>142</v>
      </c>
      <c r="B13" t="s">
        <v>143</v>
      </c>
      <c r="C13" s="6" t="s">
        <v>137</v>
      </c>
      <c r="D13" s="6" t="s">
        <v>137</v>
      </c>
      <c r="E13" s="6" t="s">
        <v>137</v>
      </c>
      <c r="F13" s="6" t="s">
        <v>137</v>
      </c>
      <c r="G13" s="2" t="s">
        <v>137</v>
      </c>
      <c r="H13" s="6" t="s">
        <v>137</v>
      </c>
    </row>
    <row r="14">
      <c r="A14" s="7"/>
      <c r="B14" s="7"/>
      <c r="C14" s="7"/>
      <c r="D14" s="7"/>
      <c r="E14" s="7"/>
      <c r="F14" s="7"/>
      <c r="G14" s="7"/>
      <c r="H14" s="7"/>
    </row>
    <row r="15">
      <c r="A15" s="9" t="s">
        <v>123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3.71" hidden="0" customWidth="1"/>
    <col min="2" max="2" width="30.71" hidden="0" customWidth="1"/>
    <col min="3" max="3" width="15.71" hidden="0" customWidth="1"/>
    <col min="4" max="4" width="15.71" hidden="0" customWidth="1"/>
    <col min="5" max="5" width="15.71" hidden="0" customWidth="1"/>
    <col min="6" max="6" width="15.71" hidden="0" customWidth="1"/>
    <col min="7" max="7" width="15.71" hidden="0" customWidth="1"/>
    <col min="8" max="8" width="15.71" hidden="0" customWidth="1"/>
    <col min="10" max="10" width="30.71" hidden="0" customWidth="1"/>
  </cols>
  <sheetData>
    <row r="1">
      <c r="A1" s="5" t="s">
        <v>209</v>
      </c>
      <c r="J1" s="1" t="str">
        <f>=HYPERLINK("#'Sommaire'!A15", "Retour sommaire")</f>
      </c>
    </row>
    <row r="3">
      <c r="A3" s="1" t="s">
        <v>27</v>
      </c>
      <c r="B3" s="1" t="s">
        <v>28</v>
      </c>
      <c r="C3" s="1" t="s">
        <v>29</v>
      </c>
      <c r="D3" s="1" t="s">
        <v>30</v>
      </c>
      <c r="E3" s="1" t="s">
        <v>31</v>
      </c>
      <c r="F3" s="1" t="s">
        <v>32</v>
      </c>
      <c r="G3" s="1" t="s">
        <v>33</v>
      </c>
      <c r="H3" s="1" t="s">
        <v>34</v>
      </c>
    </row>
    <row r="4">
      <c r="A4" t="s">
        <v>210</v>
      </c>
      <c r="B4" t="s">
        <v>211</v>
      </c>
      <c r="C4" s="6" t="s">
        <v>90</v>
      </c>
      <c r="D4" s="6" t="s">
        <v>164</v>
      </c>
      <c r="E4" s="6" t="s">
        <v>164</v>
      </c>
      <c r="F4" s="6" t="s">
        <v>90</v>
      </c>
      <c r="G4" s="2" t="s">
        <v>90</v>
      </c>
      <c r="H4" s="6" t="s">
        <v>90</v>
      </c>
    </row>
    <row r="5">
      <c r="A5" t="s">
        <v>212</v>
      </c>
      <c r="B5" t="s">
        <v>213</v>
      </c>
      <c r="C5" s="6" t="s">
        <v>73</v>
      </c>
      <c r="D5" s="6" t="s">
        <v>137</v>
      </c>
      <c r="E5" s="6" t="s">
        <v>164</v>
      </c>
      <c r="F5" s="6" t="s">
        <v>73</v>
      </c>
      <c r="G5" s="2" t="s">
        <v>73</v>
      </c>
      <c r="H5" s="6" t="s">
        <v>73</v>
      </c>
    </row>
    <row r="6">
      <c r="A6" t="s">
        <v>214</v>
      </c>
      <c r="B6" t="s">
        <v>215</v>
      </c>
      <c r="C6" s="6" t="s">
        <v>53</v>
      </c>
      <c r="D6" s="6" t="s">
        <v>137</v>
      </c>
      <c r="E6" s="6" t="s">
        <v>164</v>
      </c>
      <c r="F6" s="6" t="s">
        <v>53</v>
      </c>
      <c r="G6" s="2" t="s">
        <v>53</v>
      </c>
      <c r="H6" s="6" t="s">
        <v>53</v>
      </c>
    </row>
    <row r="7">
      <c r="A7" s="7"/>
      <c r="B7" s="7"/>
      <c r="C7" s="7"/>
      <c r="D7" s="7"/>
      <c r="E7" s="7"/>
      <c r="F7" s="7"/>
      <c r="G7" s="7"/>
      <c r="H7" s="7"/>
    </row>
    <row r="8">
      <c r="A8" s="9" t="s">
        <v>123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3.71" hidden="0" customWidth="1"/>
    <col min="2" max="2" width="30.71" hidden="0" customWidth="1"/>
    <col min="3" max="3" width="15.71" hidden="0" customWidth="1"/>
    <col min="4" max="4" width="15.71" hidden="0" customWidth="1"/>
    <col min="5" max="5" width="15.71" hidden="0" customWidth="1"/>
    <col min="6" max="6" width="15.71" hidden="0" customWidth="1"/>
    <col min="7" max="7" width="15.71" hidden="0" customWidth="1"/>
    <col min="8" max="8" width="15.71" hidden="0" customWidth="1"/>
    <col min="10" max="10" width="30.71" hidden="0" customWidth="1"/>
  </cols>
  <sheetData>
    <row r="1">
      <c r="A1" s="5" t="s">
        <v>216</v>
      </c>
      <c r="J1" s="1" t="str">
        <f>=HYPERLINK("#'Sommaire'!A15", "Retour sommaire")</f>
      </c>
    </row>
    <row r="3">
      <c r="A3" s="1" t="s">
        <v>27</v>
      </c>
      <c r="B3" s="1" t="s">
        <v>28</v>
      </c>
      <c r="C3" s="1" t="s">
        <v>29</v>
      </c>
      <c r="D3" s="1" t="s">
        <v>30</v>
      </c>
      <c r="E3" s="1" t="s">
        <v>31</v>
      </c>
      <c r="F3" s="1" t="s">
        <v>32</v>
      </c>
      <c r="G3" s="1" t="s">
        <v>33</v>
      </c>
      <c r="H3" s="1" t="s">
        <v>34</v>
      </c>
    </row>
    <row r="4">
      <c r="A4" t="s">
        <v>43</v>
      </c>
      <c r="B4" t="s">
        <v>44</v>
      </c>
      <c r="C4" s="6" t="s">
        <v>45</v>
      </c>
      <c r="D4" s="6" t="s">
        <v>137</v>
      </c>
      <c r="E4" s="6" t="s">
        <v>164</v>
      </c>
      <c r="F4" s="6" t="s">
        <v>122</v>
      </c>
      <c r="G4" s="2" t="s">
        <v>84</v>
      </c>
      <c r="H4" s="6" t="s">
        <v>84</v>
      </c>
    </row>
    <row r="5">
      <c r="A5" t="s">
        <v>66</v>
      </c>
      <c r="B5" t="s">
        <v>67</v>
      </c>
      <c r="C5" s="6" t="s">
        <v>84</v>
      </c>
      <c r="D5" s="6" t="s">
        <v>137</v>
      </c>
      <c r="E5" s="6" t="s">
        <v>164</v>
      </c>
      <c r="F5" s="6" t="s">
        <v>84</v>
      </c>
      <c r="G5" s="2" t="s">
        <v>90</v>
      </c>
      <c r="H5" s="6" t="s">
        <v>90</v>
      </c>
    </row>
    <row r="6">
      <c r="A6" t="s">
        <v>76</v>
      </c>
      <c r="B6" t="s">
        <v>77</v>
      </c>
      <c r="C6" s="6" t="s">
        <v>139</v>
      </c>
      <c r="D6" s="6" t="s">
        <v>137</v>
      </c>
      <c r="E6" s="6" t="s">
        <v>164</v>
      </c>
      <c r="F6" s="6" t="s">
        <v>60</v>
      </c>
      <c r="G6" s="2" t="s">
        <v>60</v>
      </c>
      <c r="H6" s="6" t="s">
        <v>60</v>
      </c>
    </row>
    <row r="7">
      <c r="A7" t="s">
        <v>88</v>
      </c>
      <c r="B7" t="s">
        <v>89</v>
      </c>
      <c r="C7" s="6" t="s">
        <v>137</v>
      </c>
      <c r="D7" s="6" t="s">
        <v>137</v>
      </c>
      <c r="E7" s="6" t="s">
        <v>137</v>
      </c>
      <c r="F7" s="6" t="s">
        <v>137</v>
      </c>
      <c r="G7" s="2" t="s">
        <v>137</v>
      </c>
      <c r="H7" s="6" t="s">
        <v>137</v>
      </c>
    </row>
    <row r="8">
      <c r="A8" t="s">
        <v>93</v>
      </c>
      <c r="B8" t="s">
        <v>94</v>
      </c>
      <c r="C8" s="6" t="s">
        <v>84</v>
      </c>
      <c r="D8" s="6" t="s">
        <v>137</v>
      </c>
      <c r="E8" s="6" t="s">
        <v>164</v>
      </c>
      <c r="F8" s="6" t="s">
        <v>84</v>
      </c>
      <c r="G8" s="2" t="s">
        <v>84</v>
      </c>
      <c r="H8" s="6" t="s">
        <v>84</v>
      </c>
    </row>
    <row r="9">
      <c r="A9" t="s">
        <v>97</v>
      </c>
      <c r="B9" t="s">
        <v>98</v>
      </c>
      <c r="C9" s="6" t="s">
        <v>90</v>
      </c>
      <c r="D9" s="6" t="s">
        <v>137</v>
      </c>
      <c r="E9" s="6" t="s">
        <v>164</v>
      </c>
      <c r="F9" s="6" t="s">
        <v>90</v>
      </c>
      <c r="G9" s="2" t="s">
        <v>52</v>
      </c>
      <c r="H9" s="6" t="s">
        <v>52</v>
      </c>
    </row>
    <row r="10">
      <c r="A10" t="s">
        <v>105</v>
      </c>
      <c r="B10" t="s">
        <v>106</v>
      </c>
      <c r="C10" s="6" t="s">
        <v>96</v>
      </c>
      <c r="D10" s="6" t="s">
        <v>137</v>
      </c>
      <c r="E10" s="6" t="s">
        <v>164</v>
      </c>
      <c r="F10" s="6" t="s">
        <v>96</v>
      </c>
      <c r="G10" s="2" t="s">
        <v>45</v>
      </c>
      <c r="H10" s="6" t="s">
        <v>45</v>
      </c>
    </row>
    <row r="11">
      <c r="A11" t="s">
        <v>107</v>
      </c>
      <c r="B11" t="s">
        <v>108</v>
      </c>
      <c r="C11" s="6" t="s">
        <v>122</v>
      </c>
      <c r="D11" s="6" t="s">
        <v>137</v>
      </c>
      <c r="E11" s="6" t="s">
        <v>164</v>
      </c>
      <c r="F11" s="6" t="s">
        <v>84</v>
      </c>
      <c r="G11" s="2" t="s">
        <v>84</v>
      </c>
      <c r="H11" s="6" t="s">
        <v>84</v>
      </c>
    </row>
    <row r="12">
      <c r="A12" t="s">
        <v>111</v>
      </c>
      <c r="B12" t="s">
        <v>112</v>
      </c>
      <c r="C12" s="6" t="s">
        <v>113</v>
      </c>
      <c r="D12" s="6" t="s">
        <v>137</v>
      </c>
      <c r="E12" s="6" t="s">
        <v>164</v>
      </c>
      <c r="F12" s="6" t="s">
        <v>96</v>
      </c>
      <c r="G12" s="2" t="s">
        <v>78</v>
      </c>
      <c r="H12" s="6" t="s">
        <v>78</v>
      </c>
    </row>
    <row r="13">
      <c r="A13" t="s">
        <v>115</v>
      </c>
      <c r="B13" t="s">
        <v>116</v>
      </c>
      <c r="C13" s="6" t="s">
        <v>122</v>
      </c>
      <c r="D13" s="6" t="s">
        <v>137</v>
      </c>
      <c r="E13" s="6" t="s">
        <v>164</v>
      </c>
      <c r="F13" s="6" t="s">
        <v>122</v>
      </c>
      <c r="G13" s="2" t="s">
        <v>90</v>
      </c>
      <c r="H13" s="6" t="s">
        <v>90</v>
      </c>
    </row>
    <row r="14">
      <c r="A14" s="7"/>
      <c r="B14" s="7"/>
      <c r="C14" s="7"/>
      <c r="D14" s="7"/>
      <c r="E14" s="7"/>
      <c r="F14" s="7"/>
      <c r="G14" s="7"/>
      <c r="H14" s="7"/>
    </row>
    <row r="15">
      <c r="A15" s="9" t="s">
        <v>123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3.71" hidden="0" customWidth="1"/>
    <col min="2" max="2" width="30.71" hidden="0" customWidth="1"/>
    <col min="3" max="3" width="15.71" hidden="0" customWidth="1"/>
    <col min="4" max="4" width="15.71" hidden="0" customWidth="1"/>
    <col min="5" max="5" width="15.71" hidden="0" customWidth="1"/>
    <col min="6" max="6" width="15.71" hidden="0" customWidth="1"/>
    <col min="7" max="7" width="15.71" hidden="0" customWidth="1"/>
    <col min="8" max="8" width="15.71" hidden="0" customWidth="1"/>
    <col min="10" max="10" width="30.71" hidden="0" customWidth="1"/>
  </cols>
  <sheetData>
    <row r="1">
      <c r="A1" s="5" t="s">
        <v>217</v>
      </c>
      <c r="J1" s="1" t="str">
        <f>=HYPERLINK("#'Sommaire'!A15", "Retour sommaire")</f>
      </c>
    </row>
    <row r="3">
      <c r="A3" s="1" t="s">
        <v>27</v>
      </c>
      <c r="B3" s="1" t="s">
        <v>28</v>
      </c>
      <c r="C3" s="1" t="s">
        <v>29</v>
      </c>
      <c r="D3" s="1" t="s">
        <v>30</v>
      </c>
      <c r="E3" s="1" t="s">
        <v>31</v>
      </c>
      <c r="F3" s="1" t="s">
        <v>32</v>
      </c>
      <c r="G3" s="1" t="s">
        <v>33</v>
      </c>
      <c r="H3" s="1" t="s">
        <v>34</v>
      </c>
    </row>
    <row r="4">
      <c r="A4" t="s">
        <v>50</v>
      </c>
      <c r="B4" t="s">
        <v>51</v>
      </c>
      <c r="C4" s="6" t="s">
        <v>45</v>
      </c>
      <c r="D4" s="6" t="s">
        <v>109</v>
      </c>
      <c r="E4" s="6" t="s">
        <v>162</v>
      </c>
      <c r="F4" s="6" t="s">
        <v>61</v>
      </c>
      <c r="G4" s="2" t="s">
        <v>85</v>
      </c>
      <c r="H4" s="6" t="s">
        <v>85</v>
      </c>
    </row>
    <row r="5">
      <c r="A5" t="s">
        <v>58</v>
      </c>
      <c r="B5" t="s">
        <v>59</v>
      </c>
      <c r="C5" s="6" t="s">
        <v>60</v>
      </c>
      <c r="D5" s="6" t="s">
        <v>109</v>
      </c>
      <c r="E5" s="6" t="s">
        <v>46</v>
      </c>
      <c r="F5" s="6" t="s">
        <v>85</v>
      </c>
      <c r="G5" s="2" t="s">
        <v>49</v>
      </c>
      <c r="H5" s="6" t="s">
        <v>49</v>
      </c>
    </row>
    <row r="6">
      <c r="A6" t="s">
        <v>71</v>
      </c>
      <c r="B6" t="s">
        <v>72</v>
      </c>
      <c r="C6" s="6" t="s">
        <v>38</v>
      </c>
      <c r="D6" s="6" t="s">
        <v>60</v>
      </c>
      <c r="E6" s="6" t="s">
        <v>79</v>
      </c>
      <c r="F6" s="6" t="s">
        <v>62</v>
      </c>
      <c r="G6" s="2" t="s">
        <v>86</v>
      </c>
      <c r="H6" s="6" t="s">
        <v>87</v>
      </c>
    </row>
    <row r="7">
      <c r="A7" t="s">
        <v>82</v>
      </c>
      <c r="B7" t="s">
        <v>83</v>
      </c>
      <c r="C7" s="6" t="s">
        <v>90</v>
      </c>
      <c r="D7" s="6" t="s">
        <v>52</v>
      </c>
      <c r="E7" s="6" t="s">
        <v>109</v>
      </c>
      <c r="F7" s="6" t="s">
        <v>80</v>
      </c>
      <c r="G7" s="2" t="s">
        <v>128</v>
      </c>
      <c r="H7" s="6" t="s">
        <v>128</v>
      </c>
    </row>
    <row r="8">
      <c r="A8" s="7"/>
      <c r="B8" s="7"/>
      <c r="C8" s="7"/>
      <c r="D8" s="7"/>
      <c r="E8" s="7"/>
      <c r="F8" s="7"/>
      <c r="G8" s="7"/>
      <c r="H8" s="7"/>
    </row>
    <row r="9">
      <c r="A9" s="9" t="s">
        <v>123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3.71" hidden="0" customWidth="1"/>
    <col min="2" max="2" width="30.71" hidden="0" customWidth="1"/>
    <col min="3" max="3" width="15.71" hidden="0" customWidth="1"/>
    <col min="4" max="4" width="15.71" hidden="0" customWidth="1"/>
    <col min="5" max="5" width="15.71" hidden="0" customWidth="1"/>
    <col min="6" max="6" width="15.71" hidden="0" customWidth="1"/>
    <col min="7" max="7" width="15.71" hidden="0" customWidth="1"/>
    <col min="8" max="8" width="15.71" hidden="0" customWidth="1"/>
    <col min="10" max="10" width="30.71" hidden="0" customWidth="1"/>
  </cols>
  <sheetData>
    <row r="1">
      <c r="A1" s="5" t="s">
        <v>218</v>
      </c>
      <c r="J1" s="1" t="str">
        <f>=HYPERLINK("#'Sommaire'!A15", "Retour sommaire")</f>
      </c>
    </row>
    <row r="3">
      <c r="A3" s="1" t="s">
        <v>27</v>
      </c>
      <c r="B3" s="1" t="s">
        <v>28</v>
      </c>
      <c r="C3" s="1" t="s">
        <v>29</v>
      </c>
      <c r="D3" s="1" t="s">
        <v>30</v>
      </c>
      <c r="E3" s="1" t="s">
        <v>31</v>
      </c>
      <c r="F3" s="1" t="s">
        <v>32</v>
      </c>
      <c r="G3" s="1" t="s">
        <v>33</v>
      </c>
      <c r="H3" s="1" t="s">
        <v>34</v>
      </c>
    </row>
    <row r="4">
      <c r="A4" t="s">
        <v>35</v>
      </c>
      <c r="B4" t="s">
        <v>36</v>
      </c>
      <c r="C4" s="6" t="s">
        <v>45</v>
      </c>
      <c r="D4" s="6" t="s">
        <v>95</v>
      </c>
      <c r="E4" s="6" t="s">
        <v>68</v>
      </c>
      <c r="F4" s="6" t="s">
        <v>73</v>
      </c>
      <c r="G4" s="2" t="s">
        <v>92</v>
      </c>
      <c r="H4" s="6" t="s">
        <v>92</v>
      </c>
    </row>
    <row r="5">
      <c r="A5" t="s">
        <v>43</v>
      </c>
      <c r="B5" t="s">
        <v>44</v>
      </c>
      <c r="C5" s="6" t="s">
        <v>113</v>
      </c>
      <c r="D5" s="6" t="s">
        <v>78</v>
      </c>
      <c r="E5" s="6" t="s">
        <v>99</v>
      </c>
      <c r="F5" s="6" t="s">
        <v>38</v>
      </c>
      <c r="G5" s="2" t="s">
        <v>39</v>
      </c>
      <c r="H5" s="6" t="s">
        <v>39</v>
      </c>
    </row>
    <row r="6">
      <c r="A6" t="s">
        <v>50</v>
      </c>
      <c r="B6" t="s">
        <v>51</v>
      </c>
      <c r="C6" s="6" t="s">
        <v>95</v>
      </c>
      <c r="D6" s="6" t="s">
        <v>95</v>
      </c>
      <c r="E6" s="6" t="s">
        <v>60</v>
      </c>
      <c r="F6" s="6" t="s">
        <v>139</v>
      </c>
      <c r="G6" s="2" t="s">
        <v>162</v>
      </c>
      <c r="H6" s="6" t="s">
        <v>162</v>
      </c>
    </row>
    <row r="7">
      <c r="A7" t="s">
        <v>58</v>
      </c>
      <c r="B7" t="s">
        <v>59</v>
      </c>
      <c r="C7" s="6" t="s">
        <v>45</v>
      </c>
      <c r="D7" s="6" t="s">
        <v>45</v>
      </c>
      <c r="E7" s="6" t="s">
        <v>73</v>
      </c>
      <c r="F7" s="6" t="s">
        <v>117</v>
      </c>
      <c r="G7" s="2" t="s">
        <v>119</v>
      </c>
      <c r="H7" s="6" t="s">
        <v>119</v>
      </c>
    </row>
    <row r="8">
      <c r="A8" t="s">
        <v>66</v>
      </c>
      <c r="B8" t="s">
        <v>67</v>
      </c>
      <c r="C8" s="6" t="s">
        <v>84</v>
      </c>
      <c r="D8" s="6" t="s">
        <v>78</v>
      </c>
      <c r="E8" s="6" t="s">
        <v>73</v>
      </c>
      <c r="F8" s="6" t="s">
        <v>53</v>
      </c>
      <c r="G8" s="2" t="s">
        <v>75</v>
      </c>
      <c r="H8" s="6" t="s">
        <v>54</v>
      </c>
    </row>
    <row r="9">
      <c r="A9" t="s">
        <v>71</v>
      </c>
      <c r="B9" t="s">
        <v>72</v>
      </c>
      <c r="C9" s="6" t="s">
        <v>95</v>
      </c>
      <c r="D9" s="6" t="s">
        <v>134</v>
      </c>
      <c r="E9" s="6" t="s">
        <v>52</v>
      </c>
      <c r="F9" s="6" t="s">
        <v>60</v>
      </c>
      <c r="G9" s="2" t="s">
        <v>79</v>
      </c>
      <c r="H9" s="6" t="s">
        <v>46</v>
      </c>
    </row>
    <row r="10">
      <c r="A10" t="s">
        <v>76</v>
      </c>
      <c r="B10" t="s">
        <v>77</v>
      </c>
      <c r="C10" s="6" t="s">
        <v>113</v>
      </c>
      <c r="D10" s="6" t="s">
        <v>136</v>
      </c>
      <c r="E10" s="6" t="s">
        <v>52</v>
      </c>
      <c r="F10" s="6" t="s">
        <v>99</v>
      </c>
      <c r="G10" s="2" t="s">
        <v>53</v>
      </c>
      <c r="H10" s="6" t="s">
        <v>53</v>
      </c>
    </row>
    <row r="11">
      <c r="A11" t="s">
        <v>82</v>
      </c>
      <c r="B11" t="s">
        <v>83</v>
      </c>
      <c r="C11" s="6" t="s">
        <v>78</v>
      </c>
      <c r="D11" s="6" t="s">
        <v>122</v>
      </c>
      <c r="E11" s="6" t="s">
        <v>109</v>
      </c>
      <c r="F11" s="6" t="s">
        <v>79</v>
      </c>
      <c r="G11" s="2" t="s">
        <v>61</v>
      </c>
      <c r="H11" s="6" t="s">
        <v>61</v>
      </c>
    </row>
    <row r="12">
      <c r="A12" t="s">
        <v>88</v>
      </c>
      <c r="B12" t="s">
        <v>89</v>
      </c>
      <c r="C12" s="6" t="s">
        <v>95</v>
      </c>
      <c r="D12" s="6" t="s">
        <v>129</v>
      </c>
      <c r="E12" s="6" t="s">
        <v>45</v>
      </c>
      <c r="F12" s="6" t="s">
        <v>114</v>
      </c>
      <c r="G12" s="2" t="s">
        <v>91</v>
      </c>
      <c r="H12" s="6" t="s">
        <v>91</v>
      </c>
    </row>
    <row r="13">
      <c r="A13" t="s">
        <v>100</v>
      </c>
      <c r="B13" t="s">
        <v>101</v>
      </c>
      <c r="C13" s="6" t="s">
        <v>95</v>
      </c>
      <c r="D13" s="6" t="s">
        <v>159</v>
      </c>
      <c r="E13" s="6" t="s">
        <v>45</v>
      </c>
      <c r="F13" s="6" t="s">
        <v>122</v>
      </c>
      <c r="G13" s="2" t="s">
        <v>109</v>
      </c>
      <c r="H13" s="6" t="s">
        <v>109</v>
      </c>
    </row>
    <row r="14">
      <c r="A14" t="s">
        <v>103</v>
      </c>
      <c r="B14" t="s">
        <v>104</v>
      </c>
      <c r="C14" s="6" t="s">
        <v>95</v>
      </c>
      <c r="D14" s="6" t="s">
        <v>129</v>
      </c>
      <c r="E14" s="6" t="s">
        <v>122</v>
      </c>
      <c r="F14" s="6" t="s">
        <v>52</v>
      </c>
      <c r="G14" s="2" t="s">
        <v>38</v>
      </c>
      <c r="H14" s="6" t="s">
        <v>38</v>
      </c>
    </row>
    <row r="15">
      <c r="A15" t="s">
        <v>105</v>
      </c>
      <c r="B15" t="s">
        <v>106</v>
      </c>
      <c r="C15" s="6" t="s">
        <v>113</v>
      </c>
      <c r="D15" s="6" t="s">
        <v>129</v>
      </c>
      <c r="E15" s="6" t="s">
        <v>45</v>
      </c>
      <c r="F15" s="6" t="s">
        <v>37</v>
      </c>
      <c r="G15" s="2" t="s">
        <v>38</v>
      </c>
      <c r="H15" s="6" t="s">
        <v>38</v>
      </c>
    </row>
    <row r="16">
      <c r="A16" t="s">
        <v>107</v>
      </c>
      <c r="B16" t="s">
        <v>108</v>
      </c>
      <c r="C16" s="6" t="s">
        <v>137</v>
      </c>
      <c r="D16" s="6" t="s">
        <v>137</v>
      </c>
      <c r="E16" s="6" t="s">
        <v>137</v>
      </c>
      <c r="F16" s="6" t="s">
        <v>137</v>
      </c>
      <c r="G16" s="2" t="s">
        <v>137</v>
      </c>
      <c r="H16" s="6" t="s">
        <v>137</v>
      </c>
    </row>
    <row r="17">
      <c r="A17" t="s">
        <v>111</v>
      </c>
      <c r="B17" t="s">
        <v>112</v>
      </c>
      <c r="C17" s="6" t="s">
        <v>137</v>
      </c>
      <c r="D17" s="6" t="s">
        <v>137</v>
      </c>
      <c r="E17" s="6" t="s">
        <v>137</v>
      </c>
      <c r="F17" s="6" t="s">
        <v>137</v>
      </c>
      <c r="G17" s="2" t="s">
        <v>137</v>
      </c>
      <c r="H17" s="6" t="s">
        <v>137</v>
      </c>
    </row>
    <row r="18">
      <c r="A18" t="s">
        <v>115</v>
      </c>
      <c r="B18" t="s">
        <v>116</v>
      </c>
      <c r="C18" s="6" t="s">
        <v>137</v>
      </c>
      <c r="D18" s="6" t="s">
        <v>137</v>
      </c>
      <c r="E18" s="6" t="s">
        <v>137</v>
      </c>
      <c r="F18" s="6" t="s">
        <v>137</v>
      </c>
      <c r="G18" s="2" t="s">
        <v>137</v>
      </c>
      <c r="H18" s="6" t="s">
        <v>137</v>
      </c>
    </row>
    <row r="19">
      <c r="A19" t="s">
        <v>130</v>
      </c>
      <c r="B19" t="s">
        <v>131</v>
      </c>
      <c r="C19" s="6" t="s">
        <v>137</v>
      </c>
      <c r="D19" s="6" t="s">
        <v>137</v>
      </c>
      <c r="E19" s="6" t="s">
        <v>137</v>
      </c>
      <c r="F19" s="6" t="s">
        <v>137</v>
      </c>
      <c r="G19" s="2" t="s">
        <v>137</v>
      </c>
      <c r="H19" s="6" t="s">
        <v>137</v>
      </c>
    </row>
    <row r="20">
      <c r="A20" s="7"/>
      <c r="B20" s="7"/>
      <c r="C20" s="7"/>
      <c r="D20" s="7"/>
      <c r="E20" s="7"/>
      <c r="F20" s="7"/>
      <c r="G20" s="7"/>
      <c r="H20" s="7"/>
    </row>
    <row r="21">
      <c r="A21" s="9" t="s">
        <v>123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3.71" hidden="0" customWidth="1"/>
    <col min="2" max="2" width="30.71" hidden="0" customWidth="1"/>
    <col min="3" max="3" width="15.71" hidden="0" customWidth="1"/>
    <col min="4" max="4" width="15.71" hidden="0" customWidth="1"/>
    <col min="5" max="5" width="15.71" hidden="0" customWidth="1"/>
    <col min="6" max="6" width="15.71" hidden="0" customWidth="1"/>
    <col min="7" max="7" width="15.71" hidden="0" customWidth="1"/>
    <col min="8" max="8" width="15.71" hidden="0" customWidth="1"/>
    <col min="10" max="10" width="30.71" hidden="0" customWidth="1"/>
  </cols>
  <sheetData>
    <row r="1">
      <c r="A1" s="5" t="s">
        <v>219</v>
      </c>
      <c r="J1" s="1" t="str">
        <f>=HYPERLINK("#'Sommaire'!A15", "Retour sommaire")</f>
      </c>
    </row>
    <row r="3">
      <c r="A3" s="1" t="s">
        <v>27</v>
      </c>
      <c r="B3" s="1" t="s">
        <v>28</v>
      </c>
      <c r="C3" s="1" t="s">
        <v>29</v>
      </c>
      <c r="D3" s="1" t="s">
        <v>30</v>
      </c>
      <c r="E3" s="1" t="s">
        <v>31</v>
      </c>
      <c r="F3" s="1" t="s">
        <v>32</v>
      </c>
      <c r="G3" s="1" t="s">
        <v>33</v>
      </c>
      <c r="H3" s="1" t="s">
        <v>34</v>
      </c>
    </row>
    <row r="4">
      <c r="A4" t="s">
        <v>35</v>
      </c>
      <c r="B4" t="s">
        <v>36</v>
      </c>
      <c r="C4" s="6" t="s">
        <v>84</v>
      </c>
      <c r="D4" s="6" t="s">
        <v>91</v>
      </c>
      <c r="E4" s="6" t="s">
        <v>74</v>
      </c>
      <c r="F4" s="6" t="s">
        <v>102</v>
      </c>
      <c r="G4" s="2" t="s">
        <v>42</v>
      </c>
      <c r="H4" s="6" t="s">
        <v>42</v>
      </c>
    </row>
    <row r="5">
      <c r="A5" t="s">
        <v>43</v>
      </c>
      <c r="B5" t="s">
        <v>44</v>
      </c>
      <c r="C5" s="6" t="s">
        <v>122</v>
      </c>
      <c r="D5" s="6" t="s">
        <v>73</v>
      </c>
      <c r="E5" s="6" t="s">
        <v>92</v>
      </c>
      <c r="F5" s="6" t="s">
        <v>47</v>
      </c>
      <c r="G5" s="2" t="s">
        <v>62</v>
      </c>
      <c r="H5" s="6" t="s">
        <v>62</v>
      </c>
    </row>
    <row r="6">
      <c r="A6" t="s">
        <v>50</v>
      </c>
      <c r="B6" t="s">
        <v>51</v>
      </c>
      <c r="C6" s="6" t="s">
        <v>122</v>
      </c>
      <c r="D6" s="6" t="s">
        <v>117</v>
      </c>
      <c r="E6" s="6" t="s">
        <v>119</v>
      </c>
      <c r="F6" s="6" t="s">
        <v>40</v>
      </c>
      <c r="G6" s="2" t="s">
        <v>41</v>
      </c>
      <c r="H6" s="6" t="s">
        <v>41</v>
      </c>
    </row>
    <row r="7">
      <c r="A7" t="s">
        <v>58</v>
      </c>
      <c r="B7" t="s">
        <v>59</v>
      </c>
      <c r="C7" s="6" t="s">
        <v>52</v>
      </c>
      <c r="D7" s="6" t="s">
        <v>46</v>
      </c>
      <c r="E7" s="6" t="s">
        <v>61</v>
      </c>
      <c r="F7" s="6" t="s">
        <v>62</v>
      </c>
      <c r="G7" s="2" t="s">
        <v>87</v>
      </c>
      <c r="H7" s="6" t="s">
        <v>87</v>
      </c>
    </row>
    <row r="8">
      <c r="A8" t="s">
        <v>66</v>
      </c>
      <c r="B8" t="s">
        <v>67</v>
      </c>
      <c r="C8" s="6" t="s">
        <v>52</v>
      </c>
      <c r="D8" s="6" t="s">
        <v>91</v>
      </c>
      <c r="E8" s="6" t="s">
        <v>74</v>
      </c>
      <c r="F8" s="6" t="s">
        <v>85</v>
      </c>
      <c r="G8" s="2" t="s">
        <v>87</v>
      </c>
      <c r="H8" s="6" t="s">
        <v>161</v>
      </c>
    </row>
    <row r="9">
      <c r="A9" t="s">
        <v>71</v>
      </c>
      <c r="B9" t="s">
        <v>72</v>
      </c>
      <c r="C9" s="6" t="s">
        <v>84</v>
      </c>
      <c r="D9" s="6" t="s">
        <v>37</v>
      </c>
      <c r="E9" s="6" t="s">
        <v>69</v>
      </c>
      <c r="F9" s="6" t="s">
        <v>39</v>
      </c>
      <c r="G9" s="2" t="s">
        <v>48</v>
      </c>
      <c r="H9" s="6" t="s">
        <v>48</v>
      </c>
    </row>
    <row r="10">
      <c r="A10" t="s">
        <v>76</v>
      </c>
      <c r="B10" t="s">
        <v>77</v>
      </c>
      <c r="C10" s="6" t="s">
        <v>90</v>
      </c>
      <c r="D10" s="6" t="s">
        <v>139</v>
      </c>
      <c r="E10" s="6" t="s">
        <v>53</v>
      </c>
      <c r="F10" s="6" t="s">
        <v>47</v>
      </c>
      <c r="G10" s="2" t="s">
        <v>62</v>
      </c>
      <c r="H10" s="6" t="s">
        <v>81</v>
      </c>
    </row>
    <row r="11">
      <c r="A11" t="s">
        <v>82</v>
      </c>
      <c r="B11" t="s">
        <v>83</v>
      </c>
      <c r="C11" s="6" t="s">
        <v>45</v>
      </c>
      <c r="D11" s="6" t="s">
        <v>91</v>
      </c>
      <c r="E11" s="6" t="s">
        <v>74</v>
      </c>
      <c r="F11" s="6" t="s">
        <v>54</v>
      </c>
      <c r="G11" s="2" t="s">
        <v>147</v>
      </c>
      <c r="H11" s="6" t="s">
        <v>147</v>
      </c>
    </row>
    <row r="12">
      <c r="A12" t="s">
        <v>88</v>
      </c>
      <c r="B12" t="s">
        <v>89</v>
      </c>
      <c r="C12" s="6" t="s">
        <v>45</v>
      </c>
      <c r="D12" s="6" t="s">
        <v>68</v>
      </c>
      <c r="E12" s="6" t="s">
        <v>53</v>
      </c>
      <c r="F12" s="6" t="s">
        <v>119</v>
      </c>
      <c r="G12" s="2" t="s">
        <v>128</v>
      </c>
      <c r="H12" s="6" t="s">
        <v>128</v>
      </c>
    </row>
    <row r="13">
      <c r="A13" t="s">
        <v>97</v>
      </c>
      <c r="B13" t="s">
        <v>98</v>
      </c>
      <c r="C13" s="6" t="s">
        <v>45</v>
      </c>
      <c r="D13" s="6" t="s">
        <v>109</v>
      </c>
      <c r="E13" s="6" t="s">
        <v>110</v>
      </c>
      <c r="F13" s="6" t="s">
        <v>61</v>
      </c>
      <c r="G13" s="2" t="s">
        <v>81</v>
      </c>
      <c r="H13" s="6" t="s">
        <v>81</v>
      </c>
    </row>
    <row r="14">
      <c r="A14" t="s">
        <v>100</v>
      </c>
      <c r="B14" t="s">
        <v>101</v>
      </c>
      <c r="C14" s="6" t="s">
        <v>84</v>
      </c>
      <c r="D14" s="6" t="s">
        <v>90</v>
      </c>
      <c r="E14" s="6" t="s">
        <v>91</v>
      </c>
      <c r="F14" s="6" t="s">
        <v>119</v>
      </c>
      <c r="G14" s="2" t="s">
        <v>40</v>
      </c>
      <c r="H14" s="6" t="s">
        <v>102</v>
      </c>
    </row>
    <row r="15">
      <c r="A15" t="s">
        <v>103</v>
      </c>
      <c r="B15" t="s">
        <v>104</v>
      </c>
      <c r="C15" s="6" t="s">
        <v>84</v>
      </c>
      <c r="D15" s="6" t="s">
        <v>84</v>
      </c>
      <c r="E15" s="6" t="s">
        <v>73</v>
      </c>
      <c r="F15" s="6" t="s">
        <v>74</v>
      </c>
      <c r="G15" s="2" t="s">
        <v>40</v>
      </c>
      <c r="H15" s="6" t="s">
        <v>102</v>
      </c>
    </row>
    <row r="16">
      <c r="A16" t="s">
        <v>105</v>
      </c>
      <c r="B16" t="s">
        <v>106</v>
      </c>
      <c r="C16" s="6" t="s">
        <v>90</v>
      </c>
      <c r="D16" s="6" t="s">
        <v>84</v>
      </c>
      <c r="E16" s="6" t="s">
        <v>73</v>
      </c>
      <c r="F16" s="6" t="s">
        <v>118</v>
      </c>
      <c r="G16" s="2" t="s">
        <v>153</v>
      </c>
      <c r="H16" s="6" t="s">
        <v>128</v>
      </c>
    </row>
    <row r="17">
      <c r="A17" t="s">
        <v>107</v>
      </c>
      <c r="B17" t="s">
        <v>108</v>
      </c>
      <c r="C17" s="6" t="s">
        <v>136</v>
      </c>
      <c r="D17" s="6" t="s">
        <v>137</v>
      </c>
      <c r="E17" s="6" t="s">
        <v>45</v>
      </c>
      <c r="F17" s="6" t="s">
        <v>84</v>
      </c>
      <c r="G17" s="2" t="s">
        <v>109</v>
      </c>
      <c r="H17" s="6" t="s">
        <v>109</v>
      </c>
    </row>
    <row r="18">
      <c r="A18" t="s">
        <v>111</v>
      </c>
      <c r="B18" t="s">
        <v>112</v>
      </c>
      <c r="C18" s="6" t="s">
        <v>45</v>
      </c>
      <c r="D18" s="6" t="s">
        <v>134</v>
      </c>
      <c r="E18" s="6" t="s">
        <v>90</v>
      </c>
      <c r="F18" s="6" t="s">
        <v>73</v>
      </c>
      <c r="G18" s="2" t="s">
        <v>162</v>
      </c>
      <c r="H18" s="6" t="s">
        <v>162</v>
      </c>
    </row>
    <row r="19">
      <c r="A19" t="s">
        <v>142</v>
      </c>
      <c r="B19" t="s">
        <v>143</v>
      </c>
      <c r="C19" s="6" t="s">
        <v>137</v>
      </c>
      <c r="D19" s="6" t="s">
        <v>137</v>
      </c>
      <c r="E19" s="6" t="s">
        <v>137</v>
      </c>
      <c r="F19" s="6" t="s">
        <v>137</v>
      </c>
      <c r="G19" s="2" t="s">
        <v>137</v>
      </c>
      <c r="H19" s="6" t="s">
        <v>137</v>
      </c>
    </row>
    <row r="20">
      <c r="A20" t="s">
        <v>115</v>
      </c>
      <c r="B20" t="s">
        <v>116</v>
      </c>
      <c r="C20" s="6" t="s">
        <v>78</v>
      </c>
      <c r="D20" s="6" t="s">
        <v>45</v>
      </c>
      <c r="E20" s="6" t="s">
        <v>99</v>
      </c>
      <c r="F20" s="6" t="s">
        <v>38</v>
      </c>
      <c r="G20" s="2" t="s">
        <v>39</v>
      </c>
      <c r="H20" s="6" t="s">
        <v>39</v>
      </c>
    </row>
    <row r="21">
      <c r="A21" t="s">
        <v>120</v>
      </c>
      <c r="B21" t="s">
        <v>121</v>
      </c>
      <c r="C21" s="6" t="s">
        <v>84</v>
      </c>
      <c r="D21" s="6" t="s">
        <v>78</v>
      </c>
      <c r="E21" s="6" t="s">
        <v>60</v>
      </c>
      <c r="F21" s="6" t="s">
        <v>69</v>
      </c>
      <c r="G21" s="2" t="s">
        <v>118</v>
      </c>
      <c r="H21" s="6" t="s">
        <v>118</v>
      </c>
    </row>
    <row r="22">
      <c r="A22" t="s">
        <v>130</v>
      </c>
      <c r="B22" t="s">
        <v>131</v>
      </c>
      <c r="C22" s="6" t="s">
        <v>136</v>
      </c>
      <c r="D22" s="6" t="s">
        <v>137</v>
      </c>
      <c r="E22" s="6" t="s">
        <v>78</v>
      </c>
      <c r="F22" s="6" t="s">
        <v>84</v>
      </c>
      <c r="G22" s="2" t="s">
        <v>73</v>
      </c>
      <c r="H22" s="6" t="s">
        <v>73</v>
      </c>
    </row>
    <row r="23">
      <c r="A23" s="7"/>
      <c r="B23" s="7"/>
      <c r="C23" s="7"/>
      <c r="D23" s="7"/>
      <c r="E23" s="7"/>
      <c r="F23" s="7"/>
      <c r="G23" s="7"/>
      <c r="H23" s="7"/>
    </row>
    <row r="24">
      <c r="A24" s="9" t="s">
        <v>123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noemie.montcoudiol</dc:creator>
  <cp:lastModifiedBy>noemie.montcoudiol</cp:lastModifiedBy>
  <dcterms:created xsi:type="dcterms:W3CDTF">2025-08-28T13:34:00Z</dcterms:created>
</coreProperties>
</file>