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ssp\sdsafa\bsiaa\POLE STAT ENTREPRISES\1_BDD INSEE\ESANE\ESANE DIVERS 2022\3_Publication\Regional\Pour diffusion\"/>
    </mc:Choice>
  </mc:AlternateContent>
  <xr:revisionPtr revIDLastSave="0" documentId="13_ncr:1_{7F4DD20B-76A2-451D-BACE-F9208F53A849}" xr6:coauthVersionLast="47" xr6:coauthVersionMax="47" xr10:uidLastSave="{00000000-0000-0000-0000-000000000000}"/>
  <bookViews>
    <workbookView xWindow="-120" yWindow="-120" windowWidth="20730" windowHeight="11160" xr2:uid="{00000000-000D-0000-FFFF-FFFF00000000}"/>
  </bookViews>
  <sheets>
    <sheet name="Sommaire" sheetId="1" r:id="rId1"/>
    <sheet name="Définitions" sheetId="30" r:id="rId2"/>
    <sheet name="Comparatif" sheetId="29" r:id="rId3"/>
    <sheet name="01" sheetId="2" r:id="rId4"/>
    <sheet name="02" sheetId="3" r:id="rId5"/>
    <sheet name="03" sheetId="4" r:id="rId6"/>
    <sheet name="04" sheetId="5" r:id="rId7"/>
    <sheet name="11" sheetId="6" r:id="rId8"/>
    <sheet name="24" sheetId="7" r:id="rId9"/>
    <sheet name="27" sheetId="8" r:id="rId10"/>
    <sheet name="28" sheetId="9" r:id="rId11"/>
    <sheet name="32" sheetId="10" r:id="rId12"/>
    <sheet name="44" sheetId="11" r:id="rId13"/>
    <sheet name="52" sheetId="12" r:id="rId14"/>
    <sheet name="53" sheetId="13" r:id="rId15"/>
    <sheet name="75" sheetId="14" r:id="rId16"/>
    <sheet name="76" sheetId="15" r:id="rId17"/>
    <sheet name="84" sheetId="16" r:id="rId18"/>
    <sheet name="93" sheetId="17" r:id="rId19"/>
    <sheet name="94" sheetId="18" r:id="rId20"/>
    <sheet name="T0" sheetId="28" state="hidden" r:id="rId21"/>
    <sheet name="T" sheetId="23" state="hidden" r:id="rId22"/>
    <sheet name="Top" sheetId="26" state="hidden" r:id="rId23"/>
  </sheets>
  <externalReferences>
    <externalReference r:id="rId24"/>
  </externalReferences>
  <definedNames>
    <definedName name="_xlnm._FilterDatabase" localSheetId="21" hidden="1">T!$A$1:$AB$628</definedName>
    <definedName name="_xlnm._FilterDatabase" localSheetId="20" hidden="1">T0!$A$1:$G$290</definedName>
    <definedName name="_xlnm._FilterDatabase" localSheetId="22" hidden="1">Top!$A$1:$H$361</definedName>
    <definedName name="T0colonne" localSheetId="1">[1]T0!$A$1:$A$2000</definedName>
    <definedName name="T0colonne">T0!$A$1:$A$2000</definedName>
    <definedName name="T0ligne" localSheetId="1">[1]T0!$A$1:$H$1</definedName>
    <definedName name="T0ligne">T0!$A$1:$H$1</definedName>
    <definedName name="table" localSheetId="1">[1]T!$A:$AE</definedName>
    <definedName name="table">T!$A:$AC</definedName>
    <definedName name="Table0" localSheetId="1">[1]T0!$A$1:$H$2000</definedName>
    <definedName name="Table0">T0!$A$1:$H$1000</definedName>
    <definedName name="Tcolonne" localSheetId="1">[1]T!$A$1:$A$759</definedName>
    <definedName name="Tcolonne">T!$A$1:$A$548</definedName>
    <definedName name="Tligne" localSheetId="1">[1]T!$A$1:$AE$1</definedName>
    <definedName name="Tligne">T!$A$1:$AC$1</definedName>
    <definedName name="_xlnm.Print_Area" localSheetId="3">'01'!#REF!</definedName>
    <definedName name="_xlnm.Print_Area" localSheetId="2">Comparatif!$C$8:$C$24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4" i="4" l="1"/>
  <c r="B104" i="5"/>
  <c r="B104" i="6"/>
  <c r="B104" i="7"/>
  <c r="B104" i="8"/>
  <c r="B104" i="9"/>
  <c r="B104" i="10"/>
  <c r="B104" i="11"/>
  <c r="B104" i="12"/>
  <c r="B104" i="13"/>
  <c r="B104" i="14"/>
  <c r="B104" i="15"/>
  <c r="B104" i="16"/>
  <c r="B104" i="17"/>
  <c r="B104" i="18"/>
  <c r="B104" i="3"/>
  <c r="B103" i="4"/>
  <c r="B103" i="5"/>
  <c r="B103" i="6"/>
  <c r="B103" i="7"/>
  <c r="B103" i="8"/>
  <c r="B103" i="9"/>
  <c r="B103" i="10"/>
  <c r="B103" i="11"/>
  <c r="B103" i="12"/>
  <c r="B103" i="13"/>
  <c r="B103" i="14"/>
  <c r="B103" i="15"/>
  <c r="B103" i="16"/>
  <c r="B103" i="17"/>
  <c r="B103" i="18"/>
  <c r="B103" i="3"/>
  <c r="B24" i="7"/>
  <c r="B24" i="8"/>
  <c r="B24" i="9"/>
  <c r="B24" i="10"/>
  <c r="B24" i="11"/>
  <c r="B24" i="12"/>
  <c r="B24" i="13"/>
  <c r="B24" i="14"/>
  <c r="B24" i="15"/>
  <c r="B24" i="16"/>
  <c r="B24" i="17"/>
  <c r="B24" i="18"/>
  <c r="B24" i="6"/>
  <c r="B24" i="5"/>
  <c r="B24" i="4"/>
  <c r="B24" i="3"/>
  <c r="A7" i="1"/>
  <c r="B29" i="29"/>
  <c r="B27" i="13" s="1"/>
  <c r="B27" i="29"/>
  <c r="A9" i="1"/>
  <c r="B27" i="8" l="1"/>
  <c r="B27" i="7"/>
  <c r="B27" i="6"/>
  <c r="B27" i="17"/>
  <c r="B27" i="4"/>
  <c r="B27" i="15"/>
  <c r="B27" i="9"/>
  <c r="B27" i="3"/>
  <c r="B27" i="18"/>
  <c r="B27" i="5"/>
  <c r="B27" i="16"/>
  <c r="B27" i="14"/>
  <c r="B27" i="12"/>
  <c r="B27" i="11"/>
  <c r="B27" i="10"/>
  <c r="G79" i="18"/>
  <c r="D79" i="18"/>
  <c r="E79" i="18"/>
  <c r="F79" i="18"/>
  <c r="B108" i="3"/>
  <c r="B108" i="4"/>
  <c r="B108" i="5"/>
  <c r="B108" i="6"/>
  <c r="B108" i="7"/>
  <c r="B108" i="8"/>
  <c r="B108" i="9"/>
  <c r="B108" i="10"/>
  <c r="B108" i="11"/>
  <c r="B108" i="12"/>
  <c r="B108" i="13"/>
  <c r="B108" i="14"/>
  <c r="B108" i="15"/>
  <c r="B108" i="16"/>
  <c r="B108" i="17"/>
  <c r="B108" i="18"/>
  <c r="B108" i="2"/>
  <c r="B75" i="3"/>
  <c r="B75" i="4"/>
  <c r="B75" i="5"/>
  <c r="B75" i="6"/>
  <c r="B75" i="7"/>
  <c r="B75" i="8"/>
  <c r="B75" i="9"/>
  <c r="B75" i="10"/>
  <c r="B75" i="11"/>
  <c r="B75" i="12"/>
  <c r="B75" i="13"/>
  <c r="B75" i="14"/>
  <c r="B75" i="15"/>
  <c r="B75" i="16"/>
  <c r="B75" i="17"/>
  <c r="B75" i="18"/>
  <c r="B75" i="2"/>
  <c r="B27" i="2"/>
  <c r="A59" i="3" l="1"/>
  <c r="A59" i="4" s="1"/>
  <c r="A59" i="5" s="1"/>
  <c r="A59" i="6" s="1"/>
  <c r="A59" i="7" s="1"/>
  <c r="A59" i="8" s="1"/>
  <c r="A59" i="9" s="1"/>
  <c r="A59" i="10" s="1"/>
  <c r="A59" i="11" s="1"/>
  <c r="A59" i="12" s="1"/>
  <c r="A59" i="13" s="1"/>
  <c r="A59" i="14" s="1"/>
  <c r="A59" i="15" s="1"/>
  <c r="A59" i="16" s="1"/>
  <c r="A59" i="17" s="1"/>
  <c r="A58" i="3"/>
  <c r="A58" i="4" s="1"/>
  <c r="A58" i="5" s="1"/>
  <c r="A58" i="6" s="1"/>
  <c r="A58" i="7" s="1"/>
  <c r="A58" i="8" s="1"/>
  <c r="A58" i="9" s="1"/>
  <c r="A58" i="10" s="1"/>
  <c r="A58" i="11" s="1"/>
  <c r="A58" i="12" s="1"/>
  <c r="A58" i="13" s="1"/>
  <c r="A58" i="14" s="1"/>
  <c r="A58" i="15" s="1"/>
  <c r="A58" i="16" s="1"/>
  <c r="A58" i="17" s="1"/>
  <c r="A57" i="3"/>
  <c r="A57" i="4" s="1"/>
  <c r="A57" i="5" s="1"/>
  <c r="A57" i="6" s="1"/>
  <c r="A57" i="7" s="1"/>
  <c r="A57" i="8" s="1"/>
  <c r="A57" i="9" s="1"/>
  <c r="A57" i="10" s="1"/>
  <c r="A57" i="11" s="1"/>
  <c r="A57" i="12" s="1"/>
  <c r="A57" i="13" s="1"/>
  <c r="A57" i="14" s="1"/>
  <c r="A57" i="15" s="1"/>
  <c r="A57" i="16" s="1"/>
  <c r="A57" i="17" s="1"/>
  <c r="A56" i="3"/>
  <c r="A56" i="4" s="1"/>
  <c r="A56" i="5" s="1"/>
  <c r="A56" i="6" s="1"/>
  <c r="A56" i="7" s="1"/>
  <c r="A56" i="8" s="1"/>
  <c r="A56" i="9" s="1"/>
  <c r="A56" i="10" s="1"/>
  <c r="A56" i="11" s="1"/>
  <c r="A56" i="12" s="1"/>
  <c r="A56" i="13" s="1"/>
  <c r="A56" i="14" s="1"/>
  <c r="A56" i="15" s="1"/>
  <c r="A56" i="16" s="1"/>
  <c r="A56" i="17" s="1"/>
  <c r="A41" i="3"/>
  <c r="A41" i="4" s="1"/>
  <c r="A41" i="5" s="1"/>
  <c r="A41" i="6" s="1"/>
  <c r="A41" i="7" s="1"/>
  <c r="A41" i="8" s="1"/>
  <c r="A41" i="9" s="1"/>
  <c r="A41" i="10" s="1"/>
  <c r="A41" i="11" s="1"/>
  <c r="A41" i="12" s="1"/>
  <c r="A41" i="13" s="1"/>
  <c r="A41" i="14" s="1"/>
  <c r="A41" i="15" s="1"/>
  <c r="A41" i="16" s="1"/>
  <c r="A41" i="17" s="1"/>
  <c r="A40" i="3"/>
  <c r="A40" i="4" s="1"/>
  <c r="A40" i="5" s="1"/>
  <c r="A40" i="6" s="1"/>
  <c r="A40" i="7" s="1"/>
  <c r="A40" i="8" s="1"/>
  <c r="A40" i="9" s="1"/>
  <c r="A40" i="10" s="1"/>
  <c r="A40" i="11" s="1"/>
  <c r="A40" i="12" s="1"/>
  <c r="A40" i="13" s="1"/>
  <c r="A40" i="14" s="1"/>
  <c r="A40" i="15" s="1"/>
  <c r="A40" i="16" s="1"/>
  <c r="A40" i="17" s="1"/>
  <c r="A39" i="3"/>
  <c r="A39" i="4" s="1"/>
  <c r="A39" i="5" s="1"/>
  <c r="A39" i="6" s="1"/>
  <c r="A39" i="7" s="1"/>
  <c r="A39" i="8" s="1"/>
  <c r="A39" i="9" s="1"/>
  <c r="A39" i="10" s="1"/>
  <c r="A39" i="11" s="1"/>
  <c r="A39" i="12" s="1"/>
  <c r="A39" i="13" s="1"/>
  <c r="A39" i="14" s="1"/>
  <c r="A39" i="15" s="1"/>
  <c r="A39" i="16" s="1"/>
  <c r="A39" i="17" s="1"/>
  <c r="A38" i="3"/>
  <c r="A38" i="4" s="1"/>
  <c r="A38" i="5" s="1"/>
  <c r="A38" i="6" s="1"/>
  <c r="A38" i="7" s="1"/>
  <c r="A38" i="8" s="1"/>
  <c r="A38" i="9" s="1"/>
  <c r="A38" i="10" s="1"/>
  <c r="A38" i="11" s="1"/>
  <c r="A38" i="12" s="1"/>
  <c r="A38" i="13" s="1"/>
  <c r="A38" i="14" s="1"/>
  <c r="A38" i="15" s="1"/>
  <c r="A38" i="16" s="1"/>
  <c r="A38" i="17" s="1"/>
  <c r="A5" i="29"/>
  <c r="A11" i="1"/>
  <c r="C6" i="29"/>
  <c r="B6" i="29"/>
  <c r="A1" i="29"/>
  <c r="A56" i="18" l="1"/>
  <c r="A57" i="18"/>
  <c r="A58" i="18"/>
  <c r="A59" i="18"/>
  <c r="A41" i="18"/>
  <c r="A38" i="18"/>
  <c r="A39" i="18"/>
  <c r="A40" i="18"/>
  <c r="E8" i="29"/>
  <c r="Q8" i="29"/>
  <c r="O9" i="29"/>
  <c r="M10" i="29"/>
  <c r="K11" i="29"/>
  <c r="I12" i="29"/>
  <c r="G13" i="29"/>
  <c r="E14" i="29"/>
  <c r="Q14" i="29"/>
  <c r="O15" i="29"/>
  <c r="M16" i="29"/>
  <c r="K17" i="29"/>
  <c r="I18" i="29"/>
  <c r="G19" i="29"/>
  <c r="E20" i="29"/>
  <c r="Q20" i="29"/>
  <c r="O21" i="29"/>
  <c r="M22" i="29"/>
  <c r="K23" i="29"/>
  <c r="I24" i="29"/>
  <c r="D11" i="29"/>
  <c r="D23" i="29"/>
  <c r="I19" i="29"/>
  <c r="Q21" i="29"/>
  <c r="K24" i="29"/>
  <c r="P22" i="29"/>
  <c r="D21" i="29"/>
  <c r="J17" i="29"/>
  <c r="F8" i="29"/>
  <c r="R8" i="29"/>
  <c r="P9" i="29"/>
  <c r="N10" i="29"/>
  <c r="L11" i="29"/>
  <c r="J12" i="29"/>
  <c r="H13" i="29"/>
  <c r="F14" i="29"/>
  <c r="R14" i="29"/>
  <c r="P15" i="29"/>
  <c r="N16" i="29"/>
  <c r="L17" i="29"/>
  <c r="J18" i="29"/>
  <c r="H19" i="29"/>
  <c r="F20" i="29"/>
  <c r="R20" i="29"/>
  <c r="P21" i="29"/>
  <c r="N22" i="29"/>
  <c r="L23" i="29"/>
  <c r="J24" i="29"/>
  <c r="D12" i="29"/>
  <c r="D24" i="29"/>
  <c r="O16" i="29"/>
  <c r="K18" i="29"/>
  <c r="E21" i="29"/>
  <c r="M23" i="29"/>
  <c r="D8" i="29"/>
  <c r="D14" i="29"/>
  <c r="H18" i="29"/>
  <c r="G8" i="29"/>
  <c r="E9" i="29"/>
  <c r="Q9" i="29"/>
  <c r="O10" i="29"/>
  <c r="M11" i="29"/>
  <c r="K12" i="29"/>
  <c r="I13" i="29"/>
  <c r="G14" i="29"/>
  <c r="E15" i="29"/>
  <c r="Q15" i="29"/>
  <c r="M17" i="29"/>
  <c r="G20" i="29"/>
  <c r="O22" i="29"/>
  <c r="D13" i="29"/>
  <c r="L24" i="29"/>
  <c r="F13" i="29"/>
  <c r="J23" i="29"/>
  <c r="H8" i="29"/>
  <c r="F9" i="29"/>
  <c r="R9" i="29"/>
  <c r="P10" i="29"/>
  <c r="N11" i="29"/>
  <c r="L12" i="29"/>
  <c r="J13" i="29"/>
  <c r="H14" i="29"/>
  <c r="F15" i="29"/>
  <c r="R15" i="29"/>
  <c r="P16" i="29"/>
  <c r="N17" i="29"/>
  <c r="L18" i="29"/>
  <c r="J19" i="29"/>
  <c r="H20" i="29"/>
  <c r="F21" i="29"/>
  <c r="R21" i="29"/>
  <c r="N23" i="29"/>
  <c r="H12" i="29"/>
  <c r="F19" i="29"/>
  <c r="I8" i="29"/>
  <c r="G9" i="29"/>
  <c r="E10" i="29"/>
  <c r="Q10" i="29"/>
  <c r="O11" i="29"/>
  <c r="M12" i="29"/>
  <c r="K13" i="29"/>
  <c r="I14" i="29"/>
  <c r="G15" i="29"/>
  <c r="E16" i="29"/>
  <c r="Q16" i="29"/>
  <c r="O17" i="29"/>
  <c r="M18" i="29"/>
  <c r="K19" i="29"/>
  <c r="I20" i="29"/>
  <c r="G21" i="29"/>
  <c r="E22" i="29"/>
  <c r="Q22" i="29"/>
  <c r="O23" i="29"/>
  <c r="M24" i="29"/>
  <c r="D15" i="29"/>
  <c r="F23" i="29"/>
  <c r="O19" i="29"/>
  <c r="N15" i="29"/>
  <c r="D22" i="29"/>
  <c r="J8" i="29"/>
  <c r="H9" i="29"/>
  <c r="F10" i="29"/>
  <c r="R10" i="29"/>
  <c r="P11" i="29"/>
  <c r="N12" i="29"/>
  <c r="L13" i="29"/>
  <c r="J14" i="29"/>
  <c r="H15" i="29"/>
  <c r="F16" i="29"/>
  <c r="R16" i="29"/>
  <c r="P17" i="29"/>
  <c r="N18" i="29"/>
  <c r="L19" i="29"/>
  <c r="J20" i="29"/>
  <c r="H21" i="29"/>
  <c r="F22" i="29"/>
  <c r="R22" i="29"/>
  <c r="P23" i="29"/>
  <c r="N24" i="29"/>
  <c r="D16" i="29"/>
  <c r="D17" i="29"/>
  <c r="J21" i="29"/>
  <c r="P24" i="29"/>
  <c r="M20" i="29"/>
  <c r="E24" i="29"/>
  <c r="K22" i="29"/>
  <c r="J11" i="29"/>
  <c r="R19" i="29"/>
  <c r="H24" i="29"/>
  <c r="K8" i="29"/>
  <c r="I9" i="29"/>
  <c r="G10" i="29"/>
  <c r="E11" i="29"/>
  <c r="Q11" i="29"/>
  <c r="O12" i="29"/>
  <c r="M13" i="29"/>
  <c r="K14" i="29"/>
  <c r="I15" i="29"/>
  <c r="G16" i="29"/>
  <c r="E17" i="29"/>
  <c r="Q17" i="29"/>
  <c r="O18" i="29"/>
  <c r="M19" i="29"/>
  <c r="K20" i="29"/>
  <c r="I21" i="29"/>
  <c r="G22" i="29"/>
  <c r="E23" i="29"/>
  <c r="Q23" i="29"/>
  <c r="O24" i="29"/>
  <c r="P18" i="29"/>
  <c r="L20" i="29"/>
  <c r="R23" i="29"/>
  <c r="Q18" i="29"/>
  <c r="G23" i="29"/>
  <c r="D19" i="29"/>
  <c r="R24" i="29"/>
  <c r="I23" i="29"/>
  <c r="R13" i="29"/>
  <c r="P14" i="29"/>
  <c r="D10" i="29"/>
  <c r="L8" i="29"/>
  <c r="J9" i="29"/>
  <c r="H10" i="29"/>
  <c r="F11" i="29"/>
  <c r="R11" i="29"/>
  <c r="P12" i="29"/>
  <c r="N13" i="29"/>
  <c r="L14" i="29"/>
  <c r="J15" i="29"/>
  <c r="H16" i="29"/>
  <c r="F17" i="29"/>
  <c r="R17" i="29"/>
  <c r="N19" i="29"/>
  <c r="H22" i="29"/>
  <c r="D18" i="29"/>
  <c r="K21" i="29"/>
  <c r="Q24" i="29"/>
  <c r="D20" i="29"/>
  <c r="L10" i="29"/>
  <c r="P20" i="29"/>
  <c r="M8" i="29"/>
  <c r="K9" i="29"/>
  <c r="I10" i="29"/>
  <c r="G11" i="29"/>
  <c r="E12" i="29"/>
  <c r="Q12" i="29"/>
  <c r="O13" i="29"/>
  <c r="M14" i="29"/>
  <c r="K15" i="29"/>
  <c r="I16" i="29"/>
  <c r="G17" i="29"/>
  <c r="E18" i="29"/>
  <c r="I22" i="29"/>
  <c r="J22" i="29"/>
  <c r="F24" i="29"/>
  <c r="P8" i="29"/>
  <c r="N21" i="29"/>
  <c r="N8" i="29"/>
  <c r="L9" i="29"/>
  <c r="J10" i="29"/>
  <c r="H11" i="29"/>
  <c r="F12" i="29"/>
  <c r="R12" i="29"/>
  <c r="P13" i="29"/>
  <c r="N14" i="29"/>
  <c r="L15" i="29"/>
  <c r="J16" i="29"/>
  <c r="H17" i="29"/>
  <c r="F18" i="29"/>
  <c r="R18" i="29"/>
  <c r="P19" i="29"/>
  <c r="N20" i="29"/>
  <c r="L21" i="29"/>
  <c r="H23" i="29"/>
  <c r="D9" i="29"/>
  <c r="L16" i="29"/>
  <c r="O8" i="29"/>
  <c r="M9" i="29"/>
  <c r="K10" i="29"/>
  <c r="I11" i="29"/>
  <c r="G12" i="29"/>
  <c r="E13" i="29"/>
  <c r="Q13" i="29"/>
  <c r="O14" i="29"/>
  <c r="M15" i="29"/>
  <c r="K16" i="29"/>
  <c r="I17" i="29"/>
  <c r="G18" i="29"/>
  <c r="E19" i="29"/>
  <c r="Q19" i="29"/>
  <c r="O20" i="29"/>
  <c r="M21" i="29"/>
  <c r="G24" i="29"/>
  <c r="N9" i="29"/>
  <c r="L22" i="29"/>
  <c r="B5" i="3"/>
  <c r="B5" i="4" s="1"/>
  <c r="B5" i="5" s="1"/>
  <c r="B5" i="6" s="1"/>
  <c r="B5" i="7" s="1"/>
  <c r="B5" i="8" s="1"/>
  <c r="B5" i="9" s="1"/>
  <c r="B5" i="10" s="1"/>
  <c r="B5" i="11" s="1"/>
  <c r="B5" i="12" s="1"/>
  <c r="B5" i="13" s="1"/>
  <c r="B5" i="14" s="1"/>
  <c r="B5" i="15" s="1"/>
  <c r="B5" i="16" s="1"/>
  <c r="B5" i="17" s="1"/>
  <c r="B5" i="18" s="1"/>
  <c r="C5" i="3"/>
  <c r="C5" i="4" s="1"/>
  <c r="C5" i="5" s="1"/>
  <c r="C5" i="6" s="1"/>
  <c r="C5" i="7" s="1"/>
  <c r="C5" i="8" s="1"/>
  <c r="C5" i="9" s="1"/>
  <c r="C5" i="10" s="1"/>
  <c r="C5" i="11" s="1"/>
  <c r="C5" i="12" s="1"/>
  <c r="C5" i="13" s="1"/>
  <c r="C5" i="14" s="1"/>
  <c r="C5" i="15" s="1"/>
  <c r="C5" i="16" s="1"/>
  <c r="C5" i="17" s="1"/>
  <c r="C5" i="18" s="1"/>
  <c r="U32" i="3"/>
  <c r="U32" i="4" s="1"/>
  <c r="U32" i="5" s="1"/>
  <c r="U32" i="6" s="1"/>
  <c r="U32" i="7" s="1"/>
  <c r="U32" i="8" s="1"/>
  <c r="U32" i="9" s="1"/>
  <c r="U32" i="10" s="1"/>
  <c r="U32" i="11" s="1"/>
  <c r="U32" i="12" s="1"/>
  <c r="U32" i="13" s="1"/>
  <c r="U32" i="14" s="1"/>
  <c r="U32" i="15" s="1"/>
  <c r="U32" i="16" s="1"/>
  <c r="U32" i="17" s="1"/>
  <c r="U32" i="18" s="1"/>
  <c r="S32" i="3"/>
  <c r="S32" i="4" s="1"/>
  <c r="S32" i="5" s="1"/>
  <c r="S32" i="6" s="1"/>
  <c r="S32" i="7" s="1"/>
  <c r="S32" i="8" s="1"/>
  <c r="S32" i="9" s="1"/>
  <c r="S32" i="10" s="1"/>
  <c r="S32" i="11" s="1"/>
  <c r="S32" i="12" s="1"/>
  <c r="S32" i="13" s="1"/>
  <c r="S32" i="14" s="1"/>
  <c r="S32" i="15" s="1"/>
  <c r="S32" i="16" s="1"/>
  <c r="S32" i="17" s="1"/>
  <c r="S32" i="18" s="1"/>
  <c r="Q32" i="3"/>
  <c r="Q32" i="4" s="1"/>
  <c r="Q32" i="5" s="1"/>
  <c r="Q32" i="6" s="1"/>
  <c r="Q32" i="7" s="1"/>
  <c r="Q32" i="8" s="1"/>
  <c r="Q32" i="9" s="1"/>
  <c r="Q32" i="10" s="1"/>
  <c r="Q32" i="11" s="1"/>
  <c r="Q32" i="12" s="1"/>
  <c r="Q32" i="13" s="1"/>
  <c r="Q32" i="14" s="1"/>
  <c r="Q32" i="15" s="1"/>
  <c r="Q32" i="16" s="1"/>
  <c r="Q32" i="17" s="1"/>
  <c r="Q32" i="18" s="1"/>
  <c r="AB31" i="3"/>
  <c r="AB31" i="4" s="1"/>
  <c r="AB31" i="5" s="1"/>
  <c r="AB31" i="6" s="1"/>
  <c r="AB31" i="7" s="1"/>
  <c r="AB31" i="8" s="1"/>
  <c r="AB31" i="9" s="1"/>
  <c r="AB31" i="10" s="1"/>
  <c r="AB31" i="11" s="1"/>
  <c r="AB31" i="12" s="1"/>
  <c r="AB31" i="13" s="1"/>
  <c r="AB31" i="14" s="1"/>
  <c r="AB31" i="15" s="1"/>
  <c r="AB31" i="16" s="1"/>
  <c r="AB31" i="17" s="1"/>
  <c r="AB31" i="18" s="1"/>
  <c r="AA31" i="3"/>
  <c r="AA31" i="4" s="1"/>
  <c r="AA31" i="5" s="1"/>
  <c r="AA31" i="6" s="1"/>
  <c r="AA31" i="7" s="1"/>
  <c r="AA31" i="8" s="1"/>
  <c r="AA31" i="9" s="1"/>
  <c r="AA31" i="10" s="1"/>
  <c r="AA31" i="11" s="1"/>
  <c r="AA31" i="12" s="1"/>
  <c r="AA31" i="13" s="1"/>
  <c r="AA31" i="14" s="1"/>
  <c r="AA31" i="15" s="1"/>
  <c r="AA31" i="16" s="1"/>
  <c r="AA31" i="17" s="1"/>
  <c r="AA31" i="18" s="1"/>
  <c r="Z31" i="3"/>
  <c r="Z31" i="4" s="1"/>
  <c r="Z31" i="5" s="1"/>
  <c r="Z31" i="6" s="1"/>
  <c r="Z31" i="7" s="1"/>
  <c r="Z31" i="8" s="1"/>
  <c r="Z31" i="9" s="1"/>
  <c r="Z31" i="10" s="1"/>
  <c r="Z31" i="11" s="1"/>
  <c r="Z31" i="12" s="1"/>
  <c r="Z31" i="13" s="1"/>
  <c r="Z31" i="14" s="1"/>
  <c r="Z31" i="15" s="1"/>
  <c r="Z31" i="16" s="1"/>
  <c r="Z31" i="17" s="1"/>
  <c r="Z31" i="18" s="1"/>
  <c r="Y31" i="3"/>
  <c r="Y31" i="4" s="1"/>
  <c r="Y31" i="5" s="1"/>
  <c r="Y31" i="6" s="1"/>
  <c r="Y31" i="7" s="1"/>
  <c r="Y31" i="8" s="1"/>
  <c r="Y31" i="9" s="1"/>
  <c r="Y31" i="10" s="1"/>
  <c r="Y31" i="11" s="1"/>
  <c r="Y31" i="12" s="1"/>
  <c r="Y31" i="13" s="1"/>
  <c r="Y31" i="14" s="1"/>
  <c r="Y31" i="15" s="1"/>
  <c r="Y31" i="16" s="1"/>
  <c r="Y31" i="17" s="1"/>
  <c r="Y31" i="18" s="1"/>
  <c r="X31" i="3"/>
  <c r="X31" i="4" s="1"/>
  <c r="X31" i="5" s="1"/>
  <c r="X31" i="6" s="1"/>
  <c r="X31" i="7" s="1"/>
  <c r="X31" i="8" s="1"/>
  <c r="X31" i="9" s="1"/>
  <c r="X31" i="10" s="1"/>
  <c r="X31" i="11" s="1"/>
  <c r="X31" i="12" s="1"/>
  <c r="X31" i="13" s="1"/>
  <c r="X31" i="14" s="1"/>
  <c r="X31" i="15" s="1"/>
  <c r="X31" i="16" s="1"/>
  <c r="X31" i="17" s="1"/>
  <c r="X31" i="18" s="1"/>
  <c r="W31" i="3"/>
  <c r="W31" i="4" s="1"/>
  <c r="W31" i="5" s="1"/>
  <c r="W31" i="6" s="1"/>
  <c r="W31" i="7" s="1"/>
  <c r="W31" i="8" s="1"/>
  <c r="W31" i="9" s="1"/>
  <c r="W31" i="10" s="1"/>
  <c r="W31" i="11" s="1"/>
  <c r="W31" i="12" s="1"/>
  <c r="W31" i="13" s="1"/>
  <c r="W31" i="14" s="1"/>
  <c r="W31" i="15" s="1"/>
  <c r="W31" i="16" s="1"/>
  <c r="W31" i="17" s="1"/>
  <c r="W31" i="18" s="1"/>
  <c r="V31" i="3"/>
  <c r="V31" i="4" s="1"/>
  <c r="V31" i="5" s="1"/>
  <c r="V31" i="6" s="1"/>
  <c r="V31" i="7" s="1"/>
  <c r="V31" i="8" s="1"/>
  <c r="V31" i="9" s="1"/>
  <c r="V31" i="10" s="1"/>
  <c r="V31" i="11" s="1"/>
  <c r="V31" i="12" s="1"/>
  <c r="V31" i="13" s="1"/>
  <c r="V31" i="14" s="1"/>
  <c r="V31" i="15" s="1"/>
  <c r="V31" i="16" s="1"/>
  <c r="V31" i="17" s="1"/>
  <c r="V31" i="18" s="1"/>
  <c r="U31" i="3"/>
  <c r="U31" i="4" s="1"/>
  <c r="U31" i="5" s="1"/>
  <c r="U31" i="6" s="1"/>
  <c r="U31" i="7" s="1"/>
  <c r="U31" i="8" s="1"/>
  <c r="U31" i="9" s="1"/>
  <c r="U31" i="10" s="1"/>
  <c r="U31" i="11" s="1"/>
  <c r="U31" i="12" s="1"/>
  <c r="U31" i="13" s="1"/>
  <c r="U31" i="14" s="1"/>
  <c r="U31" i="15" s="1"/>
  <c r="U31" i="16" s="1"/>
  <c r="U31" i="17" s="1"/>
  <c r="U31" i="18" s="1"/>
  <c r="T31" i="3"/>
  <c r="T31" i="4" s="1"/>
  <c r="T31" i="5" s="1"/>
  <c r="T31" i="6" s="1"/>
  <c r="T31" i="7" s="1"/>
  <c r="T31" i="8" s="1"/>
  <c r="T31" i="9" s="1"/>
  <c r="T31" i="10" s="1"/>
  <c r="T31" i="11" s="1"/>
  <c r="T31" i="12" s="1"/>
  <c r="T31" i="13" s="1"/>
  <c r="T31" i="14" s="1"/>
  <c r="T31" i="15" s="1"/>
  <c r="T31" i="16" s="1"/>
  <c r="T31" i="17" s="1"/>
  <c r="T31" i="18" s="1"/>
  <c r="S31" i="3"/>
  <c r="S31" i="4" s="1"/>
  <c r="S31" i="5" s="1"/>
  <c r="S31" i="6" s="1"/>
  <c r="S31" i="7" s="1"/>
  <c r="S31" i="8" s="1"/>
  <c r="S31" i="9" s="1"/>
  <c r="S31" i="10" s="1"/>
  <c r="S31" i="11" s="1"/>
  <c r="S31" i="12" s="1"/>
  <c r="S31" i="13" s="1"/>
  <c r="S31" i="14" s="1"/>
  <c r="S31" i="15" s="1"/>
  <c r="S31" i="16" s="1"/>
  <c r="S31" i="17" s="1"/>
  <c r="S31" i="18" s="1"/>
  <c r="R31" i="3"/>
  <c r="R31" i="4" s="1"/>
  <c r="R31" i="5" s="1"/>
  <c r="R31" i="6" s="1"/>
  <c r="R31" i="7" s="1"/>
  <c r="R31" i="8" s="1"/>
  <c r="R31" i="9" s="1"/>
  <c r="R31" i="10" s="1"/>
  <c r="R31" i="11" s="1"/>
  <c r="R31" i="12" s="1"/>
  <c r="R31" i="13" s="1"/>
  <c r="R31" i="14" s="1"/>
  <c r="R31" i="15" s="1"/>
  <c r="R31" i="16" s="1"/>
  <c r="R31" i="17" s="1"/>
  <c r="R31" i="18" s="1"/>
  <c r="Q31" i="3"/>
  <c r="Q31" i="4" s="1"/>
  <c r="Q31" i="5" s="1"/>
  <c r="Q31" i="6" s="1"/>
  <c r="Q31" i="7" s="1"/>
  <c r="Q31" i="8" s="1"/>
  <c r="Q31" i="9" s="1"/>
  <c r="Q31" i="10" s="1"/>
  <c r="Q31" i="11" s="1"/>
  <c r="Q31" i="12" s="1"/>
  <c r="Q31" i="13" s="1"/>
  <c r="Q31" i="14" s="1"/>
  <c r="Q31" i="15" s="1"/>
  <c r="Q31" i="16" s="1"/>
  <c r="Q31" i="17" s="1"/>
  <c r="Q31" i="18" s="1"/>
  <c r="AB30" i="3"/>
  <c r="AB30" i="4" s="1"/>
  <c r="AB30" i="5" s="1"/>
  <c r="AB30" i="6" s="1"/>
  <c r="AB30" i="7" s="1"/>
  <c r="AB30" i="8" s="1"/>
  <c r="AB30" i="9" s="1"/>
  <c r="AB30" i="10" s="1"/>
  <c r="AB30" i="11" s="1"/>
  <c r="AB30" i="12" s="1"/>
  <c r="AB30" i="13" s="1"/>
  <c r="AB30" i="14" s="1"/>
  <c r="AB30" i="15" s="1"/>
  <c r="AB30" i="16" s="1"/>
  <c r="AB30" i="17" s="1"/>
  <c r="AB30" i="18" s="1"/>
  <c r="AA30" i="3"/>
  <c r="AA30" i="4" s="1"/>
  <c r="AA30" i="5" s="1"/>
  <c r="AA30" i="6" s="1"/>
  <c r="AA30" i="7" s="1"/>
  <c r="AA30" i="8" s="1"/>
  <c r="AA30" i="9" s="1"/>
  <c r="AA30" i="10" s="1"/>
  <c r="AA30" i="11" s="1"/>
  <c r="AA30" i="12" s="1"/>
  <c r="AA30" i="13" s="1"/>
  <c r="AA30" i="14" s="1"/>
  <c r="AA30" i="15" s="1"/>
  <c r="AA30" i="16" s="1"/>
  <c r="AA30" i="17" s="1"/>
  <c r="AA30" i="18" s="1"/>
  <c r="Z30" i="3"/>
  <c r="Z30" i="4" s="1"/>
  <c r="Z30" i="5" s="1"/>
  <c r="Z30" i="6" s="1"/>
  <c r="Z30" i="7" s="1"/>
  <c r="Z30" i="8" s="1"/>
  <c r="Z30" i="9" s="1"/>
  <c r="Z30" i="10" s="1"/>
  <c r="Z30" i="11" s="1"/>
  <c r="Z30" i="12" s="1"/>
  <c r="Z30" i="13" s="1"/>
  <c r="Z30" i="14" s="1"/>
  <c r="Z30" i="15" s="1"/>
  <c r="Z30" i="16" s="1"/>
  <c r="Z30" i="17" s="1"/>
  <c r="Z30" i="18" s="1"/>
  <c r="Y30" i="3"/>
  <c r="Y30" i="4" s="1"/>
  <c r="Y30" i="5" s="1"/>
  <c r="Y30" i="6" s="1"/>
  <c r="Y30" i="7" s="1"/>
  <c r="Y30" i="8" s="1"/>
  <c r="Y30" i="9" s="1"/>
  <c r="Y30" i="10" s="1"/>
  <c r="Y30" i="11" s="1"/>
  <c r="Y30" i="12" s="1"/>
  <c r="Y30" i="13" s="1"/>
  <c r="Y30" i="14" s="1"/>
  <c r="Y30" i="15" s="1"/>
  <c r="Y30" i="16" s="1"/>
  <c r="Y30" i="17" s="1"/>
  <c r="Y30" i="18" s="1"/>
  <c r="X30" i="3"/>
  <c r="X30" i="4" s="1"/>
  <c r="X30" i="5" s="1"/>
  <c r="X30" i="6" s="1"/>
  <c r="X30" i="7" s="1"/>
  <c r="X30" i="8" s="1"/>
  <c r="X30" i="9" s="1"/>
  <c r="X30" i="10" s="1"/>
  <c r="X30" i="11" s="1"/>
  <c r="X30" i="12" s="1"/>
  <c r="X30" i="13" s="1"/>
  <c r="X30" i="14" s="1"/>
  <c r="X30" i="15" s="1"/>
  <c r="X30" i="16" s="1"/>
  <c r="X30" i="17" s="1"/>
  <c r="X30" i="18" s="1"/>
  <c r="W30" i="3"/>
  <c r="W30" i="4" s="1"/>
  <c r="W30" i="5" s="1"/>
  <c r="W30" i="6" s="1"/>
  <c r="W30" i="7" s="1"/>
  <c r="W30" i="8" s="1"/>
  <c r="W30" i="9" s="1"/>
  <c r="W30" i="10" s="1"/>
  <c r="W30" i="11" s="1"/>
  <c r="W30" i="12" s="1"/>
  <c r="W30" i="13" s="1"/>
  <c r="W30" i="14" s="1"/>
  <c r="W30" i="15" s="1"/>
  <c r="W30" i="16" s="1"/>
  <c r="W30" i="17" s="1"/>
  <c r="W30" i="18" s="1"/>
  <c r="V30" i="3"/>
  <c r="V30" i="4" s="1"/>
  <c r="V30" i="5" s="1"/>
  <c r="V30" i="6" s="1"/>
  <c r="V30" i="7" s="1"/>
  <c r="V30" i="8" s="1"/>
  <c r="V30" i="9" s="1"/>
  <c r="V30" i="10" s="1"/>
  <c r="V30" i="11" s="1"/>
  <c r="V30" i="12" s="1"/>
  <c r="V30" i="13" s="1"/>
  <c r="V30" i="14" s="1"/>
  <c r="V30" i="15" s="1"/>
  <c r="V30" i="16" s="1"/>
  <c r="V30" i="17" s="1"/>
  <c r="V30" i="18" s="1"/>
  <c r="U30" i="3"/>
  <c r="U30" i="4" s="1"/>
  <c r="U30" i="5" s="1"/>
  <c r="U30" i="6" s="1"/>
  <c r="U30" i="7" s="1"/>
  <c r="U30" i="8" s="1"/>
  <c r="U30" i="9" s="1"/>
  <c r="U30" i="10" s="1"/>
  <c r="U30" i="11" s="1"/>
  <c r="U30" i="12" s="1"/>
  <c r="U30" i="13" s="1"/>
  <c r="U30" i="14" s="1"/>
  <c r="U30" i="15" s="1"/>
  <c r="U30" i="16" s="1"/>
  <c r="U30" i="17" s="1"/>
  <c r="U30" i="18" s="1"/>
  <c r="T30" i="3"/>
  <c r="T30" i="4" s="1"/>
  <c r="T30" i="5" s="1"/>
  <c r="T30" i="6" s="1"/>
  <c r="T30" i="7" s="1"/>
  <c r="T30" i="8" s="1"/>
  <c r="T30" i="9" s="1"/>
  <c r="T30" i="10" s="1"/>
  <c r="T30" i="11" s="1"/>
  <c r="T30" i="12" s="1"/>
  <c r="T30" i="13" s="1"/>
  <c r="T30" i="14" s="1"/>
  <c r="T30" i="15" s="1"/>
  <c r="T30" i="16" s="1"/>
  <c r="T30" i="17" s="1"/>
  <c r="T30" i="18" s="1"/>
  <c r="S30" i="3"/>
  <c r="S30" i="4" s="1"/>
  <c r="S30" i="5" s="1"/>
  <c r="S30" i="6" s="1"/>
  <c r="S30" i="7" s="1"/>
  <c r="S30" i="8" s="1"/>
  <c r="S30" i="9" s="1"/>
  <c r="S30" i="10" s="1"/>
  <c r="S30" i="11" s="1"/>
  <c r="S30" i="12" s="1"/>
  <c r="S30" i="13" s="1"/>
  <c r="S30" i="14" s="1"/>
  <c r="S30" i="15" s="1"/>
  <c r="S30" i="16" s="1"/>
  <c r="S30" i="17" s="1"/>
  <c r="S30" i="18" s="1"/>
  <c r="R30" i="3"/>
  <c r="R30" i="4" s="1"/>
  <c r="R30" i="5" s="1"/>
  <c r="R30" i="6" s="1"/>
  <c r="R30" i="7" s="1"/>
  <c r="R30" i="8" s="1"/>
  <c r="R30" i="9" s="1"/>
  <c r="R30" i="10" s="1"/>
  <c r="R30" i="11" s="1"/>
  <c r="R30" i="12" s="1"/>
  <c r="R30" i="13" s="1"/>
  <c r="R30" i="14" s="1"/>
  <c r="R30" i="15" s="1"/>
  <c r="R30" i="16" s="1"/>
  <c r="R30" i="17" s="1"/>
  <c r="R30" i="18" s="1"/>
  <c r="Q30" i="3"/>
  <c r="Q30" i="4" s="1"/>
  <c r="Q30" i="5" s="1"/>
  <c r="Q30" i="6" s="1"/>
  <c r="Q30" i="7" s="1"/>
  <c r="Q30" i="8" s="1"/>
  <c r="Q30" i="9" s="1"/>
  <c r="Q30" i="10" s="1"/>
  <c r="Q30" i="11" s="1"/>
  <c r="Q30" i="12" s="1"/>
  <c r="Q30" i="13" s="1"/>
  <c r="Q30" i="14" s="1"/>
  <c r="Q30" i="15" s="1"/>
  <c r="Q30" i="16" s="1"/>
  <c r="Q30" i="17" s="1"/>
  <c r="Q30" i="18" s="1"/>
  <c r="C61" i="3"/>
  <c r="C61" i="4" s="1"/>
  <c r="C61" i="5" s="1"/>
  <c r="C61" i="6" s="1"/>
  <c r="C61" i="7" s="1"/>
  <c r="C61" i="8" s="1"/>
  <c r="C61" i="9" s="1"/>
  <c r="C61" i="10" s="1"/>
  <c r="C61" i="11" s="1"/>
  <c r="C61" i="12" s="1"/>
  <c r="C61" i="13" s="1"/>
  <c r="C61" i="14" s="1"/>
  <c r="C61" i="15" s="1"/>
  <c r="C61" i="16" s="1"/>
  <c r="C61" i="17" s="1"/>
  <c r="C61" i="18" s="1"/>
  <c r="B61" i="3"/>
  <c r="B61" i="4" s="1"/>
  <c r="B61" i="5" s="1"/>
  <c r="B61" i="6" s="1"/>
  <c r="B61" i="7" s="1"/>
  <c r="B61" i="8" s="1"/>
  <c r="B61" i="9" s="1"/>
  <c r="B61" i="10" s="1"/>
  <c r="B61" i="11" s="1"/>
  <c r="B61" i="12" s="1"/>
  <c r="B61" i="13" s="1"/>
  <c r="B61" i="14" s="1"/>
  <c r="B61" i="15" s="1"/>
  <c r="B61" i="16" s="1"/>
  <c r="B61" i="17" s="1"/>
  <c r="B61" i="18" s="1"/>
  <c r="A61" i="3"/>
  <c r="A61" i="4" s="1"/>
  <c r="A61" i="5" s="1"/>
  <c r="A61" i="6" s="1"/>
  <c r="A61" i="7" s="1"/>
  <c r="A61" i="8" s="1"/>
  <c r="A61" i="9" s="1"/>
  <c r="A61" i="10" s="1"/>
  <c r="A61" i="11" s="1"/>
  <c r="A61" i="12" s="1"/>
  <c r="A61" i="13" s="1"/>
  <c r="A61" i="14" s="1"/>
  <c r="A61" i="15" s="1"/>
  <c r="A61" i="16" s="1"/>
  <c r="A61" i="17" s="1"/>
  <c r="C60" i="3"/>
  <c r="C60" i="4" s="1"/>
  <c r="C60" i="5" s="1"/>
  <c r="C60" i="6" s="1"/>
  <c r="C60" i="7" s="1"/>
  <c r="C60" i="8" s="1"/>
  <c r="C60" i="9" s="1"/>
  <c r="C60" i="10" s="1"/>
  <c r="C60" i="11" s="1"/>
  <c r="C60" i="12" s="1"/>
  <c r="C60" i="13" s="1"/>
  <c r="C60" i="14" s="1"/>
  <c r="C60" i="15" s="1"/>
  <c r="C60" i="16" s="1"/>
  <c r="C60" i="17" s="1"/>
  <c r="C60" i="18" s="1"/>
  <c r="B60" i="3"/>
  <c r="B60" i="4" s="1"/>
  <c r="B60" i="5" s="1"/>
  <c r="B60" i="6" s="1"/>
  <c r="B60" i="7" s="1"/>
  <c r="B60" i="8" s="1"/>
  <c r="B60" i="9" s="1"/>
  <c r="B60" i="10" s="1"/>
  <c r="B60" i="11" s="1"/>
  <c r="B60" i="12" s="1"/>
  <c r="B60" i="13" s="1"/>
  <c r="B60" i="14" s="1"/>
  <c r="B60" i="15" s="1"/>
  <c r="B60" i="16" s="1"/>
  <c r="B60" i="17" s="1"/>
  <c r="B60" i="18" s="1"/>
  <c r="A60" i="3"/>
  <c r="A60" i="4" s="1"/>
  <c r="A60" i="5" s="1"/>
  <c r="A60" i="6" s="1"/>
  <c r="A60" i="7" s="1"/>
  <c r="A60" i="8" s="1"/>
  <c r="A60" i="9" s="1"/>
  <c r="A60" i="10" s="1"/>
  <c r="A60" i="11" s="1"/>
  <c r="A60" i="12" s="1"/>
  <c r="A60" i="13" s="1"/>
  <c r="A60" i="14" s="1"/>
  <c r="A60" i="15" s="1"/>
  <c r="A60" i="16" s="1"/>
  <c r="A60" i="17" s="1"/>
  <c r="A43" i="3"/>
  <c r="A43" i="4" s="1"/>
  <c r="A43" i="5" s="1"/>
  <c r="A43" i="6" s="1"/>
  <c r="A43" i="7" s="1"/>
  <c r="A43" i="8" s="1"/>
  <c r="A43" i="9" s="1"/>
  <c r="A43" i="10" s="1"/>
  <c r="A43" i="11" s="1"/>
  <c r="A43" i="12" s="1"/>
  <c r="A43" i="13" s="1"/>
  <c r="A43" i="14" s="1"/>
  <c r="A43" i="15" s="1"/>
  <c r="A43" i="16" s="1"/>
  <c r="A43" i="17" s="1"/>
  <c r="A44" i="3"/>
  <c r="A44" i="4" s="1"/>
  <c r="A44" i="5" s="1"/>
  <c r="A44" i="6" s="1"/>
  <c r="A44" i="7" s="1"/>
  <c r="A44" i="8" s="1"/>
  <c r="A44" i="9" s="1"/>
  <c r="A44" i="10" s="1"/>
  <c r="A44" i="11" s="1"/>
  <c r="A44" i="12" s="1"/>
  <c r="A44" i="13" s="1"/>
  <c r="A44" i="14" s="1"/>
  <c r="A44" i="15" s="1"/>
  <c r="A44" i="16" s="1"/>
  <c r="A44" i="17" s="1"/>
  <c r="A45" i="3"/>
  <c r="A45" i="4" s="1"/>
  <c r="A45" i="5" s="1"/>
  <c r="A45" i="6" s="1"/>
  <c r="A45" i="7" s="1"/>
  <c r="A45" i="8" s="1"/>
  <c r="A45" i="9" s="1"/>
  <c r="A45" i="10" s="1"/>
  <c r="A45" i="11" s="1"/>
  <c r="A45" i="12" s="1"/>
  <c r="A45" i="13" s="1"/>
  <c r="A45" i="14" s="1"/>
  <c r="A45" i="15" s="1"/>
  <c r="A45" i="16" s="1"/>
  <c r="A45" i="17" s="1"/>
  <c r="A46" i="3"/>
  <c r="A46" i="4" s="1"/>
  <c r="A46" i="5" s="1"/>
  <c r="A46" i="6" s="1"/>
  <c r="A46" i="7" s="1"/>
  <c r="A46" i="8" s="1"/>
  <c r="A46" i="9" s="1"/>
  <c r="A46" i="10" s="1"/>
  <c r="A46" i="11" s="1"/>
  <c r="A46" i="12" s="1"/>
  <c r="A46" i="13" s="1"/>
  <c r="A46" i="14" s="1"/>
  <c r="A46" i="15" s="1"/>
  <c r="A46" i="16" s="1"/>
  <c r="A46" i="17" s="1"/>
  <c r="A47" i="3"/>
  <c r="A47" i="4" s="1"/>
  <c r="A47" i="5" s="1"/>
  <c r="A47" i="6" s="1"/>
  <c r="A47" i="7" s="1"/>
  <c r="A47" i="8" s="1"/>
  <c r="A47" i="9" s="1"/>
  <c r="A47" i="10" s="1"/>
  <c r="A47" i="11" s="1"/>
  <c r="A47" i="12" s="1"/>
  <c r="A47" i="13" s="1"/>
  <c r="A47" i="14" s="1"/>
  <c r="A47" i="15" s="1"/>
  <c r="A47" i="16" s="1"/>
  <c r="A47" i="17" s="1"/>
  <c r="A48" i="3"/>
  <c r="A48" i="4" s="1"/>
  <c r="A48" i="5" s="1"/>
  <c r="A48" i="6" s="1"/>
  <c r="A48" i="7" s="1"/>
  <c r="A48" i="8" s="1"/>
  <c r="A48" i="9" s="1"/>
  <c r="A48" i="10" s="1"/>
  <c r="A48" i="11" s="1"/>
  <c r="A48" i="12" s="1"/>
  <c r="A48" i="13" s="1"/>
  <c r="A48" i="14" s="1"/>
  <c r="A48" i="15" s="1"/>
  <c r="A48" i="16" s="1"/>
  <c r="A48" i="17" s="1"/>
  <c r="A49" i="3"/>
  <c r="A49" i="4" s="1"/>
  <c r="A49" i="5" s="1"/>
  <c r="A49" i="6" s="1"/>
  <c r="A49" i="7" s="1"/>
  <c r="A49" i="8" s="1"/>
  <c r="A49" i="9" s="1"/>
  <c r="A49" i="10" s="1"/>
  <c r="A49" i="11" s="1"/>
  <c r="A49" i="12" s="1"/>
  <c r="A49" i="13" s="1"/>
  <c r="A49" i="14" s="1"/>
  <c r="A49" i="15" s="1"/>
  <c r="A49" i="16" s="1"/>
  <c r="A49" i="17" s="1"/>
  <c r="A50" i="3"/>
  <c r="A50" i="4" s="1"/>
  <c r="A50" i="5" s="1"/>
  <c r="A50" i="6" s="1"/>
  <c r="A50" i="7" s="1"/>
  <c r="A50" i="8" s="1"/>
  <c r="A50" i="9" s="1"/>
  <c r="A50" i="10" s="1"/>
  <c r="A50" i="11" s="1"/>
  <c r="A50" i="12" s="1"/>
  <c r="A50" i="13" s="1"/>
  <c r="A50" i="14" s="1"/>
  <c r="A50" i="15" s="1"/>
  <c r="A50" i="16" s="1"/>
  <c r="A50" i="17" s="1"/>
  <c r="A51" i="3"/>
  <c r="A51" i="4" s="1"/>
  <c r="A51" i="5" s="1"/>
  <c r="A51" i="6" s="1"/>
  <c r="A51" i="7" s="1"/>
  <c r="A51" i="8" s="1"/>
  <c r="A51" i="9" s="1"/>
  <c r="A51" i="10" s="1"/>
  <c r="A51" i="11" s="1"/>
  <c r="A51" i="12" s="1"/>
  <c r="A51" i="13" s="1"/>
  <c r="A51" i="14" s="1"/>
  <c r="A51" i="15" s="1"/>
  <c r="A51" i="16" s="1"/>
  <c r="A51" i="17" s="1"/>
  <c r="A52" i="3"/>
  <c r="A52" i="4" s="1"/>
  <c r="A52" i="5" s="1"/>
  <c r="A52" i="6" s="1"/>
  <c r="A52" i="7" s="1"/>
  <c r="A52" i="8" s="1"/>
  <c r="A52" i="9" s="1"/>
  <c r="A52" i="10" s="1"/>
  <c r="A52" i="11" s="1"/>
  <c r="A52" i="12" s="1"/>
  <c r="A52" i="13" s="1"/>
  <c r="A52" i="14" s="1"/>
  <c r="A52" i="15" s="1"/>
  <c r="A52" i="16" s="1"/>
  <c r="A52" i="17" s="1"/>
  <c r="A42" i="3"/>
  <c r="A42" i="4" s="1"/>
  <c r="A42" i="5" s="1"/>
  <c r="A42" i="6" s="1"/>
  <c r="A42" i="7" s="1"/>
  <c r="A42" i="8" s="1"/>
  <c r="A42" i="9" s="1"/>
  <c r="A42" i="10" s="1"/>
  <c r="A42" i="11" s="1"/>
  <c r="A42" i="12" s="1"/>
  <c r="A42" i="13" s="1"/>
  <c r="A42" i="14" s="1"/>
  <c r="A42" i="15" s="1"/>
  <c r="A42" i="16" s="1"/>
  <c r="A42" i="17" s="1"/>
  <c r="C42" i="3"/>
  <c r="C42" i="4" s="1"/>
  <c r="C42" i="5" s="1"/>
  <c r="C42" i="6" s="1"/>
  <c r="C42" i="7" s="1"/>
  <c r="C42" i="8" s="1"/>
  <c r="C42" i="9" s="1"/>
  <c r="C42" i="10" s="1"/>
  <c r="C42" i="11" s="1"/>
  <c r="C42" i="12" s="1"/>
  <c r="C42" i="13" s="1"/>
  <c r="C42" i="14" s="1"/>
  <c r="C42" i="15" s="1"/>
  <c r="C42" i="16" s="1"/>
  <c r="C42" i="17" s="1"/>
  <c r="C42" i="18" s="1"/>
  <c r="C43" i="3"/>
  <c r="C43" i="4" s="1"/>
  <c r="C43" i="5" s="1"/>
  <c r="C43" i="6" s="1"/>
  <c r="C43" i="7" s="1"/>
  <c r="C43" i="8" s="1"/>
  <c r="C43" i="9" s="1"/>
  <c r="C43" i="10" s="1"/>
  <c r="C43" i="11" s="1"/>
  <c r="C43" i="12" s="1"/>
  <c r="C43" i="13" s="1"/>
  <c r="C43" i="14" s="1"/>
  <c r="C43" i="15" s="1"/>
  <c r="C43" i="16" s="1"/>
  <c r="C43" i="17" s="1"/>
  <c r="C43" i="18" s="1"/>
  <c r="C44" i="3"/>
  <c r="C44" i="4" s="1"/>
  <c r="C44" i="5" s="1"/>
  <c r="C44" i="6" s="1"/>
  <c r="C44" i="7" s="1"/>
  <c r="C44" i="8" s="1"/>
  <c r="C44" i="9" s="1"/>
  <c r="C44" i="10" s="1"/>
  <c r="C44" i="11" s="1"/>
  <c r="C44" i="12" s="1"/>
  <c r="C44" i="13" s="1"/>
  <c r="C44" i="14" s="1"/>
  <c r="C44" i="15" s="1"/>
  <c r="C44" i="16" s="1"/>
  <c r="C44" i="17" s="1"/>
  <c r="C44" i="18" s="1"/>
  <c r="C45" i="3"/>
  <c r="C45" i="4" s="1"/>
  <c r="C45" i="5" s="1"/>
  <c r="C45" i="6" s="1"/>
  <c r="C45" i="7" s="1"/>
  <c r="C45" i="8" s="1"/>
  <c r="C45" i="9" s="1"/>
  <c r="C45" i="10" s="1"/>
  <c r="C45" i="11" s="1"/>
  <c r="C45" i="12" s="1"/>
  <c r="C45" i="13" s="1"/>
  <c r="C45" i="14" s="1"/>
  <c r="C45" i="15" s="1"/>
  <c r="C45" i="16" s="1"/>
  <c r="C45" i="17" s="1"/>
  <c r="C45" i="18" s="1"/>
  <c r="C46" i="3"/>
  <c r="C46" i="4" s="1"/>
  <c r="C46" i="5" s="1"/>
  <c r="C46" i="6" s="1"/>
  <c r="C46" i="7" s="1"/>
  <c r="C46" i="8" s="1"/>
  <c r="C46" i="9" s="1"/>
  <c r="C46" i="10" s="1"/>
  <c r="C46" i="11" s="1"/>
  <c r="C46" i="12" s="1"/>
  <c r="C46" i="13" s="1"/>
  <c r="C46" i="14" s="1"/>
  <c r="C46" i="15" s="1"/>
  <c r="C46" i="16" s="1"/>
  <c r="C46" i="17" s="1"/>
  <c r="C46" i="18" s="1"/>
  <c r="C47" i="3"/>
  <c r="C47" i="4" s="1"/>
  <c r="C47" i="5" s="1"/>
  <c r="C47" i="6" s="1"/>
  <c r="C47" i="7" s="1"/>
  <c r="C47" i="8" s="1"/>
  <c r="C47" i="9" s="1"/>
  <c r="C47" i="10" s="1"/>
  <c r="C47" i="11" s="1"/>
  <c r="C47" i="12" s="1"/>
  <c r="C47" i="13" s="1"/>
  <c r="C47" i="14" s="1"/>
  <c r="C47" i="15" s="1"/>
  <c r="C47" i="16" s="1"/>
  <c r="C47" i="17" s="1"/>
  <c r="C47" i="18" s="1"/>
  <c r="C48" i="3"/>
  <c r="C48" i="4" s="1"/>
  <c r="C48" i="5" s="1"/>
  <c r="C48" i="6" s="1"/>
  <c r="C48" i="7" s="1"/>
  <c r="C48" i="8" s="1"/>
  <c r="C48" i="9" s="1"/>
  <c r="C48" i="10" s="1"/>
  <c r="C48" i="11" s="1"/>
  <c r="C48" i="12" s="1"/>
  <c r="C48" i="13" s="1"/>
  <c r="C48" i="14" s="1"/>
  <c r="C48" i="15" s="1"/>
  <c r="C48" i="16" s="1"/>
  <c r="C48" i="17" s="1"/>
  <c r="C48" i="18" s="1"/>
  <c r="C49" i="3"/>
  <c r="C49" i="4" s="1"/>
  <c r="C49" i="5" s="1"/>
  <c r="C49" i="6" s="1"/>
  <c r="C49" i="7" s="1"/>
  <c r="C49" i="8" s="1"/>
  <c r="C49" i="9" s="1"/>
  <c r="C49" i="10" s="1"/>
  <c r="C49" i="11" s="1"/>
  <c r="C49" i="12" s="1"/>
  <c r="C49" i="13" s="1"/>
  <c r="C49" i="14" s="1"/>
  <c r="C49" i="15" s="1"/>
  <c r="C49" i="16" s="1"/>
  <c r="C49" i="17" s="1"/>
  <c r="C49" i="18" s="1"/>
  <c r="C50" i="3"/>
  <c r="C50" i="4" s="1"/>
  <c r="C50" i="5" s="1"/>
  <c r="C50" i="6" s="1"/>
  <c r="C50" i="7" s="1"/>
  <c r="C50" i="8" s="1"/>
  <c r="C50" i="9" s="1"/>
  <c r="C50" i="10" s="1"/>
  <c r="C50" i="11" s="1"/>
  <c r="C50" i="12" s="1"/>
  <c r="C50" i="13" s="1"/>
  <c r="C50" i="14" s="1"/>
  <c r="C50" i="15" s="1"/>
  <c r="C50" i="16" s="1"/>
  <c r="C50" i="17" s="1"/>
  <c r="C50" i="18" s="1"/>
  <c r="C51" i="3"/>
  <c r="C51" i="4" s="1"/>
  <c r="C51" i="5" s="1"/>
  <c r="C51" i="6" s="1"/>
  <c r="C51" i="7" s="1"/>
  <c r="C51" i="8" s="1"/>
  <c r="C51" i="9" s="1"/>
  <c r="C51" i="10" s="1"/>
  <c r="C51" i="11" s="1"/>
  <c r="C51" i="12" s="1"/>
  <c r="C51" i="13" s="1"/>
  <c r="C51" i="14" s="1"/>
  <c r="C51" i="15" s="1"/>
  <c r="C51" i="16" s="1"/>
  <c r="C51" i="17" s="1"/>
  <c r="C51" i="18" s="1"/>
  <c r="C52" i="3"/>
  <c r="C52" i="4" s="1"/>
  <c r="C52" i="5" s="1"/>
  <c r="C52" i="6" s="1"/>
  <c r="C52" i="7" s="1"/>
  <c r="C52" i="8" s="1"/>
  <c r="C52" i="9" s="1"/>
  <c r="C52" i="10" s="1"/>
  <c r="C52" i="11" s="1"/>
  <c r="C52" i="12" s="1"/>
  <c r="C52" i="13" s="1"/>
  <c r="C52" i="14" s="1"/>
  <c r="C52" i="15" s="1"/>
  <c r="C52" i="16" s="1"/>
  <c r="C52" i="17" s="1"/>
  <c r="C52" i="18" s="1"/>
  <c r="B43" i="3"/>
  <c r="B43" i="4" s="1"/>
  <c r="B43" i="5" s="1"/>
  <c r="B43" i="6" s="1"/>
  <c r="B43" i="7" s="1"/>
  <c r="B43" i="8" s="1"/>
  <c r="B43" i="9" s="1"/>
  <c r="B43" i="10" s="1"/>
  <c r="B43" i="11" s="1"/>
  <c r="B43" i="12" s="1"/>
  <c r="B43" i="13" s="1"/>
  <c r="B43" i="14" s="1"/>
  <c r="B43" i="15" s="1"/>
  <c r="B43" i="16" s="1"/>
  <c r="B43" i="17" s="1"/>
  <c r="B43" i="18" s="1"/>
  <c r="B44" i="3"/>
  <c r="B44" i="4" s="1"/>
  <c r="B44" i="5" s="1"/>
  <c r="B44" i="6" s="1"/>
  <c r="B44" i="7" s="1"/>
  <c r="B44" i="8" s="1"/>
  <c r="B44" i="9" s="1"/>
  <c r="B44" i="10" s="1"/>
  <c r="B44" i="11" s="1"/>
  <c r="B44" i="12" s="1"/>
  <c r="B44" i="13" s="1"/>
  <c r="B44" i="14" s="1"/>
  <c r="B44" i="15" s="1"/>
  <c r="B44" i="16" s="1"/>
  <c r="B44" i="17" s="1"/>
  <c r="B44" i="18" s="1"/>
  <c r="B45" i="3"/>
  <c r="B45" i="4" s="1"/>
  <c r="B45" i="5" s="1"/>
  <c r="B45" i="6" s="1"/>
  <c r="B45" i="7" s="1"/>
  <c r="B45" i="8" s="1"/>
  <c r="B45" i="9" s="1"/>
  <c r="B45" i="10" s="1"/>
  <c r="B45" i="11" s="1"/>
  <c r="B45" i="12" s="1"/>
  <c r="B45" i="13" s="1"/>
  <c r="B45" i="14" s="1"/>
  <c r="B45" i="15" s="1"/>
  <c r="B45" i="16" s="1"/>
  <c r="B45" i="17" s="1"/>
  <c r="B45" i="18" s="1"/>
  <c r="B46" i="3"/>
  <c r="B46" i="4" s="1"/>
  <c r="B46" i="5" s="1"/>
  <c r="B46" i="6" s="1"/>
  <c r="B46" i="7" s="1"/>
  <c r="B46" i="8" s="1"/>
  <c r="B46" i="9" s="1"/>
  <c r="B46" i="10" s="1"/>
  <c r="B46" i="11" s="1"/>
  <c r="B46" i="12" s="1"/>
  <c r="B46" i="13" s="1"/>
  <c r="B46" i="14" s="1"/>
  <c r="B46" i="15" s="1"/>
  <c r="B46" i="16" s="1"/>
  <c r="B46" i="17" s="1"/>
  <c r="B46" i="18" s="1"/>
  <c r="B47" i="3"/>
  <c r="B47" i="4" s="1"/>
  <c r="B47" i="5" s="1"/>
  <c r="B47" i="6" s="1"/>
  <c r="B47" i="7" s="1"/>
  <c r="B47" i="8" s="1"/>
  <c r="B47" i="9" s="1"/>
  <c r="B47" i="10" s="1"/>
  <c r="B47" i="11" s="1"/>
  <c r="B47" i="12" s="1"/>
  <c r="B47" i="13" s="1"/>
  <c r="B47" i="14" s="1"/>
  <c r="B47" i="15" s="1"/>
  <c r="B47" i="16" s="1"/>
  <c r="B47" i="17" s="1"/>
  <c r="B47" i="18" s="1"/>
  <c r="B48" i="3"/>
  <c r="B48" i="4" s="1"/>
  <c r="B48" i="5" s="1"/>
  <c r="B48" i="6" s="1"/>
  <c r="B48" i="7" s="1"/>
  <c r="B48" i="8" s="1"/>
  <c r="B48" i="9" s="1"/>
  <c r="B48" i="10" s="1"/>
  <c r="B48" i="11" s="1"/>
  <c r="B48" i="12" s="1"/>
  <c r="B48" i="13" s="1"/>
  <c r="B48" i="14" s="1"/>
  <c r="B48" i="15" s="1"/>
  <c r="B48" i="16" s="1"/>
  <c r="B48" i="17" s="1"/>
  <c r="B48" i="18" s="1"/>
  <c r="B49" i="3"/>
  <c r="B49" i="4" s="1"/>
  <c r="B49" i="5" s="1"/>
  <c r="B49" i="6" s="1"/>
  <c r="B49" i="7" s="1"/>
  <c r="B49" i="8" s="1"/>
  <c r="B49" i="9" s="1"/>
  <c r="B49" i="10" s="1"/>
  <c r="B49" i="11" s="1"/>
  <c r="B49" i="12" s="1"/>
  <c r="B49" i="13" s="1"/>
  <c r="B49" i="14" s="1"/>
  <c r="B49" i="15" s="1"/>
  <c r="B49" i="16" s="1"/>
  <c r="B49" i="17" s="1"/>
  <c r="B49" i="18" s="1"/>
  <c r="B50" i="3"/>
  <c r="B50" i="4" s="1"/>
  <c r="B50" i="5" s="1"/>
  <c r="B50" i="6" s="1"/>
  <c r="B50" i="7" s="1"/>
  <c r="B50" i="8" s="1"/>
  <c r="B50" i="9" s="1"/>
  <c r="B50" i="10" s="1"/>
  <c r="B50" i="11" s="1"/>
  <c r="B50" i="12" s="1"/>
  <c r="B50" i="13" s="1"/>
  <c r="B50" i="14" s="1"/>
  <c r="B50" i="15" s="1"/>
  <c r="B50" i="16" s="1"/>
  <c r="B50" i="17" s="1"/>
  <c r="B50" i="18" s="1"/>
  <c r="B51" i="3"/>
  <c r="B51" i="4" s="1"/>
  <c r="B51" i="5" s="1"/>
  <c r="B51" i="6" s="1"/>
  <c r="B51" i="7" s="1"/>
  <c r="B51" i="8" s="1"/>
  <c r="B51" i="9" s="1"/>
  <c r="B51" i="10" s="1"/>
  <c r="B51" i="11" s="1"/>
  <c r="B51" i="12" s="1"/>
  <c r="B51" i="13" s="1"/>
  <c r="B51" i="14" s="1"/>
  <c r="B51" i="15" s="1"/>
  <c r="B51" i="16" s="1"/>
  <c r="B51" i="17" s="1"/>
  <c r="B51" i="18" s="1"/>
  <c r="B52" i="3"/>
  <c r="B52" i="4" s="1"/>
  <c r="B52" i="5" s="1"/>
  <c r="B52" i="6" s="1"/>
  <c r="B52" i="7" s="1"/>
  <c r="B52" i="8" s="1"/>
  <c r="B52" i="9" s="1"/>
  <c r="B52" i="10" s="1"/>
  <c r="B52" i="11" s="1"/>
  <c r="B52" i="12" s="1"/>
  <c r="B52" i="13" s="1"/>
  <c r="B52" i="14" s="1"/>
  <c r="B52" i="15" s="1"/>
  <c r="B52" i="16" s="1"/>
  <c r="B52" i="17" s="1"/>
  <c r="B52" i="18" s="1"/>
  <c r="B42" i="3"/>
  <c r="B42" i="4" s="1"/>
  <c r="B42" i="5" s="1"/>
  <c r="B42" i="6" s="1"/>
  <c r="B42" i="7" s="1"/>
  <c r="B42" i="8" s="1"/>
  <c r="B42" i="9" s="1"/>
  <c r="B42" i="10" s="1"/>
  <c r="B42" i="11" s="1"/>
  <c r="B42" i="12" s="1"/>
  <c r="B42" i="13" s="1"/>
  <c r="B42" i="14" s="1"/>
  <c r="B42" i="15" s="1"/>
  <c r="B42" i="16" s="1"/>
  <c r="B42" i="17" s="1"/>
  <c r="B42" i="18" s="1"/>
  <c r="A45" i="18" l="1"/>
  <c r="A44" i="18"/>
  <c r="A43" i="18"/>
  <c r="A60" i="18"/>
  <c r="A42" i="18"/>
  <c r="A52" i="18"/>
  <c r="A51" i="18"/>
  <c r="A61" i="18"/>
  <c r="A50" i="18"/>
  <c r="A46" i="18"/>
  <c r="A49" i="18"/>
  <c r="A48" i="18"/>
  <c r="A47" i="18"/>
  <c r="A1" i="7"/>
  <c r="Z54" i="7" l="1"/>
  <c r="D20" i="7"/>
  <c r="F18" i="7"/>
  <c r="H16" i="7"/>
  <c r="E13" i="7"/>
  <c r="D8" i="7"/>
  <c r="F23" i="7"/>
  <c r="H21" i="7"/>
  <c r="E18" i="7"/>
  <c r="D13" i="7"/>
  <c r="F11" i="7"/>
  <c r="H9" i="7"/>
  <c r="E23" i="7"/>
  <c r="D18" i="7"/>
  <c r="F16" i="7"/>
  <c r="H14" i="7"/>
  <c r="E11" i="7"/>
  <c r="E21" i="7"/>
  <c r="D16" i="7"/>
  <c r="F14" i="7"/>
  <c r="H12" i="7"/>
  <c r="E9" i="7"/>
  <c r="D21" i="7"/>
  <c r="F19" i="7"/>
  <c r="H17" i="7"/>
  <c r="E14" i="7"/>
  <c r="D9" i="7"/>
  <c r="F7" i="7"/>
  <c r="D19" i="7"/>
  <c r="F17" i="7"/>
  <c r="H15" i="7"/>
  <c r="E12" i="7"/>
  <c r="D7" i="7"/>
  <c r="F22" i="7"/>
  <c r="H20" i="7"/>
  <c r="E17" i="7"/>
  <c r="D12" i="7"/>
  <c r="F10" i="7"/>
  <c r="H8" i="7"/>
  <c r="D22" i="7"/>
  <c r="F20" i="7"/>
  <c r="H18" i="7"/>
  <c r="E15" i="7"/>
  <c r="D10" i="7"/>
  <c r="F8" i="7"/>
  <c r="F21" i="7"/>
  <c r="E16" i="7"/>
  <c r="D11" i="7"/>
  <c r="H10" i="7"/>
  <c r="F15" i="7"/>
  <c r="E10" i="7"/>
  <c r="E20" i="7"/>
  <c r="D15" i="7"/>
  <c r="H19" i="7"/>
  <c r="F9" i="7"/>
  <c r="E19" i="7"/>
  <c r="D14" i="7"/>
  <c r="H13" i="7"/>
  <c r="H23" i="7"/>
  <c r="F13" i="7"/>
  <c r="E8" i="7"/>
  <c r="H22" i="7"/>
  <c r="F12" i="7"/>
  <c r="E7" i="7"/>
  <c r="D17" i="7"/>
  <c r="H11" i="7"/>
  <c r="H7" i="7"/>
  <c r="D23" i="7"/>
  <c r="E22" i="7"/>
  <c r="AB69" i="7"/>
  <c r="AB68" i="7"/>
  <c r="AB67" i="7"/>
  <c r="AB66" i="7"/>
  <c r="AB63" i="7"/>
  <c r="AB61" i="7"/>
  <c r="AB60" i="7"/>
  <c r="AB59" i="7"/>
  <c r="AB58" i="7"/>
  <c r="AB57" i="7"/>
  <c r="AB56" i="7"/>
  <c r="AB54" i="7"/>
  <c r="AB52" i="7"/>
  <c r="AB51" i="7"/>
  <c r="AB50" i="7"/>
  <c r="AB49" i="7"/>
  <c r="AB48" i="7"/>
  <c r="AB47" i="7"/>
  <c r="AB46" i="7"/>
  <c r="AB45" i="7"/>
  <c r="AB44" i="7"/>
  <c r="AB43" i="7"/>
  <c r="AB42" i="7"/>
  <c r="AB41" i="7"/>
  <c r="AB40" i="7"/>
  <c r="AB39" i="7"/>
  <c r="AB38" i="7"/>
  <c r="AB36" i="7"/>
  <c r="AB33" i="7"/>
  <c r="AA69" i="7"/>
  <c r="AA68" i="7"/>
  <c r="AA67" i="7"/>
  <c r="AA66" i="7"/>
  <c r="AA63" i="7"/>
  <c r="AA61" i="7"/>
  <c r="AA60" i="7"/>
  <c r="AA59" i="7"/>
  <c r="AA58" i="7"/>
  <c r="AA57" i="7"/>
  <c r="AA56" i="7"/>
  <c r="AA54" i="7"/>
  <c r="AA52" i="7"/>
  <c r="AA51" i="7"/>
  <c r="AA50" i="7"/>
  <c r="AA49" i="7"/>
  <c r="AA48" i="7"/>
  <c r="AA47" i="7"/>
  <c r="AA46" i="7"/>
  <c r="AA45" i="7"/>
  <c r="AA44" i="7"/>
  <c r="AA43" i="7"/>
  <c r="AA42" i="7"/>
  <c r="AA41" i="7"/>
  <c r="AA40" i="7"/>
  <c r="AA39" i="7"/>
  <c r="AA38" i="7"/>
  <c r="AA36" i="7"/>
  <c r="AA33" i="7"/>
  <c r="Z36" i="7"/>
  <c r="G36" i="7"/>
  <c r="F67" i="7"/>
  <c r="R59" i="7"/>
  <c r="F54" i="7"/>
  <c r="F50" i="7"/>
  <c r="F45" i="7"/>
  <c r="F40" i="7"/>
  <c r="Z69" i="7"/>
  <c r="Z68" i="7"/>
  <c r="Z67" i="7"/>
  <c r="Z66" i="7"/>
  <c r="Z63" i="7"/>
  <c r="Z61" i="7"/>
  <c r="Z60" i="7"/>
  <c r="Z59" i="7"/>
  <c r="Z58" i="7"/>
  <c r="Z57" i="7"/>
  <c r="Z56" i="7"/>
  <c r="Z52" i="7"/>
  <c r="Z51" i="7"/>
  <c r="Z50" i="7"/>
  <c r="Z49" i="7"/>
  <c r="Z48" i="7"/>
  <c r="Z47" i="7"/>
  <c r="Z46" i="7"/>
  <c r="Z45" i="7"/>
  <c r="Z44" i="7"/>
  <c r="Z43" i="7"/>
  <c r="Z42" i="7"/>
  <c r="Z41" i="7"/>
  <c r="Z40" i="7"/>
  <c r="Z39" i="7"/>
  <c r="Z38" i="7"/>
  <c r="Z33" i="7"/>
  <c r="S36" i="7"/>
  <c r="R66" i="7"/>
  <c r="F61" i="7"/>
  <c r="F59" i="7"/>
  <c r="F52" i="7"/>
  <c r="F47" i="7"/>
  <c r="F41" i="7"/>
  <c r="Y69" i="7"/>
  <c r="Y68" i="7"/>
  <c r="Y67" i="7"/>
  <c r="Y66" i="7"/>
  <c r="Y63" i="7"/>
  <c r="Y61" i="7"/>
  <c r="Y60" i="7"/>
  <c r="Y59" i="7"/>
  <c r="Y58" i="7"/>
  <c r="Y57" i="7"/>
  <c r="Y56" i="7"/>
  <c r="Y54" i="7"/>
  <c r="Y52" i="7"/>
  <c r="Y51" i="7"/>
  <c r="Y50" i="7"/>
  <c r="Y49" i="7"/>
  <c r="Y48" i="7"/>
  <c r="Y47" i="7"/>
  <c r="Y46" i="7"/>
  <c r="Y45" i="7"/>
  <c r="Y44" i="7"/>
  <c r="Y43" i="7"/>
  <c r="Y42" i="7"/>
  <c r="Y41" i="7"/>
  <c r="Y40" i="7"/>
  <c r="Y39" i="7"/>
  <c r="Y38" i="7"/>
  <c r="Y36" i="7"/>
  <c r="Y33" i="7"/>
  <c r="X39" i="7"/>
  <c r="X38" i="7"/>
  <c r="X33" i="7"/>
  <c r="W41" i="7"/>
  <c r="W33" i="7"/>
  <c r="V36" i="7"/>
  <c r="T36" i="7"/>
  <c r="F68" i="7"/>
  <c r="R46" i="7"/>
  <c r="R41" i="7"/>
  <c r="X69" i="7"/>
  <c r="X68" i="7"/>
  <c r="X67" i="7"/>
  <c r="X66" i="7"/>
  <c r="X63" i="7"/>
  <c r="X61" i="7"/>
  <c r="X60" i="7"/>
  <c r="X59" i="7"/>
  <c r="X58" i="7"/>
  <c r="X57" i="7"/>
  <c r="X56" i="7"/>
  <c r="X54" i="7"/>
  <c r="X52" i="7"/>
  <c r="X51" i="7"/>
  <c r="X50" i="7"/>
  <c r="X49" i="7"/>
  <c r="X48" i="7"/>
  <c r="X47" i="7"/>
  <c r="X46" i="7"/>
  <c r="X45" i="7"/>
  <c r="X44" i="7"/>
  <c r="X43" i="7"/>
  <c r="X42" i="7"/>
  <c r="X41" i="7"/>
  <c r="X40" i="7"/>
  <c r="X36" i="7"/>
  <c r="V33" i="7"/>
  <c r="T33" i="7"/>
  <c r="S33" i="7"/>
  <c r="R68" i="7"/>
  <c r="R50" i="7"/>
  <c r="F44" i="7"/>
  <c r="R38" i="7"/>
  <c r="W69" i="7"/>
  <c r="W68" i="7"/>
  <c r="W67" i="7"/>
  <c r="W66" i="7"/>
  <c r="W63" i="7"/>
  <c r="W61" i="7"/>
  <c r="W60" i="7"/>
  <c r="W59" i="7"/>
  <c r="W58" i="7"/>
  <c r="W57" i="7"/>
  <c r="W56" i="7"/>
  <c r="W54" i="7"/>
  <c r="W52" i="7"/>
  <c r="W51" i="7"/>
  <c r="W50" i="7"/>
  <c r="W49" i="7"/>
  <c r="W48" i="7"/>
  <c r="W47" i="7"/>
  <c r="W46" i="7"/>
  <c r="W45" i="7"/>
  <c r="W44" i="7"/>
  <c r="W43" i="7"/>
  <c r="W42" i="7"/>
  <c r="W40" i="7"/>
  <c r="W39" i="7"/>
  <c r="W38" i="7"/>
  <c r="W36" i="7"/>
  <c r="S38" i="7"/>
  <c r="F66" i="7"/>
  <c r="F57" i="7"/>
  <c r="F49" i="7"/>
  <c r="R43" i="7"/>
  <c r="F39" i="7"/>
  <c r="V69" i="7"/>
  <c r="V68" i="7"/>
  <c r="V67" i="7"/>
  <c r="V66" i="7"/>
  <c r="V63" i="7"/>
  <c r="V61" i="7"/>
  <c r="V60" i="7"/>
  <c r="V59" i="7"/>
  <c r="V58" i="7"/>
  <c r="V57" i="7"/>
  <c r="V56" i="7"/>
  <c r="V54" i="7"/>
  <c r="V52" i="7"/>
  <c r="V51" i="7"/>
  <c r="V50" i="7"/>
  <c r="V49" i="7"/>
  <c r="V48" i="7"/>
  <c r="V47" i="7"/>
  <c r="V46" i="7"/>
  <c r="V45" i="7"/>
  <c r="V44" i="7"/>
  <c r="V43" i="7"/>
  <c r="V42" i="7"/>
  <c r="V41" i="7"/>
  <c r="V40" i="7"/>
  <c r="V39" i="7"/>
  <c r="V38" i="7"/>
  <c r="R67" i="7"/>
  <c r="R61" i="7"/>
  <c r="F60" i="7"/>
  <c r="F58" i="7"/>
  <c r="R56" i="7"/>
  <c r="F51" i="7"/>
  <c r="R49" i="7"/>
  <c r="R45" i="7"/>
  <c r="F42" i="7"/>
  <c r="R39" i="7"/>
  <c r="F33" i="7"/>
  <c r="U69" i="7"/>
  <c r="U68" i="7"/>
  <c r="U67" i="7"/>
  <c r="U66" i="7"/>
  <c r="U63" i="7"/>
  <c r="U61" i="7"/>
  <c r="U60" i="7"/>
  <c r="U59" i="7"/>
  <c r="U58" i="7"/>
  <c r="U57" i="7"/>
  <c r="U56" i="7"/>
  <c r="U54" i="7"/>
  <c r="U52" i="7"/>
  <c r="U51" i="7"/>
  <c r="U50" i="7"/>
  <c r="U49" i="7"/>
  <c r="U48" i="7"/>
  <c r="U47" i="7"/>
  <c r="U46" i="7"/>
  <c r="U45" i="7"/>
  <c r="U44" i="7"/>
  <c r="U43" i="7"/>
  <c r="U42" i="7"/>
  <c r="U41" i="7"/>
  <c r="U40" i="7"/>
  <c r="U39" i="7"/>
  <c r="U38" i="7"/>
  <c r="U36" i="7"/>
  <c r="U33" i="7"/>
  <c r="T46" i="7"/>
  <c r="T41" i="7"/>
  <c r="T40" i="7"/>
  <c r="F69" i="7"/>
  <c r="F56" i="7"/>
  <c r="R48" i="7"/>
  <c r="R42" i="7"/>
  <c r="T69" i="7"/>
  <c r="T68" i="7"/>
  <c r="T67" i="7"/>
  <c r="T66" i="7"/>
  <c r="T63" i="7"/>
  <c r="T61" i="7"/>
  <c r="T60" i="7"/>
  <c r="T59" i="7"/>
  <c r="T58" i="7"/>
  <c r="T57" i="7"/>
  <c r="T56" i="7"/>
  <c r="T54" i="7"/>
  <c r="T52" i="7"/>
  <c r="T51" i="7"/>
  <c r="T50" i="7"/>
  <c r="T49" i="7"/>
  <c r="T48" i="7"/>
  <c r="T47" i="7"/>
  <c r="T45" i="7"/>
  <c r="T44" i="7"/>
  <c r="T43" i="7"/>
  <c r="T42" i="7"/>
  <c r="T39" i="7"/>
  <c r="T38" i="7"/>
  <c r="R69" i="7"/>
  <c r="F63" i="7"/>
  <c r="R60" i="7"/>
  <c r="R58" i="7"/>
  <c r="R54" i="7"/>
  <c r="F46" i="7"/>
  <c r="S69" i="7"/>
  <c r="G69" i="7"/>
  <c r="S68" i="7"/>
  <c r="G68" i="7"/>
  <c r="S67" i="7"/>
  <c r="G67" i="7"/>
  <c r="S66" i="7"/>
  <c r="G66" i="7"/>
  <c r="S63" i="7"/>
  <c r="G63" i="7"/>
  <c r="S61" i="7"/>
  <c r="G61" i="7"/>
  <c r="S60" i="7"/>
  <c r="G60" i="7"/>
  <c r="S59" i="7"/>
  <c r="G59" i="7"/>
  <c r="S58" i="7"/>
  <c r="G58" i="7"/>
  <c r="S57" i="7"/>
  <c r="G57" i="7"/>
  <c r="S56" i="7"/>
  <c r="G56" i="7"/>
  <c r="S54" i="7"/>
  <c r="G54" i="7"/>
  <c r="S52" i="7"/>
  <c r="G52" i="7"/>
  <c r="S51" i="7"/>
  <c r="G51" i="7"/>
  <c r="S50" i="7"/>
  <c r="G50" i="7"/>
  <c r="S49" i="7"/>
  <c r="G49" i="7"/>
  <c r="S48" i="7"/>
  <c r="G48" i="7"/>
  <c r="S47" i="7"/>
  <c r="G47" i="7"/>
  <c r="S46" i="7"/>
  <c r="G46" i="7"/>
  <c r="S45" i="7"/>
  <c r="G45" i="7"/>
  <c r="S44" i="7"/>
  <c r="G44" i="7"/>
  <c r="S43" i="7"/>
  <c r="G43" i="7"/>
  <c r="S42" i="7"/>
  <c r="G42" i="7"/>
  <c r="S41" i="7"/>
  <c r="G41" i="7"/>
  <c r="S40" i="7"/>
  <c r="G40" i="7"/>
  <c r="S39" i="7"/>
  <c r="G39" i="7"/>
  <c r="G38" i="7"/>
  <c r="G33" i="7"/>
  <c r="R57" i="7"/>
  <c r="R51" i="7"/>
  <c r="F48" i="7"/>
  <c r="R44" i="7"/>
  <c r="R40" i="7"/>
  <c r="R36" i="7"/>
  <c r="Q69" i="7"/>
  <c r="Q68" i="7"/>
  <c r="Q67" i="7"/>
  <c r="Q66" i="7"/>
  <c r="Q63" i="7"/>
  <c r="Q61" i="7"/>
  <c r="Q60" i="7"/>
  <c r="Q59" i="7"/>
  <c r="Q58" i="7"/>
  <c r="Q57" i="7"/>
  <c r="Q56" i="7"/>
  <c r="Q54" i="7"/>
  <c r="Q52" i="7"/>
  <c r="Q51" i="7"/>
  <c r="Q50" i="7"/>
  <c r="Q49" i="7"/>
  <c r="Q48" i="7"/>
  <c r="Q47" i="7"/>
  <c r="Q46" i="7"/>
  <c r="Q45" i="7"/>
  <c r="Q44" i="7"/>
  <c r="Q43" i="7"/>
  <c r="Q42" i="7"/>
  <c r="Q41" i="7"/>
  <c r="Q40" i="7"/>
  <c r="Q39" i="7"/>
  <c r="Q38" i="7"/>
  <c r="Q36" i="7"/>
  <c r="Q33" i="7"/>
  <c r="R63" i="7"/>
  <c r="R52" i="7"/>
  <c r="R47" i="7"/>
  <c r="F43" i="7"/>
  <c r="F38" i="7"/>
  <c r="F36" i="7"/>
  <c r="R33" i="7"/>
  <c r="A1" i="18"/>
  <c r="A1" i="17"/>
  <c r="A1" i="16"/>
  <c r="A1" i="15"/>
  <c r="A1" i="14"/>
  <c r="A1" i="13"/>
  <c r="A1" i="12"/>
  <c r="A1" i="11"/>
  <c r="A1" i="10"/>
  <c r="A1" i="9"/>
  <c r="A1" i="8"/>
  <c r="B29" i="7"/>
  <c r="B29" i="8" s="1"/>
  <c r="B29" i="9" s="1"/>
  <c r="B29" i="10" s="1"/>
  <c r="B29" i="11" s="1"/>
  <c r="B29" i="12" s="1"/>
  <c r="B29" i="13" s="1"/>
  <c r="B29" i="14" s="1"/>
  <c r="B29" i="15" s="1"/>
  <c r="B29" i="16" s="1"/>
  <c r="B29" i="17" s="1"/>
  <c r="B29" i="18" s="1"/>
  <c r="B29" i="6"/>
  <c r="A1" i="6"/>
  <c r="B78" i="5"/>
  <c r="B78" i="6" s="1"/>
  <c r="B78" i="7" s="1"/>
  <c r="B78" i="8" s="1"/>
  <c r="B78" i="9" s="1"/>
  <c r="B78" i="10" s="1"/>
  <c r="B78" i="11" s="1"/>
  <c r="B78" i="12" s="1"/>
  <c r="B78" i="13" s="1"/>
  <c r="B78" i="14" s="1"/>
  <c r="B78" i="15" s="1"/>
  <c r="B78" i="16" s="1"/>
  <c r="B78" i="17" s="1"/>
  <c r="B78" i="18" s="1"/>
  <c r="B29" i="5"/>
  <c r="A1" i="5"/>
  <c r="B78" i="4"/>
  <c r="B29" i="4"/>
  <c r="A1" i="4"/>
  <c r="B107" i="3"/>
  <c r="B107" i="4" s="1"/>
  <c r="B107" i="5" s="1"/>
  <c r="B107" i="6" s="1"/>
  <c r="B107" i="7" s="1"/>
  <c r="B107" i="8" s="1"/>
  <c r="B107" i="9" s="1"/>
  <c r="B107" i="10" s="1"/>
  <c r="B107" i="11" s="1"/>
  <c r="B107" i="12" s="1"/>
  <c r="B107" i="13" s="1"/>
  <c r="B107" i="14" s="1"/>
  <c r="B107" i="15" s="1"/>
  <c r="B107" i="16" s="1"/>
  <c r="B107" i="17" s="1"/>
  <c r="B107" i="18" s="1"/>
  <c r="B106" i="3"/>
  <c r="B106" i="4" s="1"/>
  <c r="B106" i="5" s="1"/>
  <c r="B106" i="6" s="1"/>
  <c r="B106" i="7" s="1"/>
  <c r="B106" i="8" s="1"/>
  <c r="B106" i="9" s="1"/>
  <c r="B106" i="10" s="1"/>
  <c r="B106" i="11" s="1"/>
  <c r="B106" i="12" s="1"/>
  <c r="B106" i="13" s="1"/>
  <c r="B106" i="14" s="1"/>
  <c r="B106" i="15" s="1"/>
  <c r="B106" i="16" s="1"/>
  <c r="B106" i="17" s="1"/>
  <c r="B106" i="18" s="1"/>
  <c r="A102" i="3"/>
  <c r="A102" i="4" s="1"/>
  <c r="A102" i="5" s="1"/>
  <c r="A102" i="6" s="1"/>
  <c r="A101" i="3"/>
  <c r="A101" i="4" s="1"/>
  <c r="A101" i="5" s="1"/>
  <c r="A101" i="6" s="1"/>
  <c r="A100" i="3"/>
  <c r="A100" i="4" s="1"/>
  <c r="A99" i="3"/>
  <c r="A99" i="4" s="1"/>
  <c r="A99" i="5" s="1"/>
  <c r="A98" i="3"/>
  <c r="A98" i="4" s="1"/>
  <c r="A98" i="5" s="1"/>
  <c r="A98" i="6" s="1"/>
  <c r="A97" i="3"/>
  <c r="A97" i="4" s="1"/>
  <c r="A97" i="5" s="1"/>
  <c r="A97" i="6" s="1"/>
  <c r="A97" i="7" s="1"/>
  <c r="A96" i="3"/>
  <c r="A96" i="4" s="1"/>
  <c r="A95" i="3"/>
  <c r="A95" i="4" s="1"/>
  <c r="A95" i="5" s="1"/>
  <c r="A95" i="6" s="1"/>
  <c r="A94" i="3"/>
  <c r="A94" i="4" s="1"/>
  <c r="A94" i="5" s="1"/>
  <c r="A94" i="6" s="1"/>
  <c r="A94" i="7" s="1"/>
  <c r="D94" i="7" s="1"/>
  <c r="A93" i="3"/>
  <c r="A93" i="4" s="1"/>
  <c r="A92" i="3"/>
  <c r="A92" i="4" s="1"/>
  <c r="A92" i="5" s="1"/>
  <c r="A92" i="6" s="1"/>
  <c r="A91" i="3"/>
  <c r="A91" i="4" s="1"/>
  <c r="A91" i="5" s="1"/>
  <c r="A91" i="6" s="1"/>
  <c r="A91" i="7" s="1"/>
  <c r="H91" i="7" s="1"/>
  <c r="A90" i="3"/>
  <c r="A90" i="4" s="1"/>
  <c r="A89" i="3"/>
  <c r="A89" i="4" s="1"/>
  <c r="A89" i="5" s="1"/>
  <c r="A89" i="6" s="1"/>
  <c r="A88" i="3"/>
  <c r="A88" i="4" s="1"/>
  <c r="A88" i="5" s="1"/>
  <c r="A88" i="6" s="1"/>
  <c r="A88" i="7" s="1"/>
  <c r="A87" i="3"/>
  <c r="A87" i="4" s="1"/>
  <c r="A87" i="5" s="1"/>
  <c r="A87" i="6" s="1"/>
  <c r="A86" i="3"/>
  <c r="A86" i="4" s="1"/>
  <c r="A86" i="5" s="1"/>
  <c r="A86" i="6" s="1"/>
  <c r="A85" i="3"/>
  <c r="A85" i="4" s="1"/>
  <c r="A85" i="5" s="1"/>
  <c r="A85" i="6" s="1"/>
  <c r="A84" i="3"/>
  <c r="A84" i="4" s="1"/>
  <c r="A83" i="3"/>
  <c r="A83" i="4" s="1"/>
  <c r="D82" i="3"/>
  <c r="D82" i="4" s="1"/>
  <c r="D82" i="5" s="1"/>
  <c r="D82" i="6" s="1"/>
  <c r="D82" i="7" s="1"/>
  <c r="D82" i="8" s="1"/>
  <c r="D82" i="9" s="1"/>
  <c r="D82" i="10" s="1"/>
  <c r="D82" i="11" s="1"/>
  <c r="D82" i="12" s="1"/>
  <c r="D82" i="13" s="1"/>
  <c r="D82" i="14" s="1"/>
  <c r="D82" i="15" s="1"/>
  <c r="D82" i="16" s="1"/>
  <c r="D82" i="17" s="1"/>
  <c r="D82" i="18" s="1"/>
  <c r="F81" i="3"/>
  <c r="F81" i="4" s="1"/>
  <c r="F81" i="5" s="1"/>
  <c r="F81" i="6" s="1"/>
  <c r="F81" i="7" s="1"/>
  <c r="F81" i="8" s="1"/>
  <c r="F81" i="9" s="1"/>
  <c r="F81" i="10" s="1"/>
  <c r="F81" i="11" s="1"/>
  <c r="F81" i="12" s="1"/>
  <c r="F81" i="13" s="1"/>
  <c r="F81" i="14" s="1"/>
  <c r="F81" i="15" s="1"/>
  <c r="F81" i="16" s="1"/>
  <c r="F81" i="17" s="1"/>
  <c r="F81" i="18" s="1"/>
  <c r="C81" i="3"/>
  <c r="C81" i="4" s="1"/>
  <c r="C81" i="5" s="1"/>
  <c r="C81" i="6" s="1"/>
  <c r="C81" i="7" s="1"/>
  <c r="C81" i="8" s="1"/>
  <c r="C81" i="9" s="1"/>
  <c r="C81" i="10" s="1"/>
  <c r="C81" i="11" s="1"/>
  <c r="C81" i="12" s="1"/>
  <c r="C81" i="13" s="1"/>
  <c r="C81" i="14" s="1"/>
  <c r="C81" i="15" s="1"/>
  <c r="C81" i="16" s="1"/>
  <c r="C81" i="17" s="1"/>
  <c r="C81" i="18" s="1"/>
  <c r="B81" i="3"/>
  <c r="B81" i="4" s="1"/>
  <c r="B81" i="5" s="1"/>
  <c r="B81" i="6" s="1"/>
  <c r="B81" i="7" s="1"/>
  <c r="B81" i="8" s="1"/>
  <c r="B81" i="9" s="1"/>
  <c r="B81" i="10" s="1"/>
  <c r="B81" i="11" s="1"/>
  <c r="B81" i="12" s="1"/>
  <c r="B81" i="13" s="1"/>
  <c r="B81" i="14" s="1"/>
  <c r="B81" i="15" s="1"/>
  <c r="B81" i="16" s="1"/>
  <c r="B81" i="17" s="1"/>
  <c r="B81" i="18" s="1"/>
  <c r="A81" i="3"/>
  <c r="A81" i="4" s="1"/>
  <c r="A81" i="5" s="1"/>
  <c r="A81" i="6" s="1"/>
  <c r="A81" i="7" s="1"/>
  <c r="A81" i="8" s="1"/>
  <c r="A81" i="9" s="1"/>
  <c r="A81" i="10" s="1"/>
  <c r="A81" i="11" s="1"/>
  <c r="A81" i="12" s="1"/>
  <c r="A81" i="13" s="1"/>
  <c r="A81" i="14" s="1"/>
  <c r="A81" i="15" s="1"/>
  <c r="A81" i="16" s="1"/>
  <c r="A81" i="17" s="1"/>
  <c r="F79" i="3"/>
  <c r="F79" i="4" s="1"/>
  <c r="F79" i="5" s="1"/>
  <c r="F79" i="6" s="1"/>
  <c r="F79" i="7" s="1"/>
  <c r="F79" i="8" s="1"/>
  <c r="F79" i="9" s="1"/>
  <c r="F79" i="10" s="1"/>
  <c r="F79" i="11" s="1"/>
  <c r="F79" i="12" s="1"/>
  <c r="F79" i="13" s="1"/>
  <c r="F79" i="14" s="1"/>
  <c r="F79" i="15" s="1"/>
  <c r="F79" i="16" s="1"/>
  <c r="F79" i="17" s="1"/>
  <c r="C79" i="3"/>
  <c r="C79" i="4" s="1"/>
  <c r="C79" i="5" s="1"/>
  <c r="C79" i="6" s="1"/>
  <c r="C79" i="7" s="1"/>
  <c r="C79" i="8" s="1"/>
  <c r="C79" i="9" s="1"/>
  <c r="C79" i="10" s="1"/>
  <c r="C79" i="11" s="1"/>
  <c r="C79" i="12" s="1"/>
  <c r="C79" i="13" s="1"/>
  <c r="C79" i="14" s="1"/>
  <c r="C79" i="15" s="1"/>
  <c r="C79" i="16" s="1"/>
  <c r="C79" i="17" s="1"/>
  <c r="C79" i="18" s="1"/>
  <c r="B79" i="3"/>
  <c r="B79" i="4" s="1"/>
  <c r="B79" i="5" s="1"/>
  <c r="B79" i="6" s="1"/>
  <c r="B79" i="7" s="1"/>
  <c r="B79" i="8" s="1"/>
  <c r="B79" i="9" s="1"/>
  <c r="B79" i="10" s="1"/>
  <c r="B79" i="11" s="1"/>
  <c r="B79" i="12" s="1"/>
  <c r="B79" i="13" s="1"/>
  <c r="B79" i="14" s="1"/>
  <c r="B79" i="15" s="1"/>
  <c r="B79" i="16" s="1"/>
  <c r="B79" i="17" s="1"/>
  <c r="B79" i="18" s="1"/>
  <c r="B78" i="3"/>
  <c r="C69" i="3"/>
  <c r="C69" i="4" s="1"/>
  <c r="C69" i="5" s="1"/>
  <c r="C69" i="6" s="1"/>
  <c r="C69" i="7" s="1"/>
  <c r="C69" i="8" s="1"/>
  <c r="C69" i="9" s="1"/>
  <c r="C69" i="10" s="1"/>
  <c r="C69" i="11" s="1"/>
  <c r="C69" i="12" s="1"/>
  <c r="C69" i="13" s="1"/>
  <c r="C69" i="14" s="1"/>
  <c r="C69" i="15" s="1"/>
  <c r="C69" i="16" s="1"/>
  <c r="C69" i="17" s="1"/>
  <c r="C69" i="18" s="1"/>
  <c r="B69" i="3"/>
  <c r="B69" i="4" s="1"/>
  <c r="B69" i="5" s="1"/>
  <c r="B69" i="6" s="1"/>
  <c r="B69" i="7" s="1"/>
  <c r="B69" i="8" s="1"/>
  <c r="B69" i="9" s="1"/>
  <c r="B69" i="10" s="1"/>
  <c r="B69" i="11" s="1"/>
  <c r="B69" i="12" s="1"/>
  <c r="B69" i="13" s="1"/>
  <c r="B69" i="14" s="1"/>
  <c r="B69" i="15" s="1"/>
  <c r="B69" i="16" s="1"/>
  <c r="B69" i="17" s="1"/>
  <c r="B69" i="18" s="1"/>
  <c r="C68" i="3"/>
  <c r="C68" i="4" s="1"/>
  <c r="C68" i="5" s="1"/>
  <c r="C68" i="6" s="1"/>
  <c r="C68" i="7" s="1"/>
  <c r="C68" i="8" s="1"/>
  <c r="C68" i="9" s="1"/>
  <c r="C68" i="10" s="1"/>
  <c r="C68" i="11" s="1"/>
  <c r="C68" i="12" s="1"/>
  <c r="C68" i="13" s="1"/>
  <c r="C68" i="14" s="1"/>
  <c r="C68" i="15" s="1"/>
  <c r="C68" i="16" s="1"/>
  <c r="C68" i="17" s="1"/>
  <c r="C68" i="18" s="1"/>
  <c r="B68" i="3"/>
  <c r="B68" i="4" s="1"/>
  <c r="B68" i="5" s="1"/>
  <c r="B68" i="6" s="1"/>
  <c r="B68" i="7" s="1"/>
  <c r="B68" i="8" s="1"/>
  <c r="B68" i="9" s="1"/>
  <c r="B68" i="10" s="1"/>
  <c r="B68" i="11" s="1"/>
  <c r="B68" i="12" s="1"/>
  <c r="B68" i="13" s="1"/>
  <c r="B68" i="14" s="1"/>
  <c r="B68" i="15" s="1"/>
  <c r="B68" i="16" s="1"/>
  <c r="B68" i="17" s="1"/>
  <c r="B68" i="18" s="1"/>
  <c r="C67" i="3"/>
  <c r="C67" i="4" s="1"/>
  <c r="C67" i="5" s="1"/>
  <c r="C67" i="6" s="1"/>
  <c r="C67" i="7" s="1"/>
  <c r="C67" i="8" s="1"/>
  <c r="C67" i="9" s="1"/>
  <c r="C67" i="10" s="1"/>
  <c r="C67" i="11" s="1"/>
  <c r="C67" i="12" s="1"/>
  <c r="C67" i="13" s="1"/>
  <c r="C67" i="14" s="1"/>
  <c r="C67" i="15" s="1"/>
  <c r="C67" i="16" s="1"/>
  <c r="C67" i="17" s="1"/>
  <c r="C67" i="18" s="1"/>
  <c r="B67" i="3"/>
  <c r="B67" i="4" s="1"/>
  <c r="B67" i="5" s="1"/>
  <c r="B67" i="6" s="1"/>
  <c r="B67" i="7" s="1"/>
  <c r="B67" i="8" s="1"/>
  <c r="B67" i="9" s="1"/>
  <c r="B67" i="10" s="1"/>
  <c r="B67" i="11" s="1"/>
  <c r="B67" i="12" s="1"/>
  <c r="B67" i="13" s="1"/>
  <c r="B67" i="14" s="1"/>
  <c r="B67" i="15" s="1"/>
  <c r="B67" i="16" s="1"/>
  <c r="B67" i="17" s="1"/>
  <c r="B67" i="18" s="1"/>
  <c r="C66" i="3"/>
  <c r="C66" i="4" s="1"/>
  <c r="C66" i="5" s="1"/>
  <c r="C66" i="6" s="1"/>
  <c r="C66" i="7" s="1"/>
  <c r="C66" i="8" s="1"/>
  <c r="C66" i="9" s="1"/>
  <c r="C66" i="10" s="1"/>
  <c r="C66" i="11" s="1"/>
  <c r="C66" i="12" s="1"/>
  <c r="C66" i="13" s="1"/>
  <c r="C66" i="14" s="1"/>
  <c r="C66" i="15" s="1"/>
  <c r="C66" i="16" s="1"/>
  <c r="C66" i="17" s="1"/>
  <c r="C66" i="18" s="1"/>
  <c r="B66" i="3"/>
  <c r="B66" i="4" s="1"/>
  <c r="B66" i="5" s="1"/>
  <c r="B66" i="6" s="1"/>
  <c r="B66" i="7" s="1"/>
  <c r="B66" i="8" s="1"/>
  <c r="B66" i="9" s="1"/>
  <c r="B66" i="10" s="1"/>
  <c r="B66" i="11" s="1"/>
  <c r="B66" i="12" s="1"/>
  <c r="B66" i="13" s="1"/>
  <c r="B66" i="14" s="1"/>
  <c r="B66" i="15" s="1"/>
  <c r="B66" i="16" s="1"/>
  <c r="B66" i="17" s="1"/>
  <c r="B66" i="18" s="1"/>
  <c r="C64" i="3"/>
  <c r="C64" i="4" s="1"/>
  <c r="C64" i="5" s="1"/>
  <c r="C64" i="6" s="1"/>
  <c r="C64" i="7" s="1"/>
  <c r="C64" i="8" s="1"/>
  <c r="C64" i="9" s="1"/>
  <c r="C64" i="10" s="1"/>
  <c r="C64" i="11" s="1"/>
  <c r="C64" i="12" s="1"/>
  <c r="C64" i="13" s="1"/>
  <c r="C64" i="14" s="1"/>
  <c r="C64" i="15" s="1"/>
  <c r="C64" i="16" s="1"/>
  <c r="C64" i="17" s="1"/>
  <c r="C64" i="18" s="1"/>
  <c r="A64" i="3"/>
  <c r="A64" i="4" s="1"/>
  <c r="C63" i="3"/>
  <c r="C63" i="4" s="1"/>
  <c r="C63" i="5" s="1"/>
  <c r="C63" i="6" s="1"/>
  <c r="C63" i="7" s="1"/>
  <c r="C63" i="8" s="1"/>
  <c r="C63" i="9" s="1"/>
  <c r="C63" i="10" s="1"/>
  <c r="C63" i="11" s="1"/>
  <c r="C63" i="12" s="1"/>
  <c r="C63" i="13" s="1"/>
  <c r="C63" i="14" s="1"/>
  <c r="C63" i="15" s="1"/>
  <c r="C63" i="16" s="1"/>
  <c r="C63" i="17" s="1"/>
  <c r="C63" i="18" s="1"/>
  <c r="B63" i="3"/>
  <c r="B63" i="4" s="1"/>
  <c r="B63" i="5" s="1"/>
  <c r="B63" i="6" s="1"/>
  <c r="B63" i="7" s="1"/>
  <c r="B63" i="8" s="1"/>
  <c r="B63" i="9" s="1"/>
  <c r="B63" i="10" s="1"/>
  <c r="B63" i="11" s="1"/>
  <c r="B63" i="12" s="1"/>
  <c r="B63" i="13" s="1"/>
  <c r="B63" i="14" s="1"/>
  <c r="B63" i="15" s="1"/>
  <c r="B63" i="16" s="1"/>
  <c r="B63" i="17" s="1"/>
  <c r="B63" i="18" s="1"/>
  <c r="A63" i="3"/>
  <c r="A63" i="4" s="1"/>
  <c r="C55" i="3"/>
  <c r="C55" i="4" s="1"/>
  <c r="C55" i="5" s="1"/>
  <c r="C55" i="6" s="1"/>
  <c r="C55" i="7" s="1"/>
  <c r="C55" i="8" s="1"/>
  <c r="C55" i="9" s="1"/>
  <c r="C55" i="10" s="1"/>
  <c r="C55" i="11" s="1"/>
  <c r="C55" i="12" s="1"/>
  <c r="C55" i="13" s="1"/>
  <c r="C55" i="14" s="1"/>
  <c r="C55" i="15" s="1"/>
  <c r="C55" i="16" s="1"/>
  <c r="C55" i="17" s="1"/>
  <c r="C55" i="18" s="1"/>
  <c r="A55" i="3"/>
  <c r="A55" i="4" s="1"/>
  <c r="C54" i="3"/>
  <c r="C54" i="4" s="1"/>
  <c r="C54" i="5" s="1"/>
  <c r="C54" i="6" s="1"/>
  <c r="C54" i="7" s="1"/>
  <c r="C54" i="8" s="1"/>
  <c r="C54" i="9" s="1"/>
  <c r="C54" i="10" s="1"/>
  <c r="C54" i="11" s="1"/>
  <c r="C54" i="12" s="1"/>
  <c r="C54" i="13" s="1"/>
  <c r="C54" i="14" s="1"/>
  <c r="C54" i="15" s="1"/>
  <c r="C54" i="16" s="1"/>
  <c r="C54" i="17" s="1"/>
  <c r="C54" i="18" s="1"/>
  <c r="B54" i="3"/>
  <c r="B54" i="4" s="1"/>
  <c r="B54" i="5" s="1"/>
  <c r="B54" i="6" s="1"/>
  <c r="B54" i="7" s="1"/>
  <c r="B54" i="8" s="1"/>
  <c r="B54" i="9" s="1"/>
  <c r="B54" i="10" s="1"/>
  <c r="B54" i="11" s="1"/>
  <c r="B54" i="12" s="1"/>
  <c r="B54" i="13" s="1"/>
  <c r="B54" i="14" s="1"/>
  <c r="B54" i="15" s="1"/>
  <c r="B54" i="16" s="1"/>
  <c r="B54" i="17" s="1"/>
  <c r="B54" i="18" s="1"/>
  <c r="A54" i="3"/>
  <c r="A54" i="4" s="1"/>
  <c r="A54" i="5" s="1"/>
  <c r="C37" i="3"/>
  <c r="C37" i="4" s="1"/>
  <c r="C37" i="5" s="1"/>
  <c r="C37" i="6" s="1"/>
  <c r="C37" i="7" s="1"/>
  <c r="C37" i="8" s="1"/>
  <c r="C37" i="9" s="1"/>
  <c r="C37" i="10" s="1"/>
  <c r="C37" i="11" s="1"/>
  <c r="C37" i="12" s="1"/>
  <c r="C37" i="13" s="1"/>
  <c r="C37" i="14" s="1"/>
  <c r="C37" i="15" s="1"/>
  <c r="C37" i="16" s="1"/>
  <c r="C37" i="17" s="1"/>
  <c r="C37" i="18" s="1"/>
  <c r="A37" i="3"/>
  <c r="A37" i="4" s="1"/>
  <c r="C36" i="3"/>
  <c r="C36" i="4" s="1"/>
  <c r="C36" i="5" s="1"/>
  <c r="C36" i="6" s="1"/>
  <c r="C36" i="7" s="1"/>
  <c r="C36" i="8" s="1"/>
  <c r="C36" i="9" s="1"/>
  <c r="C36" i="10" s="1"/>
  <c r="C36" i="11" s="1"/>
  <c r="C36" i="12" s="1"/>
  <c r="C36" i="13" s="1"/>
  <c r="C36" i="14" s="1"/>
  <c r="C36" i="15" s="1"/>
  <c r="C36" i="16" s="1"/>
  <c r="C36" i="17" s="1"/>
  <c r="C36" i="18" s="1"/>
  <c r="B36" i="3"/>
  <c r="B36" i="4" s="1"/>
  <c r="B36" i="5" s="1"/>
  <c r="B36" i="6" s="1"/>
  <c r="B36" i="7" s="1"/>
  <c r="B36" i="8" s="1"/>
  <c r="B36" i="9" s="1"/>
  <c r="B36" i="10" s="1"/>
  <c r="B36" i="11" s="1"/>
  <c r="B36" i="12" s="1"/>
  <c r="B36" i="13" s="1"/>
  <c r="B36" i="14" s="1"/>
  <c r="B36" i="15" s="1"/>
  <c r="B36" i="16" s="1"/>
  <c r="B36" i="17" s="1"/>
  <c r="B36" i="18" s="1"/>
  <c r="A36" i="3"/>
  <c r="A36" i="4" s="1"/>
  <c r="C34" i="3"/>
  <c r="C34" i="4" s="1"/>
  <c r="C34" i="5" s="1"/>
  <c r="C34" i="6" s="1"/>
  <c r="C34" i="7" s="1"/>
  <c r="C34" i="8" s="1"/>
  <c r="C34" i="9" s="1"/>
  <c r="C34" i="10" s="1"/>
  <c r="C34" i="11" s="1"/>
  <c r="C34" i="12" s="1"/>
  <c r="C34" i="13" s="1"/>
  <c r="C34" i="14" s="1"/>
  <c r="C34" i="15" s="1"/>
  <c r="C34" i="16" s="1"/>
  <c r="C34" i="17" s="1"/>
  <c r="C34" i="18" s="1"/>
  <c r="A34" i="3"/>
  <c r="A34" i="4" s="1"/>
  <c r="C33" i="3"/>
  <c r="C33" i="4" s="1"/>
  <c r="C33" i="5" s="1"/>
  <c r="C33" i="6" s="1"/>
  <c r="C33" i="7" s="1"/>
  <c r="C33" i="8" s="1"/>
  <c r="C33" i="9" s="1"/>
  <c r="C33" i="10" s="1"/>
  <c r="C33" i="11" s="1"/>
  <c r="C33" i="12" s="1"/>
  <c r="C33" i="13" s="1"/>
  <c r="C33" i="14" s="1"/>
  <c r="C33" i="15" s="1"/>
  <c r="C33" i="16" s="1"/>
  <c r="C33" i="17" s="1"/>
  <c r="C33" i="18" s="1"/>
  <c r="B33" i="3"/>
  <c r="B33" i="4" s="1"/>
  <c r="B33" i="5" s="1"/>
  <c r="B33" i="6" s="1"/>
  <c r="B33" i="7" s="1"/>
  <c r="B33" i="8" s="1"/>
  <c r="B33" i="9" s="1"/>
  <c r="B33" i="10" s="1"/>
  <c r="B33" i="11" s="1"/>
  <c r="B33" i="12" s="1"/>
  <c r="B33" i="13" s="1"/>
  <c r="B33" i="14" s="1"/>
  <c r="B33" i="15" s="1"/>
  <c r="B33" i="16" s="1"/>
  <c r="B33" i="17" s="1"/>
  <c r="B33" i="18" s="1"/>
  <c r="A33" i="3"/>
  <c r="A33" i="4" s="1"/>
  <c r="H32" i="3"/>
  <c r="H32" i="4" s="1"/>
  <c r="H32" i="5" s="1"/>
  <c r="H32" i="6" s="1"/>
  <c r="H32" i="7" s="1"/>
  <c r="H32" i="8" s="1"/>
  <c r="H32" i="9" s="1"/>
  <c r="H32" i="10" s="1"/>
  <c r="H32" i="11" s="1"/>
  <c r="H32" i="12" s="1"/>
  <c r="H32" i="13" s="1"/>
  <c r="H32" i="14" s="1"/>
  <c r="H32" i="15" s="1"/>
  <c r="H32" i="16" s="1"/>
  <c r="H32" i="17" s="1"/>
  <c r="H32" i="18" s="1"/>
  <c r="E32" i="3"/>
  <c r="E32" i="4" s="1"/>
  <c r="E32" i="5" s="1"/>
  <c r="E32" i="6" s="1"/>
  <c r="E32" i="7" s="1"/>
  <c r="E32" i="8" s="1"/>
  <c r="E32" i="9" s="1"/>
  <c r="E32" i="10" s="1"/>
  <c r="E32" i="11" s="1"/>
  <c r="E32" i="12" s="1"/>
  <c r="E32" i="13" s="1"/>
  <c r="E32" i="14" s="1"/>
  <c r="E32" i="15" s="1"/>
  <c r="E32" i="16" s="1"/>
  <c r="E32" i="17" s="1"/>
  <c r="E32" i="18" s="1"/>
  <c r="P31" i="3"/>
  <c r="P31" i="4" s="1"/>
  <c r="P31" i="5" s="1"/>
  <c r="P31" i="6" s="1"/>
  <c r="P31" i="7" s="1"/>
  <c r="P31" i="8" s="1"/>
  <c r="P31" i="9" s="1"/>
  <c r="P31" i="10" s="1"/>
  <c r="P31" i="11" s="1"/>
  <c r="P31" i="12" s="1"/>
  <c r="P31" i="13" s="1"/>
  <c r="P31" i="14" s="1"/>
  <c r="P31" i="15" s="1"/>
  <c r="P31" i="16" s="1"/>
  <c r="P31" i="17" s="1"/>
  <c r="P31" i="18" s="1"/>
  <c r="O31" i="3"/>
  <c r="O31" i="4" s="1"/>
  <c r="O31" i="5" s="1"/>
  <c r="O31" i="6" s="1"/>
  <c r="O31" i="7" s="1"/>
  <c r="O31" i="8" s="1"/>
  <c r="O31" i="9" s="1"/>
  <c r="O31" i="10" s="1"/>
  <c r="O31" i="11" s="1"/>
  <c r="O31" i="12" s="1"/>
  <c r="O31" i="13" s="1"/>
  <c r="O31" i="14" s="1"/>
  <c r="O31" i="15" s="1"/>
  <c r="O31" i="16" s="1"/>
  <c r="O31" i="17" s="1"/>
  <c r="O31" i="18" s="1"/>
  <c r="N31" i="3"/>
  <c r="N31" i="4" s="1"/>
  <c r="N31" i="5" s="1"/>
  <c r="N31" i="6" s="1"/>
  <c r="N31" i="7" s="1"/>
  <c r="N31" i="8" s="1"/>
  <c r="N31" i="9" s="1"/>
  <c r="N31" i="10" s="1"/>
  <c r="N31" i="11" s="1"/>
  <c r="N31" i="12" s="1"/>
  <c r="N31" i="13" s="1"/>
  <c r="N31" i="14" s="1"/>
  <c r="N31" i="15" s="1"/>
  <c r="N31" i="16" s="1"/>
  <c r="N31" i="17" s="1"/>
  <c r="N31" i="18" s="1"/>
  <c r="M31" i="3"/>
  <c r="M31" i="4" s="1"/>
  <c r="M31" i="5" s="1"/>
  <c r="M31" i="6" s="1"/>
  <c r="M31" i="7" s="1"/>
  <c r="M31" i="8" s="1"/>
  <c r="M31" i="9" s="1"/>
  <c r="M31" i="10" s="1"/>
  <c r="M31" i="11" s="1"/>
  <c r="M31" i="12" s="1"/>
  <c r="M31" i="13" s="1"/>
  <c r="M31" i="14" s="1"/>
  <c r="M31" i="15" s="1"/>
  <c r="M31" i="16" s="1"/>
  <c r="M31" i="17" s="1"/>
  <c r="M31" i="18" s="1"/>
  <c r="L31" i="3"/>
  <c r="L31" i="4" s="1"/>
  <c r="L31" i="5" s="1"/>
  <c r="L31" i="6" s="1"/>
  <c r="L31" i="7" s="1"/>
  <c r="L31" i="8" s="1"/>
  <c r="L31" i="9" s="1"/>
  <c r="L31" i="10" s="1"/>
  <c r="L31" i="11" s="1"/>
  <c r="L31" i="12" s="1"/>
  <c r="L31" i="13" s="1"/>
  <c r="L31" i="14" s="1"/>
  <c r="L31" i="15" s="1"/>
  <c r="L31" i="16" s="1"/>
  <c r="L31" i="17" s="1"/>
  <c r="L31" i="18" s="1"/>
  <c r="K31" i="3"/>
  <c r="K31" i="4" s="1"/>
  <c r="K31" i="5" s="1"/>
  <c r="K31" i="6" s="1"/>
  <c r="K31" i="7" s="1"/>
  <c r="K31" i="8" s="1"/>
  <c r="K31" i="9" s="1"/>
  <c r="K31" i="10" s="1"/>
  <c r="K31" i="11" s="1"/>
  <c r="K31" i="12" s="1"/>
  <c r="K31" i="13" s="1"/>
  <c r="K31" i="14" s="1"/>
  <c r="K31" i="15" s="1"/>
  <c r="K31" i="16" s="1"/>
  <c r="K31" i="17" s="1"/>
  <c r="K31" i="18" s="1"/>
  <c r="J31" i="3"/>
  <c r="J31" i="4" s="1"/>
  <c r="J31" i="5" s="1"/>
  <c r="J31" i="6" s="1"/>
  <c r="J31" i="7" s="1"/>
  <c r="J31" i="8" s="1"/>
  <c r="J31" i="9" s="1"/>
  <c r="J31" i="10" s="1"/>
  <c r="J31" i="11" s="1"/>
  <c r="J31" i="12" s="1"/>
  <c r="J31" i="13" s="1"/>
  <c r="J31" i="14" s="1"/>
  <c r="J31" i="15" s="1"/>
  <c r="J31" i="16" s="1"/>
  <c r="J31" i="17" s="1"/>
  <c r="J31" i="18" s="1"/>
  <c r="I31" i="3"/>
  <c r="I31" i="4" s="1"/>
  <c r="I31" i="5" s="1"/>
  <c r="I31" i="6" s="1"/>
  <c r="I31" i="7" s="1"/>
  <c r="I31" i="8" s="1"/>
  <c r="I31" i="9" s="1"/>
  <c r="I31" i="10" s="1"/>
  <c r="I31" i="11" s="1"/>
  <c r="I31" i="12" s="1"/>
  <c r="I31" i="13" s="1"/>
  <c r="I31" i="14" s="1"/>
  <c r="I31" i="15" s="1"/>
  <c r="I31" i="16" s="1"/>
  <c r="I31" i="17" s="1"/>
  <c r="I31" i="18" s="1"/>
  <c r="H31" i="3"/>
  <c r="H31" i="4" s="1"/>
  <c r="H31" i="5" s="1"/>
  <c r="H31" i="6" s="1"/>
  <c r="H31" i="7" s="1"/>
  <c r="H31" i="8" s="1"/>
  <c r="H31" i="9" s="1"/>
  <c r="H31" i="10" s="1"/>
  <c r="H31" i="11" s="1"/>
  <c r="H31" i="12" s="1"/>
  <c r="H31" i="13" s="1"/>
  <c r="H31" i="14" s="1"/>
  <c r="H31" i="15" s="1"/>
  <c r="H31" i="16" s="1"/>
  <c r="H31" i="17" s="1"/>
  <c r="H31" i="18" s="1"/>
  <c r="G31" i="3"/>
  <c r="G31" i="4" s="1"/>
  <c r="G31" i="5" s="1"/>
  <c r="G31" i="6" s="1"/>
  <c r="G31" i="7" s="1"/>
  <c r="G31" i="8" s="1"/>
  <c r="G31" i="9" s="1"/>
  <c r="G31" i="10" s="1"/>
  <c r="G31" i="11" s="1"/>
  <c r="G31" i="12" s="1"/>
  <c r="G31" i="13" s="1"/>
  <c r="G31" i="14" s="1"/>
  <c r="G31" i="15" s="1"/>
  <c r="G31" i="16" s="1"/>
  <c r="G31" i="17" s="1"/>
  <c r="G31" i="18" s="1"/>
  <c r="F31" i="3"/>
  <c r="F31" i="4" s="1"/>
  <c r="F31" i="5" s="1"/>
  <c r="F31" i="6" s="1"/>
  <c r="F31" i="7" s="1"/>
  <c r="F31" i="8" s="1"/>
  <c r="F31" i="9" s="1"/>
  <c r="F31" i="10" s="1"/>
  <c r="F31" i="11" s="1"/>
  <c r="F31" i="12" s="1"/>
  <c r="F31" i="13" s="1"/>
  <c r="F31" i="14" s="1"/>
  <c r="F31" i="15" s="1"/>
  <c r="F31" i="16" s="1"/>
  <c r="F31" i="17" s="1"/>
  <c r="F31" i="18" s="1"/>
  <c r="E31" i="3"/>
  <c r="E31" i="4" s="1"/>
  <c r="E31" i="5" s="1"/>
  <c r="E31" i="6" s="1"/>
  <c r="E31" i="7" s="1"/>
  <c r="E31" i="8" s="1"/>
  <c r="E31" i="9" s="1"/>
  <c r="E31" i="10" s="1"/>
  <c r="E31" i="11" s="1"/>
  <c r="E31" i="12" s="1"/>
  <c r="E31" i="13" s="1"/>
  <c r="E31" i="14" s="1"/>
  <c r="E31" i="15" s="1"/>
  <c r="E31" i="16" s="1"/>
  <c r="E31" i="17" s="1"/>
  <c r="E31" i="18" s="1"/>
  <c r="C31" i="3"/>
  <c r="C31" i="4" s="1"/>
  <c r="C31" i="5" s="1"/>
  <c r="C31" i="6" s="1"/>
  <c r="C31" i="7" s="1"/>
  <c r="C31" i="8" s="1"/>
  <c r="C31" i="9" s="1"/>
  <c r="C31" i="10" s="1"/>
  <c r="C31" i="11" s="1"/>
  <c r="C31" i="12" s="1"/>
  <c r="C31" i="13" s="1"/>
  <c r="C31" i="14" s="1"/>
  <c r="C31" i="15" s="1"/>
  <c r="C31" i="16" s="1"/>
  <c r="C31" i="17" s="1"/>
  <c r="C31" i="18" s="1"/>
  <c r="B31" i="3"/>
  <c r="B31" i="4" s="1"/>
  <c r="B31" i="5" s="1"/>
  <c r="B31" i="6" s="1"/>
  <c r="B31" i="7" s="1"/>
  <c r="B31" i="8" s="1"/>
  <c r="B31" i="9" s="1"/>
  <c r="B31" i="10" s="1"/>
  <c r="B31" i="11" s="1"/>
  <c r="B31" i="12" s="1"/>
  <c r="B31" i="13" s="1"/>
  <c r="B31" i="14" s="1"/>
  <c r="B31" i="15" s="1"/>
  <c r="B31" i="16" s="1"/>
  <c r="B31" i="17" s="1"/>
  <c r="B31" i="18" s="1"/>
  <c r="A31" i="3"/>
  <c r="A31" i="4" s="1"/>
  <c r="A31" i="5" s="1"/>
  <c r="A31" i="6" s="1"/>
  <c r="A31" i="7" s="1"/>
  <c r="A31" i="8" s="1"/>
  <c r="A31" i="9" s="1"/>
  <c r="A31" i="10" s="1"/>
  <c r="A31" i="11" s="1"/>
  <c r="A31" i="12" s="1"/>
  <c r="A31" i="13" s="1"/>
  <c r="A31" i="14" s="1"/>
  <c r="A31" i="15" s="1"/>
  <c r="A31" i="16" s="1"/>
  <c r="A31" i="17" s="1"/>
  <c r="P30" i="3"/>
  <c r="P30" i="4" s="1"/>
  <c r="O30" i="3"/>
  <c r="O30" i="4" s="1"/>
  <c r="O30" i="5" s="1"/>
  <c r="O30" i="6" s="1"/>
  <c r="O30" i="7" s="1"/>
  <c r="O30" i="8" s="1"/>
  <c r="O30" i="9" s="1"/>
  <c r="O30" i="10" s="1"/>
  <c r="O30" i="11" s="1"/>
  <c r="O30" i="12" s="1"/>
  <c r="O30" i="13" s="1"/>
  <c r="O30" i="14" s="1"/>
  <c r="O30" i="15" s="1"/>
  <c r="O30" i="16" s="1"/>
  <c r="O30" i="17" s="1"/>
  <c r="O30" i="18" s="1"/>
  <c r="N30" i="3"/>
  <c r="N30" i="4" s="1"/>
  <c r="N30" i="5" s="1"/>
  <c r="N30" i="6" s="1"/>
  <c r="N30" i="7" s="1"/>
  <c r="N30" i="8" s="1"/>
  <c r="N30" i="9" s="1"/>
  <c r="N30" i="10" s="1"/>
  <c r="N30" i="11" s="1"/>
  <c r="N30" i="12" s="1"/>
  <c r="N30" i="13" s="1"/>
  <c r="N30" i="14" s="1"/>
  <c r="N30" i="15" s="1"/>
  <c r="N30" i="16" s="1"/>
  <c r="N30" i="17" s="1"/>
  <c r="N30" i="18" s="1"/>
  <c r="M30" i="3"/>
  <c r="M30" i="4" s="1"/>
  <c r="M30" i="5" s="1"/>
  <c r="M30" i="6" s="1"/>
  <c r="M30" i="7" s="1"/>
  <c r="M30" i="8" s="1"/>
  <c r="M30" i="9" s="1"/>
  <c r="M30" i="10" s="1"/>
  <c r="M30" i="11" s="1"/>
  <c r="M30" i="12" s="1"/>
  <c r="M30" i="13" s="1"/>
  <c r="M30" i="14" s="1"/>
  <c r="M30" i="15" s="1"/>
  <c r="M30" i="16" s="1"/>
  <c r="M30" i="17" s="1"/>
  <c r="M30" i="18" s="1"/>
  <c r="L30" i="3"/>
  <c r="L30" i="4" s="1"/>
  <c r="L30" i="5" s="1"/>
  <c r="L30" i="6" s="1"/>
  <c r="L30" i="7" s="1"/>
  <c r="L30" i="8" s="1"/>
  <c r="L30" i="9" s="1"/>
  <c r="L30" i="10" s="1"/>
  <c r="L30" i="11" s="1"/>
  <c r="L30" i="12" s="1"/>
  <c r="L30" i="13" s="1"/>
  <c r="L30" i="14" s="1"/>
  <c r="L30" i="15" s="1"/>
  <c r="L30" i="16" s="1"/>
  <c r="L30" i="17" s="1"/>
  <c r="L30" i="18" s="1"/>
  <c r="K30" i="3"/>
  <c r="K30" i="4" s="1"/>
  <c r="J30" i="3"/>
  <c r="J30" i="4" s="1"/>
  <c r="J30" i="5" s="1"/>
  <c r="J30" i="6" s="1"/>
  <c r="J30" i="7" s="1"/>
  <c r="J30" i="8" s="1"/>
  <c r="J30" i="9" s="1"/>
  <c r="J30" i="10" s="1"/>
  <c r="J30" i="11" s="1"/>
  <c r="J30" i="12" s="1"/>
  <c r="J30" i="13" s="1"/>
  <c r="J30" i="14" s="1"/>
  <c r="J30" i="15" s="1"/>
  <c r="J30" i="16" s="1"/>
  <c r="J30" i="17" s="1"/>
  <c r="J30" i="18" s="1"/>
  <c r="I30" i="3"/>
  <c r="I30" i="4" s="1"/>
  <c r="I30" i="5" s="1"/>
  <c r="I30" i="6" s="1"/>
  <c r="I30" i="7" s="1"/>
  <c r="I30" i="8" s="1"/>
  <c r="I30" i="9" s="1"/>
  <c r="I30" i="10" s="1"/>
  <c r="I30" i="11" s="1"/>
  <c r="I30" i="12" s="1"/>
  <c r="I30" i="13" s="1"/>
  <c r="I30" i="14" s="1"/>
  <c r="I30" i="15" s="1"/>
  <c r="I30" i="16" s="1"/>
  <c r="I30" i="17" s="1"/>
  <c r="I30" i="18" s="1"/>
  <c r="H30" i="3"/>
  <c r="H30" i="4" s="1"/>
  <c r="H30" i="5" s="1"/>
  <c r="H30" i="6" s="1"/>
  <c r="H30" i="7" s="1"/>
  <c r="H30" i="8" s="1"/>
  <c r="H30" i="9" s="1"/>
  <c r="H30" i="10" s="1"/>
  <c r="H30" i="11" s="1"/>
  <c r="H30" i="12" s="1"/>
  <c r="H30" i="13" s="1"/>
  <c r="H30" i="14" s="1"/>
  <c r="H30" i="15" s="1"/>
  <c r="H30" i="16" s="1"/>
  <c r="H30" i="17" s="1"/>
  <c r="H30" i="18" s="1"/>
  <c r="E30" i="3"/>
  <c r="E30" i="4" s="1"/>
  <c r="E30" i="5" s="1"/>
  <c r="E30" i="6" s="1"/>
  <c r="E30" i="7" s="1"/>
  <c r="E30" i="8" s="1"/>
  <c r="E30" i="9" s="1"/>
  <c r="E30" i="10" s="1"/>
  <c r="E30" i="11" s="1"/>
  <c r="E30" i="12" s="1"/>
  <c r="E30" i="13" s="1"/>
  <c r="E30" i="14" s="1"/>
  <c r="E30" i="15" s="1"/>
  <c r="E30" i="16" s="1"/>
  <c r="E30" i="17" s="1"/>
  <c r="E30" i="18" s="1"/>
  <c r="B29" i="3"/>
  <c r="D5" i="3"/>
  <c r="D5" i="4" s="1"/>
  <c r="D5" i="5" s="1"/>
  <c r="D5" i="6" s="1"/>
  <c r="D5" i="7" s="1"/>
  <c r="D5" i="8" s="1"/>
  <c r="D5" i="9" s="1"/>
  <c r="D5" i="10" s="1"/>
  <c r="D5" i="11" s="1"/>
  <c r="D5" i="12" s="1"/>
  <c r="D5" i="13" s="1"/>
  <c r="D5" i="14" s="1"/>
  <c r="D5" i="15" s="1"/>
  <c r="D5" i="16" s="1"/>
  <c r="D5" i="17" s="1"/>
  <c r="D5" i="18" s="1"/>
  <c r="A5" i="5"/>
  <c r="A5" i="7" s="1"/>
  <c r="A5" i="8" s="1"/>
  <c r="A5" i="9" s="1"/>
  <c r="A5" i="10" s="1"/>
  <c r="A5" i="11" s="1"/>
  <c r="A5" i="12" s="1"/>
  <c r="A5" i="13" s="1"/>
  <c r="A5" i="14" s="1"/>
  <c r="A5" i="15" s="1"/>
  <c r="A5" i="16" s="1"/>
  <c r="A5" i="17" s="1"/>
  <c r="H4" i="3"/>
  <c r="H4" i="4" s="1"/>
  <c r="H4" i="5" s="1"/>
  <c r="H4" i="6" s="1"/>
  <c r="H4" i="7" s="1"/>
  <c r="H4" i="8" s="1"/>
  <c r="H4" i="9" s="1"/>
  <c r="H4" i="10" s="1"/>
  <c r="H4" i="11" s="1"/>
  <c r="H4" i="12" s="1"/>
  <c r="H4" i="13" s="1"/>
  <c r="H4" i="14" s="1"/>
  <c r="H4" i="15" s="1"/>
  <c r="H4" i="16" s="1"/>
  <c r="H4" i="17" s="1"/>
  <c r="H4" i="18" s="1"/>
  <c r="G4" i="3"/>
  <c r="G4" i="4" s="1"/>
  <c r="G4" i="5" s="1"/>
  <c r="G4" i="6" s="1"/>
  <c r="G4" i="7" s="1"/>
  <c r="G4" i="8" s="1"/>
  <c r="G4" i="9" s="1"/>
  <c r="G4" i="10" s="1"/>
  <c r="G4" i="11" s="1"/>
  <c r="G4" i="12" s="1"/>
  <c r="G4" i="13" s="1"/>
  <c r="G4" i="14" s="1"/>
  <c r="G4" i="15" s="1"/>
  <c r="G4" i="16" s="1"/>
  <c r="G4" i="17" s="1"/>
  <c r="G4" i="18" s="1"/>
  <c r="F4" i="3"/>
  <c r="F4" i="4" s="1"/>
  <c r="F4" i="5" s="1"/>
  <c r="F4" i="6" s="1"/>
  <c r="F4" i="7" s="1"/>
  <c r="F4" i="8" s="1"/>
  <c r="F4" i="9" s="1"/>
  <c r="F4" i="10" s="1"/>
  <c r="F4" i="11" s="1"/>
  <c r="F4" i="12" s="1"/>
  <c r="F4" i="13" s="1"/>
  <c r="F4" i="14" s="1"/>
  <c r="F4" i="15" s="1"/>
  <c r="F4" i="16" s="1"/>
  <c r="F4" i="17" s="1"/>
  <c r="F4" i="18" s="1"/>
  <c r="E4" i="3"/>
  <c r="E4" i="4" s="1"/>
  <c r="E4" i="5" s="1"/>
  <c r="E4" i="6" s="1"/>
  <c r="E4" i="7" s="1"/>
  <c r="E4" i="8" s="1"/>
  <c r="E4" i="9" s="1"/>
  <c r="E4" i="10" s="1"/>
  <c r="E4" i="11" s="1"/>
  <c r="E4" i="12" s="1"/>
  <c r="E4" i="13" s="1"/>
  <c r="E4" i="14" s="1"/>
  <c r="E4" i="15" s="1"/>
  <c r="E4" i="16" s="1"/>
  <c r="E4" i="17" s="1"/>
  <c r="E4" i="18" s="1"/>
  <c r="D4" i="3"/>
  <c r="D4" i="4" s="1"/>
  <c r="A1" i="3"/>
  <c r="A69" i="2"/>
  <c r="A69" i="3" s="1"/>
  <c r="A69" i="4" s="1"/>
  <c r="A68" i="2"/>
  <c r="A68" i="3" s="1"/>
  <c r="A67" i="2"/>
  <c r="A67" i="3" s="1"/>
  <c r="A67" i="4" s="1"/>
  <c r="A66" i="2"/>
  <c r="A66" i="3" s="1"/>
  <c r="A66" i="4" s="1"/>
  <c r="A1" i="2"/>
  <c r="A5" i="1"/>
  <c r="G19" i="7" l="1"/>
  <c r="G16" i="7"/>
  <c r="G15" i="7"/>
  <c r="G12" i="7"/>
  <c r="G9" i="7"/>
  <c r="G14" i="7"/>
  <c r="G17" i="7"/>
  <c r="G13" i="7"/>
  <c r="G11" i="7"/>
  <c r="G10" i="7"/>
  <c r="G7" i="7"/>
  <c r="G21" i="7"/>
  <c r="G18" i="7"/>
  <c r="G20" i="7"/>
  <c r="G23" i="7"/>
  <c r="G8" i="7"/>
  <c r="G22" i="7"/>
  <c r="Z54" i="6"/>
  <c r="H23" i="6"/>
  <c r="E20" i="6"/>
  <c r="G18" i="6"/>
  <c r="D15" i="6"/>
  <c r="F13" i="6"/>
  <c r="H11" i="6"/>
  <c r="E8" i="6"/>
  <c r="G23" i="6"/>
  <c r="D20" i="6"/>
  <c r="F18" i="6"/>
  <c r="H16" i="6"/>
  <c r="E13" i="6"/>
  <c r="G11" i="6"/>
  <c r="D8" i="6"/>
  <c r="F23" i="6"/>
  <c r="H21" i="6"/>
  <c r="E18" i="6"/>
  <c r="G16" i="6"/>
  <c r="D13" i="6"/>
  <c r="F11" i="6"/>
  <c r="H9" i="6"/>
  <c r="E23" i="6"/>
  <c r="G21" i="6"/>
  <c r="D18" i="6"/>
  <c r="F16" i="6"/>
  <c r="H14" i="6"/>
  <c r="E11" i="6"/>
  <c r="G9" i="6"/>
  <c r="D23" i="6"/>
  <c r="F21" i="6"/>
  <c r="H19" i="6"/>
  <c r="E16" i="6"/>
  <c r="G14" i="6"/>
  <c r="D11" i="6"/>
  <c r="F9" i="6"/>
  <c r="H7" i="6"/>
  <c r="E21" i="6"/>
  <c r="G19" i="6"/>
  <c r="D16" i="6"/>
  <c r="F14" i="6"/>
  <c r="H12" i="6"/>
  <c r="E9" i="6"/>
  <c r="G7" i="6"/>
  <c r="D21" i="6"/>
  <c r="F19" i="6"/>
  <c r="H17" i="6"/>
  <c r="E14" i="6"/>
  <c r="G12" i="6"/>
  <c r="H22" i="6"/>
  <c r="E19" i="6"/>
  <c r="G17" i="6"/>
  <c r="D14" i="6"/>
  <c r="F12" i="6"/>
  <c r="H10" i="6"/>
  <c r="E7" i="6"/>
  <c r="G22" i="6"/>
  <c r="D19" i="6"/>
  <c r="F17" i="6"/>
  <c r="H15" i="6"/>
  <c r="E12" i="6"/>
  <c r="G10" i="6"/>
  <c r="D7" i="6"/>
  <c r="E22" i="6"/>
  <c r="G20" i="6"/>
  <c r="D17" i="6"/>
  <c r="F15" i="6"/>
  <c r="H13" i="6"/>
  <c r="E10" i="6"/>
  <c r="G8" i="6"/>
  <c r="F20" i="6"/>
  <c r="F10" i="6"/>
  <c r="D10" i="6"/>
  <c r="H18" i="6"/>
  <c r="D9" i="6"/>
  <c r="E17" i="6"/>
  <c r="H8" i="6"/>
  <c r="F8" i="6"/>
  <c r="G15" i="6"/>
  <c r="F7" i="6"/>
  <c r="E15" i="6"/>
  <c r="F22" i="6"/>
  <c r="D12" i="6"/>
  <c r="D22" i="6"/>
  <c r="H20" i="6"/>
  <c r="G13" i="6"/>
  <c r="Z54" i="17"/>
  <c r="D21" i="17"/>
  <c r="F19" i="17"/>
  <c r="H17" i="17"/>
  <c r="F22" i="17"/>
  <c r="H20" i="17"/>
  <c r="E17" i="17"/>
  <c r="G15" i="17"/>
  <c r="H23" i="17"/>
  <c r="E20" i="17"/>
  <c r="G18" i="17"/>
  <c r="D15" i="17"/>
  <c r="E23" i="17"/>
  <c r="G21" i="17"/>
  <c r="D18" i="17"/>
  <c r="F16" i="17"/>
  <c r="H14" i="17"/>
  <c r="F23" i="17"/>
  <c r="E18" i="17"/>
  <c r="H15" i="17"/>
  <c r="G13" i="17"/>
  <c r="D10" i="17"/>
  <c r="F8" i="17"/>
  <c r="D14" i="17"/>
  <c r="D16" i="17"/>
  <c r="D23" i="17"/>
  <c r="G20" i="17"/>
  <c r="F15" i="17"/>
  <c r="F13" i="17"/>
  <c r="H11" i="17"/>
  <c r="E8" i="17"/>
  <c r="G16" i="17"/>
  <c r="D12" i="17"/>
  <c r="F20" i="17"/>
  <c r="E15" i="17"/>
  <c r="E13" i="17"/>
  <c r="G11" i="17"/>
  <c r="D8" i="17"/>
  <c r="H19" i="17"/>
  <c r="H7" i="17"/>
  <c r="H21" i="17"/>
  <c r="H22" i="17"/>
  <c r="D20" i="17"/>
  <c r="G17" i="17"/>
  <c r="D13" i="17"/>
  <c r="F11" i="17"/>
  <c r="H9" i="17"/>
  <c r="D17" i="17"/>
  <c r="F9" i="17"/>
  <c r="F12" i="17"/>
  <c r="G22" i="17"/>
  <c r="F17" i="17"/>
  <c r="E11" i="17"/>
  <c r="G9" i="17"/>
  <c r="E22" i="17"/>
  <c r="G14" i="17"/>
  <c r="D11" i="17"/>
  <c r="D19" i="17"/>
  <c r="H10" i="17"/>
  <c r="E7" i="17"/>
  <c r="H18" i="17"/>
  <c r="D22" i="17"/>
  <c r="G19" i="17"/>
  <c r="F14" i="17"/>
  <c r="H12" i="17"/>
  <c r="E9" i="17"/>
  <c r="G7" i="17"/>
  <c r="E19" i="17"/>
  <c r="H16" i="17"/>
  <c r="E14" i="17"/>
  <c r="G12" i="17"/>
  <c r="D9" i="17"/>
  <c r="F7" i="17"/>
  <c r="F10" i="17"/>
  <c r="F21" i="17"/>
  <c r="E16" i="17"/>
  <c r="E12" i="17"/>
  <c r="G10" i="17"/>
  <c r="D7" i="17"/>
  <c r="E21" i="17"/>
  <c r="H8" i="17"/>
  <c r="F18" i="17"/>
  <c r="G23" i="17"/>
  <c r="H13" i="17"/>
  <c r="G8" i="17"/>
  <c r="E10" i="17"/>
  <c r="Z54" i="18"/>
  <c r="H23" i="18"/>
  <c r="E20" i="18"/>
  <c r="G18" i="18"/>
  <c r="D15" i="18"/>
  <c r="F13" i="18"/>
  <c r="H11" i="18"/>
  <c r="E8" i="18"/>
  <c r="G10" i="18"/>
  <c r="E22" i="18"/>
  <c r="H13" i="18"/>
  <c r="G23" i="18"/>
  <c r="D20" i="18"/>
  <c r="F18" i="18"/>
  <c r="H16" i="18"/>
  <c r="E13" i="18"/>
  <c r="G11" i="18"/>
  <c r="D8" i="18"/>
  <c r="E12" i="18"/>
  <c r="G20" i="18"/>
  <c r="F23" i="18"/>
  <c r="H21" i="18"/>
  <c r="E18" i="18"/>
  <c r="G16" i="18"/>
  <c r="D13" i="18"/>
  <c r="F11" i="18"/>
  <c r="H9" i="18"/>
  <c r="F9" i="18"/>
  <c r="G19" i="18"/>
  <c r="H12" i="18"/>
  <c r="G7" i="18"/>
  <c r="F17" i="18"/>
  <c r="E23" i="18"/>
  <c r="G21" i="18"/>
  <c r="D18" i="18"/>
  <c r="F16" i="18"/>
  <c r="H14" i="18"/>
  <c r="E11" i="18"/>
  <c r="G9" i="18"/>
  <c r="D11" i="18"/>
  <c r="E21" i="18"/>
  <c r="F14" i="18"/>
  <c r="E9" i="18"/>
  <c r="G22" i="18"/>
  <c r="D7" i="18"/>
  <c r="F15" i="18"/>
  <c r="D23" i="18"/>
  <c r="F21" i="18"/>
  <c r="H19" i="18"/>
  <c r="E16" i="18"/>
  <c r="G14" i="18"/>
  <c r="H7" i="18"/>
  <c r="D16" i="18"/>
  <c r="H15" i="18"/>
  <c r="D17" i="18"/>
  <c r="D21" i="18"/>
  <c r="F19" i="18"/>
  <c r="H17" i="18"/>
  <c r="E14" i="18"/>
  <c r="G12" i="18"/>
  <c r="D9" i="18"/>
  <c r="F7" i="18"/>
  <c r="G8" i="18"/>
  <c r="H22" i="18"/>
  <c r="E19" i="18"/>
  <c r="G17" i="18"/>
  <c r="D14" i="18"/>
  <c r="F12" i="18"/>
  <c r="H10" i="18"/>
  <c r="E7" i="18"/>
  <c r="D19" i="18"/>
  <c r="F22" i="18"/>
  <c r="H20" i="18"/>
  <c r="E17" i="18"/>
  <c r="G15" i="18"/>
  <c r="D12" i="18"/>
  <c r="F10" i="18"/>
  <c r="H8" i="18"/>
  <c r="E10" i="18"/>
  <c r="D10" i="18"/>
  <c r="F20" i="18"/>
  <c r="H18" i="18"/>
  <c r="E15" i="18"/>
  <c r="G13" i="18"/>
  <c r="F8" i="18"/>
  <c r="D22" i="18"/>
  <c r="Z54" i="16"/>
  <c r="E21" i="16"/>
  <c r="G19" i="16"/>
  <c r="D16" i="16"/>
  <c r="F14" i="16"/>
  <c r="H12" i="16"/>
  <c r="E9" i="16"/>
  <c r="G7" i="16"/>
  <c r="G22" i="16"/>
  <c r="D19" i="16"/>
  <c r="F17" i="16"/>
  <c r="H15" i="16"/>
  <c r="E12" i="16"/>
  <c r="G10" i="16"/>
  <c r="D7" i="16"/>
  <c r="D22" i="16"/>
  <c r="F20" i="16"/>
  <c r="H18" i="16"/>
  <c r="E15" i="16"/>
  <c r="G13" i="16"/>
  <c r="D10" i="16"/>
  <c r="F8" i="16"/>
  <c r="F23" i="16"/>
  <c r="H21" i="16"/>
  <c r="E18" i="16"/>
  <c r="G16" i="16"/>
  <c r="D13" i="16"/>
  <c r="F11" i="16"/>
  <c r="H9" i="16"/>
  <c r="E19" i="16"/>
  <c r="H16" i="16"/>
  <c r="D14" i="16"/>
  <c r="G11" i="16"/>
  <c r="H19" i="16"/>
  <c r="G21" i="16"/>
  <c r="F16" i="16"/>
  <c r="E11" i="16"/>
  <c r="H8" i="16"/>
  <c r="E22" i="16"/>
  <c r="F21" i="16"/>
  <c r="E16" i="16"/>
  <c r="H13" i="16"/>
  <c r="D11" i="16"/>
  <c r="G8" i="16"/>
  <c r="D18" i="16"/>
  <c r="F10" i="16"/>
  <c r="D20" i="16"/>
  <c r="H23" i="16"/>
  <c r="D21" i="16"/>
  <c r="G18" i="16"/>
  <c r="F13" i="16"/>
  <c r="E8" i="16"/>
  <c r="E23" i="16"/>
  <c r="G15" i="16"/>
  <c r="H22" i="16"/>
  <c r="G23" i="16"/>
  <c r="F18" i="16"/>
  <c r="E13" i="16"/>
  <c r="H10" i="16"/>
  <c r="D8" i="16"/>
  <c r="H20" i="16"/>
  <c r="G17" i="16"/>
  <c r="E7" i="16"/>
  <c r="E14" i="16"/>
  <c r="D23" i="16"/>
  <c r="G20" i="16"/>
  <c r="F15" i="16"/>
  <c r="E10" i="16"/>
  <c r="H7" i="16"/>
  <c r="F9" i="16"/>
  <c r="E20" i="16"/>
  <c r="H17" i="16"/>
  <c r="D15" i="16"/>
  <c r="G12" i="16"/>
  <c r="F7" i="16"/>
  <c r="F12" i="16"/>
  <c r="G14" i="16"/>
  <c r="F22" i="16"/>
  <c r="E17" i="16"/>
  <c r="H14" i="16"/>
  <c r="D12" i="16"/>
  <c r="G9" i="16"/>
  <c r="D17" i="16"/>
  <c r="H11" i="16"/>
  <c r="F19" i="16"/>
  <c r="D9" i="16"/>
  <c r="Z54" i="8"/>
  <c r="F23" i="8"/>
  <c r="E23" i="8"/>
  <c r="G21" i="8"/>
  <c r="D18" i="8"/>
  <c r="F16" i="8"/>
  <c r="H14" i="8"/>
  <c r="E11" i="8"/>
  <c r="G9" i="8"/>
  <c r="D23" i="8"/>
  <c r="F21" i="8"/>
  <c r="H19" i="8"/>
  <c r="E16" i="8"/>
  <c r="G14" i="8"/>
  <c r="D11" i="8"/>
  <c r="F9" i="8"/>
  <c r="H7" i="8"/>
  <c r="D21" i="8"/>
  <c r="F19" i="8"/>
  <c r="H17" i="8"/>
  <c r="E14" i="8"/>
  <c r="G12" i="8"/>
  <c r="D9" i="8"/>
  <c r="F7" i="8"/>
  <c r="H22" i="8"/>
  <c r="E19" i="8"/>
  <c r="G17" i="8"/>
  <c r="D14" i="8"/>
  <c r="F12" i="8"/>
  <c r="H10" i="8"/>
  <c r="E7" i="8"/>
  <c r="F22" i="8"/>
  <c r="H20" i="8"/>
  <c r="E17" i="8"/>
  <c r="G15" i="8"/>
  <c r="D12" i="8"/>
  <c r="F10" i="8"/>
  <c r="H8" i="8"/>
  <c r="E22" i="8"/>
  <c r="G20" i="8"/>
  <c r="D17" i="8"/>
  <c r="F15" i="8"/>
  <c r="H13" i="8"/>
  <c r="E10" i="8"/>
  <c r="G8" i="8"/>
  <c r="H23" i="8"/>
  <c r="E20" i="8"/>
  <c r="G18" i="8"/>
  <c r="D15" i="8"/>
  <c r="F13" i="8"/>
  <c r="H11" i="8"/>
  <c r="E8" i="8"/>
  <c r="H18" i="8"/>
  <c r="G10" i="8"/>
  <c r="G22" i="8"/>
  <c r="F18" i="8"/>
  <c r="F14" i="8"/>
  <c r="D10" i="8"/>
  <c r="D22" i="8"/>
  <c r="E18" i="8"/>
  <c r="G13" i="8"/>
  <c r="H9" i="8"/>
  <c r="H21" i="8"/>
  <c r="F17" i="8"/>
  <c r="E13" i="8"/>
  <c r="E9" i="8"/>
  <c r="E21" i="8"/>
  <c r="D13" i="8"/>
  <c r="H16" i="8"/>
  <c r="H12" i="8"/>
  <c r="F8" i="8"/>
  <c r="F20" i="8"/>
  <c r="G16" i="8"/>
  <c r="E12" i="8"/>
  <c r="D8" i="8"/>
  <c r="H15" i="8"/>
  <c r="G11" i="8"/>
  <c r="G7" i="8"/>
  <c r="D16" i="8"/>
  <c r="E15" i="8"/>
  <c r="D19" i="8"/>
  <c r="G23" i="8"/>
  <c r="F11" i="8"/>
  <c r="D7" i="8"/>
  <c r="D20" i="8"/>
  <c r="G19" i="8"/>
  <c r="Z54" i="9"/>
  <c r="D23" i="9"/>
  <c r="F21" i="9"/>
  <c r="H19" i="9"/>
  <c r="E16" i="9"/>
  <c r="G14" i="9"/>
  <c r="D11" i="9"/>
  <c r="F9" i="9"/>
  <c r="H7" i="9"/>
  <c r="E21" i="9"/>
  <c r="G19" i="9"/>
  <c r="D16" i="9"/>
  <c r="F14" i="9"/>
  <c r="H12" i="9"/>
  <c r="E9" i="9"/>
  <c r="G7" i="9"/>
  <c r="E22" i="9"/>
  <c r="G20" i="9"/>
  <c r="D17" i="9"/>
  <c r="F15" i="9"/>
  <c r="H13" i="9"/>
  <c r="E10" i="9"/>
  <c r="G8" i="9"/>
  <c r="D22" i="9"/>
  <c r="F20" i="9"/>
  <c r="H18" i="9"/>
  <c r="E15" i="9"/>
  <c r="G13" i="9"/>
  <c r="D10" i="9"/>
  <c r="F8" i="9"/>
  <c r="G23" i="9"/>
  <c r="F23" i="9"/>
  <c r="E18" i="9"/>
  <c r="H15" i="9"/>
  <c r="D13" i="9"/>
  <c r="G10" i="9"/>
  <c r="E23" i="9"/>
  <c r="H20" i="9"/>
  <c r="D18" i="9"/>
  <c r="G15" i="9"/>
  <c r="F10" i="9"/>
  <c r="E20" i="9"/>
  <c r="H17" i="9"/>
  <c r="D15" i="9"/>
  <c r="G12" i="9"/>
  <c r="F7" i="9"/>
  <c r="H22" i="9"/>
  <c r="D20" i="9"/>
  <c r="G17" i="9"/>
  <c r="F12" i="9"/>
  <c r="E7" i="9"/>
  <c r="G22" i="9"/>
  <c r="F17" i="9"/>
  <c r="E12" i="9"/>
  <c r="H9" i="9"/>
  <c r="D7" i="9"/>
  <c r="F22" i="9"/>
  <c r="E17" i="9"/>
  <c r="H14" i="9"/>
  <c r="D12" i="9"/>
  <c r="G9" i="9"/>
  <c r="F19" i="9"/>
  <c r="E14" i="9"/>
  <c r="H11" i="9"/>
  <c r="D9" i="9"/>
  <c r="E19" i="9"/>
  <c r="H16" i="9"/>
  <c r="D14" i="9"/>
  <c r="G11" i="9"/>
  <c r="G21" i="9"/>
  <c r="F16" i="9"/>
  <c r="E11" i="9"/>
  <c r="H8" i="9"/>
  <c r="D19" i="9"/>
  <c r="G18" i="9"/>
  <c r="E8" i="9"/>
  <c r="F18" i="9"/>
  <c r="D8" i="9"/>
  <c r="H10" i="9"/>
  <c r="G16" i="9"/>
  <c r="E13" i="9"/>
  <c r="F13" i="9"/>
  <c r="H23" i="9"/>
  <c r="H21" i="9"/>
  <c r="F11" i="9"/>
  <c r="D21" i="9"/>
  <c r="Z54" i="10"/>
  <c r="E21" i="10"/>
  <c r="G19" i="10"/>
  <c r="D16" i="10"/>
  <c r="F14" i="10"/>
  <c r="H12" i="10"/>
  <c r="E9" i="10"/>
  <c r="G7" i="10"/>
  <c r="D21" i="10"/>
  <c r="F19" i="10"/>
  <c r="H17" i="10"/>
  <c r="E14" i="10"/>
  <c r="G12" i="10"/>
  <c r="D9" i="10"/>
  <c r="F7" i="10"/>
  <c r="D22" i="10"/>
  <c r="F20" i="10"/>
  <c r="H18" i="10"/>
  <c r="E15" i="10"/>
  <c r="G13" i="10"/>
  <c r="D10" i="10"/>
  <c r="F8" i="10"/>
  <c r="H23" i="10"/>
  <c r="E20" i="10"/>
  <c r="G18" i="10"/>
  <c r="D15" i="10"/>
  <c r="F13" i="10"/>
  <c r="H11" i="10"/>
  <c r="E8" i="10"/>
  <c r="F22" i="10"/>
  <c r="E17" i="10"/>
  <c r="H14" i="10"/>
  <c r="D12" i="10"/>
  <c r="G9" i="10"/>
  <c r="E22" i="10"/>
  <c r="H19" i="10"/>
  <c r="D17" i="10"/>
  <c r="G14" i="10"/>
  <c r="F9" i="10"/>
  <c r="E19" i="10"/>
  <c r="H16" i="10"/>
  <c r="D14" i="10"/>
  <c r="G11" i="10"/>
  <c r="H21" i="10"/>
  <c r="D19" i="10"/>
  <c r="G16" i="10"/>
  <c r="F11" i="10"/>
  <c r="G21" i="10"/>
  <c r="F16" i="10"/>
  <c r="E11" i="10"/>
  <c r="H8" i="10"/>
  <c r="F21" i="10"/>
  <c r="E16" i="10"/>
  <c r="H13" i="10"/>
  <c r="D11" i="10"/>
  <c r="G8" i="10"/>
  <c r="G23" i="10"/>
  <c r="F18" i="10"/>
  <c r="E13" i="10"/>
  <c r="H10" i="10"/>
  <c r="D8" i="10"/>
  <c r="F23" i="10"/>
  <c r="E18" i="10"/>
  <c r="H15" i="10"/>
  <c r="D13" i="10"/>
  <c r="G10" i="10"/>
  <c r="D23" i="10"/>
  <c r="G20" i="10"/>
  <c r="F15" i="10"/>
  <c r="E10" i="10"/>
  <c r="H7" i="10"/>
  <c r="G15" i="10"/>
  <c r="H9" i="10"/>
  <c r="E23" i="10"/>
  <c r="D7" i="10"/>
  <c r="H22" i="10"/>
  <c r="F12" i="10"/>
  <c r="F17" i="10"/>
  <c r="G22" i="10"/>
  <c r="E12" i="10"/>
  <c r="H20" i="10"/>
  <c r="F10" i="10"/>
  <c r="D20" i="10"/>
  <c r="D18" i="10"/>
  <c r="G17" i="10"/>
  <c r="E7" i="10"/>
  <c r="Z54" i="4"/>
  <c r="E22" i="4"/>
  <c r="G20" i="4"/>
  <c r="D17" i="4"/>
  <c r="F15" i="4"/>
  <c r="H13" i="4"/>
  <c r="E10" i="4"/>
  <c r="G8" i="4"/>
  <c r="D22" i="4"/>
  <c r="F20" i="4"/>
  <c r="H18" i="4"/>
  <c r="E15" i="4"/>
  <c r="G13" i="4"/>
  <c r="D10" i="4"/>
  <c r="F8" i="4"/>
  <c r="H23" i="4"/>
  <c r="E20" i="4"/>
  <c r="G18" i="4"/>
  <c r="D15" i="4"/>
  <c r="F13" i="4"/>
  <c r="H11" i="4"/>
  <c r="E8" i="4"/>
  <c r="G23" i="4"/>
  <c r="D20" i="4"/>
  <c r="F18" i="4"/>
  <c r="H16" i="4"/>
  <c r="E13" i="4"/>
  <c r="G11" i="4"/>
  <c r="D8" i="4"/>
  <c r="F23" i="4"/>
  <c r="H21" i="4"/>
  <c r="E18" i="4"/>
  <c r="G16" i="4"/>
  <c r="D13" i="4"/>
  <c r="F11" i="4"/>
  <c r="H9" i="4"/>
  <c r="E23" i="4"/>
  <c r="G21" i="4"/>
  <c r="D18" i="4"/>
  <c r="F16" i="4"/>
  <c r="H14" i="4"/>
  <c r="E11" i="4"/>
  <c r="G9" i="4"/>
  <c r="D23" i="4"/>
  <c r="F21" i="4"/>
  <c r="H19" i="4"/>
  <c r="E16" i="4"/>
  <c r="G14" i="4"/>
  <c r="D11" i="4"/>
  <c r="F9" i="4"/>
  <c r="H7" i="4"/>
  <c r="E21" i="4"/>
  <c r="G19" i="4"/>
  <c r="D16" i="4"/>
  <c r="F14" i="4"/>
  <c r="H12" i="4"/>
  <c r="E9" i="4"/>
  <c r="G7" i="4"/>
  <c r="D21" i="4"/>
  <c r="F19" i="4"/>
  <c r="H17" i="4"/>
  <c r="E14" i="4"/>
  <c r="G12" i="4"/>
  <c r="D9" i="4"/>
  <c r="F7" i="4"/>
  <c r="H22" i="4"/>
  <c r="E19" i="4"/>
  <c r="G17" i="4"/>
  <c r="D14" i="4"/>
  <c r="F12" i="4"/>
  <c r="H10" i="4"/>
  <c r="E7" i="4"/>
  <c r="G22" i="4"/>
  <c r="D19" i="4"/>
  <c r="F17" i="4"/>
  <c r="H15" i="4"/>
  <c r="E12" i="4"/>
  <c r="G10" i="4"/>
  <c r="D7" i="4"/>
  <c r="F22" i="4"/>
  <c r="H20" i="4"/>
  <c r="E17" i="4"/>
  <c r="G15" i="4"/>
  <c r="D12" i="4"/>
  <c r="F10" i="4"/>
  <c r="H8" i="4"/>
  <c r="Z54" i="11"/>
  <c r="D21" i="11"/>
  <c r="F19" i="11"/>
  <c r="H17" i="11"/>
  <c r="E14" i="11"/>
  <c r="G12" i="11"/>
  <c r="D9" i="11"/>
  <c r="F7" i="11"/>
  <c r="H22" i="11"/>
  <c r="E19" i="11"/>
  <c r="G17" i="11"/>
  <c r="D14" i="11"/>
  <c r="F12" i="11"/>
  <c r="H10" i="11"/>
  <c r="E7" i="11"/>
  <c r="H23" i="11"/>
  <c r="E20" i="11"/>
  <c r="G18" i="11"/>
  <c r="D15" i="11"/>
  <c r="F13" i="11"/>
  <c r="H11" i="11"/>
  <c r="E8" i="11"/>
  <c r="G23" i="11"/>
  <c r="D20" i="11"/>
  <c r="F18" i="11"/>
  <c r="F21" i="11"/>
  <c r="F16" i="11"/>
  <c r="G9" i="11"/>
  <c r="D7" i="11"/>
  <c r="E21" i="11"/>
  <c r="H18" i="11"/>
  <c r="E16" i="11"/>
  <c r="G11" i="11"/>
  <c r="F9" i="11"/>
  <c r="F23" i="11"/>
  <c r="E18" i="11"/>
  <c r="D16" i="11"/>
  <c r="H13" i="11"/>
  <c r="F11" i="11"/>
  <c r="E9" i="11"/>
  <c r="E23" i="11"/>
  <c r="H20" i="11"/>
  <c r="D18" i="11"/>
  <c r="H15" i="11"/>
  <c r="G13" i="11"/>
  <c r="E11" i="11"/>
  <c r="D23" i="11"/>
  <c r="G20" i="11"/>
  <c r="G15" i="11"/>
  <c r="E13" i="11"/>
  <c r="D11" i="11"/>
  <c r="H8" i="11"/>
  <c r="F20" i="11"/>
  <c r="F15" i="11"/>
  <c r="D13" i="11"/>
  <c r="G8" i="11"/>
  <c r="G22" i="11"/>
  <c r="F17" i="11"/>
  <c r="E15" i="11"/>
  <c r="G10" i="11"/>
  <c r="F8" i="11"/>
  <c r="F22" i="11"/>
  <c r="E17" i="11"/>
  <c r="F10" i="11"/>
  <c r="D8" i="11"/>
  <c r="D22" i="11"/>
  <c r="G19" i="11"/>
  <c r="H14" i="11"/>
  <c r="E12" i="11"/>
  <c r="D10" i="11"/>
  <c r="E22" i="11"/>
  <c r="H12" i="11"/>
  <c r="G16" i="11"/>
  <c r="H21" i="11"/>
  <c r="D12" i="11"/>
  <c r="G21" i="11"/>
  <c r="H19" i="11"/>
  <c r="E10" i="11"/>
  <c r="G7" i="11"/>
  <c r="D19" i="11"/>
  <c r="H9" i="11"/>
  <c r="D17" i="11"/>
  <c r="H16" i="11"/>
  <c r="H7" i="11"/>
  <c r="G14" i="11"/>
  <c r="F14" i="11"/>
  <c r="Z54" i="13"/>
  <c r="F23" i="13"/>
  <c r="H21" i="13"/>
  <c r="E18" i="13"/>
  <c r="G16" i="13"/>
  <c r="D13" i="13"/>
  <c r="F11" i="13"/>
  <c r="H9" i="13"/>
  <c r="E23" i="13"/>
  <c r="G21" i="13"/>
  <c r="D18" i="13"/>
  <c r="F16" i="13"/>
  <c r="H14" i="13"/>
  <c r="E11" i="13"/>
  <c r="G9" i="13"/>
  <c r="D23" i="13"/>
  <c r="F21" i="13"/>
  <c r="H19" i="13"/>
  <c r="E16" i="13"/>
  <c r="G14" i="13"/>
  <c r="D11" i="13"/>
  <c r="F9" i="13"/>
  <c r="H7" i="13"/>
  <c r="E21" i="13"/>
  <c r="G19" i="13"/>
  <c r="D16" i="13"/>
  <c r="F14" i="13"/>
  <c r="H12" i="13"/>
  <c r="E9" i="13"/>
  <c r="G7" i="13"/>
  <c r="D21" i="13"/>
  <c r="F19" i="13"/>
  <c r="H17" i="13"/>
  <c r="E14" i="13"/>
  <c r="G12" i="13"/>
  <c r="D9" i="13"/>
  <c r="F7" i="13"/>
  <c r="H22" i="13"/>
  <c r="E19" i="13"/>
  <c r="G17" i="13"/>
  <c r="D14" i="13"/>
  <c r="F12" i="13"/>
  <c r="H10" i="13"/>
  <c r="E7" i="13"/>
  <c r="G22" i="13"/>
  <c r="D19" i="13"/>
  <c r="F17" i="13"/>
  <c r="H15" i="13"/>
  <c r="E12" i="13"/>
  <c r="G10" i="13"/>
  <c r="D7" i="13"/>
  <c r="F22" i="13"/>
  <c r="H20" i="13"/>
  <c r="E17" i="13"/>
  <c r="G15" i="13"/>
  <c r="D12" i="13"/>
  <c r="F10" i="13"/>
  <c r="H8" i="13"/>
  <c r="D22" i="13"/>
  <c r="F20" i="13"/>
  <c r="H18" i="13"/>
  <c r="E15" i="13"/>
  <c r="G13" i="13"/>
  <c r="D10" i="13"/>
  <c r="F8" i="13"/>
  <c r="E22" i="13"/>
  <c r="F15" i="13"/>
  <c r="G8" i="13"/>
  <c r="D15" i="13"/>
  <c r="E8" i="13"/>
  <c r="D8" i="13"/>
  <c r="G20" i="13"/>
  <c r="H13" i="13"/>
  <c r="F18" i="13"/>
  <c r="E20" i="13"/>
  <c r="F13" i="13"/>
  <c r="G11" i="13"/>
  <c r="D20" i="13"/>
  <c r="E13" i="13"/>
  <c r="G23" i="13"/>
  <c r="G18" i="13"/>
  <c r="H11" i="13"/>
  <c r="D17" i="13"/>
  <c r="E10" i="13"/>
  <c r="H23" i="13"/>
  <c r="H16" i="13"/>
  <c r="Z54" i="3"/>
  <c r="G23" i="3"/>
  <c r="D20" i="3"/>
  <c r="F18" i="3"/>
  <c r="H16" i="3"/>
  <c r="E13" i="3"/>
  <c r="G11" i="3"/>
  <c r="D8" i="3"/>
  <c r="D12" i="3"/>
  <c r="F20" i="3"/>
  <c r="D10" i="3"/>
  <c r="F23" i="3"/>
  <c r="H21" i="3"/>
  <c r="E18" i="3"/>
  <c r="G16" i="3"/>
  <c r="D13" i="3"/>
  <c r="F11" i="3"/>
  <c r="H9" i="3"/>
  <c r="F10" i="3"/>
  <c r="E23" i="3"/>
  <c r="G21" i="3"/>
  <c r="D18" i="3"/>
  <c r="F16" i="3"/>
  <c r="H14" i="3"/>
  <c r="E11" i="3"/>
  <c r="G9" i="3"/>
  <c r="H7" i="3"/>
  <c r="G19" i="3"/>
  <c r="H12" i="3"/>
  <c r="E9" i="3"/>
  <c r="H17" i="3"/>
  <c r="G12" i="3"/>
  <c r="F22" i="3"/>
  <c r="D23" i="3"/>
  <c r="F21" i="3"/>
  <c r="H19" i="3"/>
  <c r="E16" i="3"/>
  <c r="G14" i="3"/>
  <c r="D11" i="3"/>
  <c r="F9" i="3"/>
  <c r="E21" i="3"/>
  <c r="D16" i="3"/>
  <c r="D21" i="3"/>
  <c r="F7" i="3"/>
  <c r="E7" i="3"/>
  <c r="G15" i="3"/>
  <c r="F14" i="3"/>
  <c r="G7" i="3"/>
  <c r="F19" i="3"/>
  <c r="E14" i="3"/>
  <c r="D9" i="3"/>
  <c r="E17" i="3"/>
  <c r="H8" i="3"/>
  <c r="H18" i="3"/>
  <c r="E15" i="3"/>
  <c r="H22" i="3"/>
  <c r="E19" i="3"/>
  <c r="G17" i="3"/>
  <c r="D14" i="3"/>
  <c r="F12" i="3"/>
  <c r="H10" i="3"/>
  <c r="F8" i="3"/>
  <c r="G22" i="3"/>
  <c r="D19" i="3"/>
  <c r="F17" i="3"/>
  <c r="H15" i="3"/>
  <c r="E12" i="3"/>
  <c r="G10" i="3"/>
  <c r="D7" i="3"/>
  <c r="H20" i="3"/>
  <c r="D22" i="3"/>
  <c r="G13" i="3"/>
  <c r="E22" i="3"/>
  <c r="G20" i="3"/>
  <c r="D17" i="3"/>
  <c r="F15" i="3"/>
  <c r="H13" i="3"/>
  <c r="E10" i="3"/>
  <c r="G8" i="3"/>
  <c r="F13" i="3"/>
  <c r="E8" i="3"/>
  <c r="H23" i="3"/>
  <c r="H11" i="3"/>
  <c r="E20" i="3"/>
  <c r="D15" i="3"/>
  <c r="G18" i="3"/>
  <c r="Z54" i="14"/>
  <c r="E23" i="14"/>
  <c r="G21" i="14"/>
  <c r="D18" i="14"/>
  <c r="F16" i="14"/>
  <c r="H14" i="14"/>
  <c r="E11" i="14"/>
  <c r="G9" i="14"/>
  <c r="D23" i="14"/>
  <c r="F21" i="14"/>
  <c r="H19" i="14"/>
  <c r="E16" i="14"/>
  <c r="G14" i="14"/>
  <c r="D11" i="14"/>
  <c r="F9" i="14"/>
  <c r="H7" i="14"/>
  <c r="E21" i="14"/>
  <c r="G19" i="14"/>
  <c r="D16" i="14"/>
  <c r="F14" i="14"/>
  <c r="H12" i="14"/>
  <c r="E9" i="14"/>
  <c r="G7" i="14"/>
  <c r="D21" i="14"/>
  <c r="F19" i="14"/>
  <c r="H17" i="14"/>
  <c r="E14" i="14"/>
  <c r="G12" i="14"/>
  <c r="D9" i="14"/>
  <c r="F7" i="14"/>
  <c r="F22" i="14"/>
  <c r="H20" i="14"/>
  <c r="E17" i="14"/>
  <c r="G15" i="14"/>
  <c r="D12" i="14"/>
  <c r="F10" i="14"/>
  <c r="H8" i="14"/>
  <c r="E22" i="14"/>
  <c r="G20" i="14"/>
  <c r="D17" i="14"/>
  <c r="F15" i="14"/>
  <c r="H13" i="14"/>
  <c r="E10" i="14"/>
  <c r="G8" i="14"/>
  <c r="H23" i="14"/>
  <c r="E20" i="14"/>
  <c r="G18" i="14"/>
  <c r="D15" i="14"/>
  <c r="F13" i="14"/>
  <c r="H11" i="14"/>
  <c r="E8" i="14"/>
  <c r="H16" i="14"/>
  <c r="F12" i="14"/>
  <c r="F8" i="14"/>
  <c r="F20" i="14"/>
  <c r="G16" i="14"/>
  <c r="E12" i="14"/>
  <c r="D8" i="14"/>
  <c r="D20" i="14"/>
  <c r="E18" i="14"/>
  <c r="H15" i="14"/>
  <c r="G11" i="14"/>
  <c r="E7" i="14"/>
  <c r="D19" i="14"/>
  <c r="D22" i="14"/>
  <c r="G23" i="14"/>
  <c r="E19" i="14"/>
  <c r="E15" i="14"/>
  <c r="F11" i="14"/>
  <c r="D7" i="14"/>
  <c r="H10" i="14"/>
  <c r="F23" i="14"/>
  <c r="H22" i="14"/>
  <c r="H18" i="14"/>
  <c r="G10" i="14"/>
  <c r="G22" i="14"/>
  <c r="F18" i="14"/>
  <c r="D14" i="14"/>
  <c r="D10" i="14"/>
  <c r="G17" i="14"/>
  <c r="G13" i="14"/>
  <c r="H9" i="14"/>
  <c r="H21" i="14"/>
  <c r="F17" i="14"/>
  <c r="E13" i="14"/>
  <c r="D13" i="14"/>
  <c r="Z54" i="12"/>
  <c r="H22" i="12"/>
  <c r="E19" i="12"/>
  <c r="G17" i="12"/>
  <c r="G22" i="12"/>
  <c r="D19" i="12"/>
  <c r="F17" i="12"/>
  <c r="H15" i="12"/>
  <c r="G23" i="12"/>
  <c r="D20" i="12"/>
  <c r="F18" i="12"/>
  <c r="H16" i="12"/>
  <c r="H19" i="12"/>
  <c r="E17" i="12"/>
  <c r="D15" i="12"/>
  <c r="E13" i="12"/>
  <c r="G11" i="12"/>
  <c r="D8" i="12"/>
  <c r="H21" i="12"/>
  <c r="G19" i="12"/>
  <c r="D17" i="12"/>
  <c r="D13" i="12"/>
  <c r="F11" i="12"/>
  <c r="H9" i="12"/>
  <c r="G21" i="12"/>
  <c r="F19" i="12"/>
  <c r="H14" i="12"/>
  <c r="E11" i="12"/>
  <c r="G9" i="12"/>
  <c r="H23" i="12"/>
  <c r="F21" i="12"/>
  <c r="G14" i="12"/>
  <c r="D11" i="12"/>
  <c r="F9" i="12"/>
  <c r="H7" i="12"/>
  <c r="F23" i="12"/>
  <c r="E21" i="12"/>
  <c r="G16" i="12"/>
  <c r="F14" i="12"/>
  <c r="H12" i="12"/>
  <c r="E9" i="12"/>
  <c r="G7" i="12"/>
  <c r="E23" i="12"/>
  <c r="D21" i="12"/>
  <c r="H18" i="12"/>
  <c r="F16" i="12"/>
  <c r="E14" i="12"/>
  <c r="G12" i="12"/>
  <c r="D9" i="12"/>
  <c r="F7" i="12"/>
  <c r="D23" i="12"/>
  <c r="H20" i="12"/>
  <c r="G18" i="12"/>
  <c r="E16" i="12"/>
  <c r="D14" i="12"/>
  <c r="F12" i="12"/>
  <c r="H10" i="12"/>
  <c r="E7" i="12"/>
  <c r="G20" i="12"/>
  <c r="E18" i="12"/>
  <c r="D16" i="12"/>
  <c r="E12" i="12"/>
  <c r="G10" i="12"/>
  <c r="D7" i="12"/>
  <c r="F22" i="12"/>
  <c r="E20" i="12"/>
  <c r="G15" i="12"/>
  <c r="H13" i="12"/>
  <c r="E10" i="12"/>
  <c r="G8" i="12"/>
  <c r="F20" i="12"/>
  <c r="D12" i="12"/>
  <c r="H11" i="12"/>
  <c r="E8" i="12"/>
  <c r="D18" i="12"/>
  <c r="F10" i="12"/>
  <c r="E15" i="12"/>
  <c r="D10" i="12"/>
  <c r="H17" i="12"/>
  <c r="H8" i="12"/>
  <c r="D22" i="12"/>
  <c r="F15" i="12"/>
  <c r="F8" i="12"/>
  <c r="F13" i="12"/>
  <c r="E22" i="12"/>
  <c r="G13" i="12"/>
  <c r="Z54" i="5"/>
  <c r="D22" i="5"/>
  <c r="F20" i="5"/>
  <c r="H18" i="5"/>
  <c r="E15" i="5"/>
  <c r="G13" i="5"/>
  <c r="D10" i="5"/>
  <c r="F8" i="5"/>
  <c r="H23" i="5"/>
  <c r="E20" i="5"/>
  <c r="G18" i="5"/>
  <c r="D15" i="5"/>
  <c r="F13" i="5"/>
  <c r="H11" i="5"/>
  <c r="E8" i="5"/>
  <c r="G23" i="5"/>
  <c r="D20" i="5"/>
  <c r="F18" i="5"/>
  <c r="H16" i="5"/>
  <c r="E13" i="5"/>
  <c r="G11" i="5"/>
  <c r="D8" i="5"/>
  <c r="F23" i="5"/>
  <c r="H21" i="5"/>
  <c r="E18" i="5"/>
  <c r="G16" i="5"/>
  <c r="D13" i="5"/>
  <c r="F11" i="5"/>
  <c r="H9" i="5"/>
  <c r="E23" i="5"/>
  <c r="G21" i="5"/>
  <c r="D18" i="5"/>
  <c r="F16" i="5"/>
  <c r="H14" i="5"/>
  <c r="E11" i="5"/>
  <c r="G9" i="5"/>
  <c r="D23" i="5"/>
  <c r="F21" i="5"/>
  <c r="H19" i="5"/>
  <c r="E16" i="5"/>
  <c r="G14" i="5"/>
  <c r="D11" i="5"/>
  <c r="F9" i="5"/>
  <c r="H7" i="5"/>
  <c r="E21" i="5"/>
  <c r="G19" i="5"/>
  <c r="D16" i="5"/>
  <c r="F14" i="5"/>
  <c r="H12" i="5"/>
  <c r="E9" i="5"/>
  <c r="G7" i="5"/>
  <c r="D21" i="5"/>
  <c r="F19" i="5"/>
  <c r="H17" i="5"/>
  <c r="E14" i="5"/>
  <c r="G12" i="5"/>
  <c r="D9" i="5"/>
  <c r="F7" i="5"/>
  <c r="H22" i="5"/>
  <c r="E19" i="5"/>
  <c r="G17" i="5"/>
  <c r="D14" i="5"/>
  <c r="F12" i="5"/>
  <c r="H10" i="5"/>
  <c r="E7" i="5"/>
  <c r="G22" i="5"/>
  <c r="D19" i="5"/>
  <c r="F17" i="5"/>
  <c r="H15" i="5"/>
  <c r="E12" i="5"/>
  <c r="G10" i="5"/>
  <c r="F22" i="5"/>
  <c r="H20" i="5"/>
  <c r="E17" i="5"/>
  <c r="G15" i="5"/>
  <c r="D12" i="5"/>
  <c r="F10" i="5"/>
  <c r="H8" i="5"/>
  <c r="D17" i="5"/>
  <c r="F15" i="5"/>
  <c r="H13" i="5"/>
  <c r="E10" i="5"/>
  <c r="G8" i="5"/>
  <c r="D7" i="5"/>
  <c r="E22" i="5"/>
  <c r="G20" i="5"/>
  <c r="Z54" i="15"/>
  <c r="D23" i="15"/>
  <c r="F21" i="15"/>
  <c r="H19" i="15"/>
  <c r="E16" i="15"/>
  <c r="G14" i="15"/>
  <c r="D11" i="15"/>
  <c r="F9" i="15"/>
  <c r="H7" i="15"/>
  <c r="E21" i="15"/>
  <c r="G19" i="15"/>
  <c r="D21" i="15"/>
  <c r="F19" i="15"/>
  <c r="H22" i="15"/>
  <c r="E19" i="15"/>
  <c r="G17" i="15"/>
  <c r="D14" i="15"/>
  <c r="F12" i="15"/>
  <c r="H10" i="15"/>
  <c r="E7" i="15"/>
  <c r="E22" i="15"/>
  <c r="G20" i="15"/>
  <c r="D17" i="15"/>
  <c r="F15" i="15"/>
  <c r="H13" i="15"/>
  <c r="E10" i="15"/>
  <c r="G8" i="15"/>
  <c r="D22" i="15"/>
  <c r="F20" i="15"/>
  <c r="H18" i="15"/>
  <c r="G23" i="15"/>
  <c r="D20" i="15"/>
  <c r="F18" i="15"/>
  <c r="H16" i="15"/>
  <c r="E13" i="15"/>
  <c r="G11" i="15"/>
  <c r="D8" i="15"/>
  <c r="G21" i="15"/>
  <c r="H17" i="15"/>
  <c r="D15" i="15"/>
  <c r="G12" i="15"/>
  <c r="F7" i="15"/>
  <c r="F13" i="15"/>
  <c r="D10" i="15"/>
  <c r="F17" i="15"/>
  <c r="E12" i="15"/>
  <c r="H9" i="15"/>
  <c r="D7" i="15"/>
  <c r="H20" i="15"/>
  <c r="E17" i="15"/>
  <c r="H14" i="15"/>
  <c r="D12" i="15"/>
  <c r="G9" i="15"/>
  <c r="G16" i="15"/>
  <c r="G18" i="15"/>
  <c r="D18" i="15"/>
  <c r="E20" i="15"/>
  <c r="F14" i="15"/>
  <c r="E9" i="15"/>
  <c r="H23" i="15"/>
  <c r="H21" i="15"/>
  <c r="E14" i="15"/>
  <c r="H11" i="15"/>
  <c r="D9" i="15"/>
  <c r="F11" i="15"/>
  <c r="G22" i="15"/>
  <c r="E8" i="15"/>
  <c r="G15" i="15"/>
  <c r="H12" i="15"/>
  <c r="F23" i="15"/>
  <c r="D19" i="15"/>
  <c r="F16" i="15"/>
  <c r="E11" i="15"/>
  <c r="H8" i="15"/>
  <c r="E23" i="15"/>
  <c r="D16" i="15"/>
  <c r="G13" i="15"/>
  <c r="F8" i="15"/>
  <c r="F10" i="15"/>
  <c r="G7" i="15"/>
  <c r="F22" i="15"/>
  <c r="E18" i="15"/>
  <c r="H15" i="15"/>
  <c r="D13" i="15"/>
  <c r="G10" i="15"/>
  <c r="E15" i="15"/>
  <c r="H10" i="2"/>
  <c r="H22" i="2"/>
  <c r="H21" i="2"/>
  <c r="H11" i="2"/>
  <c r="H23" i="2"/>
  <c r="H15" i="2"/>
  <c r="H12" i="2"/>
  <c r="H13" i="2"/>
  <c r="H14" i="2"/>
  <c r="H20" i="2"/>
  <c r="H9" i="2"/>
  <c r="H16" i="2"/>
  <c r="H19" i="2"/>
  <c r="H17" i="2"/>
  <c r="H18" i="2"/>
  <c r="H7" i="2"/>
  <c r="H8" i="2"/>
  <c r="G8" i="2"/>
  <c r="G20" i="2"/>
  <c r="G22" i="2"/>
  <c r="G11" i="2"/>
  <c r="G23" i="2"/>
  <c r="G12" i="2"/>
  <c r="G13" i="2"/>
  <c r="G15" i="2"/>
  <c r="G17" i="2"/>
  <c r="G19" i="2"/>
  <c r="G9" i="2"/>
  <c r="G21" i="2"/>
  <c r="G10" i="2"/>
  <c r="G14" i="2"/>
  <c r="G16" i="2"/>
  <c r="G18" i="2"/>
  <c r="G7" i="2"/>
  <c r="E21" i="2"/>
  <c r="F7" i="2"/>
  <c r="F9" i="2"/>
  <c r="F21" i="2"/>
  <c r="F10" i="2"/>
  <c r="F22" i="2"/>
  <c r="F11" i="2"/>
  <c r="F23" i="2"/>
  <c r="F12" i="2"/>
  <c r="F13" i="2"/>
  <c r="F14" i="2"/>
  <c r="F16" i="2"/>
  <c r="F17" i="2"/>
  <c r="F18" i="2"/>
  <c r="F19" i="2"/>
  <c r="F8" i="2"/>
  <c r="F15" i="2"/>
  <c r="F20" i="2"/>
  <c r="E8" i="2"/>
  <c r="E7" i="2"/>
  <c r="E19" i="2"/>
  <c r="E9" i="2"/>
  <c r="D7" i="2"/>
  <c r="Z54" i="2"/>
  <c r="D8" i="2"/>
  <c r="L45" i="7"/>
  <c r="L36" i="7"/>
  <c r="D21" i="2"/>
  <c r="E33" i="2"/>
  <c r="O41" i="7"/>
  <c r="O47" i="7"/>
  <c r="O54" i="7"/>
  <c r="O61" i="7"/>
  <c r="O69" i="7"/>
  <c r="O60" i="7"/>
  <c r="O33" i="7"/>
  <c r="O42" i="7"/>
  <c r="O48" i="7"/>
  <c r="O56" i="7"/>
  <c r="O63" i="7"/>
  <c r="O46" i="7"/>
  <c r="O36" i="7"/>
  <c r="O43" i="7"/>
  <c r="O49" i="7"/>
  <c r="O57" i="7"/>
  <c r="O66" i="7"/>
  <c r="O52" i="7"/>
  <c r="O38" i="7"/>
  <c r="O44" i="7"/>
  <c r="O50" i="7"/>
  <c r="O58" i="7"/>
  <c r="O67" i="7"/>
  <c r="O39" i="7"/>
  <c r="O45" i="7"/>
  <c r="O51" i="7"/>
  <c r="O59" i="7"/>
  <c r="O68" i="7"/>
  <c r="O40" i="7"/>
  <c r="N36" i="7"/>
  <c r="N38" i="7"/>
  <c r="N44" i="7"/>
  <c r="N50" i="7"/>
  <c r="N58" i="7"/>
  <c r="N67" i="7"/>
  <c r="N33" i="7"/>
  <c r="N39" i="7"/>
  <c r="N45" i="7"/>
  <c r="N51" i="7"/>
  <c r="N59" i="7"/>
  <c r="N68" i="7"/>
  <c r="N40" i="7"/>
  <c r="N46" i="7"/>
  <c r="N52" i="7"/>
  <c r="N60" i="7"/>
  <c r="N69" i="7"/>
  <c r="N41" i="7"/>
  <c r="N47" i="7"/>
  <c r="N54" i="7"/>
  <c r="N61" i="7"/>
  <c r="N42" i="7"/>
  <c r="N48" i="7"/>
  <c r="N56" i="7"/>
  <c r="N63" i="7"/>
  <c r="N43" i="7"/>
  <c r="N49" i="7"/>
  <c r="N57" i="7"/>
  <c r="N66" i="7"/>
  <c r="M39" i="7"/>
  <c r="M45" i="7"/>
  <c r="M51" i="7"/>
  <c r="M59" i="7"/>
  <c r="M68" i="7"/>
  <c r="M40" i="7"/>
  <c r="M46" i="7"/>
  <c r="M52" i="7"/>
  <c r="M60" i="7"/>
  <c r="M69" i="7"/>
  <c r="M41" i="7"/>
  <c r="M47" i="7"/>
  <c r="M54" i="7"/>
  <c r="M61" i="7"/>
  <c r="M33" i="7"/>
  <c r="M42" i="7"/>
  <c r="M48" i="7"/>
  <c r="M56" i="7"/>
  <c r="M63" i="7"/>
  <c r="M36" i="7"/>
  <c r="M43" i="7"/>
  <c r="M49" i="7"/>
  <c r="M57" i="7"/>
  <c r="M66" i="7"/>
  <c r="M38" i="7"/>
  <c r="M44" i="7"/>
  <c r="M50" i="7"/>
  <c r="M58" i="7"/>
  <c r="M67" i="7"/>
  <c r="L47" i="7"/>
  <c r="L54" i="7"/>
  <c r="L61" i="7"/>
  <c r="L40" i="7"/>
  <c r="L38" i="7"/>
  <c r="L41" i="7"/>
  <c r="L39" i="7"/>
  <c r="L48" i="7"/>
  <c r="L56" i="7"/>
  <c r="L63" i="7"/>
  <c r="L42" i="7"/>
  <c r="L43" i="7"/>
  <c r="L49" i="7"/>
  <c r="L57" i="7"/>
  <c r="L66" i="7"/>
  <c r="L46" i="7"/>
  <c r="L50" i="7"/>
  <c r="L58" i="7"/>
  <c r="L67" i="7"/>
  <c r="L44" i="7"/>
  <c r="L33" i="7"/>
  <c r="L51" i="7"/>
  <c r="L59" i="7"/>
  <c r="L68" i="7"/>
  <c r="L52" i="7"/>
  <c r="L60" i="7"/>
  <c r="L69" i="7"/>
  <c r="J40" i="7"/>
  <c r="J46" i="7"/>
  <c r="J52" i="7"/>
  <c r="J60" i="7"/>
  <c r="J69" i="7"/>
  <c r="J38" i="7"/>
  <c r="J41" i="7"/>
  <c r="J47" i="7"/>
  <c r="J54" i="7"/>
  <c r="J61" i="7"/>
  <c r="J42" i="7"/>
  <c r="J48" i="7"/>
  <c r="J56" i="7"/>
  <c r="J63" i="7"/>
  <c r="J43" i="7"/>
  <c r="J49" i="7"/>
  <c r="J57" i="7"/>
  <c r="J66" i="7"/>
  <c r="J33" i="7"/>
  <c r="J36" i="7"/>
  <c r="J44" i="7"/>
  <c r="J50" i="7"/>
  <c r="J58" i="7"/>
  <c r="J67" i="7"/>
  <c r="J39" i="7"/>
  <c r="J45" i="7"/>
  <c r="J51" i="7"/>
  <c r="J59" i="7"/>
  <c r="J68" i="7"/>
  <c r="I36" i="7"/>
  <c r="I43" i="7"/>
  <c r="I49" i="7"/>
  <c r="I57" i="7"/>
  <c r="I66" i="7"/>
  <c r="I38" i="7"/>
  <c r="I44" i="7"/>
  <c r="I50" i="7"/>
  <c r="I58" i="7"/>
  <c r="I67" i="7"/>
  <c r="I39" i="7"/>
  <c r="I45" i="7"/>
  <c r="I51" i="7"/>
  <c r="I59" i="7"/>
  <c r="I68" i="7"/>
  <c r="I40" i="7"/>
  <c r="I46" i="7"/>
  <c r="I52" i="7"/>
  <c r="I60" i="7"/>
  <c r="I69" i="7"/>
  <c r="I41" i="7"/>
  <c r="I47" i="7"/>
  <c r="I54" i="7"/>
  <c r="I61" i="7"/>
  <c r="I33" i="7"/>
  <c r="I42" i="7"/>
  <c r="I48" i="7"/>
  <c r="I56" i="7"/>
  <c r="I63" i="7"/>
  <c r="H38" i="7"/>
  <c r="H54" i="7"/>
  <c r="H47" i="7"/>
  <c r="H61" i="7"/>
  <c r="H40" i="7"/>
  <c r="H48" i="7"/>
  <c r="H56" i="7"/>
  <c r="H63" i="7"/>
  <c r="H41" i="7"/>
  <c r="H42" i="7"/>
  <c r="H49" i="7"/>
  <c r="H57" i="7"/>
  <c r="H66" i="7"/>
  <c r="H39" i="7"/>
  <c r="H50" i="7"/>
  <c r="H58" i="7"/>
  <c r="H67" i="7"/>
  <c r="H44" i="7"/>
  <c r="H43" i="7"/>
  <c r="H51" i="7"/>
  <c r="H59" i="7"/>
  <c r="H68" i="7"/>
  <c r="H45" i="7"/>
  <c r="H52" i="7"/>
  <c r="H60" i="7"/>
  <c r="H69" i="7"/>
  <c r="H36" i="7"/>
  <c r="H46" i="7"/>
  <c r="H33" i="7"/>
  <c r="E39" i="7"/>
  <c r="E45" i="7"/>
  <c r="E51" i="7"/>
  <c r="E59" i="7"/>
  <c r="E68" i="7"/>
  <c r="E40" i="7"/>
  <c r="E46" i="7"/>
  <c r="E52" i="7"/>
  <c r="E60" i="7"/>
  <c r="E69" i="7"/>
  <c r="E41" i="7"/>
  <c r="E47" i="7"/>
  <c r="E54" i="7"/>
  <c r="E61" i="7"/>
  <c r="E33" i="7"/>
  <c r="E42" i="7"/>
  <c r="E48" i="7"/>
  <c r="E56" i="7"/>
  <c r="E63" i="7"/>
  <c r="E36" i="7"/>
  <c r="E43" i="7"/>
  <c r="E49" i="7"/>
  <c r="E57" i="7"/>
  <c r="E66" i="7"/>
  <c r="E33" i="18"/>
  <c r="E38" i="7"/>
  <c r="E44" i="7"/>
  <c r="E50" i="7"/>
  <c r="E58" i="7"/>
  <c r="E67" i="7"/>
  <c r="D9" i="2"/>
  <c r="D10" i="2"/>
  <c r="F64" i="7"/>
  <c r="F37" i="7"/>
  <c r="AB69" i="18"/>
  <c r="AB68" i="18"/>
  <c r="AB67" i="18"/>
  <c r="AB66" i="18"/>
  <c r="AB63" i="18"/>
  <c r="AB61" i="18"/>
  <c r="AB60" i="18"/>
  <c r="AB59" i="18"/>
  <c r="AB58" i="18"/>
  <c r="AB57" i="18"/>
  <c r="AB56" i="18"/>
  <c r="AB54" i="18"/>
  <c r="AB52" i="18"/>
  <c r="AB51" i="18"/>
  <c r="AB50" i="18"/>
  <c r="AB49" i="18"/>
  <c r="AB48" i="18"/>
  <c r="AB47" i="18"/>
  <c r="AB46" i="18"/>
  <c r="AB45" i="18"/>
  <c r="AB44" i="18"/>
  <c r="AB43" i="18"/>
  <c r="AB42" i="18"/>
  <c r="AB41" i="18"/>
  <c r="AB40" i="18"/>
  <c r="AB39" i="18"/>
  <c r="AB38" i="18"/>
  <c r="AB36" i="18"/>
  <c r="AB33" i="18"/>
  <c r="AA69" i="18"/>
  <c r="O69" i="18"/>
  <c r="AA68" i="18"/>
  <c r="O68" i="18"/>
  <c r="AA67" i="18"/>
  <c r="O67" i="18"/>
  <c r="AA66" i="18"/>
  <c r="O66" i="18"/>
  <c r="AA63" i="18"/>
  <c r="O63" i="18"/>
  <c r="AA61" i="18"/>
  <c r="O61" i="18"/>
  <c r="AA60" i="18"/>
  <c r="O60" i="18"/>
  <c r="AA59" i="18"/>
  <c r="O59" i="18"/>
  <c r="AA58" i="18"/>
  <c r="O58" i="18"/>
  <c r="AA57" i="18"/>
  <c r="O57" i="18"/>
  <c r="AA56" i="18"/>
  <c r="O56" i="18"/>
  <c r="AA54" i="18"/>
  <c r="O54" i="18"/>
  <c r="AA52" i="18"/>
  <c r="O52" i="18"/>
  <c r="AA51" i="18"/>
  <c r="O51" i="18"/>
  <c r="AA50" i="18"/>
  <c r="O50" i="18"/>
  <c r="AA49" i="18"/>
  <c r="O49" i="18"/>
  <c r="AA48" i="18"/>
  <c r="O48" i="18"/>
  <c r="AA47" i="18"/>
  <c r="O47" i="18"/>
  <c r="AA46" i="18"/>
  <c r="O46" i="18"/>
  <c r="AA45" i="18"/>
  <c r="O45" i="18"/>
  <c r="AA44" i="18"/>
  <c r="O44" i="18"/>
  <c r="AA43" i="18"/>
  <c r="O43" i="18"/>
  <c r="AA42" i="18"/>
  <c r="O42" i="18"/>
  <c r="AA41" i="18"/>
  <c r="O41" i="18"/>
  <c r="AA40" i="18"/>
  <c r="O40" i="18"/>
  <c r="AA39" i="18"/>
  <c r="O39" i="18"/>
  <c r="AA38" i="18"/>
  <c r="O38" i="18"/>
  <c r="AA36" i="18"/>
  <c r="O36" i="18"/>
  <c r="O37" i="18" s="1"/>
  <c r="AA33" i="18"/>
  <c r="O33" i="18"/>
  <c r="Y47" i="18"/>
  <c r="Y45" i="18"/>
  <c r="Y44" i="18"/>
  <c r="M44" i="18"/>
  <c r="Y42" i="18"/>
  <c r="M42" i="18"/>
  <c r="M41" i="18"/>
  <c r="M40" i="18"/>
  <c r="Y38" i="18"/>
  <c r="Y33" i="18"/>
  <c r="X41" i="18"/>
  <c r="X40" i="18"/>
  <c r="L39" i="18"/>
  <c r="G48" i="18"/>
  <c r="G45" i="18"/>
  <c r="G41" i="18"/>
  <c r="S33" i="18"/>
  <c r="F69" i="18"/>
  <c r="F57" i="18"/>
  <c r="R51" i="18"/>
  <c r="Z69" i="18"/>
  <c r="N69" i="18"/>
  <c r="Z68" i="18"/>
  <c r="N68" i="18"/>
  <c r="Z67" i="18"/>
  <c r="N67" i="18"/>
  <c r="Z66" i="18"/>
  <c r="N66" i="18"/>
  <c r="Z63" i="18"/>
  <c r="N63" i="18"/>
  <c r="Z61" i="18"/>
  <c r="N61" i="18"/>
  <c r="Z60" i="18"/>
  <c r="N60" i="18"/>
  <c r="Z59" i="18"/>
  <c r="N59" i="18"/>
  <c r="Z58" i="18"/>
  <c r="N58" i="18"/>
  <c r="Z57" i="18"/>
  <c r="N57" i="18"/>
  <c r="Z56" i="18"/>
  <c r="N56" i="18"/>
  <c r="N54" i="18"/>
  <c r="Z52" i="18"/>
  <c r="N52" i="18"/>
  <c r="Z51" i="18"/>
  <c r="N51" i="18"/>
  <c r="Z50" i="18"/>
  <c r="N50" i="18"/>
  <c r="Z49" i="18"/>
  <c r="N49" i="18"/>
  <c r="Z48" i="18"/>
  <c r="N48" i="18"/>
  <c r="Z47" i="18"/>
  <c r="N47" i="18"/>
  <c r="Z46" i="18"/>
  <c r="N46" i="18"/>
  <c r="Z45" i="18"/>
  <c r="N45" i="18"/>
  <c r="Z44" i="18"/>
  <c r="N44" i="18"/>
  <c r="Z43" i="18"/>
  <c r="N43" i="18"/>
  <c r="Z42" i="18"/>
  <c r="N42" i="18"/>
  <c r="Z41" i="18"/>
  <c r="N41" i="18"/>
  <c r="Z40" i="18"/>
  <c r="N40" i="18"/>
  <c r="Z39" i="18"/>
  <c r="N39" i="18"/>
  <c r="Z38" i="18"/>
  <c r="N38" i="18"/>
  <c r="Z36" i="18"/>
  <c r="N36" i="18"/>
  <c r="Z33" i="18"/>
  <c r="N33" i="18"/>
  <c r="Y43" i="18"/>
  <c r="M39" i="18"/>
  <c r="Y36" i="18"/>
  <c r="M36" i="18"/>
  <c r="M33" i="18"/>
  <c r="L42" i="18"/>
  <c r="X39" i="18"/>
  <c r="L38" i="18"/>
  <c r="L36" i="18"/>
  <c r="X33" i="18"/>
  <c r="S46" i="18"/>
  <c r="G42" i="18"/>
  <c r="S38" i="18"/>
  <c r="F68" i="18"/>
  <c r="R61" i="18"/>
  <c r="F61" i="18"/>
  <c r="F60" i="18"/>
  <c r="R58" i="18"/>
  <c r="R52" i="18"/>
  <c r="R48" i="18"/>
  <c r="Y69" i="18"/>
  <c r="M69" i="18"/>
  <c r="Y68" i="18"/>
  <c r="M68" i="18"/>
  <c r="Y67" i="18"/>
  <c r="M67" i="18"/>
  <c r="Y66" i="18"/>
  <c r="M66" i="18"/>
  <c r="Y63" i="18"/>
  <c r="M63" i="18"/>
  <c r="Y61" i="18"/>
  <c r="M61" i="18"/>
  <c r="Y60" i="18"/>
  <c r="M60" i="18"/>
  <c r="Y59" i="18"/>
  <c r="M59" i="18"/>
  <c r="Y58" i="18"/>
  <c r="M58" i="18"/>
  <c r="Y57" i="18"/>
  <c r="M57" i="18"/>
  <c r="Y56" i="18"/>
  <c r="M56" i="18"/>
  <c r="Y54" i="18"/>
  <c r="M54" i="18"/>
  <c r="Y52" i="18"/>
  <c r="M52" i="18"/>
  <c r="Y51" i="18"/>
  <c r="M51" i="18"/>
  <c r="Y50" i="18"/>
  <c r="M50" i="18"/>
  <c r="Y49" i="18"/>
  <c r="M49" i="18"/>
  <c r="Y48" i="18"/>
  <c r="M48" i="18"/>
  <c r="M47" i="18"/>
  <c r="Y46" i="18"/>
  <c r="M46" i="18"/>
  <c r="M45" i="18"/>
  <c r="M43" i="18"/>
  <c r="Y41" i="18"/>
  <c r="Y40" i="18"/>
  <c r="Y39" i="18"/>
  <c r="M38" i="18"/>
  <c r="G47" i="18"/>
  <c r="F66" i="18"/>
  <c r="X69" i="18"/>
  <c r="L69" i="18"/>
  <c r="X68" i="18"/>
  <c r="L68" i="18"/>
  <c r="X67" i="18"/>
  <c r="L67" i="18"/>
  <c r="X66" i="18"/>
  <c r="L66" i="18"/>
  <c r="X63" i="18"/>
  <c r="L63" i="18"/>
  <c r="X61" i="18"/>
  <c r="L61" i="18"/>
  <c r="X60" i="18"/>
  <c r="L60" i="18"/>
  <c r="X59" i="18"/>
  <c r="L59" i="18"/>
  <c r="X58" i="18"/>
  <c r="L58" i="18"/>
  <c r="X57" i="18"/>
  <c r="L57" i="18"/>
  <c r="X56" i="18"/>
  <c r="L56" i="18"/>
  <c r="X54" i="18"/>
  <c r="L54" i="18"/>
  <c r="X52" i="18"/>
  <c r="L52" i="18"/>
  <c r="X51" i="18"/>
  <c r="L51" i="18"/>
  <c r="X50" i="18"/>
  <c r="L50" i="18"/>
  <c r="X49" i="18"/>
  <c r="L49" i="18"/>
  <c r="X48" i="18"/>
  <c r="L48" i="18"/>
  <c r="X47" i="18"/>
  <c r="L47" i="18"/>
  <c r="X46" i="18"/>
  <c r="L46" i="18"/>
  <c r="X45" i="18"/>
  <c r="L45" i="18"/>
  <c r="X44" i="18"/>
  <c r="L44" i="18"/>
  <c r="X43" i="18"/>
  <c r="L43" i="18"/>
  <c r="X42" i="18"/>
  <c r="L41" i="18"/>
  <c r="L40" i="18"/>
  <c r="X38" i="18"/>
  <c r="X36" i="18"/>
  <c r="L33" i="18"/>
  <c r="R66" i="18"/>
  <c r="W69" i="18"/>
  <c r="W68" i="18"/>
  <c r="W67" i="18"/>
  <c r="W66" i="18"/>
  <c r="W63" i="18"/>
  <c r="W61" i="18"/>
  <c r="W60" i="18"/>
  <c r="W59" i="18"/>
  <c r="W58" i="18"/>
  <c r="W57" i="18"/>
  <c r="W56" i="18"/>
  <c r="W54" i="18"/>
  <c r="W52" i="18"/>
  <c r="W51" i="18"/>
  <c r="W50" i="18"/>
  <c r="W49" i="18"/>
  <c r="W48" i="18"/>
  <c r="W47" i="18"/>
  <c r="W46" i="18"/>
  <c r="W45" i="18"/>
  <c r="W44" i="18"/>
  <c r="W43" i="18"/>
  <c r="W42" i="18"/>
  <c r="W41" i="18"/>
  <c r="W40" i="18"/>
  <c r="W39" i="18"/>
  <c r="W38" i="18"/>
  <c r="W36" i="18"/>
  <c r="W33" i="18"/>
  <c r="J38" i="18"/>
  <c r="I50" i="18"/>
  <c r="U47" i="18"/>
  <c r="U46" i="18"/>
  <c r="U44" i="18"/>
  <c r="U43" i="18"/>
  <c r="U42" i="18"/>
  <c r="I41" i="18"/>
  <c r="U39" i="18"/>
  <c r="U38" i="18"/>
  <c r="U36" i="18"/>
  <c r="U33" i="18"/>
  <c r="H41" i="18"/>
  <c r="H39" i="18"/>
  <c r="T36" i="18"/>
  <c r="G50" i="18"/>
  <c r="G43" i="18"/>
  <c r="S39" i="18"/>
  <c r="G33" i="18"/>
  <c r="R68" i="18"/>
  <c r="R57" i="18"/>
  <c r="F52" i="18"/>
  <c r="V69" i="18"/>
  <c r="J69" i="18"/>
  <c r="V68" i="18"/>
  <c r="J68" i="18"/>
  <c r="V67" i="18"/>
  <c r="J67" i="18"/>
  <c r="V66" i="18"/>
  <c r="J66" i="18"/>
  <c r="V63" i="18"/>
  <c r="J63" i="18"/>
  <c r="V61" i="18"/>
  <c r="J61" i="18"/>
  <c r="V60" i="18"/>
  <c r="J60" i="18"/>
  <c r="V59" i="18"/>
  <c r="J59" i="18"/>
  <c r="V58" i="18"/>
  <c r="J58" i="18"/>
  <c r="V57" i="18"/>
  <c r="J57" i="18"/>
  <c r="V56" i="18"/>
  <c r="J56" i="18"/>
  <c r="V54" i="18"/>
  <c r="J54" i="18"/>
  <c r="V52" i="18"/>
  <c r="J52" i="18"/>
  <c r="V51" i="18"/>
  <c r="J51" i="18"/>
  <c r="V50" i="18"/>
  <c r="J50" i="18"/>
  <c r="V49" i="18"/>
  <c r="J49" i="18"/>
  <c r="V48" i="18"/>
  <c r="J48" i="18"/>
  <c r="V47" i="18"/>
  <c r="J47" i="18"/>
  <c r="V46" i="18"/>
  <c r="J46" i="18"/>
  <c r="V45" i="18"/>
  <c r="J45" i="18"/>
  <c r="V44" i="18"/>
  <c r="J44" i="18"/>
  <c r="V43" i="18"/>
  <c r="J43" i="18"/>
  <c r="V42" i="18"/>
  <c r="J42" i="18"/>
  <c r="V41" i="18"/>
  <c r="J41" i="18"/>
  <c r="V40" i="18"/>
  <c r="J40" i="18"/>
  <c r="V39" i="18"/>
  <c r="J39" i="18"/>
  <c r="V38" i="18"/>
  <c r="V36" i="18"/>
  <c r="J36" i="18"/>
  <c r="V33" i="18"/>
  <c r="J33" i="18"/>
  <c r="U45" i="18"/>
  <c r="I42" i="18"/>
  <c r="U40" i="18"/>
  <c r="I39" i="18"/>
  <c r="I33" i="18"/>
  <c r="T41" i="18"/>
  <c r="T38" i="18"/>
  <c r="H36" i="18"/>
  <c r="H33" i="18"/>
  <c r="S48" i="18"/>
  <c r="S44" i="18"/>
  <c r="S40" i="18"/>
  <c r="F67" i="18"/>
  <c r="F59" i="18"/>
  <c r="R54" i="18"/>
  <c r="F49" i="18"/>
  <c r="U69" i="18"/>
  <c r="I69" i="18"/>
  <c r="U68" i="18"/>
  <c r="I68" i="18"/>
  <c r="U67" i="18"/>
  <c r="I67" i="18"/>
  <c r="U66" i="18"/>
  <c r="I66" i="18"/>
  <c r="U63" i="18"/>
  <c r="I63" i="18"/>
  <c r="U61" i="18"/>
  <c r="I61" i="18"/>
  <c r="U60" i="18"/>
  <c r="I60" i="18"/>
  <c r="U59" i="18"/>
  <c r="I59" i="18"/>
  <c r="U58" i="18"/>
  <c r="I58" i="18"/>
  <c r="U57" i="18"/>
  <c r="I57" i="18"/>
  <c r="U56" i="18"/>
  <c r="I56" i="18"/>
  <c r="U54" i="18"/>
  <c r="I54" i="18"/>
  <c r="U52" i="18"/>
  <c r="I52" i="18"/>
  <c r="U51" i="18"/>
  <c r="I51" i="18"/>
  <c r="U50" i="18"/>
  <c r="U49" i="18"/>
  <c r="I49" i="18"/>
  <c r="U48" i="18"/>
  <c r="I48" i="18"/>
  <c r="I47" i="18"/>
  <c r="I46" i="18"/>
  <c r="I45" i="18"/>
  <c r="I44" i="18"/>
  <c r="I43" i="18"/>
  <c r="U41" i="18"/>
  <c r="I40" i="18"/>
  <c r="I38" i="18"/>
  <c r="I36" i="18"/>
  <c r="T33" i="18"/>
  <c r="S49" i="18"/>
  <c r="S43" i="18"/>
  <c r="G39" i="18"/>
  <c r="R69" i="18"/>
  <c r="R56" i="18"/>
  <c r="F51" i="18"/>
  <c r="T69" i="18"/>
  <c r="H69" i="18"/>
  <c r="T68" i="18"/>
  <c r="H68" i="18"/>
  <c r="T67" i="18"/>
  <c r="H67" i="18"/>
  <c r="T66" i="18"/>
  <c r="H66" i="18"/>
  <c r="T63" i="18"/>
  <c r="H63" i="18"/>
  <c r="T61" i="18"/>
  <c r="H61" i="18"/>
  <c r="T60" i="18"/>
  <c r="H60" i="18"/>
  <c r="T59" i="18"/>
  <c r="H59" i="18"/>
  <c r="T58" i="18"/>
  <c r="H58" i="18"/>
  <c r="T57" i="18"/>
  <c r="H57" i="18"/>
  <c r="T56" i="18"/>
  <c r="H56" i="18"/>
  <c r="T54" i="18"/>
  <c r="H54" i="18"/>
  <c r="T52" i="18"/>
  <c r="H52" i="18"/>
  <c r="T51" i="18"/>
  <c r="H51" i="18"/>
  <c r="T50" i="18"/>
  <c r="H50" i="18"/>
  <c r="T49" i="18"/>
  <c r="H49" i="18"/>
  <c r="T48" i="18"/>
  <c r="H48" i="18"/>
  <c r="T47" i="18"/>
  <c r="H47" i="18"/>
  <c r="T46" i="18"/>
  <c r="H46" i="18"/>
  <c r="T45" i="18"/>
  <c r="H45" i="18"/>
  <c r="T44" i="18"/>
  <c r="H44" i="18"/>
  <c r="T43" i="18"/>
  <c r="H43" i="18"/>
  <c r="T42" i="18"/>
  <c r="H42" i="18"/>
  <c r="T40" i="18"/>
  <c r="H40" i="18"/>
  <c r="T39" i="18"/>
  <c r="H38" i="18"/>
  <c r="G46" i="18"/>
  <c r="S42" i="18"/>
  <c r="G40" i="18"/>
  <c r="G38" i="18"/>
  <c r="G36" i="18"/>
  <c r="R67" i="18"/>
  <c r="R63" i="18"/>
  <c r="R60" i="18"/>
  <c r="R59" i="18"/>
  <c r="F58" i="18"/>
  <c r="F56" i="18"/>
  <c r="F54" i="18"/>
  <c r="R49" i="18"/>
  <c r="S69" i="18"/>
  <c r="G69" i="18"/>
  <c r="S68" i="18"/>
  <c r="G68" i="18"/>
  <c r="S67" i="18"/>
  <c r="G67" i="18"/>
  <c r="S66" i="18"/>
  <c r="G66" i="18"/>
  <c r="S63" i="18"/>
  <c r="G63" i="18"/>
  <c r="S61" i="18"/>
  <c r="G61" i="18"/>
  <c r="S60" i="18"/>
  <c r="G60" i="18"/>
  <c r="S59" i="18"/>
  <c r="G59" i="18"/>
  <c r="S58" i="18"/>
  <c r="G58" i="18"/>
  <c r="S57" i="18"/>
  <c r="G57" i="18"/>
  <c r="S56" i="18"/>
  <c r="G56" i="18"/>
  <c r="S54" i="18"/>
  <c r="G54" i="18"/>
  <c r="S52" i="18"/>
  <c r="G52" i="18"/>
  <c r="S51" i="18"/>
  <c r="G51" i="18"/>
  <c r="S50" i="18"/>
  <c r="G49" i="18"/>
  <c r="S47" i="18"/>
  <c r="S45" i="18"/>
  <c r="G44" i="18"/>
  <c r="S41" i="18"/>
  <c r="S36" i="18"/>
  <c r="Q69" i="18"/>
  <c r="E69" i="18"/>
  <c r="Q68" i="18"/>
  <c r="E68" i="18"/>
  <c r="Q67" i="18"/>
  <c r="E67" i="18"/>
  <c r="Q66" i="18"/>
  <c r="E66" i="18"/>
  <c r="Q63" i="18"/>
  <c r="E63" i="18"/>
  <c r="Q61" i="18"/>
  <c r="E61" i="18"/>
  <c r="Q60" i="18"/>
  <c r="E60" i="18"/>
  <c r="Q59" i="18"/>
  <c r="E59" i="18"/>
  <c r="Q58" i="18"/>
  <c r="E58" i="18"/>
  <c r="Q57" i="18"/>
  <c r="E57" i="18"/>
  <c r="Q56" i="18"/>
  <c r="E56" i="18"/>
  <c r="Q54" i="18"/>
  <c r="E54" i="18"/>
  <c r="Q52" i="18"/>
  <c r="E52" i="18"/>
  <c r="Q51" i="18"/>
  <c r="E51" i="18"/>
  <c r="Q50" i="18"/>
  <c r="E50" i="18"/>
  <c r="Q49" i="18"/>
  <c r="E49" i="18"/>
  <c r="Q48" i="18"/>
  <c r="E48" i="18"/>
  <c r="Q47" i="18"/>
  <c r="E47" i="18"/>
  <c r="Q46" i="18"/>
  <c r="E46" i="18"/>
  <c r="Q45" i="18"/>
  <c r="E45" i="18"/>
  <c r="Q44" i="18"/>
  <c r="E44" i="18"/>
  <c r="Q43" i="18"/>
  <c r="E43" i="18"/>
  <c r="Q42" i="18"/>
  <c r="E42" i="18"/>
  <c r="Q41" i="18"/>
  <c r="E41" i="18"/>
  <c r="Q40" i="18"/>
  <c r="E40" i="18"/>
  <c r="Q39" i="18"/>
  <c r="E39" i="18"/>
  <c r="Q38" i="18"/>
  <c r="E38" i="18"/>
  <c r="Q36" i="18"/>
  <c r="E36" i="18"/>
  <c r="E37" i="18" s="1"/>
  <c r="F63" i="18"/>
  <c r="R43" i="18"/>
  <c r="R40" i="18"/>
  <c r="R38" i="18"/>
  <c r="R50" i="18"/>
  <c r="F43" i="18"/>
  <c r="R36" i="18"/>
  <c r="R46" i="18"/>
  <c r="R39" i="18"/>
  <c r="R44" i="18"/>
  <c r="F50" i="18"/>
  <c r="R42" i="18"/>
  <c r="F36" i="18"/>
  <c r="F46" i="18"/>
  <c r="F39" i="18"/>
  <c r="F48" i="18"/>
  <c r="F42" i="18"/>
  <c r="R45" i="18"/>
  <c r="F44" i="18"/>
  <c r="R47" i="18"/>
  <c r="R41" i="18"/>
  <c r="R33" i="18"/>
  <c r="F33" i="18"/>
  <c r="F40" i="18"/>
  <c r="F45" i="18"/>
  <c r="F47" i="18"/>
  <c r="F41" i="18"/>
  <c r="Q33" i="18"/>
  <c r="F38" i="18"/>
  <c r="AB69" i="17"/>
  <c r="AB68" i="17"/>
  <c r="AB67" i="17"/>
  <c r="AB66" i="17"/>
  <c r="AB63" i="17"/>
  <c r="AB61" i="17"/>
  <c r="AB60" i="17"/>
  <c r="AB59" i="17"/>
  <c r="AB58" i="17"/>
  <c r="AB57" i="17"/>
  <c r="AB56" i="17"/>
  <c r="AB54" i="17"/>
  <c r="AB52" i="17"/>
  <c r="AB51" i="17"/>
  <c r="AB50" i="17"/>
  <c r="AB49" i="17"/>
  <c r="AB48" i="17"/>
  <c r="AB47" i="17"/>
  <c r="AB46" i="17"/>
  <c r="AB45" i="17"/>
  <c r="AB44" i="17"/>
  <c r="AB43" i="17"/>
  <c r="AB42" i="17"/>
  <c r="AB41" i="17"/>
  <c r="AB40" i="17"/>
  <c r="AB39" i="17"/>
  <c r="AB38" i="17"/>
  <c r="AB36" i="17"/>
  <c r="AB33" i="17"/>
  <c r="AA69" i="17"/>
  <c r="O69" i="17"/>
  <c r="AA68" i="17"/>
  <c r="O68" i="17"/>
  <c r="AA67" i="17"/>
  <c r="O67" i="17"/>
  <c r="AA66" i="17"/>
  <c r="O66" i="17"/>
  <c r="AA63" i="17"/>
  <c r="O63" i="17"/>
  <c r="AA61" i="17"/>
  <c r="O61" i="17"/>
  <c r="AA60" i="17"/>
  <c r="O60" i="17"/>
  <c r="AA59" i="17"/>
  <c r="O59" i="17"/>
  <c r="AA58" i="17"/>
  <c r="O58" i="17"/>
  <c r="AA57" i="17"/>
  <c r="O57" i="17"/>
  <c r="AA56" i="17"/>
  <c r="O56" i="17"/>
  <c r="AA54" i="17"/>
  <c r="O54" i="17"/>
  <c r="AA52" i="17"/>
  <c r="Z69" i="17"/>
  <c r="N69" i="17"/>
  <c r="Z68" i="17"/>
  <c r="N68" i="17"/>
  <c r="Z67" i="17"/>
  <c r="N67" i="17"/>
  <c r="Z66" i="17"/>
  <c r="N66" i="17"/>
  <c r="Z63" i="17"/>
  <c r="N63" i="17"/>
  <c r="Z61" i="17"/>
  <c r="N61" i="17"/>
  <c r="Z60" i="17"/>
  <c r="N60" i="17"/>
  <c r="Z59" i="17"/>
  <c r="N59" i="17"/>
  <c r="Z58" i="17"/>
  <c r="N58" i="17"/>
  <c r="Z57" i="17"/>
  <c r="N57" i="17"/>
  <c r="Z56" i="17"/>
  <c r="N56" i="17"/>
  <c r="Y69" i="17"/>
  <c r="M69" i="17"/>
  <c r="Y68" i="17"/>
  <c r="M68" i="17"/>
  <c r="Y67" i="17"/>
  <c r="M67" i="17"/>
  <c r="Y66" i="17"/>
  <c r="M66" i="17"/>
  <c r="Y63" i="17"/>
  <c r="M63" i="17"/>
  <c r="Y61" i="17"/>
  <c r="M61" i="17"/>
  <c r="Y60" i="17"/>
  <c r="M60" i="17"/>
  <c r="Y59" i="17"/>
  <c r="M59" i="17"/>
  <c r="Y58" i="17"/>
  <c r="M58" i="17"/>
  <c r="Y57" i="17"/>
  <c r="M57" i="17"/>
  <c r="Y56" i="17"/>
  <c r="M56" i="17"/>
  <c r="Y54" i="17"/>
  <c r="M54" i="17"/>
  <c r="Y52" i="17"/>
  <c r="M52" i="17"/>
  <c r="Y51" i="17"/>
  <c r="M51" i="17"/>
  <c r="Y50" i="17"/>
  <c r="M50" i="17"/>
  <c r="Y49" i="17"/>
  <c r="M49" i="17"/>
  <c r="Y48" i="17"/>
  <c r="M48" i="17"/>
  <c r="Y47" i="17"/>
  <c r="M47" i="17"/>
  <c r="Y46" i="17"/>
  <c r="M46" i="17"/>
  <c r="Y45" i="17"/>
  <c r="M45" i="17"/>
  <c r="Y44" i="17"/>
  <c r="M44" i="17"/>
  <c r="Y43" i="17"/>
  <c r="M43" i="17"/>
  <c r="Y42" i="17"/>
  <c r="M42" i="17"/>
  <c r="Y41" i="17"/>
  <c r="M41" i="17"/>
  <c r="Y40" i="17"/>
  <c r="M40" i="17"/>
  <c r="Y39" i="17"/>
  <c r="M39" i="17"/>
  <c r="Y38" i="17"/>
  <c r="M38" i="17"/>
  <c r="Y36" i="17"/>
  <c r="M36" i="17"/>
  <c r="M37" i="17" s="1"/>
  <c r="Y33" i="17"/>
  <c r="M33" i="17"/>
  <c r="X69" i="17"/>
  <c r="L69" i="17"/>
  <c r="X68" i="17"/>
  <c r="L68" i="17"/>
  <c r="X67" i="17"/>
  <c r="L67" i="17"/>
  <c r="X66" i="17"/>
  <c r="L66" i="17"/>
  <c r="X63" i="17"/>
  <c r="L63" i="17"/>
  <c r="X61" i="17"/>
  <c r="L61" i="17"/>
  <c r="X60" i="17"/>
  <c r="L60" i="17"/>
  <c r="X59" i="17"/>
  <c r="L59" i="17"/>
  <c r="X58" i="17"/>
  <c r="L58" i="17"/>
  <c r="X57" i="17"/>
  <c r="L57" i="17"/>
  <c r="X56" i="17"/>
  <c r="L56" i="17"/>
  <c r="X54" i="17"/>
  <c r="L54" i="17"/>
  <c r="X52" i="17"/>
  <c r="L52" i="17"/>
  <c r="X51" i="17"/>
  <c r="L51" i="17"/>
  <c r="X50" i="17"/>
  <c r="L50" i="17"/>
  <c r="X49" i="17"/>
  <c r="L49" i="17"/>
  <c r="X48" i="17"/>
  <c r="L48" i="17"/>
  <c r="X47" i="17"/>
  <c r="L47" i="17"/>
  <c r="X46" i="17"/>
  <c r="L46" i="17"/>
  <c r="X45" i="17"/>
  <c r="L45" i="17"/>
  <c r="X44" i="17"/>
  <c r="L44" i="17"/>
  <c r="X43" i="17"/>
  <c r="L43" i="17"/>
  <c r="X42" i="17"/>
  <c r="L42" i="17"/>
  <c r="X41" i="17"/>
  <c r="L41" i="17"/>
  <c r="X40" i="17"/>
  <c r="L40" i="17"/>
  <c r="X39" i="17"/>
  <c r="L39" i="17"/>
  <c r="X38" i="17"/>
  <c r="L38" i="17"/>
  <c r="X36" i="17"/>
  <c r="L36" i="17"/>
  <c r="X33" i="17"/>
  <c r="L33" i="17"/>
  <c r="W33" i="17"/>
  <c r="J69" i="17"/>
  <c r="J67" i="17"/>
  <c r="V66" i="17"/>
  <c r="V63" i="17"/>
  <c r="V61" i="17"/>
  <c r="V60" i="17"/>
  <c r="J59" i="17"/>
  <c r="J58" i="17"/>
  <c r="V56" i="17"/>
  <c r="V52" i="17"/>
  <c r="J51" i="17"/>
  <c r="J50" i="17"/>
  <c r="V48" i="17"/>
  <c r="V47" i="17"/>
  <c r="V46" i="17"/>
  <c r="V45" i="17"/>
  <c r="V44" i="17"/>
  <c r="J43" i="17"/>
  <c r="J42" i="17"/>
  <c r="J41" i="17"/>
  <c r="W69" i="17"/>
  <c r="W68" i="17"/>
  <c r="W67" i="17"/>
  <c r="W66" i="17"/>
  <c r="W63" i="17"/>
  <c r="W61" i="17"/>
  <c r="W60" i="17"/>
  <c r="W59" i="17"/>
  <c r="W58" i="17"/>
  <c r="W57" i="17"/>
  <c r="W56" i="17"/>
  <c r="W54" i="17"/>
  <c r="W52" i="17"/>
  <c r="W51" i="17"/>
  <c r="W50" i="17"/>
  <c r="W49" i="17"/>
  <c r="W48" i="17"/>
  <c r="W47" i="17"/>
  <c r="W46" i="17"/>
  <c r="W45" i="17"/>
  <c r="W44" i="17"/>
  <c r="W43" i="17"/>
  <c r="W42" i="17"/>
  <c r="W41" i="17"/>
  <c r="W40" i="17"/>
  <c r="W39" i="17"/>
  <c r="W38" i="17"/>
  <c r="W36" i="17"/>
  <c r="J68" i="17"/>
  <c r="J61" i="17"/>
  <c r="V59" i="17"/>
  <c r="V58" i="17"/>
  <c r="J57" i="17"/>
  <c r="J56" i="17"/>
  <c r="V54" i="17"/>
  <c r="J52" i="17"/>
  <c r="V51" i="17"/>
  <c r="V50" i="17"/>
  <c r="J49" i="17"/>
  <c r="J48" i="17"/>
  <c r="J47" i="17"/>
  <c r="J46" i="17"/>
  <c r="J45" i="17"/>
  <c r="V43" i="17"/>
  <c r="V42" i="17"/>
  <c r="V41" i="17"/>
  <c r="V40" i="17"/>
  <c r="V69" i="17"/>
  <c r="V68" i="17"/>
  <c r="V67" i="17"/>
  <c r="J66" i="17"/>
  <c r="J63" i="17"/>
  <c r="J60" i="17"/>
  <c r="V57" i="17"/>
  <c r="J54" i="17"/>
  <c r="V49" i="17"/>
  <c r="U69" i="17"/>
  <c r="I69" i="17"/>
  <c r="U68" i="17"/>
  <c r="I68" i="17"/>
  <c r="U67" i="17"/>
  <c r="I67" i="17"/>
  <c r="U66" i="17"/>
  <c r="I66" i="17"/>
  <c r="U63" i="17"/>
  <c r="I63" i="17"/>
  <c r="U61" i="17"/>
  <c r="I61" i="17"/>
  <c r="U60" i="17"/>
  <c r="I60" i="17"/>
  <c r="U59" i="17"/>
  <c r="I59" i="17"/>
  <c r="U58" i="17"/>
  <c r="I58" i="17"/>
  <c r="U57" i="17"/>
  <c r="I57" i="17"/>
  <c r="U56" i="17"/>
  <c r="I56" i="17"/>
  <c r="U54" i="17"/>
  <c r="I54" i="17"/>
  <c r="U52" i="17"/>
  <c r="I52" i="17"/>
  <c r="U51" i="17"/>
  <c r="I51" i="17"/>
  <c r="U50" i="17"/>
  <c r="I50" i="17"/>
  <c r="T69" i="17"/>
  <c r="S69" i="17"/>
  <c r="G69" i="17"/>
  <c r="S68" i="17"/>
  <c r="G68" i="17"/>
  <c r="S67" i="17"/>
  <c r="G67" i="17"/>
  <c r="S66" i="17"/>
  <c r="G66" i="17"/>
  <c r="R69" i="17"/>
  <c r="F69" i="17"/>
  <c r="R68" i="17"/>
  <c r="F68" i="17"/>
  <c r="R67" i="17"/>
  <c r="F67" i="17"/>
  <c r="R66" i="17"/>
  <c r="F66" i="17"/>
  <c r="R63" i="17"/>
  <c r="F63" i="17"/>
  <c r="R61" i="17"/>
  <c r="F61" i="17"/>
  <c r="R60" i="17"/>
  <c r="F60" i="17"/>
  <c r="R59" i="17"/>
  <c r="F59" i="17"/>
  <c r="R58" i="17"/>
  <c r="F58" i="17"/>
  <c r="R57" i="17"/>
  <c r="F57" i="17"/>
  <c r="R56" i="17"/>
  <c r="F56" i="17"/>
  <c r="R54" i="17"/>
  <c r="F54" i="17"/>
  <c r="R52" i="17"/>
  <c r="F52" i="17"/>
  <c r="Q69" i="17"/>
  <c r="Q66" i="17"/>
  <c r="S61" i="17"/>
  <c r="S59" i="17"/>
  <c r="S57" i="17"/>
  <c r="S52" i="17"/>
  <c r="Q51" i="17"/>
  <c r="Q50" i="17"/>
  <c r="R49" i="17"/>
  <c r="T48" i="17"/>
  <c r="Z47" i="17"/>
  <c r="E47" i="17"/>
  <c r="G46" i="17"/>
  <c r="I45" i="17"/>
  <c r="O44" i="17"/>
  <c r="S43" i="17"/>
  <c r="U42" i="17"/>
  <c r="AA41" i="17"/>
  <c r="F41" i="17"/>
  <c r="I40" i="17"/>
  <c r="Q39" i="17"/>
  <c r="U38" i="17"/>
  <c r="E38" i="17"/>
  <c r="U36" i="17"/>
  <c r="E36" i="17"/>
  <c r="U33" i="17"/>
  <c r="E33" i="17"/>
  <c r="H69" i="17"/>
  <c r="H66" i="17"/>
  <c r="Q61" i="17"/>
  <c r="Q59" i="17"/>
  <c r="Q57" i="17"/>
  <c r="Q52" i="17"/>
  <c r="O51" i="17"/>
  <c r="O50" i="17"/>
  <c r="Q49" i="17"/>
  <c r="S48" i="17"/>
  <c r="U47" i="17"/>
  <c r="AA46" i="17"/>
  <c r="F46" i="17"/>
  <c r="H45" i="17"/>
  <c r="N44" i="17"/>
  <c r="R43" i="17"/>
  <c r="T42" i="17"/>
  <c r="Z41" i="17"/>
  <c r="E41" i="17"/>
  <c r="H40" i="17"/>
  <c r="O39" i="17"/>
  <c r="T38" i="17"/>
  <c r="T36" i="17"/>
  <c r="T33" i="17"/>
  <c r="E69" i="17"/>
  <c r="E66" i="17"/>
  <c r="H61" i="17"/>
  <c r="H59" i="17"/>
  <c r="H57" i="17"/>
  <c r="O52" i="17"/>
  <c r="N51" i="17"/>
  <c r="N50" i="17"/>
  <c r="O49" i="17"/>
  <c r="R48" i="17"/>
  <c r="T47" i="17"/>
  <c r="Z46" i="17"/>
  <c r="E46" i="17"/>
  <c r="G45" i="17"/>
  <c r="J44" i="17"/>
  <c r="Q43" i="17"/>
  <c r="S42" i="17"/>
  <c r="U41" i="17"/>
  <c r="AA40" i="17"/>
  <c r="G40" i="17"/>
  <c r="N39" i="17"/>
  <c r="S38" i="17"/>
  <c r="S36" i="17"/>
  <c r="S33" i="17"/>
  <c r="N52" i="17"/>
  <c r="N49" i="17"/>
  <c r="S47" i="17"/>
  <c r="T68" i="17"/>
  <c r="G61" i="17"/>
  <c r="G59" i="17"/>
  <c r="G57" i="17"/>
  <c r="T54" i="17"/>
  <c r="H51" i="17"/>
  <c r="H50" i="17"/>
  <c r="Q48" i="17"/>
  <c r="Q68" i="17"/>
  <c r="E61" i="17"/>
  <c r="E59" i="17"/>
  <c r="E57" i="17"/>
  <c r="S54" i="17"/>
  <c r="H52" i="17"/>
  <c r="G51" i="17"/>
  <c r="G50" i="17"/>
  <c r="I49" i="17"/>
  <c r="O48" i="17"/>
  <c r="R47" i="17"/>
  <c r="T46" i="17"/>
  <c r="Z45" i="17"/>
  <c r="E45" i="17"/>
  <c r="H44" i="17"/>
  <c r="N43" i="17"/>
  <c r="Q42" i="17"/>
  <c r="S41" i="17"/>
  <c r="U40" i="17"/>
  <c r="E40" i="17"/>
  <c r="I39" i="17"/>
  <c r="Q38" i="17"/>
  <c r="Q36" i="17"/>
  <c r="Q33" i="17"/>
  <c r="F51" i="17"/>
  <c r="S46" i="17"/>
  <c r="I43" i="17"/>
  <c r="R41" i="17"/>
  <c r="AA39" i="17"/>
  <c r="O38" i="17"/>
  <c r="O36" i="17"/>
  <c r="O33" i="17"/>
  <c r="E68" i="17"/>
  <c r="S63" i="17"/>
  <c r="S58" i="17"/>
  <c r="S56" i="17"/>
  <c r="N54" i="17"/>
  <c r="E52" i="17"/>
  <c r="E51" i="17"/>
  <c r="E50" i="17"/>
  <c r="G49" i="17"/>
  <c r="I48" i="17"/>
  <c r="R46" i="17"/>
  <c r="T45" i="17"/>
  <c r="F44" i="17"/>
  <c r="N42" i="17"/>
  <c r="H68" i="17"/>
  <c r="T63" i="17"/>
  <c r="T60" i="17"/>
  <c r="T58" i="17"/>
  <c r="T56" i="17"/>
  <c r="Q54" i="17"/>
  <c r="G52" i="17"/>
  <c r="F50" i="17"/>
  <c r="H49" i="17"/>
  <c r="N48" i="17"/>
  <c r="Q47" i="17"/>
  <c r="U45" i="17"/>
  <c r="AA44" i="17"/>
  <c r="G44" i="17"/>
  <c r="O42" i="17"/>
  <c r="T40" i="17"/>
  <c r="H39" i="17"/>
  <c r="S60" i="17"/>
  <c r="O47" i="17"/>
  <c r="Z44" i="17"/>
  <c r="H43" i="17"/>
  <c r="Q41" i="17"/>
  <c r="T67" i="17"/>
  <c r="G60" i="17"/>
  <c r="Z50" i="17"/>
  <c r="Z48" i="17"/>
  <c r="U46" i="17"/>
  <c r="F45" i="17"/>
  <c r="O43" i="17"/>
  <c r="T41" i="17"/>
  <c r="J40" i="17"/>
  <c r="AA38" i="17"/>
  <c r="G33" i="17"/>
  <c r="E60" i="17"/>
  <c r="T50" i="17"/>
  <c r="Q46" i="17"/>
  <c r="U44" i="17"/>
  <c r="G43" i="17"/>
  <c r="O41" i="17"/>
  <c r="F40" i="17"/>
  <c r="F33" i="17"/>
  <c r="O46" i="17"/>
  <c r="F43" i="17"/>
  <c r="N41" i="17"/>
  <c r="Z39" i="17"/>
  <c r="AA36" i="17"/>
  <c r="Q67" i="17"/>
  <c r="H54" i="17"/>
  <c r="U48" i="17"/>
  <c r="Z38" i="17"/>
  <c r="H67" i="17"/>
  <c r="T59" i="17"/>
  <c r="G54" i="17"/>
  <c r="S50" i="17"/>
  <c r="H48" i="17"/>
  <c r="T44" i="17"/>
  <c r="V38" i="17"/>
  <c r="E67" i="17"/>
  <c r="Q58" i="17"/>
  <c r="E54" i="17"/>
  <c r="R50" i="17"/>
  <c r="G48" i="17"/>
  <c r="N46" i="17"/>
  <c r="S44" i="17"/>
  <c r="E43" i="17"/>
  <c r="I41" i="17"/>
  <c r="V39" i="17"/>
  <c r="R38" i="17"/>
  <c r="Z36" i="17"/>
  <c r="H38" i="17"/>
  <c r="I47" i="17"/>
  <c r="N33" i="17"/>
  <c r="E42" i="17"/>
  <c r="T66" i="17"/>
  <c r="H58" i="17"/>
  <c r="Z52" i="17"/>
  <c r="AA49" i="17"/>
  <c r="F48" i="17"/>
  <c r="I46" i="17"/>
  <c r="R44" i="17"/>
  <c r="AA42" i="17"/>
  <c r="H41" i="17"/>
  <c r="U39" i="17"/>
  <c r="N38" i="17"/>
  <c r="V36" i="17"/>
  <c r="AA33" i="17"/>
  <c r="E58" i="17"/>
  <c r="AA45" i="17"/>
  <c r="Z40" i="17"/>
  <c r="I38" i="17"/>
  <c r="V33" i="17"/>
  <c r="T57" i="17"/>
  <c r="Z51" i="17"/>
  <c r="N47" i="17"/>
  <c r="E44" i="17"/>
  <c r="S40" i="17"/>
  <c r="J36" i="17"/>
  <c r="E63" i="17"/>
  <c r="S49" i="17"/>
  <c r="AA43" i="17"/>
  <c r="R40" i="17"/>
  <c r="G38" i="17"/>
  <c r="E56" i="17"/>
  <c r="N45" i="17"/>
  <c r="E39" i="17"/>
  <c r="H33" i="17"/>
  <c r="Q63" i="17"/>
  <c r="G58" i="17"/>
  <c r="T52" i="17"/>
  <c r="Z49" i="17"/>
  <c r="E48" i="17"/>
  <c r="H46" i="17"/>
  <c r="Q44" i="17"/>
  <c r="Z42" i="17"/>
  <c r="G41" i="17"/>
  <c r="T39" i="17"/>
  <c r="J38" i="17"/>
  <c r="R36" i="17"/>
  <c r="Z33" i="17"/>
  <c r="H63" i="17"/>
  <c r="AA51" i="17"/>
  <c r="U49" i="17"/>
  <c r="AA47" i="17"/>
  <c r="I44" i="17"/>
  <c r="R42" i="17"/>
  <c r="S39" i="17"/>
  <c r="N36" i="17"/>
  <c r="G63" i="17"/>
  <c r="T49" i="17"/>
  <c r="S45" i="17"/>
  <c r="I42" i="17"/>
  <c r="R39" i="17"/>
  <c r="R33" i="17"/>
  <c r="Q56" i="17"/>
  <c r="T51" i="17"/>
  <c r="R45" i="17"/>
  <c r="H42" i="17"/>
  <c r="J39" i="17"/>
  <c r="I36" i="17"/>
  <c r="AA50" i="17"/>
  <c r="N40" i="17"/>
  <c r="F36" i="17"/>
  <c r="T61" i="17"/>
  <c r="H56" i="17"/>
  <c r="S51" i="17"/>
  <c r="F49" i="17"/>
  <c r="H47" i="17"/>
  <c r="Q45" i="17"/>
  <c r="Z43" i="17"/>
  <c r="G42" i="17"/>
  <c r="Q40" i="17"/>
  <c r="G39" i="17"/>
  <c r="F38" i="17"/>
  <c r="H36" i="17"/>
  <c r="J33" i="17"/>
  <c r="Q60" i="17"/>
  <c r="G56" i="17"/>
  <c r="R51" i="17"/>
  <c r="E49" i="17"/>
  <c r="G47" i="17"/>
  <c r="O45" i="17"/>
  <c r="U43" i="17"/>
  <c r="F42" i="17"/>
  <c r="O40" i="17"/>
  <c r="F39" i="17"/>
  <c r="G36" i="17"/>
  <c r="I33" i="17"/>
  <c r="H60" i="17"/>
  <c r="AA48" i="17"/>
  <c r="F47" i="17"/>
  <c r="T43" i="17"/>
  <c r="AB69" i="16"/>
  <c r="AB68" i="16"/>
  <c r="AB67" i="16"/>
  <c r="AB66" i="16"/>
  <c r="AB63" i="16"/>
  <c r="AB61" i="16"/>
  <c r="AB60" i="16"/>
  <c r="AB59" i="16"/>
  <c r="AB58" i="16"/>
  <c r="AB57" i="16"/>
  <c r="AB56" i="16"/>
  <c r="AB54" i="16"/>
  <c r="AB52" i="16"/>
  <c r="AB51" i="16"/>
  <c r="AB50" i="16"/>
  <c r="AB49" i="16"/>
  <c r="AB48" i="16"/>
  <c r="AB47" i="16"/>
  <c r="AB46" i="16"/>
  <c r="AB45" i="16"/>
  <c r="AB44" i="16"/>
  <c r="AB43" i="16"/>
  <c r="AB42" i="16"/>
  <c r="AB41" i="16"/>
  <c r="AB40" i="16"/>
  <c r="AB39" i="16"/>
  <c r="AB38" i="16"/>
  <c r="AB36" i="16"/>
  <c r="AB33" i="16"/>
  <c r="AA69" i="16"/>
  <c r="O69" i="16"/>
  <c r="AA68" i="16"/>
  <c r="O68" i="16"/>
  <c r="AA67" i="16"/>
  <c r="O67" i="16"/>
  <c r="AA66" i="16"/>
  <c r="O66" i="16"/>
  <c r="AA63" i="16"/>
  <c r="O63" i="16"/>
  <c r="AA61" i="16"/>
  <c r="O61" i="16"/>
  <c r="AA60" i="16"/>
  <c r="O60" i="16"/>
  <c r="AA59" i="16"/>
  <c r="O59" i="16"/>
  <c r="AA58" i="16"/>
  <c r="O58" i="16"/>
  <c r="AA57" i="16"/>
  <c r="O57" i="16"/>
  <c r="AA56" i="16"/>
  <c r="O56" i="16"/>
  <c r="AA54" i="16"/>
  <c r="O54" i="16"/>
  <c r="AA52" i="16"/>
  <c r="O52" i="16"/>
  <c r="AA51" i="16"/>
  <c r="O51" i="16"/>
  <c r="AA50" i="16"/>
  <c r="O50" i="16"/>
  <c r="AA49" i="16"/>
  <c r="O49" i="16"/>
  <c r="AA48" i="16"/>
  <c r="O48" i="16"/>
  <c r="AA47" i="16"/>
  <c r="O47" i="16"/>
  <c r="AA46" i="16"/>
  <c r="O46" i="16"/>
  <c r="AA45" i="16"/>
  <c r="O45" i="16"/>
  <c r="AA44" i="16"/>
  <c r="O44" i="16"/>
  <c r="AA43" i="16"/>
  <c r="O43" i="16"/>
  <c r="AA42" i="16"/>
  <c r="O42" i="16"/>
  <c r="AA41" i="16"/>
  <c r="O41" i="16"/>
  <c r="AA40" i="16"/>
  <c r="O40" i="16"/>
  <c r="AA39" i="16"/>
  <c r="O39" i="16"/>
  <c r="AA38" i="16"/>
  <c r="O38" i="16"/>
  <c r="AA36" i="16"/>
  <c r="O36" i="16"/>
  <c r="O37" i="16" s="1"/>
  <c r="AA33" i="16"/>
  <c r="O33" i="16"/>
  <c r="I46" i="16"/>
  <c r="U38" i="16"/>
  <c r="R69" i="16"/>
  <c r="R58" i="16"/>
  <c r="F52" i="16"/>
  <c r="F45" i="16"/>
  <c r="F40" i="16"/>
  <c r="Z69" i="16"/>
  <c r="N69" i="16"/>
  <c r="Z68" i="16"/>
  <c r="N68" i="16"/>
  <c r="Z67" i="16"/>
  <c r="N67" i="16"/>
  <c r="Z66" i="16"/>
  <c r="N66" i="16"/>
  <c r="Z63" i="16"/>
  <c r="N63" i="16"/>
  <c r="Z61" i="16"/>
  <c r="N61" i="16"/>
  <c r="Z60" i="16"/>
  <c r="N60" i="16"/>
  <c r="Z59" i="16"/>
  <c r="N59" i="16"/>
  <c r="Z58" i="16"/>
  <c r="N58" i="16"/>
  <c r="Z57" i="16"/>
  <c r="N57" i="16"/>
  <c r="Z56" i="16"/>
  <c r="N56" i="16"/>
  <c r="N54" i="16"/>
  <c r="Z52" i="16"/>
  <c r="N52" i="16"/>
  <c r="Z51" i="16"/>
  <c r="N51" i="16"/>
  <c r="Z50" i="16"/>
  <c r="N50" i="16"/>
  <c r="Z49" i="16"/>
  <c r="N49" i="16"/>
  <c r="Z48" i="16"/>
  <c r="N48" i="16"/>
  <c r="Z47" i="16"/>
  <c r="N47" i="16"/>
  <c r="Z46" i="16"/>
  <c r="N46" i="16"/>
  <c r="Z45" i="16"/>
  <c r="N45" i="16"/>
  <c r="Z44" i="16"/>
  <c r="N44" i="16"/>
  <c r="Z43" i="16"/>
  <c r="N43" i="16"/>
  <c r="Z42" i="16"/>
  <c r="N42" i="16"/>
  <c r="Z41" i="16"/>
  <c r="N41" i="16"/>
  <c r="Z40" i="16"/>
  <c r="N40" i="16"/>
  <c r="Z39" i="16"/>
  <c r="N39" i="16"/>
  <c r="Z38" i="16"/>
  <c r="N38" i="16"/>
  <c r="Z36" i="16"/>
  <c r="N36" i="16"/>
  <c r="Z33" i="16"/>
  <c r="N33" i="16"/>
  <c r="V33" i="16"/>
  <c r="U48" i="16"/>
  <c r="I45" i="16"/>
  <c r="U43" i="16"/>
  <c r="I42" i="16"/>
  <c r="U40" i="16"/>
  <c r="I39" i="16"/>
  <c r="U36" i="16"/>
  <c r="I33" i="16"/>
  <c r="S36" i="16"/>
  <c r="G33" i="16"/>
  <c r="F67" i="16"/>
  <c r="F61" i="16"/>
  <c r="F59" i="16"/>
  <c r="R54" i="16"/>
  <c r="R51" i="16"/>
  <c r="F49" i="16"/>
  <c r="F46" i="16"/>
  <c r="F43" i="16"/>
  <c r="F38" i="16"/>
  <c r="Y69" i="16"/>
  <c r="M69" i="16"/>
  <c r="Y68" i="16"/>
  <c r="M68" i="16"/>
  <c r="Y67" i="16"/>
  <c r="M67" i="16"/>
  <c r="Y66" i="16"/>
  <c r="M66" i="16"/>
  <c r="Y63" i="16"/>
  <c r="M63" i="16"/>
  <c r="Y61" i="16"/>
  <c r="M61" i="16"/>
  <c r="Y60" i="16"/>
  <c r="M60" i="16"/>
  <c r="Y59" i="16"/>
  <c r="M59" i="16"/>
  <c r="Y58" i="16"/>
  <c r="M58" i="16"/>
  <c r="Y57" i="16"/>
  <c r="M57" i="16"/>
  <c r="Y56" i="16"/>
  <c r="M56" i="16"/>
  <c r="Y54" i="16"/>
  <c r="M54" i="16"/>
  <c r="Y52" i="16"/>
  <c r="M52" i="16"/>
  <c r="Y51" i="16"/>
  <c r="M51" i="16"/>
  <c r="Y50" i="16"/>
  <c r="M50" i="16"/>
  <c r="Y49" i="16"/>
  <c r="M49" i="16"/>
  <c r="Y48" i="16"/>
  <c r="M48" i="16"/>
  <c r="Y47" i="16"/>
  <c r="M47" i="16"/>
  <c r="Y46" i="16"/>
  <c r="M46" i="16"/>
  <c r="Y45" i="16"/>
  <c r="M45" i="16"/>
  <c r="Y44" i="16"/>
  <c r="M44" i="16"/>
  <c r="Y43" i="16"/>
  <c r="M43" i="16"/>
  <c r="Y42" i="16"/>
  <c r="M42" i="16"/>
  <c r="Y41" i="16"/>
  <c r="M41" i="16"/>
  <c r="Y40" i="16"/>
  <c r="M40" i="16"/>
  <c r="Y39" i="16"/>
  <c r="M39" i="16"/>
  <c r="Y38" i="16"/>
  <c r="M38" i="16"/>
  <c r="Y36" i="16"/>
  <c r="M36" i="16"/>
  <c r="M37" i="16" s="1"/>
  <c r="Y33" i="16"/>
  <c r="M33" i="16"/>
  <c r="J33" i="16"/>
  <c r="U46" i="16"/>
  <c r="U41" i="16"/>
  <c r="F68" i="16"/>
  <c r="F63" i="16"/>
  <c r="R57" i="16"/>
  <c r="F50" i="16"/>
  <c r="R44" i="16"/>
  <c r="R40" i="16"/>
  <c r="X69" i="16"/>
  <c r="L69" i="16"/>
  <c r="X68" i="16"/>
  <c r="L68" i="16"/>
  <c r="X67" i="16"/>
  <c r="L67" i="16"/>
  <c r="X66" i="16"/>
  <c r="L66" i="16"/>
  <c r="X63" i="16"/>
  <c r="L63" i="16"/>
  <c r="X61" i="16"/>
  <c r="L61" i="16"/>
  <c r="X60" i="16"/>
  <c r="L60" i="16"/>
  <c r="X59" i="16"/>
  <c r="L59" i="16"/>
  <c r="X58" i="16"/>
  <c r="L58" i="16"/>
  <c r="X57" i="16"/>
  <c r="L57" i="16"/>
  <c r="X56" i="16"/>
  <c r="L56" i="16"/>
  <c r="X54" i="16"/>
  <c r="L54" i="16"/>
  <c r="X52" i="16"/>
  <c r="L52" i="16"/>
  <c r="X51" i="16"/>
  <c r="L51" i="16"/>
  <c r="X50" i="16"/>
  <c r="L50" i="16"/>
  <c r="X49" i="16"/>
  <c r="L49" i="16"/>
  <c r="X48" i="16"/>
  <c r="L48" i="16"/>
  <c r="X47" i="16"/>
  <c r="L47" i="16"/>
  <c r="X46" i="16"/>
  <c r="L46" i="16"/>
  <c r="X45" i="16"/>
  <c r="L45" i="16"/>
  <c r="X44" i="16"/>
  <c r="L44" i="16"/>
  <c r="X43" i="16"/>
  <c r="L43" i="16"/>
  <c r="X42" i="16"/>
  <c r="L42" i="16"/>
  <c r="X41" i="16"/>
  <c r="L41" i="16"/>
  <c r="X40" i="16"/>
  <c r="L40" i="16"/>
  <c r="X39" i="16"/>
  <c r="L39" i="16"/>
  <c r="X38" i="16"/>
  <c r="L38" i="16"/>
  <c r="X36" i="16"/>
  <c r="L36" i="16"/>
  <c r="L37" i="16" s="1"/>
  <c r="X33" i="16"/>
  <c r="L33" i="16"/>
  <c r="U47" i="16"/>
  <c r="I41" i="16"/>
  <c r="I36" i="16"/>
  <c r="R68" i="16"/>
  <c r="R60" i="16"/>
  <c r="R56" i="16"/>
  <c r="R49" i="16"/>
  <c r="R42" i="16"/>
  <c r="W69" i="16"/>
  <c r="W68" i="16"/>
  <c r="W67" i="16"/>
  <c r="W66" i="16"/>
  <c r="W63" i="16"/>
  <c r="W61" i="16"/>
  <c r="W60" i="16"/>
  <c r="W59" i="16"/>
  <c r="W58" i="16"/>
  <c r="W57" i="16"/>
  <c r="W56" i="16"/>
  <c r="W54" i="16"/>
  <c r="W52" i="16"/>
  <c r="W51" i="16"/>
  <c r="W50" i="16"/>
  <c r="W49" i="16"/>
  <c r="W48" i="16"/>
  <c r="W47" i="16"/>
  <c r="W46" i="16"/>
  <c r="W45" i="16"/>
  <c r="W44" i="16"/>
  <c r="W43" i="16"/>
  <c r="W42" i="16"/>
  <c r="W41" i="16"/>
  <c r="W40" i="16"/>
  <c r="W39" i="16"/>
  <c r="W38" i="16"/>
  <c r="W36" i="16"/>
  <c r="W33" i="16"/>
  <c r="V36" i="16"/>
  <c r="I47" i="16"/>
  <c r="I43" i="16"/>
  <c r="I40" i="16"/>
  <c r="R67" i="16"/>
  <c r="R63" i="16"/>
  <c r="F60" i="16"/>
  <c r="F57" i="16"/>
  <c r="F56" i="16"/>
  <c r="R50" i="16"/>
  <c r="F47" i="16"/>
  <c r="F44" i="16"/>
  <c r="R41" i="16"/>
  <c r="F39" i="16"/>
  <c r="F36" i="16"/>
  <c r="V69" i="16"/>
  <c r="J69" i="16"/>
  <c r="V68" i="16"/>
  <c r="J68" i="16"/>
  <c r="V67" i="16"/>
  <c r="J67" i="16"/>
  <c r="V66" i="16"/>
  <c r="J66" i="16"/>
  <c r="V63" i="16"/>
  <c r="J63" i="16"/>
  <c r="V61" i="16"/>
  <c r="J61" i="16"/>
  <c r="V60" i="16"/>
  <c r="J60" i="16"/>
  <c r="V59" i="16"/>
  <c r="J59" i="16"/>
  <c r="V58" i="16"/>
  <c r="J58" i="16"/>
  <c r="V57" i="16"/>
  <c r="J57" i="16"/>
  <c r="V56" i="16"/>
  <c r="J56" i="16"/>
  <c r="V54" i="16"/>
  <c r="J54" i="16"/>
  <c r="V52" i="16"/>
  <c r="J52" i="16"/>
  <c r="V51" i="16"/>
  <c r="J51" i="16"/>
  <c r="V50" i="16"/>
  <c r="J50" i="16"/>
  <c r="V49" i="16"/>
  <c r="J49" i="16"/>
  <c r="V48" i="16"/>
  <c r="J48" i="16"/>
  <c r="V47" i="16"/>
  <c r="J47" i="16"/>
  <c r="V46" i="16"/>
  <c r="J46" i="16"/>
  <c r="V45" i="16"/>
  <c r="J45" i="16"/>
  <c r="V44" i="16"/>
  <c r="J44" i="16"/>
  <c r="V43" i="16"/>
  <c r="J43" i="16"/>
  <c r="V42" i="16"/>
  <c r="J42" i="16"/>
  <c r="V41" i="16"/>
  <c r="J41" i="16"/>
  <c r="V40" i="16"/>
  <c r="J40" i="16"/>
  <c r="V39" i="16"/>
  <c r="J39" i="16"/>
  <c r="V38" i="16"/>
  <c r="J38" i="16"/>
  <c r="J36" i="16"/>
  <c r="I44" i="16"/>
  <c r="I38" i="16"/>
  <c r="F69" i="16"/>
  <c r="F58" i="16"/>
  <c r="R52" i="16"/>
  <c r="R46" i="16"/>
  <c r="R38" i="16"/>
  <c r="U69" i="16"/>
  <c r="I69" i="16"/>
  <c r="U68" i="16"/>
  <c r="I68" i="16"/>
  <c r="U67" i="16"/>
  <c r="I67" i="16"/>
  <c r="U66" i="16"/>
  <c r="I66" i="16"/>
  <c r="U63" i="16"/>
  <c r="I63" i="16"/>
  <c r="U61" i="16"/>
  <c r="I61" i="16"/>
  <c r="U60" i="16"/>
  <c r="I60" i="16"/>
  <c r="U59" i="16"/>
  <c r="I59" i="16"/>
  <c r="U58" i="16"/>
  <c r="I58" i="16"/>
  <c r="U57" i="16"/>
  <c r="I57" i="16"/>
  <c r="U56" i="16"/>
  <c r="I56" i="16"/>
  <c r="U54" i="16"/>
  <c r="I54" i="16"/>
  <c r="U52" i="16"/>
  <c r="I52" i="16"/>
  <c r="U51" i="16"/>
  <c r="I51" i="16"/>
  <c r="U50" i="16"/>
  <c r="I50" i="16"/>
  <c r="U49" i="16"/>
  <c r="I49" i="16"/>
  <c r="I48" i="16"/>
  <c r="U45" i="16"/>
  <c r="U44" i="16"/>
  <c r="U42" i="16"/>
  <c r="U39" i="16"/>
  <c r="U33" i="16"/>
  <c r="R48" i="16"/>
  <c r="F41" i="16"/>
  <c r="T69" i="16"/>
  <c r="H69" i="16"/>
  <c r="T68" i="16"/>
  <c r="H68" i="16"/>
  <c r="T67" i="16"/>
  <c r="H67" i="16"/>
  <c r="T66" i="16"/>
  <c r="H66" i="16"/>
  <c r="T63" i="16"/>
  <c r="H63" i="16"/>
  <c r="T61" i="16"/>
  <c r="H61" i="16"/>
  <c r="T60" i="16"/>
  <c r="H60" i="16"/>
  <c r="T59" i="16"/>
  <c r="H59" i="16"/>
  <c r="T58" i="16"/>
  <c r="H58" i="16"/>
  <c r="T57" i="16"/>
  <c r="H57" i="16"/>
  <c r="T56" i="16"/>
  <c r="H56" i="16"/>
  <c r="T54" i="16"/>
  <c r="H54" i="16"/>
  <c r="T52" i="16"/>
  <c r="H52" i="16"/>
  <c r="T51" i="16"/>
  <c r="H51" i="16"/>
  <c r="T50" i="16"/>
  <c r="H50" i="16"/>
  <c r="T49" i="16"/>
  <c r="H49" i="16"/>
  <c r="T48" i="16"/>
  <c r="H48" i="16"/>
  <c r="T47" i="16"/>
  <c r="H47" i="16"/>
  <c r="T46" i="16"/>
  <c r="H46" i="16"/>
  <c r="T45" i="16"/>
  <c r="H45" i="16"/>
  <c r="T44" i="16"/>
  <c r="H44" i="16"/>
  <c r="T43" i="16"/>
  <c r="H43" i="16"/>
  <c r="T42" i="16"/>
  <c r="H42" i="16"/>
  <c r="T41" i="16"/>
  <c r="H41" i="16"/>
  <c r="T40" i="16"/>
  <c r="H40" i="16"/>
  <c r="T39" i="16"/>
  <c r="H39" i="16"/>
  <c r="T38" i="16"/>
  <c r="H38" i="16"/>
  <c r="T36" i="16"/>
  <c r="H36" i="16"/>
  <c r="T33" i="16"/>
  <c r="H33" i="16"/>
  <c r="S47" i="16"/>
  <c r="S45" i="16"/>
  <c r="S44" i="16"/>
  <c r="S43" i="16"/>
  <c r="S42" i="16"/>
  <c r="S41" i="16"/>
  <c r="G41" i="16"/>
  <c r="G40" i="16"/>
  <c r="S39" i="16"/>
  <c r="S38" i="16"/>
  <c r="S33" i="16"/>
  <c r="R66" i="16"/>
  <c r="R61" i="16"/>
  <c r="R59" i="16"/>
  <c r="F51" i="16"/>
  <c r="F48" i="16"/>
  <c r="R45" i="16"/>
  <c r="R43" i="16"/>
  <c r="R39" i="16"/>
  <c r="F33" i="16"/>
  <c r="S69" i="16"/>
  <c r="G69" i="16"/>
  <c r="S68" i="16"/>
  <c r="G68" i="16"/>
  <c r="S67" i="16"/>
  <c r="G67" i="16"/>
  <c r="S66" i="16"/>
  <c r="G66" i="16"/>
  <c r="S63" i="16"/>
  <c r="G63" i="16"/>
  <c r="S61" i="16"/>
  <c r="G61" i="16"/>
  <c r="S60" i="16"/>
  <c r="G60" i="16"/>
  <c r="S59" i="16"/>
  <c r="G59" i="16"/>
  <c r="S58" i="16"/>
  <c r="G58" i="16"/>
  <c r="S57" i="16"/>
  <c r="G57" i="16"/>
  <c r="S56" i="16"/>
  <c r="G56" i="16"/>
  <c r="S54" i="16"/>
  <c r="G54" i="16"/>
  <c r="S52" i="16"/>
  <c r="G52" i="16"/>
  <c r="S51" i="16"/>
  <c r="G51" i="16"/>
  <c r="S50" i="16"/>
  <c r="G50" i="16"/>
  <c r="S49" i="16"/>
  <c r="G49" i="16"/>
  <c r="S48" i="16"/>
  <c r="G48" i="16"/>
  <c r="G47" i="16"/>
  <c r="S46" i="16"/>
  <c r="G46" i="16"/>
  <c r="G45" i="16"/>
  <c r="G44" i="16"/>
  <c r="G43" i="16"/>
  <c r="G42" i="16"/>
  <c r="S40" i="16"/>
  <c r="G39" i="16"/>
  <c r="G38" i="16"/>
  <c r="G36" i="16"/>
  <c r="F66" i="16"/>
  <c r="F54" i="16"/>
  <c r="R47" i="16"/>
  <c r="F42" i="16"/>
  <c r="R36" i="16"/>
  <c r="Q69" i="16"/>
  <c r="E69" i="16"/>
  <c r="Q60" i="16"/>
  <c r="E54" i="16"/>
  <c r="E47" i="16"/>
  <c r="E41" i="16"/>
  <c r="Q33" i="16"/>
  <c r="Q61" i="16"/>
  <c r="Q41" i="16"/>
  <c r="Q68" i="16"/>
  <c r="E60" i="16"/>
  <c r="Q52" i="16"/>
  <c r="Q46" i="16"/>
  <c r="Q40" i="16"/>
  <c r="E33" i="16"/>
  <c r="Q39" i="16"/>
  <c r="E67" i="16"/>
  <c r="E51" i="16"/>
  <c r="E45" i="16"/>
  <c r="Q66" i="16"/>
  <c r="Q44" i="16"/>
  <c r="Q38" i="16"/>
  <c r="Q57" i="16"/>
  <c r="E38" i="16"/>
  <c r="E57" i="16"/>
  <c r="Q43" i="16"/>
  <c r="Q56" i="16"/>
  <c r="Q36" i="16"/>
  <c r="Q42" i="16"/>
  <c r="E48" i="16"/>
  <c r="Q47" i="16"/>
  <c r="E68" i="16"/>
  <c r="Q59" i="16"/>
  <c r="E52" i="16"/>
  <c r="E46" i="16"/>
  <c r="E40" i="16"/>
  <c r="Q51" i="16"/>
  <c r="Q58" i="16"/>
  <c r="E39" i="16"/>
  <c r="E58" i="16"/>
  <c r="E50" i="16"/>
  <c r="E44" i="16"/>
  <c r="Q49" i="16"/>
  <c r="E49" i="16"/>
  <c r="E56" i="16"/>
  <c r="E61" i="16"/>
  <c r="Q67" i="16"/>
  <c r="E59" i="16"/>
  <c r="Q45" i="16"/>
  <c r="Q50" i="16"/>
  <c r="E66" i="16"/>
  <c r="Q63" i="16"/>
  <c r="E43" i="16"/>
  <c r="Q48" i="16"/>
  <c r="E36" i="16"/>
  <c r="E42" i="16"/>
  <c r="Q54" i="16"/>
  <c r="R33" i="16"/>
  <c r="E63" i="16"/>
  <c r="AB69" i="15"/>
  <c r="AB68" i="15"/>
  <c r="AB67" i="15"/>
  <c r="AB66" i="15"/>
  <c r="AB63" i="15"/>
  <c r="AB61" i="15"/>
  <c r="AB60" i="15"/>
  <c r="AB59" i="15"/>
  <c r="AB58" i="15"/>
  <c r="AB57" i="15"/>
  <c r="AB56" i="15"/>
  <c r="AB54" i="15"/>
  <c r="AB52" i="15"/>
  <c r="AB51" i="15"/>
  <c r="AB50" i="15"/>
  <c r="AB49" i="15"/>
  <c r="AB48" i="15"/>
  <c r="AB47" i="15"/>
  <c r="AB46" i="15"/>
  <c r="AB45" i="15"/>
  <c r="AB44" i="15"/>
  <c r="AB43" i="15"/>
  <c r="AB42" i="15"/>
  <c r="AB41" i="15"/>
  <c r="AB40" i="15"/>
  <c r="AB39" i="15"/>
  <c r="AB38" i="15"/>
  <c r="AB36" i="15"/>
  <c r="AB33" i="15"/>
  <c r="AA69" i="15"/>
  <c r="O69" i="15"/>
  <c r="AA68" i="15"/>
  <c r="O68" i="15"/>
  <c r="AA67" i="15"/>
  <c r="O67" i="15"/>
  <c r="AA66" i="15"/>
  <c r="O66" i="15"/>
  <c r="AA63" i="15"/>
  <c r="O63" i="15"/>
  <c r="AA61" i="15"/>
  <c r="O61" i="15"/>
  <c r="AA60" i="15"/>
  <c r="O60" i="15"/>
  <c r="AA59" i="15"/>
  <c r="O59" i="15"/>
  <c r="AA58" i="15"/>
  <c r="O58" i="15"/>
  <c r="AA57" i="15"/>
  <c r="O57" i="15"/>
  <c r="AA56" i="15"/>
  <c r="O56" i="15"/>
  <c r="AA54" i="15"/>
  <c r="O54" i="15"/>
  <c r="AA52" i="15"/>
  <c r="O52" i="15"/>
  <c r="AA51" i="15"/>
  <c r="O51" i="15"/>
  <c r="AA50" i="15"/>
  <c r="O50" i="15"/>
  <c r="AA49" i="15"/>
  <c r="O49" i="15"/>
  <c r="AA48" i="15"/>
  <c r="O48" i="15"/>
  <c r="AA47" i="15"/>
  <c r="O47" i="15"/>
  <c r="AA46" i="15"/>
  <c r="O46" i="15"/>
  <c r="AA45" i="15"/>
  <c r="O45" i="15"/>
  <c r="AA44" i="15"/>
  <c r="O44" i="15"/>
  <c r="AA43" i="15"/>
  <c r="O43" i="15"/>
  <c r="AA42" i="15"/>
  <c r="O42" i="15"/>
  <c r="AA41" i="15"/>
  <c r="O41" i="15"/>
  <c r="AA40" i="15"/>
  <c r="O40" i="15"/>
  <c r="AA39" i="15"/>
  <c r="O39" i="15"/>
  <c r="AA38" i="15"/>
  <c r="O38" i="15"/>
  <c r="AA36" i="15"/>
  <c r="O36" i="15"/>
  <c r="O37" i="15" s="1"/>
  <c r="AA33" i="15"/>
  <c r="O33" i="15"/>
  <c r="Z69" i="15"/>
  <c r="Z68" i="15"/>
  <c r="N68" i="15"/>
  <c r="Z67" i="15"/>
  <c r="N67" i="15"/>
  <c r="Z66" i="15"/>
  <c r="N66" i="15"/>
  <c r="Z63" i="15"/>
  <c r="N63" i="15"/>
  <c r="Z61" i="15"/>
  <c r="Z60" i="15"/>
  <c r="N60" i="15"/>
  <c r="Z59" i="15"/>
  <c r="N59" i="15"/>
  <c r="N58" i="15"/>
  <c r="Z57" i="15"/>
  <c r="Z56" i="15"/>
  <c r="N56" i="15"/>
  <c r="N54" i="15"/>
  <c r="Z52" i="15"/>
  <c r="N52" i="15"/>
  <c r="N69" i="15"/>
  <c r="N61" i="15"/>
  <c r="Z58" i="15"/>
  <c r="N57" i="15"/>
  <c r="Y69" i="15"/>
  <c r="M69" i="15"/>
  <c r="Y68" i="15"/>
  <c r="M68" i="15"/>
  <c r="Y67" i="15"/>
  <c r="X69" i="15"/>
  <c r="L69" i="15"/>
  <c r="X68" i="15"/>
  <c r="L68" i="15"/>
  <c r="X67" i="15"/>
  <c r="L67" i="15"/>
  <c r="X66" i="15"/>
  <c r="L66" i="15"/>
  <c r="X63" i="15"/>
  <c r="L63" i="15"/>
  <c r="X61" i="15"/>
  <c r="L61" i="15"/>
  <c r="X60" i="15"/>
  <c r="L60" i="15"/>
  <c r="X59" i="15"/>
  <c r="L59" i="15"/>
  <c r="X58" i="15"/>
  <c r="L58" i="15"/>
  <c r="X57" i="15"/>
  <c r="L57" i="15"/>
  <c r="X56" i="15"/>
  <c r="L56" i="15"/>
  <c r="X54" i="15"/>
  <c r="L54" i="15"/>
  <c r="X52" i="15"/>
  <c r="L52" i="15"/>
  <c r="X51" i="15"/>
  <c r="L51" i="15"/>
  <c r="X50" i="15"/>
  <c r="L50" i="15"/>
  <c r="X49" i="15"/>
  <c r="L49" i="15"/>
  <c r="X48" i="15"/>
  <c r="L48" i="15"/>
  <c r="X47" i="15"/>
  <c r="L47" i="15"/>
  <c r="X46" i="15"/>
  <c r="L46" i="15"/>
  <c r="X45" i="15"/>
  <c r="W69" i="15"/>
  <c r="W68" i="15"/>
  <c r="W67" i="15"/>
  <c r="W66" i="15"/>
  <c r="W63" i="15"/>
  <c r="W61" i="15"/>
  <c r="W60" i="15"/>
  <c r="W59" i="15"/>
  <c r="W58" i="15"/>
  <c r="W57" i="15"/>
  <c r="W56" i="15"/>
  <c r="W54" i="15"/>
  <c r="W52" i="15"/>
  <c r="W51" i="15"/>
  <c r="W50" i="15"/>
  <c r="W49" i="15"/>
  <c r="W48" i="15"/>
  <c r="W47" i="15"/>
  <c r="W46" i="15"/>
  <c r="W45" i="15"/>
  <c r="V69" i="15"/>
  <c r="J69" i="15"/>
  <c r="V68" i="15"/>
  <c r="J68" i="15"/>
  <c r="V67" i="15"/>
  <c r="J67" i="15"/>
  <c r="V66" i="15"/>
  <c r="J66" i="15"/>
  <c r="V63" i="15"/>
  <c r="J63" i="15"/>
  <c r="V61" i="15"/>
  <c r="J61" i="15"/>
  <c r="V60" i="15"/>
  <c r="J60" i="15"/>
  <c r="V59" i="15"/>
  <c r="J59" i="15"/>
  <c r="V58" i="15"/>
  <c r="J58" i="15"/>
  <c r="V57" i="15"/>
  <c r="J57" i="15"/>
  <c r="V56" i="15"/>
  <c r="J56" i="15"/>
  <c r="V54" i="15"/>
  <c r="U69" i="15"/>
  <c r="I69" i="15"/>
  <c r="U68" i="15"/>
  <c r="I68" i="15"/>
  <c r="U67" i="15"/>
  <c r="I67" i="15"/>
  <c r="U66" i="15"/>
  <c r="I66" i="15"/>
  <c r="U63" i="15"/>
  <c r="I63" i="15"/>
  <c r="U61" i="15"/>
  <c r="I61" i="15"/>
  <c r="U60" i="15"/>
  <c r="I60" i="15"/>
  <c r="U59" i="15"/>
  <c r="I59" i="15"/>
  <c r="U58" i="15"/>
  <c r="I58" i="15"/>
  <c r="U57" i="15"/>
  <c r="I57" i="15"/>
  <c r="U56" i="15"/>
  <c r="I56" i="15"/>
  <c r="U54" i="15"/>
  <c r="I54" i="15"/>
  <c r="Q69" i="15"/>
  <c r="E69" i="15"/>
  <c r="Q68" i="15"/>
  <c r="E68" i="15"/>
  <c r="Q67" i="15"/>
  <c r="E67" i="15"/>
  <c r="Q66" i="15"/>
  <c r="E66" i="15"/>
  <c r="Q63" i="15"/>
  <c r="E63" i="15"/>
  <c r="Q61" i="15"/>
  <c r="E61" i="15"/>
  <c r="Q60" i="15"/>
  <c r="E60" i="15"/>
  <c r="Q59" i="15"/>
  <c r="E59" i="15"/>
  <c r="Q58" i="15"/>
  <c r="E58" i="15"/>
  <c r="Q57" i="15"/>
  <c r="E57" i="15"/>
  <c r="Q56" i="15"/>
  <c r="E56" i="15"/>
  <c r="Q54" i="15"/>
  <c r="E54" i="15"/>
  <c r="Q52" i="15"/>
  <c r="E52" i="15"/>
  <c r="Q51" i="15"/>
  <c r="E51" i="15"/>
  <c r="Q50" i="15"/>
  <c r="E50" i="15"/>
  <c r="Q49" i="15"/>
  <c r="T69" i="15"/>
  <c r="T67" i="15"/>
  <c r="H66" i="15"/>
  <c r="H63" i="15"/>
  <c r="T60" i="15"/>
  <c r="H59" i="15"/>
  <c r="T57" i="15"/>
  <c r="H56" i="15"/>
  <c r="J54" i="15"/>
  <c r="I52" i="15"/>
  <c r="M51" i="15"/>
  <c r="R50" i="15"/>
  <c r="T49" i="15"/>
  <c r="Y48" i="15"/>
  <c r="G48" i="15"/>
  <c r="M47" i="15"/>
  <c r="S46" i="15"/>
  <c r="Y45" i="15"/>
  <c r="I45" i="15"/>
  <c r="S44" i="15"/>
  <c r="E44" i="15"/>
  <c r="M43" i="15"/>
  <c r="W42" i="15"/>
  <c r="I42" i="15"/>
  <c r="S41" i="15"/>
  <c r="E41" i="15"/>
  <c r="M40" i="15"/>
  <c r="W39" i="15"/>
  <c r="I39" i="15"/>
  <c r="S38" i="15"/>
  <c r="E38" i="15"/>
  <c r="Y36" i="15"/>
  <c r="S33" i="15"/>
  <c r="E33" i="15"/>
  <c r="S69" i="15"/>
  <c r="S67" i="15"/>
  <c r="G66" i="15"/>
  <c r="G63" i="15"/>
  <c r="S60" i="15"/>
  <c r="G59" i="15"/>
  <c r="S57" i="15"/>
  <c r="G56" i="15"/>
  <c r="H54" i="15"/>
  <c r="H52" i="15"/>
  <c r="J51" i="15"/>
  <c r="N50" i="15"/>
  <c r="S49" i="15"/>
  <c r="V48" i="15"/>
  <c r="F48" i="15"/>
  <c r="J47" i="15"/>
  <c r="R46" i="15"/>
  <c r="V45" i="15"/>
  <c r="H45" i="15"/>
  <c r="R44" i="15"/>
  <c r="Z43" i="15"/>
  <c r="L43" i="15"/>
  <c r="V42" i="15"/>
  <c r="H42" i="15"/>
  <c r="R41" i="15"/>
  <c r="Z40" i="15"/>
  <c r="L40" i="15"/>
  <c r="V39" i="15"/>
  <c r="H39" i="15"/>
  <c r="R38" i="15"/>
  <c r="X36" i="15"/>
  <c r="J36" i="15"/>
  <c r="R69" i="15"/>
  <c r="F66" i="15"/>
  <c r="F63" i="15"/>
  <c r="R60" i="15"/>
  <c r="R57" i="15"/>
  <c r="F56" i="15"/>
  <c r="G54" i="15"/>
  <c r="G52" i="15"/>
  <c r="M50" i="15"/>
  <c r="R49" i="15"/>
  <c r="U48" i="15"/>
  <c r="E48" i="15"/>
  <c r="I47" i="15"/>
  <c r="Q46" i="15"/>
  <c r="G45" i="15"/>
  <c r="R33" i="15"/>
  <c r="R67" i="15"/>
  <c r="F59" i="15"/>
  <c r="I51" i="15"/>
  <c r="U45" i="15"/>
  <c r="H69" i="15"/>
  <c r="M67" i="15"/>
  <c r="Y61" i="15"/>
  <c r="M60" i="15"/>
  <c r="Y58" i="15"/>
  <c r="M57" i="15"/>
  <c r="F54" i="15"/>
  <c r="F52" i="15"/>
  <c r="H51" i="15"/>
  <c r="J50" i="15"/>
  <c r="N49" i="15"/>
  <c r="T48" i="15"/>
  <c r="Z47" i="15"/>
  <c r="H47" i="15"/>
  <c r="N46" i="15"/>
  <c r="T45" i="15"/>
  <c r="F45" i="15"/>
  <c r="N44" i="15"/>
  <c r="X43" i="15"/>
  <c r="J43" i="15"/>
  <c r="T42" i="15"/>
  <c r="F42" i="15"/>
  <c r="N41" i="15"/>
  <c r="X40" i="15"/>
  <c r="J40" i="15"/>
  <c r="T39" i="15"/>
  <c r="F39" i="15"/>
  <c r="N38" i="15"/>
  <c r="V36" i="15"/>
  <c r="H36" i="15"/>
  <c r="N33" i="15"/>
  <c r="G69" i="15"/>
  <c r="H67" i="15"/>
  <c r="T61" i="15"/>
  <c r="H60" i="15"/>
  <c r="T58" i="15"/>
  <c r="H57" i="15"/>
  <c r="Y52" i="15"/>
  <c r="Z51" i="15"/>
  <c r="G51" i="15"/>
  <c r="I50" i="15"/>
  <c r="M49" i="15"/>
  <c r="S48" i="15"/>
  <c r="Y47" i="15"/>
  <c r="G47" i="15"/>
  <c r="M46" i="15"/>
  <c r="S45" i="15"/>
  <c r="E45" i="15"/>
  <c r="M44" i="15"/>
  <c r="W43" i="15"/>
  <c r="I43" i="15"/>
  <c r="S42" i="15"/>
  <c r="E42" i="15"/>
  <c r="M41" i="15"/>
  <c r="W40" i="15"/>
  <c r="I40" i="15"/>
  <c r="S39" i="15"/>
  <c r="E39" i="15"/>
  <c r="M38" i="15"/>
  <c r="U36" i="15"/>
  <c r="G36" i="15"/>
  <c r="M33" i="15"/>
  <c r="L38" i="15"/>
  <c r="F36" i="15"/>
  <c r="Q45" i="15"/>
  <c r="G43" i="15"/>
  <c r="Y41" i="15"/>
  <c r="U40" i="15"/>
  <c r="Y38" i="15"/>
  <c r="Y33" i="15"/>
  <c r="Y63" i="15"/>
  <c r="M58" i="15"/>
  <c r="Y54" i="15"/>
  <c r="U51" i="15"/>
  <c r="F50" i="15"/>
  <c r="N48" i="15"/>
  <c r="Z46" i="15"/>
  <c r="X44" i="15"/>
  <c r="F43" i="15"/>
  <c r="J41" i="15"/>
  <c r="T40" i="15"/>
  <c r="X38" i="15"/>
  <c r="X33" i="15"/>
  <c r="F69" i="15"/>
  <c r="G67" i="15"/>
  <c r="S61" i="15"/>
  <c r="G60" i="15"/>
  <c r="S58" i="15"/>
  <c r="G57" i="15"/>
  <c r="V52" i="15"/>
  <c r="Y51" i="15"/>
  <c r="F51" i="15"/>
  <c r="H50" i="15"/>
  <c r="J49" i="15"/>
  <c r="R48" i="15"/>
  <c r="V47" i="15"/>
  <c r="F47" i="15"/>
  <c r="J46" i="15"/>
  <c r="R45" i="15"/>
  <c r="Z44" i="15"/>
  <c r="L44" i="15"/>
  <c r="V43" i="15"/>
  <c r="H43" i="15"/>
  <c r="R42" i="15"/>
  <c r="Z41" i="15"/>
  <c r="L41" i="15"/>
  <c r="V40" i="15"/>
  <c r="H40" i="15"/>
  <c r="R39" i="15"/>
  <c r="Z38" i="15"/>
  <c r="T36" i="15"/>
  <c r="Z33" i="15"/>
  <c r="L33" i="15"/>
  <c r="Q39" i="15"/>
  <c r="E36" i="15"/>
  <c r="Y66" i="15"/>
  <c r="Y56" i="15"/>
  <c r="Y50" i="15"/>
  <c r="H49" i="15"/>
  <c r="T47" i="15"/>
  <c r="N45" i="15"/>
  <c r="T43" i="15"/>
  <c r="N42" i="15"/>
  <c r="F40" i="15"/>
  <c r="J33" i="15"/>
  <c r="T68" i="15"/>
  <c r="F67" i="15"/>
  <c r="R61" i="15"/>
  <c r="F60" i="15"/>
  <c r="R58" i="15"/>
  <c r="F57" i="15"/>
  <c r="U52" i="15"/>
  <c r="V51" i="15"/>
  <c r="Z50" i="15"/>
  <c r="G50" i="15"/>
  <c r="I49" i="15"/>
  <c r="Q48" i="15"/>
  <c r="U47" i="15"/>
  <c r="E47" i="15"/>
  <c r="I46" i="15"/>
  <c r="Y44" i="15"/>
  <c r="U43" i="15"/>
  <c r="Q42" i="15"/>
  <c r="G40" i="15"/>
  <c r="S36" i="15"/>
  <c r="Y59" i="15"/>
  <c r="H46" i="15"/>
  <c r="X41" i="15"/>
  <c r="N39" i="15"/>
  <c r="J38" i="15"/>
  <c r="S68" i="15"/>
  <c r="M61" i="15"/>
  <c r="T52" i="15"/>
  <c r="J44" i="15"/>
  <c r="R36" i="15"/>
  <c r="R68" i="15"/>
  <c r="T66" i="15"/>
  <c r="T63" i="15"/>
  <c r="H61" i="15"/>
  <c r="T59" i="15"/>
  <c r="H58" i="15"/>
  <c r="S52" i="15"/>
  <c r="F68" i="15"/>
  <c r="M66" i="15"/>
  <c r="M63" i="15"/>
  <c r="Y60" i="15"/>
  <c r="M59" i="15"/>
  <c r="Y57" i="15"/>
  <c r="M56" i="15"/>
  <c r="M54" i="15"/>
  <c r="J52" i="15"/>
  <c r="N51" i="15"/>
  <c r="S50" i="15"/>
  <c r="U49" i="15"/>
  <c r="Z48" i="15"/>
  <c r="H48" i="15"/>
  <c r="N47" i="15"/>
  <c r="T46" i="15"/>
  <c r="Z45" i="15"/>
  <c r="J45" i="15"/>
  <c r="T44" i="15"/>
  <c r="F44" i="15"/>
  <c r="N43" i="15"/>
  <c r="X42" i="15"/>
  <c r="J42" i="15"/>
  <c r="T41" i="15"/>
  <c r="F41" i="15"/>
  <c r="N40" i="15"/>
  <c r="X39" i="15"/>
  <c r="J39" i="15"/>
  <c r="T38" i="15"/>
  <c r="F38" i="15"/>
  <c r="Z36" i="15"/>
  <c r="L36" i="15"/>
  <c r="T33" i="15"/>
  <c r="F33" i="15"/>
  <c r="H68" i="15"/>
  <c r="T56" i="15"/>
  <c r="U50" i="15"/>
  <c r="R47" i="15"/>
  <c r="V44" i="15"/>
  <c r="Z42" i="15"/>
  <c r="H41" i="15"/>
  <c r="L39" i="15"/>
  <c r="V33" i="15"/>
  <c r="R43" i="15"/>
  <c r="E43" i="15"/>
  <c r="G68" i="15"/>
  <c r="S56" i="15"/>
  <c r="T50" i="15"/>
  <c r="Q47" i="15"/>
  <c r="U44" i="15"/>
  <c r="Y42" i="15"/>
  <c r="G41" i="15"/>
  <c r="U33" i="15"/>
  <c r="W44" i="15"/>
  <c r="S66" i="15"/>
  <c r="R56" i="15"/>
  <c r="Z49" i="15"/>
  <c r="Y46" i="15"/>
  <c r="Q44" i="15"/>
  <c r="U42" i="15"/>
  <c r="Y40" i="15"/>
  <c r="G39" i="15"/>
  <c r="W36" i="15"/>
  <c r="Q33" i="15"/>
  <c r="W33" i="15"/>
  <c r="R66" i="15"/>
  <c r="T54" i="15"/>
  <c r="Y49" i="15"/>
  <c r="V46" i="15"/>
  <c r="I44" i="15"/>
  <c r="M42" i="15"/>
  <c r="S40" i="15"/>
  <c r="W38" i="15"/>
  <c r="Q36" i="15"/>
  <c r="I33" i="15"/>
  <c r="R52" i="15"/>
  <c r="E49" i="15"/>
  <c r="E40" i="15"/>
  <c r="T51" i="15"/>
  <c r="Z39" i="15"/>
  <c r="R51" i="15"/>
  <c r="S63" i="15"/>
  <c r="S54" i="15"/>
  <c r="V49" i="15"/>
  <c r="U46" i="15"/>
  <c r="H44" i="15"/>
  <c r="L42" i="15"/>
  <c r="R40" i="15"/>
  <c r="V38" i="15"/>
  <c r="N36" i="15"/>
  <c r="H33" i="15"/>
  <c r="F61" i="15"/>
  <c r="S43" i="15"/>
  <c r="I38" i="15"/>
  <c r="M48" i="15"/>
  <c r="V41" i="15"/>
  <c r="I48" i="15"/>
  <c r="Q41" i="15"/>
  <c r="F58" i="15"/>
  <c r="M39" i="15"/>
  <c r="R63" i="15"/>
  <c r="R54" i="15"/>
  <c r="G49" i="15"/>
  <c r="G46" i="15"/>
  <c r="G44" i="15"/>
  <c r="Q40" i="15"/>
  <c r="U38" i="15"/>
  <c r="M36" i="15"/>
  <c r="G33" i="15"/>
  <c r="Y43" i="15"/>
  <c r="I36" i="15"/>
  <c r="M52" i="15"/>
  <c r="E46" i="15"/>
  <c r="W41" i="15"/>
  <c r="M45" i="15"/>
  <c r="H38" i="15"/>
  <c r="U39" i="15"/>
  <c r="V50" i="15"/>
  <c r="G61" i="15"/>
  <c r="F49" i="15"/>
  <c r="F46" i="15"/>
  <c r="G42" i="15"/>
  <c r="Q38" i="15"/>
  <c r="S59" i="15"/>
  <c r="S47" i="15"/>
  <c r="R59" i="15"/>
  <c r="S51" i="15"/>
  <c r="J48" i="15"/>
  <c r="L45" i="15"/>
  <c r="Q43" i="15"/>
  <c r="U41" i="15"/>
  <c r="Y39" i="15"/>
  <c r="G38" i="15"/>
  <c r="G58" i="15"/>
  <c r="I41" i="15"/>
  <c r="G34" i="7"/>
  <c r="AB69" i="14"/>
  <c r="AB68" i="14"/>
  <c r="AB67" i="14"/>
  <c r="AB66" i="14"/>
  <c r="AB63" i="14"/>
  <c r="AB61" i="14"/>
  <c r="AB60" i="14"/>
  <c r="AB59" i="14"/>
  <c r="AB58" i="14"/>
  <c r="AB57" i="14"/>
  <c r="AB56" i="14"/>
  <c r="AB54" i="14"/>
  <c r="AB52" i="14"/>
  <c r="AB51" i="14"/>
  <c r="AB50" i="14"/>
  <c r="AB49" i="14"/>
  <c r="AB48" i="14"/>
  <c r="AB47" i="14"/>
  <c r="AB46" i="14"/>
  <c r="AB45" i="14"/>
  <c r="AB44" i="14"/>
  <c r="AB43" i="14"/>
  <c r="AB42" i="14"/>
  <c r="AB41" i="14"/>
  <c r="AB40" i="14"/>
  <c r="AB39" i="14"/>
  <c r="AB38" i="14"/>
  <c r="AB36" i="14"/>
  <c r="AB33" i="14"/>
  <c r="AA69" i="14"/>
  <c r="O69" i="14"/>
  <c r="AA68" i="14"/>
  <c r="O68" i="14"/>
  <c r="AA67" i="14"/>
  <c r="O67" i="14"/>
  <c r="Z69" i="14"/>
  <c r="N69" i="14"/>
  <c r="Z68" i="14"/>
  <c r="N68" i="14"/>
  <c r="Z67" i="14"/>
  <c r="Y69" i="14"/>
  <c r="M69" i="14"/>
  <c r="Y68" i="14"/>
  <c r="M68" i="14"/>
  <c r="Y67" i="14"/>
  <c r="M67" i="14"/>
  <c r="Y66" i="14"/>
  <c r="M66" i="14"/>
  <c r="Y63" i="14"/>
  <c r="M63" i="14"/>
  <c r="Y61" i="14"/>
  <c r="M61" i="14"/>
  <c r="Y60" i="14"/>
  <c r="M60" i="14"/>
  <c r="Y59" i="14"/>
  <c r="M59" i="14"/>
  <c r="Y58" i="14"/>
  <c r="M58" i="14"/>
  <c r="Y57" i="14"/>
  <c r="M57" i="14"/>
  <c r="Y56" i="14"/>
  <c r="M56" i="14"/>
  <c r="Y54" i="14"/>
  <c r="M54" i="14"/>
  <c r="Y52" i="14"/>
  <c r="M52" i="14"/>
  <c r="Y51" i="14"/>
  <c r="M51" i="14"/>
  <c r="Y50" i="14"/>
  <c r="M50" i="14"/>
  <c r="Y49" i="14"/>
  <c r="M49" i="14"/>
  <c r="Y48" i="14"/>
  <c r="M48" i="14"/>
  <c r="Y47" i="14"/>
  <c r="M47" i="14"/>
  <c r="Y46" i="14"/>
  <c r="M46" i="14"/>
  <c r="Y45" i="14"/>
  <c r="M45" i="14"/>
  <c r="Y44" i="14"/>
  <c r="M44" i="14"/>
  <c r="Y43" i="14"/>
  <c r="M43" i="14"/>
  <c r="Y42" i="14"/>
  <c r="M42" i="14"/>
  <c r="Y41" i="14"/>
  <c r="M41" i="14"/>
  <c r="Y40" i="14"/>
  <c r="M40" i="14"/>
  <c r="Y39" i="14"/>
  <c r="M39" i="14"/>
  <c r="Y38" i="14"/>
  <c r="M38" i="14"/>
  <c r="Y36" i="14"/>
  <c r="M36" i="14"/>
  <c r="M37" i="14" s="1"/>
  <c r="Y33" i="14"/>
  <c r="M33" i="14"/>
  <c r="W63" i="14"/>
  <c r="W54" i="14"/>
  <c r="W51" i="14"/>
  <c r="W50" i="14"/>
  <c r="W49" i="14"/>
  <c r="W48" i="14"/>
  <c r="W47" i="14"/>
  <c r="W46" i="14"/>
  <c r="W45" i="14"/>
  <c r="W44" i="14"/>
  <c r="X69" i="14"/>
  <c r="L69" i="14"/>
  <c r="X68" i="14"/>
  <c r="L68" i="14"/>
  <c r="X67" i="14"/>
  <c r="L67" i="14"/>
  <c r="X66" i="14"/>
  <c r="L66" i="14"/>
  <c r="X63" i="14"/>
  <c r="L63" i="14"/>
  <c r="X61" i="14"/>
  <c r="L61" i="14"/>
  <c r="X60" i="14"/>
  <c r="L60" i="14"/>
  <c r="X59" i="14"/>
  <c r="L59" i="14"/>
  <c r="X58" i="14"/>
  <c r="L58" i="14"/>
  <c r="X57" i="14"/>
  <c r="L57" i="14"/>
  <c r="X56" i="14"/>
  <c r="L56" i="14"/>
  <c r="X54" i="14"/>
  <c r="L54" i="14"/>
  <c r="X52" i="14"/>
  <c r="L52" i="14"/>
  <c r="X51" i="14"/>
  <c r="L51" i="14"/>
  <c r="X50" i="14"/>
  <c r="L50" i="14"/>
  <c r="X49" i="14"/>
  <c r="L49" i="14"/>
  <c r="X48" i="14"/>
  <c r="L48" i="14"/>
  <c r="X47" i="14"/>
  <c r="L47" i="14"/>
  <c r="X46" i="14"/>
  <c r="L46" i="14"/>
  <c r="X45" i="14"/>
  <c r="L45" i="14"/>
  <c r="X44" i="14"/>
  <c r="L44" i="14"/>
  <c r="X43" i="14"/>
  <c r="L43" i="14"/>
  <c r="X42" i="14"/>
  <c r="L42" i="14"/>
  <c r="X41" i="14"/>
  <c r="L41" i="14"/>
  <c r="X40" i="14"/>
  <c r="L40" i="14"/>
  <c r="X39" i="14"/>
  <c r="L39" i="14"/>
  <c r="X38" i="14"/>
  <c r="L38" i="14"/>
  <c r="X36" i="14"/>
  <c r="L36" i="14"/>
  <c r="L37" i="14" s="1"/>
  <c r="X33" i="14"/>
  <c r="L33" i="14"/>
  <c r="W69" i="14"/>
  <c r="W68" i="14"/>
  <c r="W67" i="14"/>
  <c r="W66" i="14"/>
  <c r="W61" i="14"/>
  <c r="W60" i="14"/>
  <c r="W59" i="14"/>
  <c r="W58" i="14"/>
  <c r="W57" i="14"/>
  <c r="W56" i="14"/>
  <c r="W52" i="14"/>
  <c r="V69" i="14"/>
  <c r="J69" i="14"/>
  <c r="V68" i="14"/>
  <c r="J68" i="14"/>
  <c r="V67" i="14"/>
  <c r="J67" i="14"/>
  <c r="V66" i="14"/>
  <c r="J66" i="14"/>
  <c r="V63" i="14"/>
  <c r="J63" i="14"/>
  <c r="V61" i="14"/>
  <c r="J61" i="14"/>
  <c r="V60" i="14"/>
  <c r="J60" i="14"/>
  <c r="V59" i="14"/>
  <c r="J59" i="14"/>
  <c r="V58" i="14"/>
  <c r="J58" i="14"/>
  <c r="V57" i="14"/>
  <c r="J57" i="14"/>
  <c r="T69" i="14"/>
  <c r="H69" i="14"/>
  <c r="T68" i="14"/>
  <c r="H68" i="14"/>
  <c r="T67" i="14"/>
  <c r="H67" i="14"/>
  <c r="T66" i="14"/>
  <c r="H66" i="14"/>
  <c r="T63" i="14"/>
  <c r="H63" i="14"/>
  <c r="T61" i="14"/>
  <c r="H61" i="14"/>
  <c r="T60" i="14"/>
  <c r="H60" i="14"/>
  <c r="T59" i="14"/>
  <c r="H59" i="14"/>
  <c r="T58" i="14"/>
  <c r="H58" i="14"/>
  <c r="T57" i="14"/>
  <c r="H57" i="14"/>
  <c r="T56" i="14"/>
  <c r="H56" i="14"/>
  <c r="T54" i="14"/>
  <c r="H54" i="14"/>
  <c r="U69" i="14"/>
  <c r="I68" i="14"/>
  <c r="E67" i="14"/>
  <c r="E66" i="14"/>
  <c r="Q63" i="14"/>
  <c r="Q61" i="14"/>
  <c r="Q60" i="14"/>
  <c r="Q59" i="14"/>
  <c r="Q58" i="14"/>
  <c r="Q57" i="14"/>
  <c r="R56" i="14"/>
  <c r="N54" i="14"/>
  <c r="R52" i="14"/>
  <c r="V51" i="14"/>
  <c r="F51" i="14"/>
  <c r="J50" i="14"/>
  <c r="R49" i="14"/>
  <c r="V48" i="14"/>
  <c r="F48" i="14"/>
  <c r="J47" i="14"/>
  <c r="R46" i="14"/>
  <c r="V45" i="14"/>
  <c r="F45" i="14"/>
  <c r="T43" i="14"/>
  <c r="AA42" i="14"/>
  <c r="J42" i="14"/>
  <c r="S41" i="14"/>
  <c r="AA40" i="14"/>
  <c r="J40" i="14"/>
  <c r="S39" i="14"/>
  <c r="AA38" i="14"/>
  <c r="J38" i="14"/>
  <c r="O36" i="14"/>
  <c r="S33" i="14"/>
  <c r="J54" i="14"/>
  <c r="I50" i="14"/>
  <c r="E48" i="14"/>
  <c r="E45" i="14"/>
  <c r="Z42" i="14"/>
  <c r="R41" i="14"/>
  <c r="R39" i="14"/>
  <c r="I38" i="14"/>
  <c r="N36" i="14"/>
  <c r="W40" i="14"/>
  <c r="H38" i="14"/>
  <c r="Z33" i="14"/>
  <c r="I66" i="14"/>
  <c r="R54" i="14"/>
  <c r="Q50" i="14"/>
  <c r="W43" i="14"/>
  <c r="O38" i="14"/>
  <c r="R68" i="14"/>
  <c r="F39" i="14"/>
  <c r="S69" i="14"/>
  <c r="G68" i="14"/>
  <c r="AA66" i="14"/>
  <c r="O63" i="14"/>
  <c r="O61" i="14"/>
  <c r="O60" i="14"/>
  <c r="O59" i="14"/>
  <c r="O58" i="14"/>
  <c r="O57" i="14"/>
  <c r="Q56" i="14"/>
  <c r="Q52" i="14"/>
  <c r="U51" i="14"/>
  <c r="E51" i="14"/>
  <c r="Q49" i="14"/>
  <c r="U48" i="14"/>
  <c r="I47" i="14"/>
  <c r="Q46" i="14"/>
  <c r="U45" i="14"/>
  <c r="J44" i="14"/>
  <c r="S43" i="14"/>
  <c r="I42" i="14"/>
  <c r="Z40" i="14"/>
  <c r="I40" i="14"/>
  <c r="Z38" i="14"/>
  <c r="R33" i="14"/>
  <c r="U57" i="14"/>
  <c r="E49" i="14"/>
  <c r="V39" i="14"/>
  <c r="S60" i="14"/>
  <c r="O50" i="14"/>
  <c r="AA45" i="14"/>
  <c r="N38" i="14"/>
  <c r="R69" i="14"/>
  <c r="F68" i="14"/>
  <c r="Z66" i="14"/>
  <c r="N63" i="14"/>
  <c r="N61" i="14"/>
  <c r="N60" i="14"/>
  <c r="N59" i="14"/>
  <c r="N58" i="14"/>
  <c r="N57" i="14"/>
  <c r="O56" i="14"/>
  <c r="I54" i="14"/>
  <c r="O52" i="14"/>
  <c r="T51" i="14"/>
  <c r="AA50" i="14"/>
  <c r="H50" i="14"/>
  <c r="O49" i="14"/>
  <c r="T48" i="14"/>
  <c r="AA47" i="14"/>
  <c r="H47" i="14"/>
  <c r="O46" i="14"/>
  <c r="T45" i="14"/>
  <c r="AA44" i="14"/>
  <c r="I44" i="14"/>
  <c r="R43" i="14"/>
  <c r="W42" i="14"/>
  <c r="H42" i="14"/>
  <c r="Q41" i="14"/>
  <c r="H40" i="14"/>
  <c r="Q39" i="14"/>
  <c r="W38" i="14"/>
  <c r="Q33" i="14"/>
  <c r="U58" i="14"/>
  <c r="U46" i="14"/>
  <c r="U56" i="14"/>
  <c r="H51" i="14"/>
  <c r="T46" i="14"/>
  <c r="U39" i="14"/>
  <c r="F33" i="14"/>
  <c r="Q69" i="14"/>
  <c r="E68" i="14"/>
  <c r="U66" i="14"/>
  <c r="I63" i="14"/>
  <c r="I61" i="14"/>
  <c r="I60" i="14"/>
  <c r="I59" i="14"/>
  <c r="I58" i="14"/>
  <c r="I57" i="14"/>
  <c r="N56" i="14"/>
  <c r="G54" i="14"/>
  <c r="N52" i="14"/>
  <c r="S51" i="14"/>
  <c r="Z50" i="14"/>
  <c r="G50" i="14"/>
  <c r="N49" i="14"/>
  <c r="S48" i="14"/>
  <c r="Z47" i="14"/>
  <c r="G47" i="14"/>
  <c r="N46" i="14"/>
  <c r="S45" i="14"/>
  <c r="Z44" i="14"/>
  <c r="H44" i="14"/>
  <c r="Q43" i="14"/>
  <c r="V42" i="14"/>
  <c r="G42" i="14"/>
  <c r="O41" i="14"/>
  <c r="V40" i="14"/>
  <c r="G40" i="14"/>
  <c r="O39" i="14"/>
  <c r="V38" i="14"/>
  <c r="G38" i="14"/>
  <c r="AA36" i="14"/>
  <c r="J36" i="14"/>
  <c r="O33" i="14"/>
  <c r="U60" i="14"/>
  <c r="O42" i="14"/>
  <c r="S58" i="14"/>
  <c r="T49" i="14"/>
  <c r="O44" i="14"/>
  <c r="I69" i="14"/>
  <c r="U67" i="14"/>
  <c r="S66" i="14"/>
  <c r="G63" i="14"/>
  <c r="G61" i="14"/>
  <c r="G60" i="14"/>
  <c r="G59" i="14"/>
  <c r="G58" i="14"/>
  <c r="G57" i="14"/>
  <c r="J56" i="14"/>
  <c r="AA54" i="14"/>
  <c r="F54" i="14"/>
  <c r="J52" i="14"/>
  <c r="R51" i="14"/>
  <c r="V50" i="14"/>
  <c r="F50" i="14"/>
  <c r="J49" i="14"/>
  <c r="R48" i="14"/>
  <c r="V47" i="14"/>
  <c r="F47" i="14"/>
  <c r="J46" i="14"/>
  <c r="R45" i="14"/>
  <c r="V44" i="14"/>
  <c r="G44" i="14"/>
  <c r="O43" i="14"/>
  <c r="U42" i="14"/>
  <c r="F42" i="14"/>
  <c r="N41" i="14"/>
  <c r="U40" i="14"/>
  <c r="F40" i="14"/>
  <c r="N39" i="14"/>
  <c r="U38" i="14"/>
  <c r="F38" i="14"/>
  <c r="Z36" i="14"/>
  <c r="I36" i="14"/>
  <c r="N33" i="14"/>
  <c r="Q48" i="14"/>
  <c r="U44" i="14"/>
  <c r="E42" i="14"/>
  <c r="T40" i="14"/>
  <c r="E38" i="14"/>
  <c r="H36" i="14"/>
  <c r="J41" i="14"/>
  <c r="S38" i="14"/>
  <c r="V36" i="14"/>
  <c r="AA33" i="14"/>
  <c r="U36" i="14"/>
  <c r="I33" i="14"/>
  <c r="S68" i="14"/>
  <c r="U52" i="14"/>
  <c r="U49" i="14"/>
  <c r="Q44" i="14"/>
  <c r="O40" i="14"/>
  <c r="V33" i="14"/>
  <c r="G66" i="14"/>
  <c r="N42" i="14"/>
  <c r="G69" i="14"/>
  <c r="S67" i="14"/>
  <c r="R66" i="14"/>
  <c r="F63" i="14"/>
  <c r="F61" i="14"/>
  <c r="F60" i="14"/>
  <c r="F59" i="14"/>
  <c r="F58" i="14"/>
  <c r="F57" i="14"/>
  <c r="I56" i="14"/>
  <c r="E54" i="14"/>
  <c r="I52" i="14"/>
  <c r="Q51" i="14"/>
  <c r="U50" i="14"/>
  <c r="E50" i="14"/>
  <c r="I49" i="14"/>
  <c r="U47" i="14"/>
  <c r="E47" i="14"/>
  <c r="I46" i="14"/>
  <c r="Q45" i="14"/>
  <c r="F44" i="14"/>
  <c r="N43" i="14"/>
  <c r="T42" i="14"/>
  <c r="E40" i="14"/>
  <c r="T38" i="14"/>
  <c r="W36" i="14"/>
  <c r="U59" i="14"/>
  <c r="E46" i="14"/>
  <c r="G39" i="14"/>
  <c r="S61" i="14"/>
  <c r="T52" i="14"/>
  <c r="O47" i="14"/>
  <c r="V43" i="14"/>
  <c r="F69" i="14"/>
  <c r="R67" i="14"/>
  <c r="Q66" i="14"/>
  <c r="E63" i="14"/>
  <c r="E61" i="14"/>
  <c r="E60" i="14"/>
  <c r="E59" i="14"/>
  <c r="E58" i="14"/>
  <c r="E57" i="14"/>
  <c r="G56" i="14"/>
  <c r="V54" i="14"/>
  <c r="AA52" i="14"/>
  <c r="H52" i="14"/>
  <c r="O51" i="14"/>
  <c r="T50" i="14"/>
  <c r="AA49" i="14"/>
  <c r="H49" i="14"/>
  <c r="O48" i="14"/>
  <c r="T47" i="14"/>
  <c r="AA46" i="14"/>
  <c r="H46" i="14"/>
  <c r="O45" i="14"/>
  <c r="T44" i="14"/>
  <c r="E44" i="14"/>
  <c r="J43" i="14"/>
  <c r="S42" i="14"/>
  <c r="AA41" i="14"/>
  <c r="S40" i="14"/>
  <c r="AA39" i="14"/>
  <c r="J39" i="14"/>
  <c r="G36" i="14"/>
  <c r="J33" i="14"/>
  <c r="I67" i="14"/>
  <c r="E52" i="14"/>
  <c r="Q47" i="14"/>
  <c r="V41" i="14"/>
  <c r="G67" i="14"/>
  <c r="F41" i="14"/>
  <c r="E69" i="14"/>
  <c r="Q67" i="14"/>
  <c r="O66" i="14"/>
  <c r="AA63" i="14"/>
  <c r="AA61" i="14"/>
  <c r="AA60" i="14"/>
  <c r="AA59" i="14"/>
  <c r="AA58" i="14"/>
  <c r="AA57" i="14"/>
  <c r="AA56" i="14"/>
  <c r="F56" i="14"/>
  <c r="U54" i="14"/>
  <c r="Z52" i="14"/>
  <c r="G52" i="14"/>
  <c r="N51" i="14"/>
  <c r="S50" i="14"/>
  <c r="Z49" i="14"/>
  <c r="G49" i="14"/>
  <c r="N48" i="14"/>
  <c r="S47" i="14"/>
  <c r="Z46" i="14"/>
  <c r="G46" i="14"/>
  <c r="N45" i="14"/>
  <c r="S44" i="14"/>
  <c r="AA43" i="14"/>
  <c r="I43" i="14"/>
  <c r="R42" i="14"/>
  <c r="Z41" i="14"/>
  <c r="I41" i="14"/>
  <c r="R40" i="14"/>
  <c r="Z39" i="14"/>
  <c r="I39" i="14"/>
  <c r="R38" i="14"/>
  <c r="F36" i="14"/>
  <c r="U61" i="14"/>
  <c r="G43" i="14"/>
  <c r="S59" i="14"/>
  <c r="Q54" i="14"/>
  <c r="H48" i="14"/>
  <c r="F43" i="14"/>
  <c r="R36" i="14"/>
  <c r="U68" i="14"/>
  <c r="N67" i="14"/>
  <c r="N66" i="14"/>
  <c r="Z63" i="14"/>
  <c r="Z61" i="14"/>
  <c r="Z60" i="14"/>
  <c r="Z59" i="14"/>
  <c r="Z58" i="14"/>
  <c r="Z57" i="14"/>
  <c r="Z56" i="14"/>
  <c r="E56" i="14"/>
  <c r="S54" i="14"/>
  <c r="V52" i="14"/>
  <c r="F52" i="14"/>
  <c r="J51" i="14"/>
  <c r="R50" i="14"/>
  <c r="V49" i="14"/>
  <c r="F49" i="14"/>
  <c r="J48" i="14"/>
  <c r="R47" i="14"/>
  <c r="V46" i="14"/>
  <c r="F46" i="14"/>
  <c r="J45" i="14"/>
  <c r="R44" i="14"/>
  <c r="Z43" i="14"/>
  <c r="H43" i="14"/>
  <c r="Q42" i="14"/>
  <c r="W41" i="14"/>
  <c r="H41" i="14"/>
  <c r="Q40" i="14"/>
  <c r="W39" i="14"/>
  <c r="H39" i="14"/>
  <c r="Q38" i="14"/>
  <c r="T36" i="14"/>
  <c r="E36" i="14"/>
  <c r="W33" i="14"/>
  <c r="H33" i="14"/>
  <c r="U63" i="14"/>
  <c r="I51" i="14"/>
  <c r="I45" i="14"/>
  <c r="G41" i="14"/>
  <c r="G33" i="14"/>
  <c r="S63" i="14"/>
  <c r="U41" i="14"/>
  <c r="Q68" i="14"/>
  <c r="F67" i="14"/>
  <c r="F66" i="14"/>
  <c r="R63" i="14"/>
  <c r="R61" i="14"/>
  <c r="R60" i="14"/>
  <c r="R59" i="14"/>
  <c r="R58" i="14"/>
  <c r="R57" i="14"/>
  <c r="S56" i="14"/>
  <c r="O54" i="14"/>
  <c r="S52" i="14"/>
  <c r="Z51" i="14"/>
  <c r="G51" i="14"/>
  <c r="N50" i="14"/>
  <c r="S49" i="14"/>
  <c r="Z48" i="14"/>
  <c r="G48" i="14"/>
  <c r="N47" i="14"/>
  <c r="S46" i="14"/>
  <c r="Z45" i="14"/>
  <c r="G45" i="14"/>
  <c r="N44" i="14"/>
  <c r="U43" i="14"/>
  <c r="E43" i="14"/>
  <c r="T41" i="14"/>
  <c r="E41" i="14"/>
  <c r="T39" i="14"/>
  <c r="E39" i="14"/>
  <c r="Q36" i="14"/>
  <c r="T33" i="14"/>
  <c r="E33" i="14"/>
  <c r="V56" i="14"/>
  <c r="I48" i="14"/>
  <c r="S36" i="14"/>
  <c r="S57" i="14"/>
  <c r="AA51" i="14"/>
  <c r="AA48" i="14"/>
  <c r="H45" i="14"/>
  <c r="N40" i="14"/>
  <c r="U33" i="14"/>
  <c r="AB69" i="13"/>
  <c r="AB68" i="13"/>
  <c r="AB67" i="13"/>
  <c r="AB66" i="13"/>
  <c r="AB63" i="13"/>
  <c r="AB61" i="13"/>
  <c r="AB60" i="13"/>
  <c r="AB59" i="13"/>
  <c r="AB58" i="13"/>
  <c r="AB57" i="13"/>
  <c r="AB56" i="13"/>
  <c r="AB54" i="13"/>
  <c r="AB52" i="13"/>
  <c r="AB51" i="13"/>
  <c r="AB50" i="13"/>
  <c r="AB49" i="13"/>
  <c r="AB48" i="13"/>
  <c r="AB47" i="13"/>
  <c r="AB46" i="13"/>
  <c r="AB45" i="13"/>
  <c r="AB44" i="13"/>
  <c r="AB43" i="13"/>
  <c r="AB42" i="13"/>
  <c r="AB41" i="13"/>
  <c r="AB40" i="13"/>
  <c r="AB39" i="13"/>
  <c r="AB38" i="13"/>
  <c r="AB36" i="13"/>
  <c r="AB33" i="13"/>
  <c r="AA69" i="13"/>
  <c r="O69" i="13"/>
  <c r="AA68" i="13"/>
  <c r="O68" i="13"/>
  <c r="AA67" i="13"/>
  <c r="O67" i="13"/>
  <c r="AA66" i="13"/>
  <c r="O66" i="13"/>
  <c r="AA63" i="13"/>
  <c r="O63" i="13"/>
  <c r="AA61" i="13"/>
  <c r="O61" i="13"/>
  <c r="AA60" i="13"/>
  <c r="O60" i="13"/>
  <c r="AA59" i="13"/>
  <c r="O59" i="13"/>
  <c r="AA58" i="13"/>
  <c r="O58" i="13"/>
  <c r="AA57" i="13"/>
  <c r="O57" i="13"/>
  <c r="AA56" i="13"/>
  <c r="O56" i="13"/>
  <c r="AA54" i="13"/>
  <c r="O54" i="13"/>
  <c r="AA52" i="13"/>
  <c r="O52" i="13"/>
  <c r="AA51" i="13"/>
  <c r="O51" i="13"/>
  <c r="AA50" i="13"/>
  <c r="O50" i="13"/>
  <c r="AA49" i="13"/>
  <c r="O49" i="13"/>
  <c r="AA48" i="13"/>
  <c r="O48" i="13"/>
  <c r="AA47" i="13"/>
  <c r="O47" i="13"/>
  <c r="AA46" i="13"/>
  <c r="O46" i="13"/>
  <c r="AA45" i="13"/>
  <c r="O45" i="13"/>
  <c r="AA44" i="13"/>
  <c r="O44" i="13"/>
  <c r="AA43" i="13"/>
  <c r="O43" i="13"/>
  <c r="AA42" i="13"/>
  <c r="O42" i="13"/>
  <c r="AA41" i="13"/>
  <c r="O41" i="13"/>
  <c r="AA40" i="13"/>
  <c r="O40" i="13"/>
  <c r="AA39" i="13"/>
  <c r="O39" i="13"/>
  <c r="AA38" i="13"/>
  <c r="O38" i="13"/>
  <c r="AA36" i="13"/>
  <c r="O36" i="13"/>
  <c r="O37" i="13" s="1"/>
  <c r="AA33" i="13"/>
  <c r="O33" i="13"/>
  <c r="Z51" i="13"/>
  <c r="Z50" i="13"/>
  <c r="Z49" i="13"/>
  <c r="Z48" i="13"/>
  <c r="Z47" i="13"/>
  <c r="Z46" i="13"/>
  <c r="Z45" i="13"/>
  <c r="Z44" i="13"/>
  <c r="Z43" i="13"/>
  <c r="Z42" i="13"/>
  <c r="Z41" i="13"/>
  <c r="Z40" i="13"/>
  <c r="Z39" i="13"/>
  <c r="Z38" i="13"/>
  <c r="N36" i="13"/>
  <c r="Z33" i="13"/>
  <c r="N33" i="13"/>
  <c r="M49" i="13"/>
  <c r="Y46" i="13"/>
  <c r="Y45" i="13"/>
  <c r="M45" i="13"/>
  <c r="Z69" i="13"/>
  <c r="N69" i="13"/>
  <c r="Z68" i="13"/>
  <c r="N68" i="13"/>
  <c r="Z67" i="13"/>
  <c r="N67" i="13"/>
  <c r="Z66" i="13"/>
  <c r="N66" i="13"/>
  <c r="Z63" i="13"/>
  <c r="N63" i="13"/>
  <c r="Z61" i="13"/>
  <c r="N61" i="13"/>
  <c r="Z60" i="13"/>
  <c r="N60" i="13"/>
  <c r="Z59" i="13"/>
  <c r="N59" i="13"/>
  <c r="Z58" i="13"/>
  <c r="N58" i="13"/>
  <c r="Z57" i="13"/>
  <c r="N57" i="13"/>
  <c r="Z56" i="13"/>
  <c r="N56" i="13"/>
  <c r="N54" i="13"/>
  <c r="Z52" i="13"/>
  <c r="N52" i="13"/>
  <c r="N51" i="13"/>
  <c r="N50" i="13"/>
  <c r="N49" i="13"/>
  <c r="N48" i="13"/>
  <c r="N47" i="13"/>
  <c r="N46" i="13"/>
  <c r="N45" i="13"/>
  <c r="N44" i="13"/>
  <c r="N43" i="13"/>
  <c r="N42" i="13"/>
  <c r="N41" i="13"/>
  <c r="N40" i="13"/>
  <c r="N39" i="13"/>
  <c r="N38" i="13"/>
  <c r="Z36" i="13"/>
  <c r="Y69" i="13"/>
  <c r="M69" i="13"/>
  <c r="Y68" i="13"/>
  <c r="M68" i="13"/>
  <c r="Y67" i="13"/>
  <c r="M67" i="13"/>
  <c r="Y66" i="13"/>
  <c r="M66" i="13"/>
  <c r="Y63" i="13"/>
  <c r="M63" i="13"/>
  <c r="Y61" i="13"/>
  <c r="M61" i="13"/>
  <c r="Y60" i="13"/>
  <c r="M60" i="13"/>
  <c r="Y59" i="13"/>
  <c r="M59" i="13"/>
  <c r="Y58" i="13"/>
  <c r="M58" i="13"/>
  <c r="Y57" i="13"/>
  <c r="M57" i="13"/>
  <c r="Y56" i="13"/>
  <c r="M56" i="13"/>
  <c r="Y54" i="13"/>
  <c r="M54" i="13"/>
  <c r="Y52" i="13"/>
  <c r="M52" i="13"/>
  <c r="Y51" i="13"/>
  <c r="M51" i="13"/>
  <c r="Y50" i="13"/>
  <c r="M50" i="13"/>
  <c r="Y49" i="13"/>
  <c r="Y48" i="13"/>
  <c r="M48" i="13"/>
  <c r="Y47" i="13"/>
  <c r="M47" i="13"/>
  <c r="M46" i="13"/>
  <c r="X69" i="13"/>
  <c r="L69" i="13"/>
  <c r="X68" i="13"/>
  <c r="L68" i="13"/>
  <c r="X67" i="13"/>
  <c r="L67" i="13"/>
  <c r="X66" i="13"/>
  <c r="L66" i="13"/>
  <c r="X63" i="13"/>
  <c r="L63" i="13"/>
  <c r="X61" i="13"/>
  <c r="L61" i="13"/>
  <c r="X60" i="13"/>
  <c r="L60" i="13"/>
  <c r="X59" i="13"/>
  <c r="L59" i="13"/>
  <c r="X58" i="13"/>
  <c r="L58" i="13"/>
  <c r="X57" i="13"/>
  <c r="L57" i="13"/>
  <c r="X56" i="13"/>
  <c r="L56" i="13"/>
  <c r="X54" i="13"/>
  <c r="L54" i="13"/>
  <c r="X52" i="13"/>
  <c r="L52" i="13"/>
  <c r="X51" i="13"/>
  <c r="L51" i="13"/>
  <c r="X50" i="13"/>
  <c r="L50" i="13"/>
  <c r="X49" i="13"/>
  <c r="L49" i="13"/>
  <c r="X48" i="13"/>
  <c r="L48" i="13"/>
  <c r="X47" i="13"/>
  <c r="L47" i="13"/>
  <c r="X46" i="13"/>
  <c r="L46" i="13"/>
  <c r="X45" i="13"/>
  <c r="L45" i="13"/>
  <c r="X44" i="13"/>
  <c r="L44" i="13"/>
  <c r="X43" i="13"/>
  <c r="L43" i="13"/>
  <c r="X42" i="13"/>
  <c r="L42" i="13"/>
  <c r="X41" i="13"/>
  <c r="L41" i="13"/>
  <c r="X40" i="13"/>
  <c r="L40" i="13"/>
  <c r="X39" i="13"/>
  <c r="L39" i="13"/>
  <c r="X38" i="13"/>
  <c r="L38" i="13"/>
  <c r="X36" i="13"/>
  <c r="L36" i="13"/>
  <c r="X33" i="13"/>
  <c r="L33" i="13"/>
  <c r="W33" i="13"/>
  <c r="U48" i="13"/>
  <c r="U46" i="13"/>
  <c r="U44" i="13"/>
  <c r="U41" i="13"/>
  <c r="I40" i="13"/>
  <c r="I38" i="13"/>
  <c r="I36" i="13"/>
  <c r="U33" i="13"/>
  <c r="H50" i="13"/>
  <c r="T47" i="13"/>
  <c r="T45" i="13"/>
  <c r="T43" i="13"/>
  <c r="T41" i="13"/>
  <c r="T39" i="13"/>
  <c r="T33" i="13"/>
  <c r="S44" i="13"/>
  <c r="S42" i="13"/>
  <c r="S40" i="13"/>
  <c r="W69" i="13"/>
  <c r="W68" i="13"/>
  <c r="W67" i="13"/>
  <c r="W66" i="13"/>
  <c r="W63" i="13"/>
  <c r="W61" i="13"/>
  <c r="W60" i="13"/>
  <c r="W59" i="13"/>
  <c r="W58" i="13"/>
  <c r="W57" i="13"/>
  <c r="W56" i="13"/>
  <c r="W54" i="13"/>
  <c r="W52" i="13"/>
  <c r="W51" i="13"/>
  <c r="W50" i="13"/>
  <c r="W49" i="13"/>
  <c r="W48" i="13"/>
  <c r="W47" i="13"/>
  <c r="W46" i="13"/>
  <c r="W45" i="13"/>
  <c r="W44" i="13"/>
  <c r="W43" i="13"/>
  <c r="W42" i="13"/>
  <c r="W41" i="13"/>
  <c r="W40" i="13"/>
  <c r="W39" i="13"/>
  <c r="W38" i="13"/>
  <c r="W36" i="13"/>
  <c r="I44" i="13"/>
  <c r="I41" i="13"/>
  <c r="I39" i="13"/>
  <c r="H51" i="13"/>
  <c r="H47" i="13"/>
  <c r="H45" i="13"/>
  <c r="H43" i="13"/>
  <c r="H41" i="13"/>
  <c r="H39" i="13"/>
  <c r="T36" i="13"/>
  <c r="H33" i="13"/>
  <c r="G45" i="13"/>
  <c r="S41" i="13"/>
  <c r="V69" i="13"/>
  <c r="J69" i="13"/>
  <c r="V68" i="13"/>
  <c r="J68" i="13"/>
  <c r="V67" i="13"/>
  <c r="J67" i="13"/>
  <c r="V66" i="13"/>
  <c r="J66" i="13"/>
  <c r="V63" i="13"/>
  <c r="J63" i="13"/>
  <c r="V61" i="13"/>
  <c r="J61" i="13"/>
  <c r="V60" i="13"/>
  <c r="J60" i="13"/>
  <c r="V59" i="13"/>
  <c r="J59" i="13"/>
  <c r="V58" i="13"/>
  <c r="J58" i="13"/>
  <c r="V57" i="13"/>
  <c r="J57" i="13"/>
  <c r="V56" i="13"/>
  <c r="J56" i="13"/>
  <c r="V54" i="13"/>
  <c r="J54" i="13"/>
  <c r="V52" i="13"/>
  <c r="J52" i="13"/>
  <c r="V51" i="13"/>
  <c r="J51" i="13"/>
  <c r="V50" i="13"/>
  <c r="J50" i="13"/>
  <c r="V49" i="13"/>
  <c r="J49" i="13"/>
  <c r="V48" i="13"/>
  <c r="J48" i="13"/>
  <c r="V47" i="13"/>
  <c r="J47" i="13"/>
  <c r="V46" i="13"/>
  <c r="J46" i="13"/>
  <c r="V45" i="13"/>
  <c r="J45" i="13"/>
  <c r="V44" i="13"/>
  <c r="J44" i="13"/>
  <c r="V43" i="13"/>
  <c r="J43" i="13"/>
  <c r="V42" i="13"/>
  <c r="J42" i="13"/>
  <c r="V41" i="13"/>
  <c r="J41" i="13"/>
  <c r="V40" i="13"/>
  <c r="J40" i="13"/>
  <c r="V39" i="13"/>
  <c r="J39" i="13"/>
  <c r="V38" i="13"/>
  <c r="J38" i="13"/>
  <c r="V36" i="13"/>
  <c r="J36" i="13"/>
  <c r="J37" i="13" s="1"/>
  <c r="V33" i="13"/>
  <c r="J33" i="13"/>
  <c r="U49" i="13"/>
  <c r="U47" i="13"/>
  <c r="I46" i="13"/>
  <c r="I45" i="13"/>
  <c r="U43" i="13"/>
  <c r="I43" i="13"/>
  <c r="I42" i="13"/>
  <c r="U40" i="13"/>
  <c r="U39" i="13"/>
  <c r="U38" i="13"/>
  <c r="U36" i="13"/>
  <c r="I33" i="13"/>
  <c r="T49" i="13"/>
  <c r="H48" i="13"/>
  <c r="H46" i="13"/>
  <c r="H44" i="13"/>
  <c r="H42" i="13"/>
  <c r="H40" i="13"/>
  <c r="T38" i="13"/>
  <c r="H36" i="13"/>
  <c r="G44" i="13"/>
  <c r="G42" i="13"/>
  <c r="U69" i="13"/>
  <c r="I69" i="13"/>
  <c r="U68" i="13"/>
  <c r="I68" i="13"/>
  <c r="U67" i="13"/>
  <c r="I67" i="13"/>
  <c r="U66" i="13"/>
  <c r="I66" i="13"/>
  <c r="U63" i="13"/>
  <c r="I63" i="13"/>
  <c r="U61" i="13"/>
  <c r="I61" i="13"/>
  <c r="U60" i="13"/>
  <c r="I60" i="13"/>
  <c r="U59" i="13"/>
  <c r="I59" i="13"/>
  <c r="U58" i="13"/>
  <c r="I58" i="13"/>
  <c r="U57" i="13"/>
  <c r="I57" i="13"/>
  <c r="U56" i="13"/>
  <c r="I56" i="13"/>
  <c r="U54" i="13"/>
  <c r="I54" i="13"/>
  <c r="U52" i="13"/>
  <c r="I52" i="13"/>
  <c r="U51" i="13"/>
  <c r="I51" i="13"/>
  <c r="U50" i="13"/>
  <c r="I50" i="13"/>
  <c r="I49" i="13"/>
  <c r="I48" i="13"/>
  <c r="I47" i="13"/>
  <c r="U45" i="13"/>
  <c r="U42" i="13"/>
  <c r="T69" i="13"/>
  <c r="H69" i="13"/>
  <c r="T68" i="13"/>
  <c r="H68" i="13"/>
  <c r="T67" i="13"/>
  <c r="H67" i="13"/>
  <c r="T66" i="13"/>
  <c r="H66" i="13"/>
  <c r="T63" i="13"/>
  <c r="H63" i="13"/>
  <c r="T61" i="13"/>
  <c r="H61" i="13"/>
  <c r="T60" i="13"/>
  <c r="H60" i="13"/>
  <c r="T59" i="13"/>
  <c r="H59" i="13"/>
  <c r="T58" i="13"/>
  <c r="H58" i="13"/>
  <c r="T57" i="13"/>
  <c r="H57" i="13"/>
  <c r="T56" i="13"/>
  <c r="H56" i="13"/>
  <c r="T54" i="13"/>
  <c r="H54" i="13"/>
  <c r="T52" i="13"/>
  <c r="H52" i="13"/>
  <c r="T51" i="13"/>
  <c r="T50" i="13"/>
  <c r="H49" i="13"/>
  <c r="T48" i="13"/>
  <c r="T46" i="13"/>
  <c r="T44" i="13"/>
  <c r="T42" i="13"/>
  <c r="T40" i="13"/>
  <c r="H38" i="13"/>
  <c r="S69" i="13"/>
  <c r="G69" i="13"/>
  <c r="S68" i="13"/>
  <c r="G68" i="13"/>
  <c r="S67" i="13"/>
  <c r="G67" i="13"/>
  <c r="S66" i="13"/>
  <c r="G66" i="13"/>
  <c r="S63" i="13"/>
  <c r="G63" i="13"/>
  <c r="S61" i="13"/>
  <c r="G61" i="13"/>
  <c r="S60" i="13"/>
  <c r="G60" i="13"/>
  <c r="S59" i="13"/>
  <c r="G59" i="13"/>
  <c r="S58" i="13"/>
  <c r="G58" i="13"/>
  <c r="S57" i="13"/>
  <c r="G57" i="13"/>
  <c r="S56" i="13"/>
  <c r="G56" i="13"/>
  <c r="S54" i="13"/>
  <c r="G54" i="13"/>
  <c r="S52" i="13"/>
  <c r="G52" i="13"/>
  <c r="S51" i="13"/>
  <c r="G51" i="13"/>
  <c r="S50" i="13"/>
  <c r="G50" i="13"/>
  <c r="S49" i="13"/>
  <c r="G49" i="13"/>
  <c r="S48" i="13"/>
  <c r="G48" i="13"/>
  <c r="S47" i="13"/>
  <c r="G47" i="13"/>
  <c r="S46" i="13"/>
  <c r="G46" i="13"/>
  <c r="S45" i="13"/>
  <c r="S43" i="13"/>
  <c r="G43" i="13"/>
  <c r="Q69" i="13"/>
  <c r="E69" i="13"/>
  <c r="Q68" i="13"/>
  <c r="E68" i="13"/>
  <c r="Q67" i="13"/>
  <c r="E67" i="13"/>
  <c r="Q66" i="13"/>
  <c r="E66" i="13"/>
  <c r="Q63" i="13"/>
  <c r="E63" i="13"/>
  <c r="Q61" i="13"/>
  <c r="E61" i="13"/>
  <c r="Q60" i="13"/>
  <c r="E60" i="13"/>
  <c r="Q59" i="13"/>
  <c r="E59" i="13"/>
  <c r="Q58" i="13"/>
  <c r="E58" i="13"/>
  <c r="Q57" i="13"/>
  <c r="E57" i="13"/>
  <c r="Q56" i="13"/>
  <c r="E56" i="13"/>
  <c r="Q54" i="13"/>
  <c r="E54" i="13"/>
  <c r="Q52" i="13"/>
  <c r="E52" i="13"/>
  <c r="Q51" i="13"/>
  <c r="E51" i="13"/>
  <c r="Q50" i="13"/>
  <c r="E50" i="13"/>
  <c r="Q49" i="13"/>
  <c r="E49" i="13"/>
  <c r="Q48" i="13"/>
  <c r="E48" i="13"/>
  <c r="Q47" i="13"/>
  <c r="E47" i="13"/>
  <c r="Q46" i="13"/>
  <c r="E46" i="13"/>
  <c r="Q45" i="13"/>
  <c r="E45" i="13"/>
  <c r="Q44" i="13"/>
  <c r="E44" i="13"/>
  <c r="Q43" i="13"/>
  <c r="E43" i="13"/>
  <c r="Q42" i="13"/>
  <c r="E42" i="13"/>
  <c r="Q41" i="13"/>
  <c r="E41" i="13"/>
  <c r="Q40" i="13"/>
  <c r="E40" i="13"/>
  <c r="Q39" i="13"/>
  <c r="E39" i="13"/>
  <c r="Q38" i="13"/>
  <c r="E38" i="13"/>
  <c r="Q36" i="13"/>
  <c r="E36" i="13"/>
  <c r="R69" i="13"/>
  <c r="F61" i="13"/>
  <c r="R54" i="13"/>
  <c r="R47" i="13"/>
  <c r="M43" i="13"/>
  <c r="R40" i="13"/>
  <c r="R38" i="13"/>
  <c r="F36" i="13"/>
  <c r="F69" i="13"/>
  <c r="R60" i="13"/>
  <c r="F54" i="13"/>
  <c r="F47" i="13"/>
  <c r="F43" i="13"/>
  <c r="M40" i="13"/>
  <c r="M38" i="13"/>
  <c r="R68" i="13"/>
  <c r="F60" i="13"/>
  <c r="R52" i="13"/>
  <c r="R46" i="13"/>
  <c r="Y42" i="13"/>
  <c r="G40" i="13"/>
  <c r="G38" i="13"/>
  <c r="F68" i="13"/>
  <c r="R59" i="13"/>
  <c r="F52" i="13"/>
  <c r="F46" i="13"/>
  <c r="R42" i="13"/>
  <c r="F40" i="13"/>
  <c r="F38" i="13"/>
  <c r="R67" i="13"/>
  <c r="F59" i="13"/>
  <c r="R51" i="13"/>
  <c r="R45" i="13"/>
  <c r="M42" i="13"/>
  <c r="Y39" i="13"/>
  <c r="Y33" i="13"/>
  <c r="F67" i="13"/>
  <c r="R58" i="13"/>
  <c r="F51" i="13"/>
  <c r="F45" i="13"/>
  <c r="F42" i="13"/>
  <c r="S39" i="13"/>
  <c r="S33" i="13"/>
  <c r="R66" i="13"/>
  <c r="F58" i="13"/>
  <c r="R50" i="13"/>
  <c r="Y44" i="13"/>
  <c r="Y41" i="13"/>
  <c r="R39" i="13"/>
  <c r="R33" i="13"/>
  <c r="F66" i="13"/>
  <c r="R57" i="13"/>
  <c r="F50" i="13"/>
  <c r="R44" i="13"/>
  <c r="R41" i="13"/>
  <c r="M39" i="13"/>
  <c r="Y36" i="13"/>
  <c r="Q33" i="13"/>
  <c r="R49" i="13"/>
  <c r="M44" i="13"/>
  <c r="M41" i="13"/>
  <c r="S36" i="13"/>
  <c r="R63" i="13"/>
  <c r="F44" i="13"/>
  <c r="F39" i="13"/>
  <c r="G33" i="13"/>
  <c r="F56" i="13"/>
  <c r="Y38" i="13"/>
  <c r="G36" i="13"/>
  <c r="Y43" i="13"/>
  <c r="R56" i="13"/>
  <c r="F33" i="13"/>
  <c r="F48" i="13"/>
  <c r="E33" i="13"/>
  <c r="M33" i="13"/>
  <c r="R48" i="13"/>
  <c r="M36" i="13"/>
  <c r="Y40" i="13"/>
  <c r="F57" i="13"/>
  <c r="G39" i="13"/>
  <c r="F49" i="13"/>
  <c r="G41" i="13"/>
  <c r="R36" i="13"/>
  <c r="F63" i="13"/>
  <c r="F41" i="13"/>
  <c r="R61" i="13"/>
  <c r="S38" i="13"/>
  <c r="R43" i="13"/>
  <c r="AB69" i="12"/>
  <c r="AB68" i="12"/>
  <c r="AB67" i="12"/>
  <c r="AB66" i="12"/>
  <c r="AB63" i="12"/>
  <c r="AB61" i="12"/>
  <c r="AB60" i="12"/>
  <c r="AB59" i="12"/>
  <c r="AB58" i="12"/>
  <c r="AB57" i="12"/>
  <c r="AB56" i="12"/>
  <c r="AB54" i="12"/>
  <c r="AB52" i="12"/>
  <c r="AB51" i="12"/>
  <c r="AB50" i="12"/>
  <c r="AB49" i="12"/>
  <c r="AB48" i="12"/>
  <c r="AB47" i="12"/>
  <c r="AB46" i="12"/>
  <c r="AB45" i="12"/>
  <c r="AB44" i="12"/>
  <c r="AB43" i="12"/>
  <c r="AB42" i="12"/>
  <c r="AB41" i="12"/>
  <c r="AB40" i="12"/>
  <c r="AB39" i="12"/>
  <c r="AB38" i="12"/>
  <c r="AB36" i="12"/>
  <c r="AB33" i="12"/>
  <c r="AA69" i="12"/>
  <c r="O69" i="12"/>
  <c r="AA68" i="12"/>
  <c r="O68" i="12"/>
  <c r="AA67" i="12"/>
  <c r="O67" i="12"/>
  <c r="AA66" i="12"/>
  <c r="O66" i="12"/>
  <c r="AA63" i="12"/>
  <c r="O63" i="12"/>
  <c r="AA61" i="12"/>
  <c r="O61" i="12"/>
  <c r="AA60" i="12"/>
  <c r="O60" i="12"/>
  <c r="AA59" i="12"/>
  <c r="Z69" i="12"/>
  <c r="N69" i="12"/>
  <c r="Z68" i="12"/>
  <c r="N68" i="12"/>
  <c r="Z67" i="12"/>
  <c r="N67" i="12"/>
  <c r="Z66" i="12"/>
  <c r="N66" i="12"/>
  <c r="Z63" i="12"/>
  <c r="N63" i="12"/>
  <c r="Z61" i="12"/>
  <c r="N61" i="12"/>
  <c r="Z60" i="12"/>
  <c r="N60" i="12"/>
  <c r="Z59" i="12"/>
  <c r="N59" i="12"/>
  <c r="Y69" i="12"/>
  <c r="M69" i="12"/>
  <c r="Y68" i="12"/>
  <c r="M68" i="12"/>
  <c r="Y67" i="12"/>
  <c r="M67" i="12"/>
  <c r="Y66" i="12"/>
  <c r="M66" i="12"/>
  <c r="Y63" i="12"/>
  <c r="M63" i="12"/>
  <c r="Y61" i="12"/>
  <c r="M61" i="12"/>
  <c r="Y60" i="12"/>
  <c r="M60" i="12"/>
  <c r="Y59" i="12"/>
  <c r="M59" i="12"/>
  <c r="Y58" i="12"/>
  <c r="M58" i="12"/>
  <c r="Y57" i="12"/>
  <c r="M57" i="12"/>
  <c r="Y56" i="12"/>
  <c r="M56" i="12"/>
  <c r="Y54" i="12"/>
  <c r="M54" i="12"/>
  <c r="Y52" i="12"/>
  <c r="M52" i="12"/>
  <c r="Y51" i="12"/>
  <c r="M51" i="12"/>
  <c r="Y50" i="12"/>
  <c r="M50" i="12"/>
  <c r="Y49" i="12"/>
  <c r="M49" i="12"/>
  <c r="Y48" i="12"/>
  <c r="M48" i="12"/>
  <c r="Y47" i="12"/>
  <c r="M47" i="12"/>
  <c r="Y46" i="12"/>
  <c r="M46" i="12"/>
  <c r="Y45" i="12"/>
  <c r="M45" i="12"/>
  <c r="Y44" i="12"/>
  <c r="M44" i="12"/>
  <c r="Y43" i="12"/>
  <c r="M43" i="12"/>
  <c r="Y42" i="12"/>
  <c r="M42" i="12"/>
  <c r="Y41" i="12"/>
  <c r="M41" i="12"/>
  <c r="Y40" i="12"/>
  <c r="M40" i="12"/>
  <c r="Y39" i="12"/>
  <c r="M39" i="12"/>
  <c r="Y38" i="12"/>
  <c r="M38" i="12"/>
  <c r="Y36" i="12"/>
  <c r="M36" i="12"/>
  <c r="M37" i="12" s="1"/>
  <c r="Y33" i="12"/>
  <c r="M33" i="12"/>
  <c r="J68" i="12"/>
  <c r="V66" i="12"/>
  <c r="V63" i="12"/>
  <c r="V61" i="12"/>
  <c r="J61" i="12"/>
  <c r="V60" i="12"/>
  <c r="V58" i="12"/>
  <c r="J57" i="12"/>
  <c r="J52" i="12"/>
  <c r="J50" i="12"/>
  <c r="V48" i="12"/>
  <c r="V46" i="12"/>
  <c r="V44" i="12"/>
  <c r="V43" i="12"/>
  <c r="J42" i="12"/>
  <c r="V41" i="12"/>
  <c r="J40" i="12"/>
  <c r="V38" i="12"/>
  <c r="V36" i="12"/>
  <c r="X69" i="12"/>
  <c r="L69" i="12"/>
  <c r="X68" i="12"/>
  <c r="L68" i="12"/>
  <c r="X67" i="12"/>
  <c r="L67" i="12"/>
  <c r="X66" i="12"/>
  <c r="L66" i="12"/>
  <c r="X63" i="12"/>
  <c r="L63" i="12"/>
  <c r="X61" i="12"/>
  <c r="L61" i="12"/>
  <c r="X60" i="12"/>
  <c r="L60" i="12"/>
  <c r="X59" i="12"/>
  <c r="L59" i="12"/>
  <c r="X58" i="12"/>
  <c r="L58" i="12"/>
  <c r="X57" i="12"/>
  <c r="L57" i="12"/>
  <c r="X56" i="12"/>
  <c r="L56" i="12"/>
  <c r="X54" i="12"/>
  <c r="L54" i="12"/>
  <c r="X52" i="12"/>
  <c r="L52" i="12"/>
  <c r="X51" i="12"/>
  <c r="L51" i="12"/>
  <c r="X50" i="12"/>
  <c r="L50" i="12"/>
  <c r="X49" i="12"/>
  <c r="L49" i="12"/>
  <c r="X48" i="12"/>
  <c r="L48" i="12"/>
  <c r="X47" i="12"/>
  <c r="L47" i="12"/>
  <c r="X46" i="12"/>
  <c r="L46" i="12"/>
  <c r="X45" i="12"/>
  <c r="L45" i="12"/>
  <c r="X44" i="12"/>
  <c r="L44" i="12"/>
  <c r="X43" i="12"/>
  <c r="L43" i="12"/>
  <c r="X42" i="12"/>
  <c r="L42" i="12"/>
  <c r="X41" i="12"/>
  <c r="L41" i="12"/>
  <c r="X40" i="12"/>
  <c r="L40" i="12"/>
  <c r="X39" i="12"/>
  <c r="L39" i="12"/>
  <c r="X38" i="12"/>
  <c r="L38" i="12"/>
  <c r="X36" i="12"/>
  <c r="L36" i="12"/>
  <c r="L37" i="12" s="1"/>
  <c r="X33" i="12"/>
  <c r="L33" i="12"/>
  <c r="V68" i="12"/>
  <c r="J67" i="12"/>
  <c r="J63" i="12"/>
  <c r="V59" i="12"/>
  <c r="V57" i="12"/>
  <c r="J56" i="12"/>
  <c r="J54" i="12"/>
  <c r="V51" i="12"/>
  <c r="V50" i="12"/>
  <c r="J49" i="12"/>
  <c r="V47" i="12"/>
  <c r="J45" i="12"/>
  <c r="J43" i="12"/>
  <c r="J41" i="12"/>
  <c r="V39" i="12"/>
  <c r="J38" i="12"/>
  <c r="J36" i="12"/>
  <c r="J33" i="12"/>
  <c r="W69" i="12"/>
  <c r="W68" i="12"/>
  <c r="W67" i="12"/>
  <c r="W66" i="12"/>
  <c r="W63" i="12"/>
  <c r="W61" i="12"/>
  <c r="W60" i="12"/>
  <c r="W59" i="12"/>
  <c r="W58" i="12"/>
  <c r="W57" i="12"/>
  <c r="W56" i="12"/>
  <c r="W54" i="12"/>
  <c r="W52" i="12"/>
  <c r="W51" i="12"/>
  <c r="W50" i="12"/>
  <c r="W49" i="12"/>
  <c r="W48" i="12"/>
  <c r="W47" i="12"/>
  <c r="W46" i="12"/>
  <c r="W45" i="12"/>
  <c r="W44" i="12"/>
  <c r="W43" i="12"/>
  <c r="W42" i="12"/>
  <c r="W41" i="12"/>
  <c r="W40" i="12"/>
  <c r="W39" i="12"/>
  <c r="W38" i="12"/>
  <c r="W36" i="12"/>
  <c r="W33" i="12"/>
  <c r="J69" i="12"/>
  <c r="V67" i="12"/>
  <c r="J60" i="12"/>
  <c r="J58" i="12"/>
  <c r="V56" i="12"/>
  <c r="V54" i="12"/>
  <c r="V52" i="12"/>
  <c r="J51" i="12"/>
  <c r="V49" i="12"/>
  <c r="J48" i="12"/>
  <c r="J47" i="12"/>
  <c r="V45" i="12"/>
  <c r="J44" i="12"/>
  <c r="V42" i="12"/>
  <c r="V40" i="12"/>
  <c r="J39" i="12"/>
  <c r="V33" i="12"/>
  <c r="V69" i="12"/>
  <c r="J66" i="12"/>
  <c r="J59" i="12"/>
  <c r="J46" i="12"/>
  <c r="U69" i="12"/>
  <c r="I69" i="12"/>
  <c r="U68" i="12"/>
  <c r="I68" i="12"/>
  <c r="U67" i="12"/>
  <c r="I67" i="12"/>
  <c r="U66" i="12"/>
  <c r="I66" i="12"/>
  <c r="U63" i="12"/>
  <c r="I63" i="12"/>
  <c r="U61" i="12"/>
  <c r="I61" i="12"/>
  <c r="U60" i="12"/>
  <c r="U59" i="12"/>
  <c r="T69" i="12"/>
  <c r="H69" i="12"/>
  <c r="T68" i="12"/>
  <c r="H68" i="12"/>
  <c r="T67" i="12"/>
  <c r="H67" i="12"/>
  <c r="T66" i="12"/>
  <c r="H66" i="12"/>
  <c r="T63" i="12"/>
  <c r="H63" i="12"/>
  <c r="T61" i="12"/>
  <c r="H61" i="12"/>
  <c r="T60" i="12"/>
  <c r="S69" i="12"/>
  <c r="G69" i="12"/>
  <c r="S68" i="12"/>
  <c r="G68" i="12"/>
  <c r="S67" i="12"/>
  <c r="G67" i="12"/>
  <c r="S66" i="12"/>
  <c r="G66" i="12"/>
  <c r="S63" i="12"/>
  <c r="G63" i="12"/>
  <c r="S61" i="12"/>
  <c r="G61" i="12"/>
  <c r="S60" i="12"/>
  <c r="G60" i="12"/>
  <c r="S59" i="12"/>
  <c r="G59" i="12"/>
  <c r="S58" i="12"/>
  <c r="G58" i="12"/>
  <c r="S57" i="12"/>
  <c r="G57" i="12"/>
  <c r="S56" i="12"/>
  <c r="G56" i="12"/>
  <c r="S54" i="12"/>
  <c r="G54" i="12"/>
  <c r="S52" i="12"/>
  <c r="G52" i="12"/>
  <c r="S51" i="12"/>
  <c r="G51" i="12"/>
  <c r="S50" i="12"/>
  <c r="G50" i="12"/>
  <c r="S49" i="12"/>
  <c r="G49" i="12"/>
  <c r="S48" i="12"/>
  <c r="G48" i="12"/>
  <c r="S47" i="12"/>
  <c r="G47" i="12"/>
  <c r="S46" i="12"/>
  <c r="G46" i="12"/>
  <c r="S45" i="12"/>
  <c r="G45" i="12"/>
  <c r="S44" i="12"/>
  <c r="G44" i="12"/>
  <c r="S43" i="12"/>
  <c r="G43" i="12"/>
  <c r="S42" i="12"/>
  <c r="G42" i="12"/>
  <c r="S41" i="12"/>
  <c r="G41" i="12"/>
  <c r="S40" i="12"/>
  <c r="G40" i="12"/>
  <c r="S39" i="12"/>
  <c r="G39" i="12"/>
  <c r="S38" i="12"/>
  <c r="G38" i="12"/>
  <c r="S36" i="12"/>
  <c r="G36" i="12"/>
  <c r="G37" i="12" s="1"/>
  <c r="S33" i="12"/>
  <c r="G33" i="12"/>
  <c r="R69" i="12"/>
  <c r="F69" i="12"/>
  <c r="R68" i="12"/>
  <c r="F68" i="12"/>
  <c r="R67" i="12"/>
  <c r="F67" i="12"/>
  <c r="R66" i="12"/>
  <c r="F66" i="12"/>
  <c r="R63" i="12"/>
  <c r="F63" i="12"/>
  <c r="R61" i="12"/>
  <c r="F61" i="12"/>
  <c r="R60" i="12"/>
  <c r="F60" i="12"/>
  <c r="R59" i="12"/>
  <c r="F59" i="12"/>
  <c r="R58" i="12"/>
  <c r="F58" i="12"/>
  <c r="R57" i="12"/>
  <c r="F57" i="12"/>
  <c r="R56" i="12"/>
  <c r="F56" i="12"/>
  <c r="Q69" i="12"/>
  <c r="E61" i="12"/>
  <c r="Z58" i="12"/>
  <c r="T57" i="12"/>
  <c r="O56" i="12"/>
  <c r="Z52" i="12"/>
  <c r="Z51" i="12"/>
  <c r="Z50" i="12"/>
  <c r="Z49" i="12"/>
  <c r="Z48" i="12"/>
  <c r="Z47" i="12"/>
  <c r="Z46" i="12"/>
  <c r="Z45" i="12"/>
  <c r="Z44" i="12"/>
  <c r="Z43" i="12"/>
  <c r="Z42" i="12"/>
  <c r="Z41" i="12"/>
  <c r="Z40" i="12"/>
  <c r="Z39" i="12"/>
  <c r="Z38" i="12"/>
  <c r="N36" i="12"/>
  <c r="Z33" i="12"/>
  <c r="E69" i="12"/>
  <c r="Q60" i="12"/>
  <c r="U58" i="12"/>
  <c r="Q57" i="12"/>
  <c r="N56" i="12"/>
  <c r="U54" i="12"/>
  <c r="U52" i="12"/>
  <c r="U51" i="12"/>
  <c r="U50" i="12"/>
  <c r="U49" i="12"/>
  <c r="U48" i="12"/>
  <c r="U47" i="12"/>
  <c r="U46" i="12"/>
  <c r="U45" i="12"/>
  <c r="U44" i="12"/>
  <c r="U43" i="12"/>
  <c r="U42" i="12"/>
  <c r="U41" i="12"/>
  <c r="U40" i="12"/>
  <c r="U39" i="12"/>
  <c r="U38" i="12"/>
  <c r="I36" i="12"/>
  <c r="U33" i="12"/>
  <c r="Q68" i="12"/>
  <c r="T58" i="12"/>
  <c r="O57" i="12"/>
  <c r="I56" i="12"/>
  <c r="T54" i="12"/>
  <c r="T52" i="12"/>
  <c r="T51" i="12"/>
  <c r="T50" i="12"/>
  <c r="T49" i="12"/>
  <c r="T48" i="12"/>
  <c r="T47" i="12"/>
  <c r="T46" i="12"/>
  <c r="T44" i="12"/>
  <c r="T43" i="12"/>
  <c r="T42" i="12"/>
  <c r="T41" i="12"/>
  <c r="T40" i="12"/>
  <c r="T39" i="12"/>
  <c r="T38" i="12"/>
  <c r="H36" i="12"/>
  <c r="T33" i="12"/>
  <c r="Q54" i="12"/>
  <c r="Q45" i="12"/>
  <c r="Q42" i="12"/>
  <c r="Q39" i="12"/>
  <c r="E36" i="12"/>
  <c r="T59" i="12"/>
  <c r="O50" i="12"/>
  <c r="O45" i="12"/>
  <c r="O42" i="12"/>
  <c r="O39" i="12"/>
  <c r="O33" i="12"/>
  <c r="Q59" i="12"/>
  <c r="N54" i="12"/>
  <c r="N49" i="12"/>
  <c r="I60" i="12"/>
  <c r="T45" i="12"/>
  <c r="Q38" i="12"/>
  <c r="E67" i="12"/>
  <c r="H57" i="12"/>
  <c r="O51" i="12"/>
  <c r="O47" i="12"/>
  <c r="O44" i="12"/>
  <c r="O41" i="12"/>
  <c r="AA36" i="12"/>
  <c r="Q66" i="12"/>
  <c r="N51" i="12"/>
  <c r="N47" i="12"/>
  <c r="E68" i="12"/>
  <c r="H60" i="12"/>
  <c r="Q58" i="12"/>
  <c r="N57" i="12"/>
  <c r="H56" i="12"/>
  <c r="R54" i="12"/>
  <c r="R52" i="12"/>
  <c r="R51" i="12"/>
  <c r="R50" i="12"/>
  <c r="R49" i="12"/>
  <c r="R48" i="12"/>
  <c r="R47" i="12"/>
  <c r="R46" i="12"/>
  <c r="R45" i="12"/>
  <c r="R44" i="12"/>
  <c r="R43" i="12"/>
  <c r="R42" i="12"/>
  <c r="R41" i="12"/>
  <c r="R40" i="12"/>
  <c r="R39" i="12"/>
  <c r="R38" i="12"/>
  <c r="F36" i="12"/>
  <c r="R33" i="12"/>
  <c r="Q49" i="12"/>
  <c r="Q43" i="12"/>
  <c r="Q40" i="12"/>
  <c r="N58" i="12"/>
  <c r="O54" i="12"/>
  <c r="O52" i="12"/>
  <c r="O48" i="12"/>
  <c r="O46" i="12"/>
  <c r="O43" i="12"/>
  <c r="O40" i="12"/>
  <c r="I58" i="12"/>
  <c r="N50" i="12"/>
  <c r="Q67" i="12"/>
  <c r="E60" i="12"/>
  <c r="O58" i="12"/>
  <c r="I57" i="12"/>
  <c r="E56" i="12"/>
  <c r="Q52" i="12"/>
  <c r="Q51" i="12"/>
  <c r="Q50" i="12"/>
  <c r="Q48" i="12"/>
  <c r="Q47" i="12"/>
  <c r="Q46" i="12"/>
  <c r="Q44" i="12"/>
  <c r="Q41" i="12"/>
  <c r="Q33" i="12"/>
  <c r="O49" i="12"/>
  <c r="O38" i="12"/>
  <c r="E57" i="12"/>
  <c r="N52" i="12"/>
  <c r="N48" i="12"/>
  <c r="Q63" i="12"/>
  <c r="H59" i="12"/>
  <c r="AA57" i="12"/>
  <c r="U56" i="12"/>
  <c r="F54" i="12"/>
  <c r="F52" i="12"/>
  <c r="F51" i="12"/>
  <c r="F50" i="12"/>
  <c r="F49" i="12"/>
  <c r="F48" i="12"/>
  <c r="F47" i="12"/>
  <c r="F46" i="12"/>
  <c r="F45" i="12"/>
  <c r="F44" i="12"/>
  <c r="F43" i="12"/>
  <c r="F42" i="12"/>
  <c r="F41" i="12"/>
  <c r="F40" i="12"/>
  <c r="E66" i="12"/>
  <c r="AA56" i="12"/>
  <c r="I52" i="12"/>
  <c r="I49" i="12"/>
  <c r="N46" i="12"/>
  <c r="H44" i="12"/>
  <c r="AA41" i="12"/>
  <c r="I39" i="12"/>
  <c r="U36" i="12"/>
  <c r="I33" i="12"/>
  <c r="Z56" i="12"/>
  <c r="H52" i="12"/>
  <c r="H49" i="12"/>
  <c r="I46" i="12"/>
  <c r="E44" i="12"/>
  <c r="N41" i="12"/>
  <c r="H39" i="12"/>
  <c r="T36" i="12"/>
  <c r="H33" i="12"/>
  <c r="F33" i="12"/>
  <c r="O59" i="12"/>
  <c r="I48" i="12"/>
  <c r="I43" i="12"/>
  <c r="I59" i="12"/>
  <c r="N45" i="12"/>
  <c r="AA40" i="12"/>
  <c r="E59" i="12"/>
  <c r="E48" i="12"/>
  <c r="I45" i="12"/>
  <c r="N40" i="12"/>
  <c r="AA58" i="12"/>
  <c r="H45" i="12"/>
  <c r="I40" i="12"/>
  <c r="I54" i="12"/>
  <c r="E45" i="12"/>
  <c r="E47" i="12"/>
  <c r="H42" i="12"/>
  <c r="AA33" i="12"/>
  <c r="AA49" i="12"/>
  <c r="N39" i="12"/>
  <c r="E63" i="12"/>
  <c r="T56" i="12"/>
  <c r="E52" i="12"/>
  <c r="E49" i="12"/>
  <c r="H46" i="12"/>
  <c r="AA43" i="12"/>
  <c r="I41" i="12"/>
  <c r="F39" i="12"/>
  <c r="R36" i="12"/>
  <c r="E41" i="12"/>
  <c r="H51" i="12"/>
  <c r="N38" i="12"/>
  <c r="E51" i="12"/>
  <c r="E43" i="12"/>
  <c r="AA54" i="12"/>
  <c r="H38" i="12"/>
  <c r="I47" i="12"/>
  <c r="F38" i="12"/>
  <c r="E50" i="12"/>
  <c r="AA52" i="12"/>
  <c r="Q61" i="12"/>
  <c r="Q56" i="12"/>
  <c r="AA51" i="12"/>
  <c r="AA48" i="12"/>
  <c r="E46" i="12"/>
  <c r="N43" i="12"/>
  <c r="H41" i="12"/>
  <c r="E39" i="12"/>
  <c r="Q36" i="12"/>
  <c r="E33" i="12"/>
  <c r="AA45" i="12"/>
  <c r="AA38" i="12"/>
  <c r="O36" i="12"/>
  <c r="H48" i="12"/>
  <c r="H43" i="12"/>
  <c r="I38" i="12"/>
  <c r="AA50" i="12"/>
  <c r="AA42" i="12"/>
  <c r="H58" i="12"/>
  <c r="N42" i="12"/>
  <c r="E54" i="12"/>
  <c r="N44" i="12"/>
  <c r="AA46" i="12"/>
  <c r="E42" i="12"/>
  <c r="I51" i="12"/>
  <c r="AA47" i="12"/>
  <c r="I50" i="12"/>
  <c r="H40" i="12"/>
  <c r="Z57" i="12"/>
  <c r="AA39" i="12"/>
  <c r="I44" i="12"/>
  <c r="N33" i="12"/>
  <c r="E58" i="12"/>
  <c r="H54" i="12"/>
  <c r="H50" i="12"/>
  <c r="H47" i="12"/>
  <c r="AA44" i="12"/>
  <c r="I42" i="12"/>
  <c r="E40" i="12"/>
  <c r="E38" i="12"/>
  <c r="U57" i="12"/>
  <c r="Z36" i="12"/>
  <c r="AB69" i="11"/>
  <c r="AB68" i="11"/>
  <c r="AB67" i="11"/>
  <c r="AB66" i="11"/>
  <c r="AB63" i="11"/>
  <c r="AB61" i="11"/>
  <c r="AB60" i="11"/>
  <c r="AB59" i="11"/>
  <c r="AB58" i="11"/>
  <c r="AB57" i="11"/>
  <c r="AB56" i="11"/>
  <c r="AB54" i="11"/>
  <c r="AB52" i="11"/>
  <c r="AB51" i="11"/>
  <c r="AB50" i="11"/>
  <c r="AB49" i="11"/>
  <c r="AB48" i="11"/>
  <c r="AB47" i="11"/>
  <c r="AB46" i="11"/>
  <c r="AB45" i="11"/>
  <c r="AB44" i="11"/>
  <c r="AB43" i="11"/>
  <c r="AB42" i="11"/>
  <c r="AB41" i="11"/>
  <c r="AB40" i="11"/>
  <c r="AB39" i="11"/>
  <c r="AB38" i="11"/>
  <c r="AB36" i="11"/>
  <c r="AB33" i="11"/>
  <c r="AA69" i="11"/>
  <c r="O69" i="11"/>
  <c r="AA68" i="11"/>
  <c r="O68" i="11"/>
  <c r="AA67" i="11"/>
  <c r="O67" i="11"/>
  <c r="AA66" i="11"/>
  <c r="O66" i="11"/>
  <c r="AA63" i="11"/>
  <c r="O63" i="11"/>
  <c r="AA61" i="11"/>
  <c r="O61" i="11"/>
  <c r="AA60" i="11"/>
  <c r="O60" i="11"/>
  <c r="AA59" i="11"/>
  <c r="O59" i="11"/>
  <c r="AA58" i="11"/>
  <c r="O58" i="11"/>
  <c r="AA57" i="11"/>
  <c r="O57" i="11"/>
  <c r="AA56" i="11"/>
  <c r="O56" i="11"/>
  <c r="AA54" i="11"/>
  <c r="O54" i="11"/>
  <c r="AA52" i="11"/>
  <c r="O52" i="11"/>
  <c r="AA51" i="11"/>
  <c r="O51" i="11"/>
  <c r="AA50" i="11"/>
  <c r="O50" i="11"/>
  <c r="AA49" i="11"/>
  <c r="O49" i="11"/>
  <c r="AA48" i="11"/>
  <c r="O48" i="11"/>
  <c r="AA47" i="11"/>
  <c r="O47" i="11"/>
  <c r="AA46" i="11"/>
  <c r="O46" i="11"/>
  <c r="AA45" i="11"/>
  <c r="O45" i="11"/>
  <c r="AA44" i="11"/>
  <c r="O44" i="11"/>
  <c r="AA43" i="11"/>
  <c r="O43" i="11"/>
  <c r="AA42" i="11"/>
  <c r="O42" i="11"/>
  <c r="AA41" i="11"/>
  <c r="O41" i="11"/>
  <c r="AA40" i="11"/>
  <c r="O40" i="11"/>
  <c r="AA39" i="11"/>
  <c r="O39" i="11"/>
  <c r="AA38" i="11"/>
  <c r="O38" i="11"/>
  <c r="AA36" i="11"/>
  <c r="O36" i="11"/>
  <c r="AA33" i="11"/>
  <c r="O33" i="11"/>
  <c r="Z61" i="11"/>
  <c r="Z59" i="11"/>
  <c r="Z58" i="11"/>
  <c r="N58" i="11"/>
  <c r="N57" i="11"/>
  <c r="N56" i="11"/>
  <c r="N54" i="11"/>
  <c r="Z52" i="11"/>
  <c r="N52" i="11"/>
  <c r="Z51" i="11"/>
  <c r="N51" i="11"/>
  <c r="Z50" i="11"/>
  <c r="N50" i="11"/>
  <c r="Z49" i="11"/>
  <c r="Z48" i="11"/>
  <c r="N48" i="11"/>
  <c r="Z47" i="11"/>
  <c r="N47" i="11"/>
  <c r="Z46" i="11"/>
  <c r="N46" i="11"/>
  <c r="Z45" i="11"/>
  <c r="N45" i="11"/>
  <c r="Z69" i="11"/>
  <c r="N69" i="11"/>
  <c r="Z68" i="11"/>
  <c r="N68" i="11"/>
  <c r="Z67" i="11"/>
  <c r="N67" i="11"/>
  <c r="Z66" i="11"/>
  <c r="N66" i="11"/>
  <c r="Z63" i="11"/>
  <c r="N63" i="11"/>
  <c r="N61" i="11"/>
  <c r="Z60" i="11"/>
  <c r="N60" i="11"/>
  <c r="N59" i="11"/>
  <c r="Z57" i="11"/>
  <c r="Z56" i="11"/>
  <c r="N49" i="11"/>
  <c r="Y69" i="11"/>
  <c r="M69" i="11"/>
  <c r="Y68" i="11"/>
  <c r="M68" i="11"/>
  <c r="Y67" i="11"/>
  <c r="M67" i="11"/>
  <c r="Y66" i="11"/>
  <c r="M66" i="11"/>
  <c r="Y63" i="11"/>
  <c r="M63" i="11"/>
  <c r="Y61" i="11"/>
  <c r="M61" i="11"/>
  <c r="Y60" i="11"/>
  <c r="M60" i="11"/>
  <c r="Y59" i="11"/>
  <c r="M59" i="11"/>
  <c r="Y58" i="11"/>
  <c r="M58" i="11"/>
  <c r="Y57" i="11"/>
  <c r="M57" i="11"/>
  <c r="Y56" i="11"/>
  <c r="M56" i="11"/>
  <c r="X69" i="11"/>
  <c r="L69" i="11"/>
  <c r="X68" i="11"/>
  <c r="L68" i="11"/>
  <c r="X67" i="11"/>
  <c r="L67" i="11"/>
  <c r="X66" i="11"/>
  <c r="L66" i="11"/>
  <c r="X63" i="11"/>
  <c r="L63" i="11"/>
  <c r="X61" i="11"/>
  <c r="L61" i="11"/>
  <c r="X60" i="11"/>
  <c r="L60" i="11"/>
  <c r="X59" i="11"/>
  <c r="L59" i="11"/>
  <c r="X58" i="11"/>
  <c r="L58" i="11"/>
  <c r="X57" i="11"/>
  <c r="L57" i="11"/>
  <c r="X56" i="11"/>
  <c r="L56" i="11"/>
  <c r="X54" i="11"/>
  <c r="L54" i="11"/>
  <c r="X52" i="11"/>
  <c r="L52" i="11"/>
  <c r="X51" i="11"/>
  <c r="L51" i="11"/>
  <c r="X50" i="11"/>
  <c r="L50" i="11"/>
  <c r="X49" i="11"/>
  <c r="L49" i="11"/>
  <c r="X48" i="11"/>
  <c r="L48" i="11"/>
  <c r="X47" i="11"/>
  <c r="L47" i="11"/>
  <c r="X46" i="11"/>
  <c r="L46" i="11"/>
  <c r="X45" i="11"/>
  <c r="L45" i="11"/>
  <c r="X44" i="11"/>
  <c r="L44" i="11"/>
  <c r="X43" i="11"/>
  <c r="L43" i="11"/>
  <c r="X42" i="11"/>
  <c r="L42" i="11"/>
  <c r="X41" i="11"/>
  <c r="L41" i="11"/>
  <c r="X40" i="11"/>
  <c r="L40" i="11"/>
  <c r="X39" i="11"/>
  <c r="L39" i="11"/>
  <c r="X38" i="11"/>
  <c r="L38" i="11"/>
  <c r="X36" i="11"/>
  <c r="L36" i="11"/>
  <c r="X33" i="11"/>
  <c r="L33" i="11"/>
  <c r="J52" i="11"/>
  <c r="V48" i="11"/>
  <c r="J47" i="11"/>
  <c r="V45" i="11"/>
  <c r="V44" i="11"/>
  <c r="V43" i="11"/>
  <c r="J42" i="11"/>
  <c r="V41" i="11"/>
  <c r="V40" i="11"/>
  <c r="J39" i="11"/>
  <c r="J38" i="11"/>
  <c r="J36" i="11"/>
  <c r="V33" i="11"/>
  <c r="U58" i="11"/>
  <c r="I56" i="11"/>
  <c r="I54" i="11"/>
  <c r="U51" i="11"/>
  <c r="W69" i="11"/>
  <c r="W68" i="11"/>
  <c r="W67" i="11"/>
  <c r="W66" i="11"/>
  <c r="W63" i="11"/>
  <c r="W61" i="11"/>
  <c r="W60" i="11"/>
  <c r="W59" i="11"/>
  <c r="W58" i="11"/>
  <c r="W57" i="11"/>
  <c r="W56" i="11"/>
  <c r="W54" i="11"/>
  <c r="W52" i="11"/>
  <c r="W51" i="11"/>
  <c r="W50" i="11"/>
  <c r="W49" i="11"/>
  <c r="W48" i="11"/>
  <c r="W47" i="11"/>
  <c r="W46" i="11"/>
  <c r="W45" i="11"/>
  <c r="W44" i="11"/>
  <c r="W43" i="11"/>
  <c r="W42" i="11"/>
  <c r="W41" i="11"/>
  <c r="W40" i="11"/>
  <c r="W39" i="11"/>
  <c r="W38" i="11"/>
  <c r="W36" i="11"/>
  <c r="W33" i="11"/>
  <c r="V52" i="11"/>
  <c r="V50" i="11"/>
  <c r="J49" i="11"/>
  <c r="J48" i="11"/>
  <c r="V47" i="11"/>
  <c r="V46" i="11"/>
  <c r="J45" i="11"/>
  <c r="J44" i="11"/>
  <c r="V42" i="11"/>
  <c r="J41" i="11"/>
  <c r="V39" i="11"/>
  <c r="V38" i="11"/>
  <c r="V36" i="11"/>
  <c r="I59" i="11"/>
  <c r="U52" i="11"/>
  <c r="I52" i="11"/>
  <c r="I51" i="11"/>
  <c r="V69" i="11"/>
  <c r="J69" i="11"/>
  <c r="V68" i="11"/>
  <c r="J68" i="11"/>
  <c r="V67" i="11"/>
  <c r="J67" i="11"/>
  <c r="V66" i="11"/>
  <c r="J66" i="11"/>
  <c r="V63" i="11"/>
  <c r="J63" i="11"/>
  <c r="V61" i="11"/>
  <c r="J61" i="11"/>
  <c r="V60" i="11"/>
  <c r="J60" i="11"/>
  <c r="V59" i="11"/>
  <c r="J59" i="11"/>
  <c r="V58" i="11"/>
  <c r="J58" i="11"/>
  <c r="V57" i="11"/>
  <c r="J57" i="11"/>
  <c r="V56" i="11"/>
  <c r="J56" i="11"/>
  <c r="V54" i="11"/>
  <c r="J54" i="11"/>
  <c r="V51" i="11"/>
  <c r="J51" i="11"/>
  <c r="J50" i="11"/>
  <c r="V49" i="11"/>
  <c r="J46" i="11"/>
  <c r="J43" i="11"/>
  <c r="J40" i="11"/>
  <c r="J33" i="11"/>
  <c r="U69" i="11"/>
  <c r="I69" i="11"/>
  <c r="U68" i="11"/>
  <c r="I68" i="11"/>
  <c r="U67" i="11"/>
  <c r="I67" i="11"/>
  <c r="U66" i="11"/>
  <c r="I66" i="11"/>
  <c r="U63" i="11"/>
  <c r="I63" i="11"/>
  <c r="U61" i="11"/>
  <c r="I61" i="11"/>
  <c r="U60" i="11"/>
  <c r="I60" i="11"/>
  <c r="U59" i="11"/>
  <c r="I58" i="11"/>
  <c r="U57" i="11"/>
  <c r="I57" i="11"/>
  <c r="U56" i="11"/>
  <c r="U54" i="11"/>
  <c r="T69" i="11"/>
  <c r="H69" i="11"/>
  <c r="T68" i="11"/>
  <c r="H68" i="11"/>
  <c r="T67" i="11"/>
  <c r="H67" i="11"/>
  <c r="T66" i="11"/>
  <c r="H66" i="11"/>
  <c r="S69" i="11"/>
  <c r="Q69" i="11"/>
  <c r="E69" i="11"/>
  <c r="Q68" i="11"/>
  <c r="E68" i="11"/>
  <c r="Q67" i="11"/>
  <c r="E67" i="11"/>
  <c r="Q66" i="11"/>
  <c r="E66" i="11"/>
  <c r="Q63" i="11"/>
  <c r="E63" i="11"/>
  <c r="Q61" i="11"/>
  <c r="E61" i="11"/>
  <c r="Q60" i="11"/>
  <c r="E60" i="11"/>
  <c r="Q59" i="11"/>
  <c r="R69" i="11"/>
  <c r="R66" i="11"/>
  <c r="T61" i="11"/>
  <c r="T59" i="11"/>
  <c r="G58" i="11"/>
  <c r="S56" i="11"/>
  <c r="T54" i="11"/>
  <c r="R52" i="11"/>
  <c r="M51" i="11"/>
  <c r="I50" i="11"/>
  <c r="I49" i="11"/>
  <c r="I48" i="11"/>
  <c r="I47" i="11"/>
  <c r="I46" i="11"/>
  <c r="I45" i="11"/>
  <c r="N44" i="11"/>
  <c r="R43" i="11"/>
  <c r="T42" i="11"/>
  <c r="Y41" i="11"/>
  <c r="E41" i="11"/>
  <c r="G40" i="11"/>
  <c r="I39" i="11"/>
  <c r="N38" i="11"/>
  <c r="H36" i="11"/>
  <c r="Y33" i="11"/>
  <c r="E33" i="11"/>
  <c r="I44" i="11"/>
  <c r="G69" i="11"/>
  <c r="G66" i="11"/>
  <c r="S61" i="11"/>
  <c r="S59" i="11"/>
  <c r="F58" i="11"/>
  <c r="R56" i="11"/>
  <c r="S54" i="11"/>
  <c r="Q52" i="11"/>
  <c r="H51" i="11"/>
  <c r="H50" i="11"/>
  <c r="H45" i="11"/>
  <c r="Z40" i="11"/>
  <c r="F69" i="11"/>
  <c r="F66" i="11"/>
  <c r="R61" i="11"/>
  <c r="R59" i="11"/>
  <c r="E58" i="11"/>
  <c r="Q56" i="11"/>
  <c r="R54" i="11"/>
  <c r="M52" i="11"/>
  <c r="G51" i="11"/>
  <c r="G50" i="11"/>
  <c r="G47" i="11"/>
  <c r="E40" i="11"/>
  <c r="S68" i="11"/>
  <c r="H61" i="11"/>
  <c r="H59" i="11"/>
  <c r="T57" i="11"/>
  <c r="H56" i="11"/>
  <c r="Q54" i="11"/>
  <c r="H52" i="11"/>
  <c r="F51" i="11"/>
  <c r="F50" i="11"/>
  <c r="F49" i="11"/>
  <c r="F48" i="11"/>
  <c r="F47" i="11"/>
  <c r="F46" i="11"/>
  <c r="F45" i="11"/>
  <c r="H44" i="11"/>
  <c r="M43" i="11"/>
  <c r="Q42" i="11"/>
  <c r="S41" i="11"/>
  <c r="U40" i="11"/>
  <c r="Z39" i="11"/>
  <c r="F39" i="11"/>
  <c r="H38" i="11"/>
  <c r="Y36" i="11"/>
  <c r="E36" i="11"/>
  <c r="S33" i="11"/>
  <c r="T63" i="11"/>
  <c r="G54" i="11"/>
  <c r="U47" i="11"/>
  <c r="E44" i="11"/>
  <c r="R40" i="11"/>
  <c r="E38" i="11"/>
  <c r="N33" i="11"/>
  <c r="S63" i="11"/>
  <c r="H57" i="11"/>
  <c r="Y51" i="11"/>
  <c r="T48" i="11"/>
  <c r="T45" i="11"/>
  <c r="F43" i="11"/>
  <c r="Q40" i="11"/>
  <c r="R36" i="11"/>
  <c r="R67" i="11"/>
  <c r="S58" i="11"/>
  <c r="E54" i="11"/>
  <c r="S49" i="11"/>
  <c r="S45" i="11"/>
  <c r="E43" i="11"/>
  <c r="R39" i="11"/>
  <c r="Q36" i="11"/>
  <c r="R44" i="11"/>
  <c r="N39" i="11"/>
  <c r="F63" i="11"/>
  <c r="Q51" i="11"/>
  <c r="M47" i="11"/>
  <c r="U42" i="11"/>
  <c r="M39" i="11"/>
  <c r="Z33" i="11"/>
  <c r="H46" i="11"/>
  <c r="M44" i="11"/>
  <c r="H39" i="11"/>
  <c r="U33" i="11"/>
  <c r="G45" i="11"/>
  <c r="G39" i="11"/>
  <c r="R68" i="11"/>
  <c r="G61" i="11"/>
  <c r="G59" i="11"/>
  <c r="S57" i="11"/>
  <c r="G56" i="11"/>
  <c r="M54" i="11"/>
  <c r="G52" i="11"/>
  <c r="E51" i="11"/>
  <c r="E50" i="11"/>
  <c r="E49" i="11"/>
  <c r="E48" i="11"/>
  <c r="E47" i="11"/>
  <c r="E46" i="11"/>
  <c r="E45" i="11"/>
  <c r="G44" i="11"/>
  <c r="I43" i="11"/>
  <c r="N42" i="11"/>
  <c r="R41" i="11"/>
  <c r="T40" i="11"/>
  <c r="Y39" i="11"/>
  <c r="E39" i="11"/>
  <c r="G38" i="11"/>
  <c r="U36" i="11"/>
  <c r="R33" i="11"/>
  <c r="Z38" i="11"/>
  <c r="F68" i="11"/>
  <c r="E59" i="11"/>
  <c r="Q57" i="11"/>
  <c r="E56" i="11"/>
  <c r="E52" i="11"/>
  <c r="U49" i="11"/>
  <c r="U48" i="11"/>
  <c r="U45" i="11"/>
  <c r="G43" i="11"/>
  <c r="T39" i="11"/>
  <c r="S67" i="11"/>
  <c r="T49" i="11"/>
  <c r="T46" i="11"/>
  <c r="Z43" i="11"/>
  <c r="M41" i="11"/>
  <c r="U38" i="11"/>
  <c r="R60" i="11"/>
  <c r="G57" i="11"/>
  <c r="T51" i="11"/>
  <c r="S48" i="11"/>
  <c r="S46" i="11"/>
  <c r="Y43" i="11"/>
  <c r="I41" i="11"/>
  <c r="I33" i="11"/>
  <c r="I34" i="11" s="1"/>
  <c r="E42" i="11"/>
  <c r="R38" i="11"/>
  <c r="G33" i="11"/>
  <c r="H58" i="11"/>
  <c r="T56" i="11"/>
  <c r="S52" i="11"/>
  <c r="M48" i="11"/>
  <c r="M45" i="11"/>
  <c r="Z41" i="11"/>
  <c r="H49" i="11"/>
  <c r="U41" i="11"/>
  <c r="G48" i="11"/>
  <c r="R42" i="11"/>
  <c r="F36" i="11"/>
  <c r="G68" i="11"/>
  <c r="F61" i="11"/>
  <c r="F59" i="11"/>
  <c r="R57" i="11"/>
  <c r="F56" i="11"/>
  <c r="H54" i="11"/>
  <c r="F52" i="11"/>
  <c r="Y50" i="11"/>
  <c r="Y49" i="11"/>
  <c r="Y48" i="11"/>
  <c r="Y47" i="11"/>
  <c r="Y46" i="11"/>
  <c r="Y45" i="11"/>
  <c r="Z44" i="11"/>
  <c r="F44" i="11"/>
  <c r="H43" i="11"/>
  <c r="M42" i="11"/>
  <c r="Q41" i="11"/>
  <c r="S40" i="11"/>
  <c r="U39" i="11"/>
  <c r="F38" i="11"/>
  <c r="T36" i="11"/>
  <c r="Q33" i="11"/>
  <c r="T60" i="11"/>
  <c r="U50" i="11"/>
  <c r="U46" i="11"/>
  <c r="Y44" i="11"/>
  <c r="I42" i="11"/>
  <c r="N41" i="11"/>
  <c r="Y38" i="11"/>
  <c r="S36" i="11"/>
  <c r="S60" i="11"/>
  <c r="T58" i="11"/>
  <c r="F54" i="11"/>
  <c r="T50" i="11"/>
  <c r="T47" i="11"/>
  <c r="U44" i="11"/>
  <c r="H42" i="11"/>
  <c r="S39" i="11"/>
  <c r="M33" i="11"/>
  <c r="R63" i="11"/>
  <c r="S50" i="11"/>
  <c r="S47" i="11"/>
  <c r="T44" i="11"/>
  <c r="G42" i="11"/>
  <c r="T38" i="11"/>
  <c r="Y42" i="11"/>
  <c r="S66" i="11"/>
  <c r="M50" i="11"/>
  <c r="Q44" i="11"/>
  <c r="F41" i="11"/>
  <c r="Q38" i="11"/>
  <c r="F33" i="11"/>
  <c r="H48" i="11"/>
  <c r="S42" i="11"/>
  <c r="M38" i="11"/>
  <c r="G49" i="11"/>
  <c r="T41" i="11"/>
  <c r="Z36" i="11"/>
  <c r="N43" i="11"/>
  <c r="N40" i="11"/>
  <c r="G67" i="11"/>
  <c r="H63" i="11"/>
  <c r="H60" i="11"/>
  <c r="R58" i="11"/>
  <c r="F57" i="11"/>
  <c r="Y52" i="11"/>
  <c r="S51" i="11"/>
  <c r="R50" i="11"/>
  <c r="R49" i="11"/>
  <c r="R48" i="11"/>
  <c r="R47" i="11"/>
  <c r="R46" i="11"/>
  <c r="R45" i="11"/>
  <c r="S44" i="11"/>
  <c r="U43" i="11"/>
  <c r="Z42" i="11"/>
  <c r="F42" i="11"/>
  <c r="H41" i="11"/>
  <c r="M40" i="11"/>
  <c r="Q39" i="11"/>
  <c r="S38" i="11"/>
  <c r="N36" i="11"/>
  <c r="H33" i="11"/>
  <c r="F67" i="11"/>
  <c r="G63" i="11"/>
  <c r="G60" i="11"/>
  <c r="Q58" i="11"/>
  <c r="E57" i="11"/>
  <c r="T52" i="11"/>
  <c r="R51" i="11"/>
  <c r="Q50" i="11"/>
  <c r="Q49" i="11"/>
  <c r="Q48" i="11"/>
  <c r="Q47" i="11"/>
  <c r="Q46" i="11"/>
  <c r="Q45" i="11"/>
  <c r="T43" i="11"/>
  <c r="G41" i="11"/>
  <c r="I40" i="11"/>
  <c r="M36" i="11"/>
  <c r="F60" i="11"/>
  <c r="Y54" i="11"/>
  <c r="M49" i="11"/>
  <c r="M46" i="11"/>
  <c r="S43" i="11"/>
  <c r="H40" i="11"/>
  <c r="I36" i="11"/>
  <c r="H47" i="11"/>
  <c r="Q43" i="11"/>
  <c r="F40" i="11"/>
  <c r="G36" i="11"/>
  <c r="G46" i="11"/>
  <c r="Y40" i="11"/>
  <c r="I38" i="11"/>
  <c r="T33" i="11"/>
  <c r="AB69" i="10"/>
  <c r="AB68" i="10"/>
  <c r="AB67" i="10"/>
  <c r="AB66" i="10"/>
  <c r="AB63" i="10"/>
  <c r="AB61" i="10"/>
  <c r="AB60" i="10"/>
  <c r="AB59" i="10"/>
  <c r="AB58" i="10"/>
  <c r="AB57" i="10"/>
  <c r="AB56" i="10"/>
  <c r="AB54" i="10"/>
  <c r="AB52" i="10"/>
  <c r="AB51" i="10"/>
  <c r="AB50" i="10"/>
  <c r="AB49" i="10"/>
  <c r="AB48" i="10"/>
  <c r="AB47" i="10"/>
  <c r="AB46" i="10"/>
  <c r="AB45" i="10"/>
  <c r="AB44" i="10"/>
  <c r="AB43" i="10"/>
  <c r="AB42" i="10"/>
  <c r="AB41" i="10"/>
  <c r="AB40" i="10"/>
  <c r="AB39" i="10"/>
  <c r="AB38" i="10"/>
  <c r="AB36" i="10"/>
  <c r="AB33" i="10"/>
  <c r="AA69" i="10"/>
  <c r="O69" i="10"/>
  <c r="AA68" i="10"/>
  <c r="O68" i="10"/>
  <c r="AA67" i="10"/>
  <c r="O67" i="10"/>
  <c r="AA66" i="10"/>
  <c r="O66" i="10"/>
  <c r="AA63" i="10"/>
  <c r="O63" i="10"/>
  <c r="AA61" i="10"/>
  <c r="O61" i="10"/>
  <c r="AA60" i="10"/>
  <c r="O60" i="10"/>
  <c r="AA59" i="10"/>
  <c r="O59" i="10"/>
  <c r="AA58" i="10"/>
  <c r="O58" i="10"/>
  <c r="AA57" i="10"/>
  <c r="O57" i="10"/>
  <c r="AA56" i="10"/>
  <c r="O56" i="10"/>
  <c r="AA54" i="10"/>
  <c r="O54" i="10"/>
  <c r="AA52" i="10"/>
  <c r="O52" i="10"/>
  <c r="AA51" i="10"/>
  <c r="O51" i="10"/>
  <c r="AA50" i="10"/>
  <c r="O50" i="10"/>
  <c r="AA49" i="10"/>
  <c r="O49" i="10"/>
  <c r="AA48" i="10"/>
  <c r="O48" i="10"/>
  <c r="AA47" i="10"/>
  <c r="O47" i="10"/>
  <c r="AA46" i="10"/>
  <c r="O46" i="10"/>
  <c r="AA45" i="10"/>
  <c r="O45" i="10"/>
  <c r="AA44" i="10"/>
  <c r="O44" i="10"/>
  <c r="AA43" i="10"/>
  <c r="O43" i="10"/>
  <c r="AA42" i="10"/>
  <c r="O42" i="10"/>
  <c r="AA41" i="10"/>
  <c r="O41" i="10"/>
  <c r="AA40" i="10"/>
  <c r="O40" i="10"/>
  <c r="AA39" i="10"/>
  <c r="O39" i="10"/>
  <c r="AA38" i="10"/>
  <c r="O38" i="10"/>
  <c r="AA36" i="10"/>
  <c r="O36" i="10"/>
  <c r="O37" i="10" s="1"/>
  <c r="AA33" i="10"/>
  <c r="O33" i="10"/>
  <c r="S69" i="10"/>
  <c r="G61" i="10"/>
  <c r="S58" i="10"/>
  <c r="S56" i="10"/>
  <c r="S50" i="10"/>
  <c r="G49" i="10"/>
  <c r="G46" i="10"/>
  <c r="S42" i="10"/>
  <c r="G39" i="10"/>
  <c r="S33" i="10"/>
  <c r="F68" i="10"/>
  <c r="R54" i="10"/>
  <c r="R44" i="10"/>
  <c r="R36" i="10"/>
  <c r="Z69" i="10"/>
  <c r="N69" i="10"/>
  <c r="Z68" i="10"/>
  <c r="N68" i="10"/>
  <c r="Z67" i="10"/>
  <c r="N67" i="10"/>
  <c r="Z66" i="10"/>
  <c r="N66" i="10"/>
  <c r="Z63" i="10"/>
  <c r="N63" i="10"/>
  <c r="Z61" i="10"/>
  <c r="N61" i="10"/>
  <c r="Z60" i="10"/>
  <c r="N60" i="10"/>
  <c r="Z59" i="10"/>
  <c r="N59" i="10"/>
  <c r="Z58" i="10"/>
  <c r="N58" i="10"/>
  <c r="Z57" i="10"/>
  <c r="N57" i="10"/>
  <c r="Z56" i="10"/>
  <c r="N56" i="10"/>
  <c r="N54" i="10"/>
  <c r="Z52" i="10"/>
  <c r="N52" i="10"/>
  <c r="Z51" i="10"/>
  <c r="N51" i="10"/>
  <c r="Z50" i="10"/>
  <c r="N50" i="10"/>
  <c r="Z49" i="10"/>
  <c r="N49" i="10"/>
  <c r="Z48" i="10"/>
  <c r="N48" i="10"/>
  <c r="Z47" i="10"/>
  <c r="N47" i="10"/>
  <c r="Z46" i="10"/>
  <c r="N46" i="10"/>
  <c r="Z45" i="10"/>
  <c r="N45" i="10"/>
  <c r="Z44" i="10"/>
  <c r="N44" i="10"/>
  <c r="Z43" i="10"/>
  <c r="N43" i="10"/>
  <c r="Z42" i="10"/>
  <c r="N42" i="10"/>
  <c r="Z41" i="10"/>
  <c r="N41" i="10"/>
  <c r="Z40" i="10"/>
  <c r="N40" i="10"/>
  <c r="Z39" i="10"/>
  <c r="N39" i="10"/>
  <c r="Z38" i="10"/>
  <c r="N38" i="10"/>
  <c r="Z36" i="10"/>
  <c r="N36" i="10"/>
  <c r="Z33" i="10"/>
  <c r="N33" i="10"/>
  <c r="G66" i="10"/>
  <c r="S54" i="10"/>
  <c r="S45" i="10"/>
  <c r="G38" i="10"/>
  <c r="F66" i="10"/>
  <c r="R59" i="10"/>
  <c r="F56" i="10"/>
  <c r="F51" i="10"/>
  <c r="R49" i="10"/>
  <c r="R46" i="10"/>
  <c r="F42" i="10"/>
  <c r="F39" i="10"/>
  <c r="F33" i="10"/>
  <c r="Y69" i="10"/>
  <c r="M69" i="10"/>
  <c r="Y68" i="10"/>
  <c r="M68" i="10"/>
  <c r="Y67" i="10"/>
  <c r="M67" i="10"/>
  <c r="Y66" i="10"/>
  <c r="M66" i="10"/>
  <c r="Y63" i="10"/>
  <c r="M63" i="10"/>
  <c r="Y61" i="10"/>
  <c r="M61" i="10"/>
  <c r="Y60" i="10"/>
  <c r="M60" i="10"/>
  <c r="Y59" i="10"/>
  <c r="M59" i="10"/>
  <c r="Y58" i="10"/>
  <c r="M58" i="10"/>
  <c r="Y57" i="10"/>
  <c r="M57" i="10"/>
  <c r="Y56" i="10"/>
  <c r="M56" i="10"/>
  <c r="Y54" i="10"/>
  <c r="M54" i="10"/>
  <c r="Y52" i="10"/>
  <c r="M52" i="10"/>
  <c r="Y51" i="10"/>
  <c r="M51" i="10"/>
  <c r="Y50" i="10"/>
  <c r="M50" i="10"/>
  <c r="Y49" i="10"/>
  <c r="M49" i="10"/>
  <c r="Y48" i="10"/>
  <c r="M48" i="10"/>
  <c r="Y47" i="10"/>
  <c r="M47" i="10"/>
  <c r="Y46" i="10"/>
  <c r="M46" i="10"/>
  <c r="Y45" i="10"/>
  <c r="M45" i="10"/>
  <c r="Y44" i="10"/>
  <c r="M44" i="10"/>
  <c r="Y43" i="10"/>
  <c r="M43" i="10"/>
  <c r="Y42" i="10"/>
  <c r="M42" i="10"/>
  <c r="Y41" i="10"/>
  <c r="M41" i="10"/>
  <c r="Y40" i="10"/>
  <c r="M40" i="10"/>
  <c r="Y39" i="10"/>
  <c r="M39" i="10"/>
  <c r="Y38" i="10"/>
  <c r="M38" i="10"/>
  <c r="Y36" i="10"/>
  <c r="M36" i="10"/>
  <c r="M37" i="10" s="1"/>
  <c r="Y33" i="10"/>
  <c r="M33" i="10"/>
  <c r="H33" i="10"/>
  <c r="S68" i="10"/>
  <c r="S61" i="10"/>
  <c r="S59" i="10"/>
  <c r="S57" i="10"/>
  <c r="S51" i="10"/>
  <c r="S49" i="10"/>
  <c r="S46" i="10"/>
  <c r="G43" i="10"/>
  <c r="G41" i="10"/>
  <c r="G36" i="10"/>
  <c r="G33" i="10"/>
  <c r="R68" i="10"/>
  <c r="F57" i="10"/>
  <c r="F47" i="10"/>
  <c r="R39" i="10"/>
  <c r="X69" i="10"/>
  <c r="L69" i="10"/>
  <c r="X68" i="10"/>
  <c r="L68" i="10"/>
  <c r="X67" i="10"/>
  <c r="L67" i="10"/>
  <c r="X66" i="10"/>
  <c r="L66" i="10"/>
  <c r="X63" i="10"/>
  <c r="L63" i="10"/>
  <c r="X61" i="10"/>
  <c r="L61" i="10"/>
  <c r="X60" i="10"/>
  <c r="L60" i="10"/>
  <c r="X59" i="10"/>
  <c r="L59" i="10"/>
  <c r="X58" i="10"/>
  <c r="L58" i="10"/>
  <c r="X57" i="10"/>
  <c r="L57" i="10"/>
  <c r="X56" i="10"/>
  <c r="L56" i="10"/>
  <c r="X54" i="10"/>
  <c r="L54" i="10"/>
  <c r="X52" i="10"/>
  <c r="L52" i="10"/>
  <c r="X51" i="10"/>
  <c r="L51" i="10"/>
  <c r="X50" i="10"/>
  <c r="L50" i="10"/>
  <c r="X49" i="10"/>
  <c r="L49" i="10"/>
  <c r="X48" i="10"/>
  <c r="L48" i="10"/>
  <c r="X47" i="10"/>
  <c r="L47" i="10"/>
  <c r="X46" i="10"/>
  <c r="L46" i="10"/>
  <c r="X45" i="10"/>
  <c r="L45" i="10"/>
  <c r="X44" i="10"/>
  <c r="L44" i="10"/>
  <c r="X43" i="10"/>
  <c r="L43" i="10"/>
  <c r="X42" i="10"/>
  <c r="L42" i="10"/>
  <c r="X41" i="10"/>
  <c r="L41" i="10"/>
  <c r="X40" i="10"/>
  <c r="L40" i="10"/>
  <c r="X39" i="10"/>
  <c r="L39" i="10"/>
  <c r="X38" i="10"/>
  <c r="L38" i="10"/>
  <c r="X36" i="10"/>
  <c r="L36" i="10"/>
  <c r="L37" i="10" s="1"/>
  <c r="X33" i="10"/>
  <c r="L33" i="10"/>
  <c r="T33" i="10"/>
  <c r="G69" i="10"/>
  <c r="G63" i="10"/>
  <c r="G60" i="10"/>
  <c r="G58" i="10"/>
  <c r="G52" i="10"/>
  <c r="G50" i="10"/>
  <c r="G48" i="10"/>
  <c r="G44" i="10"/>
  <c r="G42" i="10"/>
  <c r="S39" i="10"/>
  <c r="F69" i="10"/>
  <c r="R52" i="10"/>
  <c r="R43" i="10"/>
  <c r="W69" i="10"/>
  <c r="W68" i="10"/>
  <c r="W67" i="10"/>
  <c r="W66" i="10"/>
  <c r="W63" i="10"/>
  <c r="W61" i="10"/>
  <c r="W60" i="10"/>
  <c r="W59" i="10"/>
  <c r="W58" i="10"/>
  <c r="W57" i="10"/>
  <c r="W56" i="10"/>
  <c r="W54" i="10"/>
  <c r="W52" i="10"/>
  <c r="W51" i="10"/>
  <c r="W50" i="10"/>
  <c r="W49" i="10"/>
  <c r="W48" i="10"/>
  <c r="W47" i="10"/>
  <c r="W46" i="10"/>
  <c r="W45" i="10"/>
  <c r="W44" i="10"/>
  <c r="W43" i="10"/>
  <c r="W42" i="10"/>
  <c r="W41" i="10"/>
  <c r="W40" i="10"/>
  <c r="W39" i="10"/>
  <c r="W38" i="10"/>
  <c r="W36" i="10"/>
  <c r="W33" i="10"/>
  <c r="G68" i="10"/>
  <c r="S63" i="10"/>
  <c r="S60" i="10"/>
  <c r="G59" i="10"/>
  <c r="G57" i="10"/>
  <c r="G51" i="10"/>
  <c r="S48" i="10"/>
  <c r="S43" i="10"/>
  <c r="S41" i="10"/>
  <c r="S36" i="10"/>
  <c r="R69" i="10"/>
  <c r="F54" i="10"/>
  <c r="F44" i="10"/>
  <c r="F36" i="10"/>
  <c r="V69" i="10"/>
  <c r="J69" i="10"/>
  <c r="V68" i="10"/>
  <c r="J68" i="10"/>
  <c r="V67" i="10"/>
  <c r="J67" i="10"/>
  <c r="V66" i="10"/>
  <c r="J66" i="10"/>
  <c r="V63" i="10"/>
  <c r="J63" i="10"/>
  <c r="V61" i="10"/>
  <c r="J61" i="10"/>
  <c r="V60" i="10"/>
  <c r="J60" i="10"/>
  <c r="V59" i="10"/>
  <c r="J59" i="10"/>
  <c r="V58" i="10"/>
  <c r="J58" i="10"/>
  <c r="V57" i="10"/>
  <c r="J57" i="10"/>
  <c r="V56" i="10"/>
  <c r="J56" i="10"/>
  <c r="V54" i="10"/>
  <c r="J54" i="10"/>
  <c r="V52" i="10"/>
  <c r="J52" i="10"/>
  <c r="V51" i="10"/>
  <c r="J51" i="10"/>
  <c r="V50" i="10"/>
  <c r="J50" i="10"/>
  <c r="V49" i="10"/>
  <c r="J49" i="10"/>
  <c r="V48" i="10"/>
  <c r="J48" i="10"/>
  <c r="V47" i="10"/>
  <c r="J47" i="10"/>
  <c r="V46" i="10"/>
  <c r="J46" i="10"/>
  <c r="V45" i="10"/>
  <c r="J45" i="10"/>
  <c r="V44" i="10"/>
  <c r="J44" i="10"/>
  <c r="V43" i="10"/>
  <c r="J43" i="10"/>
  <c r="V42" i="10"/>
  <c r="J42" i="10"/>
  <c r="V41" i="10"/>
  <c r="J41" i="10"/>
  <c r="V40" i="10"/>
  <c r="J40" i="10"/>
  <c r="V39" i="10"/>
  <c r="J39" i="10"/>
  <c r="V38" i="10"/>
  <c r="J38" i="10"/>
  <c r="V36" i="10"/>
  <c r="J36" i="10"/>
  <c r="J37" i="10" s="1"/>
  <c r="V33" i="10"/>
  <c r="J33" i="10"/>
  <c r="S66" i="10"/>
  <c r="G47" i="10"/>
  <c r="G40" i="10"/>
  <c r="R66" i="10"/>
  <c r="R60" i="10"/>
  <c r="R57" i="10"/>
  <c r="R51" i="10"/>
  <c r="F49" i="10"/>
  <c r="R45" i="10"/>
  <c r="F41" i="10"/>
  <c r="F38" i="10"/>
  <c r="U69" i="10"/>
  <c r="I69" i="10"/>
  <c r="U68" i="10"/>
  <c r="I68" i="10"/>
  <c r="U67" i="10"/>
  <c r="I67" i="10"/>
  <c r="U66" i="10"/>
  <c r="I66" i="10"/>
  <c r="U63" i="10"/>
  <c r="I63" i="10"/>
  <c r="U61" i="10"/>
  <c r="I61" i="10"/>
  <c r="U60" i="10"/>
  <c r="I60" i="10"/>
  <c r="U59" i="10"/>
  <c r="I59" i="10"/>
  <c r="U58" i="10"/>
  <c r="I58" i="10"/>
  <c r="U57" i="10"/>
  <c r="I57" i="10"/>
  <c r="U56" i="10"/>
  <c r="I56" i="10"/>
  <c r="U54" i="10"/>
  <c r="I54" i="10"/>
  <c r="U52" i="10"/>
  <c r="I52" i="10"/>
  <c r="U51" i="10"/>
  <c r="I51" i="10"/>
  <c r="U50" i="10"/>
  <c r="I50" i="10"/>
  <c r="U49" i="10"/>
  <c r="I49" i="10"/>
  <c r="U48" i="10"/>
  <c r="I48" i="10"/>
  <c r="U47" i="10"/>
  <c r="I47" i="10"/>
  <c r="U46" i="10"/>
  <c r="I46" i="10"/>
  <c r="U45" i="10"/>
  <c r="I45" i="10"/>
  <c r="U44" i="10"/>
  <c r="I44" i="10"/>
  <c r="U43" i="10"/>
  <c r="I43" i="10"/>
  <c r="U42" i="10"/>
  <c r="I42" i="10"/>
  <c r="U41" i="10"/>
  <c r="I41" i="10"/>
  <c r="U40" i="10"/>
  <c r="I40" i="10"/>
  <c r="U39" i="10"/>
  <c r="I39" i="10"/>
  <c r="U38" i="10"/>
  <c r="I38" i="10"/>
  <c r="U36" i="10"/>
  <c r="I36" i="10"/>
  <c r="U33" i="10"/>
  <c r="I33" i="10"/>
  <c r="G67" i="10"/>
  <c r="S52" i="10"/>
  <c r="S44" i="10"/>
  <c r="F61" i="10"/>
  <c r="R58" i="10"/>
  <c r="F50" i="10"/>
  <c r="F48" i="10"/>
  <c r="F46" i="10"/>
  <c r="R42" i="10"/>
  <c r="R40" i="10"/>
  <c r="T69" i="10"/>
  <c r="H69" i="10"/>
  <c r="T68" i="10"/>
  <c r="H68" i="10"/>
  <c r="T67" i="10"/>
  <c r="H67" i="10"/>
  <c r="T66" i="10"/>
  <c r="H66" i="10"/>
  <c r="T63" i="10"/>
  <c r="H63" i="10"/>
  <c r="T61" i="10"/>
  <c r="H61" i="10"/>
  <c r="T60" i="10"/>
  <c r="H60" i="10"/>
  <c r="T59" i="10"/>
  <c r="H59" i="10"/>
  <c r="T58" i="10"/>
  <c r="H58" i="10"/>
  <c r="T57" i="10"/>
  <c r="H57" i="10"/>
  <c r="T56" i="10"/>
  <c r="H56" i="10"/>
  <c r="T54" i="10"/>
  <c r="H54" i="10"/>
  <c r="T52" i="10"/>
  <c r="H52" i="10"/>
  <c r="T51" i="10"/>
  <c r="H51" i="10"/>
  <c r="T50" i="10"/>
  <c r="H50" i="10"/>
  <c r="T49" i="10"/>
  <c r="H49" i="10"/>
  <c r="T48" i="10"/>
  <c r="H48" i="10"/>
  <c r="T47" i="10"/>
  <c r="H47" i="10"/>
  <c r="T46" i="10"/>
  <c r="H46" i="10"/>
  <c r="T45" i="10"/>
  <c r="H45" i="10"/>
  <c r="T44" i="10"/>
  <c r="H44" i="10"/>
  <c r="T43" i="10"/>
  <c r="H43" i="10"/>
  <c r="T42" i="10"/>
  <c r="H42" i="10"/>
  <c r="T41" i="10"/>
  <c r="H41" i="10"/>
  <c r="T40" i="10"/>
  <c r="H40" i="10"/>
  <c r="T39" i="10"/>
  <c r="H39" i="10"/>
  <c r="T38" i="10"/>
  <c r="H38" i="10"/>
  <c r="T36" i="10"/>
  <c r="H36" i="10"/>
  <c r="H37" i="10" s="1"/>
  <c r="S67" i="10"/>
  <c r="G54" i="10"/>
  <c r="G45" i="10"/>
  <c r="S38" i="10"/>
  <c r="R67" i="10"/>
  <c r="R63" i="10"/>
  <c r="R61" i="10"/>
  <c r="F59" i="10"/>
  <c r="R56" i="10"/>
  <c r="R50" i="10"/>
  <c r="R47" i="10"/>
  <c r="F43" i="10"/>
  <c r="F40" i="10"/>
  <c r="R33" i="10"/>
  <c r="Q69" i="10"/>
  <c r="E69" i="10"/>
  <c r="Q68" i="10"/>
  <c r="E68" i="10"/>
  <c r="Q67" i="10"/>
  <c r="E67" i="10"/>
  <c r="Q66" i="10"/>
  <c r="E66" i="10"/>
  <c r="Q63" i="10"/>
  <c r="E63" i="10"/>
  <c r="Q61" i="10"/>
  <c r="E61" i="10"/>
  <c r="Q60" i="10"/>
  <c r="E60" i="10"/>
  <c r="Q59" i="10"/>
  <c r="E59" i="10"/>
  <c r="Q58" i="10"/>
  <c r="E58" i="10"/>
  <c r="Q57" i="10"/>
  <c r="E57" i="10"/>
  <c r="Q56" i="10"/>
  <c r="E56" i="10"/>
  <c r="Q54" i="10"/>
  <c r="E54" i="10"/>
  <c r="Q52" i="10"/>
  <c r="E52" i="10"/>
  <c r="Q51" i="10"/>
  <c r="E51" i="10"/>
  <c r="Q50" i="10"/>
  <c r="E50" i="10"/>
  <c r="Q49" i="10"/>
  <c r="E49" i="10"/>
  <c r="Q48" i="10"/>
  <c r="E48" i="10"/>
  <c r="Q47" i="10"/>
  <c r="E47" i="10"/>
  <c r="Q46" i="10"/>
  <c r="E46" i="10"/>
  <c r="Q45" i="10"/>
  <c r="E45" i="10"/>
  <c r="Q44" i="10"/>
  <c r="E44" i="10"/>
  <c r="Q43" i="10"/>
  <c r="E43" i="10"/>
  <c r="Q42" i="10"/>
  <c r="E42" i="10"/>
  <c r="Q41" i="10"/>
  <c r="E41" i="10"/>
  <c r="Q40" i="10"/>
  <c r="E40" i="10"/>
  <c r="Q39" i="10"/>
  <c r="E39" i="10"/>
  <c r="Q38" i="10"/>
  <c r="E38" i="10"/>
  <c r="Q36" i="10"/>
  <c r="E36" i="10"/>
  <c r="E37" i="10" s="1"/>
  <c r="Q33" i="10"/>
  <c r="E33" i="10"/>
  <c r="G56" i="10"/>
  <c r="S47" i="10"/>
  <c r="S40" i="10"/>
  <c r="F67" i="10"/>
  <c r="F63" i="10"/>
  <c r="F60" i="10"/>
  <c r="F58" i="10"/>
  <c r="F52" i="10"/>
  <c r="R48" i="10"/>
  <c r="F45" i="10"/>
  <c r="R41" i="10"/>
  <c r="R38" i="10"/>
  <c r="G55" i="7"/>
  <c r="AB69" i="9"/>
  <c r="AB68" i="9"/>
  <c r="AB67" i="9"/>
  <c r="AB66" i="9"/>
  <c r="AB63" i="9"/>
  <c r="AB61" i="9"/>
  <c r="AB60" i="9"/>
  <c r="AB59" i="9"/>
  <c r="AB58" i="9"/>
  <c r="AB57" i="9"/>
  <c r="AB56" i="9"/>
  <c r="AB54" i="9"/>
  <c r="AB52" i="9"/>
  <c r="AB51" i="9"/>
  <c r="AB50" i="9"/>
  <c r="AB49" i="9"/>
  <c r="AB48" i="9"/>
  <c r="AB47" i="9"/>
  <c r="AB46" i="9"/>
  <c r="AB45" i="9"/>
  <c r="AB44" i="9"/>
  <c r="AB43" i="9"/>
  <c r="AB42" i="9"/>
  <c r="AB41" i="9"/>
  <c r="AB40" i="9"/>
  <c r="AB39" i="9"/>
  <c r="AB38" i="9"/>
  <c r="AB36" i="9"/>
  <c r="AB33" i="9"/>
  <c r="AA69" i="9"/>
  <c r="O69" i="9"/>
  <c r="AA68" i="9"/>
  <c r="O68" i="9"/>
  <c r="AA67" i="9"/>
  <c r="O67" i="9"/>
  <c r="AA66" i="9"/>
  <c r="O66" i="9"/>
  <c r="AA63" i="9"/>
  <c r="O63" i="9"/>
  <c r="AA61" i="9"/>
  <c r="O61" i="9"/>
  <c r="AA60" i="9"/>
  <c r="O60" i="9"/>
  <c r="AA59" i="9"/>
  <c r="O59" i="9"/>
  <c r="AA58" i="9"/>
  <c r="O58" i="9"/>
  <c r="AA57" i="9"/>
  <c r="O57" i="9"/>
  <c r="AA56" i="9"/>
  <c r="O56" i="9"/>
  <c r="AA54" i="9"/>
  <c r="O54" i="9"/>
  <c r="AA52" i="9"/>
  <c r="O52" i="9"/>
  <c r="Z69" i="9"/>
  <c r="N69" i="9"/>
  <c r="Z68" i="9"/>
  <c r="N68" i="9"/>
  <c r="Z67" i="9"/>
  <c r="N67" i="9"/>
  <c r="Z66" i="9"/>
  <c r="N66" i="9"/>
  <c r="Z63" i="9"/>
  <c r="N63" i="9"/>
  <c r="Z61" i="9"/>
  <c r="N61" i="9"/>
  <c r="Z60" i="9"/>
  <c r="N60" i="9"/>
  <c r="Z59" i="9"/>
  <c r="N59" i="9"/>
  <c r="Z58" i="9"/>
  <c r="N58" i="9"/>
  <c r="Z57" i="9"/>
  <c r="N57" i="9"/>
  <c r="Z56" i="9"/>
  <c r="N56" i="9"/>
  <c r="N54" i="9"/>
  <c r="Z52" i="9"/>
  <c r="Y69" i="9"/>
  <c r="M69" i="9"/>
  <c r="Y68" i="9"/>
  <c r="M68" i="9"/>
  <c r="Y67" i="9"/>
  <c r="M67" i="9"/>
  <c r="Y66" i="9"/>
  <c r="M66" i="9"/>
  <c r="Y63" i="9"/>
  <c r="M63" i="9"/>
  <c r="Y61" i="9"/>
  <c r="M61" i="9"/>
  <c r="Y60" i="9"/>
  <c r="M60" i="9"/>
  <c r="Y59" i="9"/>
  <c r="M59" i="9"/>
  <c r="Y58" i="9"/>
  <c r="M58" i="9"/>
  <c r="Y57" i="9"/>
  <c r="M57" i="9"/>
  <c r="Y56" i="9"/>
  <c r="M56" i="9"/>
  <c r="Y54" i="9"/>
  <c r="X69" i="9"/>
  <c r="L69" i="9"/>
  <c r="X68" i="9"/>
  <c r="L68" i="9"/>
  <c r="X67" i="9"/>
  <c r="L67" i="9"/>
  <c r="X66" i="9"/>
  <c r="L66" i="9"/>
  <c r="X63" i="9"/>
  <c r="L63" i="9"/>
  <c r="X61" i="9"/>
  <c r="L61" i="9"/>
  <c r="X60" i="9"/>
  <c r="L60" i="9"/>
  <c r="X59" i="9"/>
  <c r="L59" i="9"/>
  <c r="X58" i="9"/>
  <c r="L58" i="9"/>
  <c r="X57" i="9"/>
  <c r="L57" i="9"/>
  <c r="X56" i="9"/>
  <c r="L56" i="9"/>
  <c r="X54" i="9"/>
  <c r="L54" i="9"/>
  <c r="X52" i="9"/>
  <c r="L52" i="9"/>
  <c r="X51" i="9"/>
  <c r="L51" i="9"/>
  <c r="X50" i="9"/>
  <c r="L50" i="9"/>
  <c r="X49" i="9"/>
  <c r="L49" i="9"/>
  <c r="X48" i="9"/>
  <c r="L48" i="9"/>
  <c r="X47" i="9"/>
  <c r="L47" i="9"/>
  <c r="X46" i="9"/>
  <c r="L46" i="9"/>
  <c r="X45" i="9"/>
  <c r="L45" i="9"/>
  <c r="X44" i="9"/>
  <c r="L44" i="9"/>
  <c r="X43" i="9"/>
  <c r="L43" i="9"/>
  <c r="X42" i="9"/>
  <c r="L42" i="9"/>
  <c r="X41" i="9"/>
  <c r="L41" i="9"/>
  <c r="X40" i="9"/>
  <c r="L40" i="9"/>
  <c r="X39" i="9"/>
  <c r="L39" i="9"/>
  <c r="X38" i="9"/>
  <c r="L38" i="9"/>
  <c r="X36" i="9"/>
  <c r="L36" i="9"/>
  <c r="X33" i="9"/>
  <c r="L33" i="9"/>
  <c r="V68" i="9"/>
  <c r="J66" i="9"/>
  <c r="J63" i="9"/>
  <c r="J61" i="9"/>
  <c r="V59" i="9"/>
  <c r="V58" i="9"/>
  <c r="J57" i="9"/>
  <c r="V56" i="9"/>
  <c r="V54" i="9"/>
  <c r="J51" i="9"/>
  <c r="V49" i="9"/>
  <c r="J48" i="9"/>
  <c r="J47" i="9"/>
  <c r="J46" i="9"/>
  <c r="V44" i="9"/>
  <c r="V43" i="9"/>
  <c r="V42" i="9"/>
  <c r="V41" i="9"/>
  <c r="V40" i="9"/>
  <c r="J39" i="9"/>
  <c r="J38" i="9"/>
  <c r="W69" i="9"/>
  <c r="W68" i="9"/>
  <c r="W67" i="9"/>
  <c r="W66" i="9"/>
  <c r="W63" i="9"/>
  <c r="W61" i="9"/>
  <c r="W60" i="9"/>
  <c r="W59" i="9"/>
  <c r="W58" i="9"/>
  <c r="W57" i="9"/>
  <c r="W56" i="9"/>
  <c r="W54" i="9"/>
  <c r="W52" i="9"/>
  <c r="W51" i="9"/>
  <c r="W50" i="9"/>
  <c r="W49" i="9"/>
  <c r="W48" i="9"/>
  <c r="W47" i="9"/>
  <c r="W46" i="9"/>
  <c r="W45" i="9"/>
  <c r="W44" i="9"/>
  <c r="W43" i="9"/>
  <c r="W42" i="9"/>
  <c r="W41" i="9"/>
  <c r="W40" i="9"/>
  <c r="W39" i="9"/>
  <c r="W38" i="9"/>
  <c r="W36" i="9"/>
  <c r="W33" i="9"/>
  <c r="J69" i="9"/>
  <c r="V61" i="9"/>
  <c r="J60" i="9"/>
  <c r="J59" i="9"/>
  <c r="V57" i="9"/>
  <c r="J56" i="9"/>
  <c r="J54" i="9"/>
  <c r="V52" i="9"/>
  <c r="J52" i="9"/>
  <c r="V51" i="9"/>
  <c r="V50" i="9"/>
  <c r="J50" i="9"/>
  <c r="V48" i="9"/>
  <c r="V47" i="9"/>
  <c r="V46" i="9"/>
  <c r="J45" i="9"/>
  <c r="J44" i="9"/>
  <c r="J43" i="9"/>
  <c r="J42" i="9"/>
  <c r="J41" i="9"/>
  <c r="J40" i="9"/>
  <c r="V38" i="9"/>
  <c r="V69" i="9"/>
  <c r="J68" i="9"/>
  <c r="V67" i="9"/>
  <c r="J67" i="9"/>
  <c r="V66" i="9"/>
  <c r="V63" i="9"/>
  <c r="V60" i="9"/>
  <c r="J58" i="9"/>
  <c r="J49" i="9"/>
  <c r="V45" i="9"/>
  <c r="U69" i="9"/>
  <c r="I69" i="9"/>
  <c r="U68" i="9"/>
  <c r="I68" i="9"/>
  <c r="U67" i="9"/>
  <c r="I67" i="9"/>
  <c r="U66" i="9"/>
  <c r="I66" i="9"/>
  <c r="U63" i="9"/>
  <c r="I63" i="9"/>
  <c r="U61" i="9"/>
  <c r="I61" i="9"/>
  <c r="U60" i="9"/>
  <c r="I60" i="9"/>
  <c r="U59" i="9"/>
  <c r="I59" i="9"/>
  <c r="U58" i="9"/>
  <c r="T69" i="9"/>
  <c r="H69" i="9"/>
  <c r="T68" i="9"/>
  <c r="H68" i="9"/>
  <c r="T67" i="9"/>
  <c r="H67" i="9"/>
  <c r="T66" i="9"/>
  <c r="H66" i="9"/>
  <c r="T63" i="9"/>
  <c r="H63" i="9"/>
  <c r="T61" i="9"/>
  <c r="H61" i="9"/>
  <c r="T60" i="9"/>
  <c r="H60" i="9"/>
  <c r="T59" i="9"/>
  <c r="H59" i="9"/>
  <c r="T58" i="9"/>
  <c r="H58" i="9"/>
  <c r="T57" i="9"/>
  <c r="H57" i="9"/>
  <c r="T56" i="9"/>
  <c r="H56" i="9"/>
  <c r="T54" i="9"/>
  <c r="H54" i="9"/>
  <c r="T52" i="9"/>
  <c r="S69" i="9"/>
  <c r="G69" i="9"/>
  <c r="S68" i="9"/>
  <c r="G68" i="9"/>
  <c r="S67" i="9"/>
  <c r="G67" i="9"/>
  <c r="S66" i="9"/>
  <c r="G66" i="9"/>
  <c r="S63" i="9"/>
  <c r="G63" i="9"/>
  <c r="S61" i="9"/>
  <c r="G61" i="9"/>
  <c r="S60" i="9"/>
  <c r="G60" i="9"/>
  <c r="S59" i="9"/>
  <c r="R69" i="9"/>
  <c r="F69" i="9"/>
  <c r="R68" i="9"/>
  <c r="F68" i="9"/>
  <c r="R67" i="9"/>
  <c r="F67" i="9"/>
  <c r="R66" i="9"/>
  <c r="F66" i="9"/>
  <c r="R63" i="9"/>
  <c r="F63" i="9"/>
  <c r="R61" i="9"/>
  <c r="F61" i="9"/>
  <c r="R60" i="9"/>
  <c r="F60" i="9"/>
  <c r="R59" i="9"/>
  <c r="F59" i="9"/>
  <c r="R58" i="9"/>
  <c r="F58" i="9"/>
  <c r="R57" i="9"/>
  <c r="F57" i="9"/>
  <c r="R56" i="9"/>
  <c r="F56" i="9"/>
  <c r="R54" i="9"/>
  <c r="F54" i="9"/>
  <c r="R52" i="9"/>
  <c r="F52" i="9"/>
  <c r="R51" i="9"/>
  <c r="F51" i="9"/>
  <c r="Q69" i="9"/>
  <c r="E61" i="9"/>
  <c r="S57" i="9"/>
  <c r="Q52" i="9"/>
  <c r="S51" i="9"/>
  <c r="U50" i="9"/>
  <c r="E50" i="9"/>
  <c r="I49" i="9"/>
  <c r="Q48" i="9"/>
  <c r="U47" i="9"/>
  <c r="E47" i="9"/>
  <c r="I46" i="9"/>
  <c r="Q45" i="9"/>
  <c r="U44" i="9"/>
  <c r="E44" i="9"/>
  <c r="I43" i="9"/>
  <c r="Q42" i="9"/>
  <c r="U41" i="9"/>
  <c r="E41" i="9"/>
  <c r="I40" i="9"/>
  <c r="R39" i="9"/>
  <c r="Y38" i="9"/>
  <c r="F38" i="9"/>
  <c r="Z36" i="9"/>
  <c r="I36" i="9"/>
  <c r="N33" i="9"/>
  <c r="AA43" i="9"/>
  <c r="AA40" i="9"/>
  <c r="Q39" i="9"/>
  <c r="U38" i="9"/>
  <c r="Y36" i="9"/>
  <c r="M33" i="9"/>
  <c r="E46" i="9"/>
  <c r="Q44" i="9"/>
  <c r="U43" i="9"/>
  <c r="E43" i="9"/>
  <c r="I42" i="9"/>
  <c r="U40" i="9"/>
  <c r="E36" i="9"/>
  <c r="Y52" i="9"/>
  <c r="AA44" i="9"/>
  <c r="E39" i="9"/>
  <c r="E63" i="9"/>
  <c r="S48" i="9"/>
  <c r="N46" i="9"/>
  <c r="G44" i="9"/>
  <c r="G41" i="9"/>
  <c r="H38" i="9"/>
  <c r="Q33" i="9"/>
  <c r="U57" i="9"/>
  <c r="F50" i="9"/>
  <c r="F47" i="9"/>
  <c r="Y44" i="9"/>
  <c r="Y41" i="9"/>
  <c r="AA36" i="9"/>
  <c r="E69" i="9"/>
  <c r="Q60" i="9"/>
  <c r="Q57" i="9"/>
  <c r="N52" i="9"/>
  <c r="Q51" i="9"/>
  <c r="T50" i="9"/>
  <c r="AA49" i="9"/>
  <c r="H49" i="9"/>
  <c r="O48" i="9"/>
  <c r="T47" i="9"/>
  <c r="AA46" i="9"/>
  <c r="H46" i="9"/>
  <c r="O45" i="9"/>
  <c r="T44" i="9"/>
  <c r="H43" i="9"/>
  <c r="O42" i="9"/>
  <c r="T41" i="9"/>
  <c r="H40" i="9"/>
  <c r="E38" i="9"/>
  <c r="H36" i="9"/>
  <c r="M39" i="9"/>
  <c r="H33" i="9"/>
  <c r="AA50" i="9"/>
  <c r="H44" i="9"/>
  <c r="N36" i="9"/>
  <c r="U51" i="9"/>
  <c r="M36" i="9"/>
  <c r="R48" i="9"/>
  <c r="M40" i="9"/>
  <c r="Q68" i="9"/>
  <c r="E60" i="9"/>
  <c r="I57" i="9"/>
  <c r="U54" i="9"/>
  <c r="M52" i="9"/>
  <c r="O51" i="9"/>
  <c r="S50" i="9"/>
  <c r="Z49" i="9"/>
  <c r="G49" i="9"/>
  <c r="N48" i="9"/>
  <c r="S47" i="9"/>
  <c r="Z46" i="9"/>
  <c r="G46" i="9"/>
  <c r="N45" i="9"/>
  <c r="S44" i="9"/>
  <c r="Z43" i="9"/>
  <c r="G43" i="9"/>
  <c r="N42" i="9"/>
  <c r="S41" i="9"/>
  <c r="Z40" i="9"/>
  <c r="G40" i="9"/>
  <c r="O39" i="9"/>
  <c r="T38" i="9"/>
  <c r="V36" i="9"/>
  <c r="G36" i="9"/>
  <c r="G37" i="9" s="1"/>
  <c r="AA33" i="9"/>
  <c r="J33" i="9"/>
  <c r="F43" i="9"/>
  <c r="F40" i="9"/>
  <c r="S38" i="9"/>
  <c r="U36" i="9"/>
  <c r="I33" i="9"/>
  <c r="I45" i="9"/>
  <c r="Q41" i="9"/>
  <c r="R38" i="9"/>
  <c r="T36" i="9"/>
  <c r="G56" i="9"/>
  <c r="O49" i="9"/>
  <c r="T48" i="9"/>
  <c r="H47" i="9"/>
  <c r="O43" i="9"/>
  <c r="O40" i="9"/>
  <c r="U52" i="9"/>
  <c r="S42" i="9"/>
  <c r="S52" i="9"/>
  <c r="F44" i="9"/>
  <c r="J36" i="9"/>
  <c r="E68" i="9"/>
  <c r="Q59" i="9"/>
  <c r="G57" i="9"/>
  <c r="S54" i="9"/>
  <c r="I52" i="9"/>
  <c r="N51" i="9"/>
  <c r="R50" i="9"/>
  <c r="Y49" i="9"/>
  <c r="F49" i="9"/>
  <c r="M48" i="9"/>
  <c r="R47" i="9"/>
  <c r="Y46" i="9"/>
  <c r="F46" i="9"/>
  <c r="M45" i="9"/>
  <c r="R44" i="9"/>
  <c r="Y43" i="9"/>
  <c r="M42" i="9"/>
  <c r="R41" i="9"/>
  <c r="Y40" i="9"/>
  <c r="N39" i="9"/>
  <c r="F36" i="9"/>
  <c r="Z33" i="9"/>
  <c r="E40" i="9"/>
  <c r="Y33" i="9"/>
  <c r="Y51" i="9"/>
  <c r="T45" i="9"/>
  <c r="Z50" i="9"/>
  <c r="M49" i="9"/>
  <c r="S39" i="9"/>
  <c r="Q67" i="9"/>
  <c r="G59" i="9"/>
  <c r="E57" i="9"/>
  <c r="Q54" i="9"/>
  <c r="H52" i="9"/>
  <c r="M51" i="9"/>
  <c r="Q50" i="9"/>
  <c r="U49" i="9"/>
  <c r="E49" i="9"/>
  <c r="I48" i="9"/>
  <c r="Q47" i="9"/>
  <c r="U46" i="9"/>
  <c r="E67" i="9"/>
  <c r="E59" i="9"/>
  <c r="U56" i="9"/>
  <c r="M54" i="9"/>
  <c r="G52" i="9"/>
  <c r="I51" i="9"/>
  <c r="O50" i="9"/>
  <c r="T49" i="9"/>
  <c r="AA48" i="9"/>
  <c r="H48" i="9"/>
  <c r="O47" i="9"/>
  <c r="T46" i="9"/>
  <c r="AA45" i="9"/>
  <c r="H45" i="9"/>
  <c r="O44" i="9"/>
  <c r="T43" i="9"/>
  <c r="AA42" i="9"/>
  <c r="H42" i="9"/>
  <c r="O41" i="9"/>
  <c r="T40" i="9"/>
  <c r="AA39" i="9"/>
  <c r="I39" i="9"/>
  <c r="Q38" i="9"/>
  <c r="S36" i="9"/>
  <c r="V33" i="9"/>
  <c r="G33" i="9"/>
  <c r="H50" i="9"/>
  <c r="H41" i="9"/>
  <c r="R33" i="9"/>
  <c r="G50" i="9"/>
  <c r="T39" i="9"/>
  <c r="T51" i="9"/>
  <c r="Z38" i="9"/>
  <c r="Q66" i="9"/>
  <c r="S58" i="9"/>
  <c r="S56" i="9"/>
  <c r="I54" i="9"/>
  <c r="I55" i="9" s="1"/>
  <c r="E52" i="9"/>
  <c r="H51" i="9"/>
  <c r="N50" i="9"/>
  <c r="S49" i="9"/>
  <c r="Z48" i="9"/>
  <c r="G48" i="9"/>
  <c r="N47" i="9"/>
  <c r="S46" i="9"/>
  <c r="Z45" i="9"/>
  <c r="G45" i="9"/>
  <c r="N44" i="9"/>
  <c r="S43" i="9"/>
  <c r="Z42" i="9"/>
  <c r="G42" i="9"/>
  <c r="N41" i="9"/>
  <c r="S40" i="9"/>
  <c r="Z39" i="9"/>
  <c r="H39" i="9"/>
  <c r="O38" i="9"/>
  <c r="R36" i="9"/>
  <c r="U33" i="9"/>
  <c r="F33" i="9"/>
  <c r="I56" i="9"/>
  <c r="E54" i="9"/>
  <c r="E55" i="9" s="1"/>
  <c r="Z51" i="9"/>
  <c r="E51" i="9"/>
  <c r="I50" i="9"/>
  <c r="Q49" i="9"/>
  <c r="U48" i="9"/>
  <c r="E48" i="9"/>
  <c r="Q46" i="9"/>
  <c r="U45" i="9"/>
  <c r="E45" i="9"/>
  <c r="Q43" i="9"/>
  <c r="U42" i="9"/>
  <c r="I41" i="9"/>
  <c r="V39" i="9"/>
  <c r="M38" i="9"/>
  <c r="O36" i="9"/>
  <c r="S33" i="9"/>
  <c r="G58" i="9"/>
  <c r="AA41" i="9"/>
  <c r="I38" i="9"/>
  <c r="E58" i="9"/>
  <c r="N49" i="9"/>
  <c r="Z47" i="9"/>
  <c r="G47" i="9"/>
  <c r="S45" i="9"/>
  <c r="Z44" i="9"/>
  <c r="N43" i="9"/>
  <c r="N40" i="9"/>
  <c r="AA38" i="9"/>
  <c r="Q61" i="9"/>
  <c r="Y50" i="9"/>
  <c r="Y47" i="9"/>
  <c r="M46" i="9"/>
  <c r="R45" i="9"/>
  <c r="M43" i="9"/>
  <c r="F41" i="9"/>
  <c r="G38" i="9"/>
  <c r="O33" i="9"/>
  <c r="E66" i="9"/>
  <c r="Q58" i="9"/>
  <c r="Q56" i="9"/>
  <c r="G54" i="9"/>
  <c r="AA51" i="9"/>
  <c r="G51" i="9"/>
  <c r="M50" i="9"/>
  <c r="R49" i="9"/>
  <c r="Y48" i="9"/>
  <c r="F48" i="9"/>
  <c r="M47" i="9"/>
  <c r="R46" i="9"/>
  <c r="Y45" i="9"/>
  <c r="F45" i="9"/>
  <c r="M44" i="9"/>
  <c r="R43" i="9"/>
  <c r="Y42" i="9"/>
  <c r="F42" i="9"/>
  <c r="M41" i="9"/>
  <c r="R40" i="9"/>
  <c r="Y39" i="9"/>
  <c r="G39" i="9"/>
  <c r="N38" i="9"/>
  <c r="Q36" i="9"/>
  <c r="T33" i="9"/>
  <c r="E33" i="9"/>
  <c r="E34" i="9" s="1"/>
  <c r="I58" i="9"/>
  <c r="I47" i="9"/>
  <c r="I44" i="9"/>
  <c r="E42" i="9"/>
  <c r="Q40" i="9"/>
  <c r="F39" i="9"/>
  <c r="Q63" i="9"/>
  <c r="AA47" i="9"/>
  <c r="O46" i="9"/>
  <c r="T42" i="9"/>
  <c r="U39" i="9"/>
  <c r="E56" i="9"/>
  <c r="Z41" i="9"/>
  <c r="R42" i="9"/>
  <c r="AB69" i="8"/>
  <c r="AB68" i="8"/>
  <c r="AB67" i="8"/>
  <c r="AB66" i="8"/>
  <c r="AB63" i="8"/>
  <c r="AB61" i="8"/>
  <c r="AB60" i="8"/>
  <c r="AB59" i="8"/>
  <c r="AB58" i="8"/>
  <c r="AB57" i="8"/>
  <c r="AB56" i="8"/>
  <c r="AB54" i="8"/>
  <c r="AB52" i="8"/>
  <c r="AB51" i="8"/>
  <c r="AB50" i="8"/>
  <c r="AB49" i="8"/>
  <c r="AB48" i="8"/>
  <c r="AB47" i="8"/>
  <c r="AB46" i="8"/>
  <c r="AB45" i="8"/>
  <c r="AB44" i="8"/>
  <c r="AB43" i="8"/>
  <c r="AB42" i="8"/>
  <c r="AB41" i="8"/>
  <c r="AB40" i="8"/>
  <c r="AB39" i="8"/>
  <c r="AB38" i="8"/>
  <c r="AB36" i="8"/>
  <c r="AB33" i="8"/>
  <c r="AA69" i="8"/>
  <c r="O69" i="8"/>
  <c r="AA68" i="8"/>
  <c r="O68" i="8"/>
  <c r="AA67" i="8"/>
  <c r="O67" i="8"/>
  <c r="AA66" i="8"/>
  <c r="O66" i="8"/>
  <c r="AA63" i="8"/>
  <c r="O63" i="8"/>
  <c r="AA61" i="8"/>
  <c r="O61" i="8"/>
  <c r="AA60" i="8"/>
  <c r="O60" i="8"/>
  <c r="AA59" i="8"/>
  <c r="O59" i="8"/>
  <c r="AA58" i="8"/>
  <c r="O58" i="8"/>
  <c r="AA57" i="8"/>
  <c r="O57" i="8"/>
  <c r="AA56" i="8"/>
  <c r="O56" i="8"/>
  <c r="AA54" i="8"/>
  <c r="O54" i="8"/>
  <c r="AA52" i="8"/>
  <c r="O52" i="8"/>
  <c r="AA51" i="8"/>
  <c r="O51" i="8"/>
  <c r="AA50" i="8"/>
  <c r="O50" i="8"/>
  <c r="AA49" i="8"/>
  <c r="O49" i="8"/>
  <c r="AA48" i="8"/>
  <c r="O48" i="8"/>
  <c r="AA47" i="8"/>
  <c r="O47" i="8"/>
  <c r="AA46" i="8"/>
  <c r="O46" i="8"/>
  <c r="AA45" i="8"/>
  <c r="O45" i="8"/>
  <c r="AA44" i="8"/>
  <c r="O44" i="8"/>
  <c r="AA43" i="8"/>
  <c r="O43" i="8"/>
  <c r="AA42" i="8"/>
  <c r="O42" i="8"/>
  <c r="AA41" i="8"/>
  <c r="O41" i="8"/>
  <c r="AA40" i="8"/>
  <c r="O40" i="8"/>
  <c r="AA39" i="8"/>
  <c r="O39" i="8"/>
  <c r="AA38" i="8"/>
  <c r="O38" i="8"/>
  <c r="AA36" i="8"/>
  <c r="O36" i="8"/>
  <c r="O37" i="8" s="1"/>
  <c r="AA33" i="8"/>
  <c r="O33" i="8"/>
  <c r="Z69" i="8"/>
  <c r="N69" i="8"/>
  <c r="N68" i="8"/>
  <c r="Z67" i="8"/>
  <c r="N67" i="8"/>
  <c r="Z66" i="8"/>
  <c r="N66" i="8"/>
  <c r="Z63" i="8"/>
  <c r="N63" i="8"/>
  <c r="Z61" i="8"/>
  <c r="N61" i="8"/>
  <c r="Z60" i="8"/>
  <c r="N60" i="8"/>
  <c r="Z59" i="8"/>
  <c r="N59" i="8"/>
  <c r="Z58" i="8"/>
  <c r="N58" i="8"/>
  <c r="Z57" i="8"/>
  <c r="N57" i="8"/>
  <c r="Z56" i="8"/>
  <c r="N56" i="8"/>
  <c r="Z68" i="8"/>
  <c r="Y69" i="8"/>
  <c r="X69" i="8"/>
  <c r="L69" i="8"/>
  <c r="X68" i="8"/>
  <c r="L68" i="8"/>
  <c r="X67" i="8"/>
  <c r="L67" i="8"/>
  <c r="X66" i="8"/>
  <c r="L66" i="8"/>
  <c r="X63" i="8"/>
  <c r="L63" i="8"/>
  <c r="X61" i="8"/>
  <c r="L61" i="8"/>
  <c r="X60" i="8"/>
  <c r="L60" i="8"/>
  <c r="X59" i="8"/>
  <c r="L59" i="8"/>
  <c r="X58" i="8"/>
  <c r="L58" i="8"/>
  <c r="X57" i="8"/>
  <c r="L57" i="8"/>
  <c r="X56" i="8"/>
  <c r="L56" i="8"/>
  <c r="X54" i="8"/>
  <c r="L54" i="8"/>
  <c r="X52" i="8"/>
  <c r="L52" i="8"/>
  <c r="X51" i="8"/>
  <c r="L51" i="8"/>
  <c r="X50" i="8"/>
  <c r="L50" i="8"/>
  <c r="X49" i="8"/>
  <c r="L49" i="8"/>
  <c r="X48" i="8"/>
  <c r="L48" i="8"/>
  <c r="X47" i="8"/>
  <c r="L47" i="8"/>
  <c r="X46" i="8"/>
  <c r="L46" i="8"/>
  <c r="X45" i="8"/>
  <c r="L45" i="8"/>
  <c r="X44" i="8"/>
  <c r="L44" i="8"/>
  <c r="X43" i="8"/>
  <c r="L43" i="8"/>
  <c r="X42" i="8"/>
  <c r="L42" i="8"/>
  <c r="X41" i="8"/>
  <c r="L41" i="8"/>
  <c r="X40" i="8"/>
  <c r="L40" i="8"/>
  <c r="X39" i="8"/>
  <c r="L39" i="8"/>
  <c r="X38" i="8"/>
  <c r="L38" i="8"/>
  <c r="X36" i="8"/>
  <c r="L36" i="8"/>
  <c r="X33" i="8"/>
  <c r="L33" i="8"/>
  <c r="W54" i="8"/>
  <c r="W47" i="8"/>
  <c r="W36" i="8"/>
  <c r="W33" i="8"/>
  <c r="W69" i="8"/>
  <c r="W68" i="8"/>
  <c r="W67" i="8"/>
  <c r="W66" i="8"/>
  <c r="W63" i="8"/>
  <c r="W61" i="8"/>
  <c r="W60" i="8"/>
  <c r="W59" i="8"/>
  <c r="W58" i="8"/>
  <c r="W57" i="8"/>
  <c r="W56" i="8"/>
  <c r="W52" i="8"/>
  <c r="W51" i="8"/>
  <c r="W50" i="8"/>
  <c r="W49" i="8"/>
  <c r="W48" i="8"/>
  <c r="W46" i="8"/>
  <c r="W45" i="8"/>
  <c r="W44" i="8"/>
  <c r="W43" i="8"/>
  <c r="W42" i="8"/>
  <c r="W41" i="8"/>
  <c r="W40" i="8"/>
  <c r="W39" i="8"/>
  <c r="W38" i="8"/>
  <c r="V69" i="8"/>
  <c r="J69" i="8"/>
  <c r="V68" i="8"/>
  <c r="J68" i="8"/>
  <c r="V67" i="8"/>
  <c r="J67" i="8"/>
  <c r="V66" i="8"/>
  <c r="J66" i="8"/>
  <c r="V63" i="8"/>
  <c r="J63" i="8"/>
  <c r="V61" i="8"/>
  <c r="J61" i="8"/>
  <c r="V60" i="8"/>
  <c r="J60" i="8"/>
  <c r="V59" i="8"/>
  <c r="J59" i="8"/>
  <c r="V58" i="8"/>
  <c r="J58" i="8"/>
  <c r="V57" i="8"/>
  <c r="J57" i="8"/>
  <c r="V56" i="8"/>
  <c r="J56" i="8"/>
  <c r="V54" i="8"/>
  <c r="J54" i="8"/>
  <c r="V52" i="8"/>
  <c r="J52" i="8"/>
  <c r="V51" i="8"/>
  <c r="J51" i="8"/>
  <c r="V50" i="8"/>
  <c r="J50" i="8"/>
  <c r="V49" i="8"/>
  <c r="J49" i="8"/>
  <c r="V48" i="8"/>
  <c r="J48" i="8"/>
  <c r="V47" i="8"/>
  <c r="J47" i="8"/>
  <c r="V46" i="8"/>
  <c r="J46" i="8"/>
  <c r="V45" i="8"/>
  <c r="J45" i="8"/>
  <c r="V44" i="8"/>
  <c r="J44" i="8"/>
  <c r="V43" i="8"/>
  <c r="J43" i="8"/>
  <c r="V42" i="8"/>
  <c r="J42" i="8"/>
  <c r="V41" i="8"/>
  <c r="J41" i="8"/>
  <c r="V40" i="8"/>
  <c r="J40" i="8"/>
  <c r="V39" i="8"/>
  <c r="J39" i="8"/>
  <c r="V38" i="8"/>
  <c r="J38" i="8"/>
  <c r="V36" i="8"/>
  <c r="J36" i="8"/>
  <c r="V33" i="8"/>
  <c r="J33" i="8"/>
  <c r="U69" i="8"/>
  <c r="U68" i="8"/>
  <c r="U67" i="8"/>
  <c r="U66" i="8"/>
  <c r="I63" i="8"/>
  <c r="I61" i="8"/>
  <c r="I60" i="8"/>
  <c r="I59" i="8"/>
  <c r="I58" i="8"/>
  <c r="I57" i="8"/>
  <c r="I56" i="8"/>
  <c r="Y54" i="8"/>
  <c r="E54" i="8"/>
  <c r="G52" i="8"/>
  <c r="I51" i="8"/>
  <c r="N50" i="8"/>
  <c r="R49" i="8"/>
  <c r="T48" i="8"/>
  <c r="Y47" i="8"/>
  <c r="E47" i="8"/>
  <c r="G46" i="8"/>
  <c r="I45" i="8"/>
  <c r="N44" i="8"/>
  <c r="R43" i="8"/>
  <c r="T42" i="8"/>
  <c r="Y41" i="8"/>
  <c r="E41" i="8"/>
  <c r="G40" i="8"/>
  <c r="I39" i="8"/>
  <c r="N38" i="8"/>
  <c r="H36" i="8"/>
  <c r="Y33" i="8"/>
  <c r="E33" i="8"/>
  <c r="T69" i="8"/>
  <c r="T68" i="8"/>
  <c r="T67" i="8"/>
  <c r="T66" i="8"/>
  <c r="H63" i="8"/>
  <c r="H61" i="8"/>
  <c r="H60" i="8"/>
  <c r="H59" i="8"/>
  <c r="H58" i="8"/>
  <c r="H57" i="8"/>
  <c r="H56" i="8"/>
  <c r="U54" i="8"/>
  <c r="Z52" i="8"/>
  <c r="F52" i="8"/>
  <c r="H51" i="8"/>
  <c r="M50" i="8"/>
  <c r="Q49" i="8"/>
  <c r="S48" i="8"/>
  <c r="U47" i="8"/>
  <c r="Z46" i="8"/>
  <c r="H45" i="8"/>
  <c r="M44" i="8"/>
  <c r="Q43" i="8"/>
  <c r="S42" i="8"/>
  <c r="U41" i="8"/>
  <c r="Z40" i="8"/>
  <c r="F40" i="8"/>
  <c r="H39" i="8"/>
  <c r="M38" i="8"/>
  <c r="G36" i="8"/>
  <c r="U33" i="8"/>
  <c r="S68" i="8"/>
  <c r="G63" i="8"/>
  <c r="G60" i="8"/>
  <c r="G58" i="8"/>
  <c r="G56" i="8"/>
  <c r="Y52" i="8"/>
  <c r="G51" i="8"/>
  <c r="R48" i="8"/>
  <c r="Y46" i="8"/>
  <c r="G45" i="8"/>
  <c r="N43" i="8"/>
  <c r="T41" i="8"/>
  <c r="E40" i="8"/>
  <c r="I38" i="8"/>
  <c r="F36" i="8"/>
  <c r="U63" i="8"/>
  <c r="T51" i="8"/>
  <c r="F46" i="8"/>
  <c r="S69" i="8"/>
  <c r="S67" i="8"/>
  <c r="S66" i="8"/>
  <c r="G61" i="8"/>
  <c r="G59" i="8"/>
  <c r="G57" i="8"/>
  <c r="T54" i="8"/>
  <c r="E52" i="8"/>
  <c r="I50" i="8"/>
  <c r="N49" i="8"/>
  <c r="T47" i="8"/>
  <c r="E46" i="8"/>
  <c r="I44" i="8"/>
  <c r="R42" i="8"/>
  <c r="Y40" i="8"/>
  <c r="G39" i="8"/>
  <c r="Z36" i="8"/>
  <c r="T33" i="8"/>
  <c r="R69" i="8"/>
  <c r="R68" i="8"/>
  <c r="R67" i="8"/>
  <c r="R66" i="8"/>
  <c r="F63" i="8"/>
  <c r="F61" i="8"/>
  <c r="F60" i="8"/>
  <c r="F59" i="8"/>
  <c r="F58" i="8"/>
  <c r="F57" i="8"/>
  <c r="F56" i="8"/>
  <c r="S54" i="8"/>
  <c r="U52" i="8"/>
  <c r="Z51" i="8"/>
  <c r="F51" i="8"/>
  <c r="H50" i="8"/>
  <c r="M49" i="8"/>
  <c r="Q48" i="8"/>
  <c r="S47" i="8"/>
  <c r="U46" i="8"/>
  <c r="Z45" i="8"/>
  <c r="F45" i="8"/>
  <c r="H44" i="8"/>
  <c r="M43" i="8"/>
  <c r="Q42" i="8"/>
  <c r="S41" i="8"/>
  <c r="U40" i="8"/>
  <c r="Z39" i="8"/>
  <c r="F39" i="8"/>
  <c r="H38" i="8"/>
  <c r="Y36" i="8"/>
  <c r="E36" i="8"/>
  <c r="S33" i="8"/>
  <c r="I68" i="8"/>
  <c r="U59" i="8"/>
  <c r="U56" i="8"/>
  <c r="R52" i="8"/>
  <c r="I48" i="8"/>
  <c r="Q69" i="8"/>
  <c r="Q68" i="8"/>
  <c r="Q67" i="8"/>
  <c r="Q66" i="8"/>
  <c r="E63" i="8"/>
  <c r="E61" i="8"/>
  <c r="E60" i="8"/>
  <c r="E59" i="8"/>
  <c r="E58" i="8"/>
  <c r="E57" i="8"/>
  <c r="E56" i="8"/>
  <c r="R54" i="8"/>
  <c r="T52" i="8"/>
  <c r="Y51" i="8"/>
  <c r="E51" i="8"/>
  <c r="G50" i="8"/>
  <c r="I49" i="8"/>
  <c r="N48" i="8"/>
  <c r="R47" i="8"/>
  <c r="T46" i="8"/>
  <c r="Y45" i="8"/>
  <c r="E45" i="8"/>
  <c r="G44" i="8"/>
  <c r="I43" i="8"/>
  <c r="N42" i="8"/>
  <c r="R41" i="8"/>
  <c r="T40" i="8"/>
  <c r="Y39" i="8"/>
  <c r="E39" i="8"/>
  <c r="G38" i="8"/>
  <c r="U36" i="8"/>
  <c r="R33" i="8"/>
  <c r="H49" i="8"/>
  <c r="H43" i="8"/>
  <c r="Q41" i="8"/>
  <c r="U39" i="8"/>
  <c r="F38" i="8"/>
  <c r="I69" i="8"/>
  <c r="U61" i="8"/>
  <c r="U58" i="8"/>
  <c r="Y50" i="8"/>
  <c r="M69" i="8"/>
  <c r="M68" i="8"/>
  <c r="M67" i="8"/>
  <c r="M66" i="8"/>
  <c r="Y63" i="8"/>
  <c r="Y61" i="8"/>
  <c r="Y60" i="8"/>
  <c r="Y59" i="8"/>
  <c r="Y58" i="8"/>
  <c r="Y57" i="8"/>
  <c r="Y56" i="8"/>
  <c r="Q54" i="8"/>
  <c r="S52" i="8"/>
  <c r="U51" i="8"/>
  <c r="Z50" i="8"/>
  <c r="F50" i="8"/>
  <c r="M48" i="8"/>
  <c r="Q47" i="8"/>
  <c r="S46" i="8"/>
  <c r="U45" i="8"/>
  <c r="Z44" i="8"/>
  <c r="F44" i="8"/>
  <c r="M42" i="8"/>
  <c r="S40" i="8"/>
  <c r="Z38" i="8"/>
  <c r="T36" i="8"/>
  <c r="Q33" i="8"/>
  <c r="I67" i="8"/>
  <c r="U60" i="8"/>
  <c r="U57" i="8"/>
  <c r="N54" i="8"/>
  <c r="E50" i="8"/>
  <c r="T45" i="8"/>
  <c r="I66" i="8"/>
  <c r="H69" i="8"/>
  <c r="H68" i="8"/>
  <c r="H67" i="8"/>
  <c r="H66" i="8"/>
  <c r="T63" i="8"/>
  <c r="T61" i="8"/>
  <c r="T60" i="8"/>
  <c r="T59" i="8"/>
  <c r="T58" i="8"/>
  <c r="T57" i="8"/>
  <c r="T56" i="8"/>
  <c r="M54" i="8"/>
  <c r="Q52" i="8"/>
  <c r="S51" i="8"/>
  <c r="U50" i="8"/>
  <c r="Z49" i="8"/>
  <c r="F49" i="8"/>
  <c r="H48" i="8"/>
  <c r="M47" i="8"/>
  <c r="Q46" i="8"/>
  <c r="G69" i="8"/>
  <c r="G68" i="8"/>
  <c r="G67" i="8"/>
  <c r="G66" i="8"/>
  <c r="S63" i="8"/>
  <c r="S61" i="8"/>
  <c r="S60" i="8"/>
  <c r="S59" i="8"/>
  <c r="S58" i="8"/>
  <c r="S57" i="8"/>
  <c r="S56" i="8"/>
  <c r="I54" i="8"/>
  <c r="N52" i="8"/>
  <c r="R51" i="8"/>
  <c r="T50" i="8"/>
  <c r="Y49" i="8"/>
  <c r="F69" i="8"/>
  <c r="F68" i="8"/>
  <c r="F67" i="8"/>
  <c r="F66" i="8"/>
  <c r="R63" i="8"/>
  <c r="R61" i="8"/>
  <c r="R60" i="8"/>
  <c r="R59" i="8"/>
  <c r="R58" i="8"/>
  <c r="R57" i="8"/>
  <c r="R56" i="8"/>
  <c r="H54" i="8"/>
  <c r="M52" i="8"/>
  <c r="Q51" i="8"/>
  <c r="S50" i="8"/>
  <c r="U49" i="8"/>
  <c r="Z48" i="8"/>
  <c r="F48" i="8"/>
  <c r="H47" i="8"/>
  <c r="M46" i="8"/>
  <c r="Q45" i="8"/>
  <c r="S44" i="8"/>
  <c r="U43" i="8"/>
  <c r="Z42" i="8"/>
  <c r="F42" i="8"/>
  <c r="E69" i="8"/>
  <c r="Q60" i="8"/>
  <c r="G54" i="8"/>
  <c r="Y48" i="8"/>
  <c r="H46" i="8"/>
  <c r="Y43" i="8"/>
  <c r="Z41" i="8"/>
  <c r="H40" i="8"/>
  <c r="Q38" i="8"/>
  <c r="I36" i="8"/>
  <c r="F33" i="8"/>
  <c r="Y68" i="8"/>
  <c r="M60" i="8"/>
  <c r="F54" i="8"/>
  <c r="U48" i="8"/>
  <c r="S45" i="8"/>
  <c r="T43" i="8"/>
  <c r="N41" i="8"/>
  <c r="T39" i="8"/>
  <c r="E38" i="8"/>
  <c r="E68" i="8"/>
  <c r="Q59" i="8"/>
  <c r="I52" i="8"/>
  <c r="G48" i="8"/>
  <c r="R45" i="8"/>
  <c r="S43" i="8"/>
  <c r="M41" i="8"/>
  <c r="S39" i="8"/>
  <c r="H52" i="8"/>
  <c r="N45" i="8"/>
  <c r="G43" i="8"/>
  <c r="I41" i="8"/>
  <c r="F43" i="8"/>
  <c r="E43" i="8"/>
  <c r="E66" i="8"/>
  <c r="I47" i="8"/>
  <c r="Y42" i="8"/>
  <c r="F41" i="8"/>
  <c r="Z33" i="8"/>
  <c r="Q50" i="8"/>
  <c r="T44" i="8"/>
  <c r="N33" i="8"/>
  <c r="T49" i="8"/>
  <c r="R44" i="8"/>
  <c r="Q40" i="8"/>
  <c r="M33" i="8"/>
  <c r="T38" i="8"/>
  <c r="M40" i="8"/>
  <c r="M61" i="8"/>
  <c r="E42" i="8"/>
  <c r="G33" i="8"/>
  <c r="Y67" i="8"/>
  <c r="M59" i="8"/>
  <c r="E48" i="8"/>
  <c r="R39" i="8"/>
  <c r="Q57" i="8"/>
  <c r="M39" i="8"/>
  <c r="Y38" i="8"/>
  <c r="F47" i="8"/>
  <c r="U38" i="8"/>
  <c r="I33" i="8"/>
  <c r="N46" i="8"/>
  <c r="G42" i="8"/>
  <c r="E67" i="8"/>
  <c r="Q58" i="8"/>
  <c r="N51" i="8"/>
  <c r="Z47" i="8"/>
  <c r="M45" i="8"/>
  <c r="H41" i="8"/>
  <c r="Q39" i="8"/>
  <c r="R50" i="8"/>
  <c r="G47" i="8"/>
  <c r="R40" i="8"/>
  <c r="Q63" i="8"/>
  <c r="Q61" i="8"/>
  <c r="H33" i="8"/>
  <c r="Z43" i="8"/>
  <c r="Y66" i="8"/>
  <c r="M58" i="8"/>
  <c r="M51" i="8"/>
  <c r="N47" i="8"/>
  <c r="Y44" i="8"/>
  <c r="G41" i="8"/>
  <c r="N39" i="8"/>
  <c r="U44" i="8"/>
  <c r="M57" i="8"/>
  <c r="U42" i="8"/>
  <c r="S36" i="8"/>
  <c r="Q56" i="8"/>
  <c r="I42" i="8"/>
  <c r="R36" i="8"/>
  <c r="Q36" i="8"/>
  <c r="G49" i="8"/>
  <c r="E44" i="8"/>
  <c r="N36" i="8"/>
  <c r="I46" i="8"/>
  <c r="I40" i="8"/>
  <c r="M36" i="8"/>
  <c r="M63" i="8"/>
  <c r="M56" i="8"/>
  <c r="S49" i="8"/>
  <c r="R46" i="8"/>
  <c r="Q44" i="8"/>
  <c r="H42" i="8"/>
  <c r="N40" i="8"/>
  <c r="S38" i="8"/>
  <c r="E49" i="8"/>
  <c r="R38" i="8"/>
  <c r="G64" i="7"/>
  <c r="F34" i="7"/>
  <c r="F55" i="7"/>
  <c r="G37" i="7"/>
  <c r="AB69" i="6"/>
  <c r="AB68" i="6"/>
  <c r="AB67" i="6"/>
  <c r="AB66" i="6"/>
  <c r="AB63" i="6"/>
  <c r="AB61" i="6"/>
  <c r="AB60" i="6"/>
  <c r="AB59" i="6"/>
  <c r="AB58" i="6"/>
  <c r="AB57" i="6"/>
  <c r="AB56" i="6"/>
  <c r="AB54" i="6"/>
  <c r="AB52" i="6"/>
  <c r="AB51" i="6"/>
  <c r="AB50" i="6"/>
  <c r="AB49" i="6"/>
  <c r="AB48" i="6"/>
  <c r="AB47" i="6"/>
  <c r="AB46" i="6"/>
  <c r="AB45" i="6"/>
  <c r="AB44" i="6"/>
  <c r="AB43" i="6"/>
  <c r="AB42" i="6"/>
  <c r="AB41" i="6"/>
  <c r="AB40" i="6"/>
  <c r="AB39" i="6"/>
  <c r="AB38" i="6"/>
  <c r="AB36" i="6"/>
  <c r="AB33" i="6"/>
  <c r="AA69" i="6"/>
  <c r="O69" i="6"/>
  <c r="AA68" i="6"/>
  <c r="O68" i="6"/>
  <c r="AA67" i="6"/>
  <c r="O67" i="6"/>
  <c r="AA66" i="6"/>
  <c r="O66" i="6"/>
  <c r="AA63" i="6"/>
  <c r="O63" i="6"/>
  <c r="AA61" i="6"/>
  <c r="O61" i="6"/>
  <c r="AA60" i="6"/>
  <c r="O60" i="6"/>
  <c r="AA59" i="6"/>
  <c r="O59" i="6"/>
  <c r="AA58" i="6"/>
  <c r="O58" i="6"/>
  <c r="AA57" i="6"/>
  <c r="O57" i="6"/>
  <c r="AA56" i="6"/>
  <c r="O56" i="6"/>
  <c r="AA54" i="6"/>
  <c r="O54" i="6"/>
  <c r="AA52" i="6"/>
  <c r="O52" i="6"/>
  <c r="AA51" i="6"/>
  <c r="O51" i="6"/>
  <c r="AA50" i="6"/>
  <c r="O50" i="6"/>
  <c r="AA49" i="6"/>
  <c r="O49" i="6"/>
  <c r="AA48" i="6"/>
  <c r="O48" i="6"/>
  <c r="AA47" i="6"/>
  <c r="O47" i="6"/>
  <c r="AA46" i="6"/>
  <c r="O46" i="6"/>
  <c r="AA45" i="6"/>
  <c r="O45" i="6"/>
  <c r="AA44" i="6"/>
  <c r="O44" i="6"/>
  <c r="AA43" i="6"/>
  <c r="O43" i="6"/>
  <c r="AA42" i="6"/>
  <c r="O42" i="6"/>
  <c r="AA41" i="6"/>
  <c r="O41" i="6"/>
  <c r="AA40" i="6"/>
  <c r="O40" i="6"/>
  <c r="AA39" i="6"/>
  <c r="O39" i="6"/>
  <c r="AA38" i="6"/>
  <c r="O38" i="6"/>
  <c r="AA36" i="6"/>
  <c r="O36" i="6"/>
  <c r="AA33" i="6"/>
  <c r="O33" i="6"/>
  <c r="Z33" i="6"/>
  <c r="W38" i="6"/>
  <c r="W33" i="6"/>
  <c r="J54" i="6"/>
  <c r="V49" i="6"/>
  <c r="V48" i="6"/>
  <c r="V47" i="6"/>
  <c r="V46" i="6"/>
  <c r="J46" i="6"/>
  <c r="V44" i="6"/>
  <c r="J44" i="6"/>
  <c r="V42" i="6"/>
  <c r="J41" i="6"/>
  <c r="V39" i="6"/>
  <c r="V38" i="6"/>
  <c r="J38" i="6"/>
  <c r="J33" i="6"/>
  <c r="Z69" i="6"/>
  <c r="N69" i="6"/>
  <c r="Z68" i="6"/>
  <c r="N68" i="6"/>
  <c r="Z67" i="6"/>
  <c r="N67" i="6"/>
  <c r="Z66" i="6"/>
  <c r="N66" i="6"/>
  <c r="Z63" i="6"/>
  <c r="N63" i="6"/>
  <c r="Z61" i="6"/>
  <c r="N61" i="6"/>
  <c r="Z60" i="6"/>
  <c r="N60" i="6"/>
  <c r="Z59" i="6"/>
  <c r="N59" i="6"/>
  <c r="Z58" i="6"/>
  <c r="N58" i="6"/>
  <c r="Z57" i="6"/>
  <c r="N57" i="6"/>
  <c r="Z56" i="6"/>
  <c r="N56" i="6"/>
  <c r="N54" i="6"/>
  <c r="Z52" i="6"/>
  <c r="N52" i="6"/>
  <c r="Z51" i="6"/>
  <c r="N51" i="6"/>
  <c r="Z50" i="6"/>
  <c r="N50" i="6"/>
  <c r="Z49" i="6"/>
  <c r="N49" i="6"/>
  <c r="Z48" i="6"/>
  <c r="N48" i="6"/>
  <c r="Z47" i="6"/>
  <c r="N47" i="6"/>
  <c r="Z46" i="6"/>
  <c r="N46" i="6"/>
  <c r="Z45" i="6"/>
  <c r="N45" i="6"/>
  <c r="Z44" i="6"/>
  <c r="N44" i="6"/>
  <c r="Z43" i="6"/>
  <c r="N43" i="6"/>
  <c r="Z42" i="6"/>
  <c r="N42" i="6"/>
  <c r="Z41" i="6"/>
  <c r="N41" i="6"/>
  <c r="Z40" i="6"/>
  <c r="N40" i="6"/>
  <c r="Z39" i="6"/>
  <c r="N39" i="6"/>
  <c r="Z38" i="6"/>
  <c r="N38" i="6"/>
  <c r="Z36" i="6"/>
  <c r="N36" i="6"/>
  <c r="N33" i="6"/>
  <c r="J52" i="6"/>
  <c r="J45" i="6"/>
  <c r="J40" i="6"/>
  <c r="Y69" i="6"/>
  <c r="M69" i="6"/>
  <c r="Y68" i="6"/>
  <c r="M68" i="6"/>
  <c r="Y67" i="6"/>
  <c r="M67" i="6"/>
  <c r="Y66" i="6"/>
  <c r="M66" i="6"/>
  <c r="Y63" i="6"/>
  <c r="M63" i="6"/>
  <c r="Y61" i="6"/>
  <c r="M61" i="6"/>
  <c r="Y60" i="6"/>
  <c r="M60" i="6"/>
  <c r="Y59" i="6"/>
  <c r="M59" i="6"/>
  <c r="Y58" i="6"/>
  <c r="M58" i="6"/>
  <c r="Y57" i="6"/>
  <c r="M57" i="6"/>
  <c r="Y56" i="6"/>
  <c r="M56" i="6"/>
  <c r="Y54" i="6"/>
  <c r="M54" i="6"/>
  <c r="Y52" i="6"/>
  <c r="M52" i="6"/>
  <c r="Y51" i="6"/>
  <c r="M51" i="6"/>
  <c r="Y50" i="6"/>
  <c r="M50" i="6"/>
  <c r="Y49" i="6"/>
  <c r="M49" i="6"/>
  <c r="Y48" i="6"/>
  <c r="M48" i="6"/>
  <c r="Y47" i="6"/>
  <c r="M47" i="6"/>
  <c r="Y46" i="6"/>
  <c r="M46" i="6"/>
  <c r="Y45" i="6"/>
  <c r="M45" i="6"/>
  <c r="Y44" i="6"/>
  <c r="M44" i="6"/>
  <c r="Y43" i="6"/>
  <c r="M43" i="6"/>
  <c r="Y42" i="6"/>
  <c r="M42" i="6"/>
  <c r="Y41" i="6"/>
  <c r="M41" i="6"/>
  <c r="Y40" i="6"/>
  <c r="M40" i="6"/>
  <c r="Y39" i="6"/>
  <c r="M39" i="6"/>
  <c r="Y38" i="6"/>
  <c r="M38" i="6"/>
  <c r="Y36" i="6"/>
  <c r="M36" i="6"/>
  <c r="M37" i="6" s="1"/>
  <c r="Y33" i="6"/>
  <c r="M33" i="6"/>
  <c r="J50" i="6"/>
  <c r="J42" i="6"/>
  <c r="X69" i="6"/>
  <c r="L69" i="6"/>
  <c r="X68" i="6"/>
  <c r="L68" i="6"/>
  <c r="X67" i="6"/>
  <c r="L67" i="6"/>
  <c r="X66" i="6"/>
  <c r="L66" i="6"/>
  <c r="X63" i="6"/>
  <c r="L63" i="6"/>
  <c r="X61" i="6"/>
  <c r="L61" i="6"/>
  <c r="X60" i="6"/>
  <c r="L60" i="6"/>
  <c r="X59" i="6"/>
  <c r="L59" i="6"/>
  <c r="X58" i="6"/>
  <c r="L58" i="6"/>
  <c r="X57" i="6"/>
  <c r="L57" i="6"/>
  <c r="X56" i="6"/>
  <c r="L56" i="6"/>
  <c r="X54" i="6"/>
  <c r="L54" i="6"/>
  <c r="X52" i="6"/>
  <c r="L52" i="6"/>
  <c r="X51" i="6"/>
  <c r="L51" i="6"/>
  <c r="X50" i="6"/>
  <c r="L50" i="6"/>
  <c r="X49" i="6"/>
  <c r="L49" i="6"/>
  <c r="X48" i="6"/>
  <c r="L48" i="6"/>
  <c r="X47" i="6"/>
  <c r="L47" i="6"/>
  <c r="X46" i="6"/>
  <c r="L46" i="6"/>
  <c r="X45" i="6"/>
  <c r="L45" i="6"/>
  <c r="X44" i="6"/>
  <c r="L44" i="6"/>
  <c r="X43" i="6"/>
  <c r="L43" i="6"/>
  <c r="X42" i="6"/>
  <c r="L42" i="6"/>
  <c r="X41" i="6"/>
  <c r="L41" i="6"/>
  <c r="X40" i="6"/>
  <c r="L40" i="6"/>
  <c r="X39" i="6"/>
  <c r="L39" i="6"/>
  <c r="X38" i="6"/>
  <c r="L38" i="6"/>
  <c r="X36" i="6"/>
  <c r="L36" i="6"/>
  <c r="L37" i="6" s="1"/>
  <c r="X33" i="6"/>
  <c r="L33" i="6"/>
  <c r="V50" i="6"/>
  <c r="V41" i="6"/>
  <c r="J36" i="6"/>
  <c r="W69" i="6"/>
  <c r="W68" i="6"/>
  <c r="W67" i="6"/>
  <c r="W66" i="6"/>
  <c r="W63" i="6"/>
  <c r="W61" i="6"/>
  <c r="W60" i="6"/>
  <c r="W59" i="6"/>
  <c r="W58" i="6"/>
  <c r="W57" i="6"/>
  <c r="W56" i="6"/>
  <c r="W54" i="6"/>
  <c r="W52" i="6"/>
  <c r="W51" i="6"/>
  <c r="W50" i="6"/>
  <c r="W49" i="6"/>
  <c r="W48" i="6"/>
  <c r="W47" i="6"/>
  <c r="W46" i="6"/>
  <c r="W45" i="6"/>
  <c r="W44" i="6"/>
  <c r="W43" i="6"/>
  <c r="W42" i="6"/>
  <c r="W41" i="6"/>
  <c r="W40" i="6"/>
  <c r="W39" i="6"/>
  <c r="W36" i="6"/>
  <c r="J48" i="6"/>
  <c r="J43" i="6"/>
  <c r="J39" i="6"/>
  <c r="V33" i="6"/>
  <c r="V69" i="6"/>
  <c r="J69" i="6"/>
  <c r="V68" i="6"/>
  <c r="J68" i="6"/>
  <c r="V67" i="6"/>
  <c r="J67" i="6"/>
  <c r="V66" i="6"/>
  <c r="J66" i="6"/>
  <c r="V63" i="6"/>
  <c r="J63" i="6"/>
  <c r="V61" i="6"/>
  <c r="J61" i="6"/>
  <c r="V60" i="6"/>
  <c r="J60" i="6"/>
  <c r="V59" i="6"/>
  <c r="J59" i="6"/>
  <c r="V58" i="6"/>
  <c r="J58" i="6"/>
  <c r="V57" i="6"/>
  <c r="J57" i="6"/>
  <c r="V56" i="6"/>
  <c r="J56" i="6"/>
  <c r="V54" i="6"/>
  <c r="V52" i="6"/>
  <c r="V51" i="6"/>
  <c r="J51" i="6"/>
  <c r="J49" i="6"/>
  <c r="J47" i="6"/>
  <c r="V45" i="6"/>
  <c r="V43" i="6"/>
  <c r="V40" i="6"/>
  <c r="V36" i="6"/>
  <c r="U69" i="6"/>
  <c r="I69" i="6"/>
  <c r="U68" i="6"/>
  <c r="I68" i="6"/>
  <c r="U67" i="6"/>
  <c r="I67" i="6"/>
  <c r="U66" i="6"/>
  <c r="I66" i="6"/>
  <c r="U63" i="6"/>
  <c r="I63" i="6"/>
  <c r="U61" i="6"/>
  <c r="I61" i="6"/>
  <c r="U60" i="6"/>
  <c r="I60" i="6"/>
  <c r="U59" i="6"/>
  <c r="I59" i="6"/>
  <c r="U58" i="6"/>
  <c r="I58" i="6"/>
  <c r="U57" i="6"/>
  <c r="I57" i="6"/>
  <c r="U56" i="6"/>
  <c r="I56" i="6"/>
  <c r="U54" i="6"/>
  <c r="I54" i="6"/>
  <c r="U52" i="6"/>
  <c r="I52" i="6"/>
  <c r="U51" i="6"/>
  <c r="I51" i="6"/>
  <c r="U50" i="6"/>
  <c r="I50" i="6"/>
  <c r="U49" i="6"/>
  <c r="I49" i="6"/>
  <c r="U48" i="6"/>
  <c r="I48" i="6"/>
  <c r="U47" i="6"/>
  <c r="I47" i="6"/>
  <c r="U46" i="6"/>
  <c r="I46" i="6"/>
  <c r="U45" i="6"/>
  <c r="I45" i="6"/>
  <c r="U44" i="6"/>
  <c r="I44" i="6"/>
  <c r="U43" i="6"/>
  <c r="I43" i="6"/>
  <c r="U42" i="6"/>
  <c r="I42" i="6"/>
  <c r="U41" i="6"/>
  <c r="I41" i="6"/>
  <c r="U40" i="6"/>
  <c r="I40" i="6"/>
  <c r="U39" i="6"/>
  <c r="I39" i="6"/>
  <c r="U38" i="6"/>
  <c r="I38" i="6"/>
  <c r="U36" i="6"/>
  <c r="I36" i="6"/>
  <c r="U33" i="6"/>
  <c r="I33" i="6"/>
  <c r="H69" i="6"/>
  <c r="T61" i="6"/>
  <c r="T60" i="6"/>
  <c r="T59" i="6"/>
  <c r="T58" i="6"/>
  <c r="T57" i="6"/>
  <c r="T56" i="6"/>
  <c r="H54" i="6"/>
  <c r="H52" i="6"/>
  <c r="H51" i="6"/>
  <c r="H50" i="6"/>
  <c r="H49" i="6"/>
  <c r="T48" i="6"/>
  <c r="T47" i="6"/>
  <c r="H47" i="6"/>
  <c r="H46" i="6"/>
  <c r="T45" i="6"/>
  <c r="T44" i="6"/>
  <c r="H44" i="6"/>
  <c r="H43" i="6"/>
  <c r="T42" i="6"/>
  <c r="T41" i="6"/>
  <c r="T69" i="6"/>
  <c r="T68" i="6"/>
  <c r="H68" i="6"/>
  <c r="T67" i="6"/>
  <c r="H67" i="6"/>
  <c r="T66" i="6"/>
  <c r="H66" i="6"/>
  <c r="T63" i="6"/>
  <c r="H63" i="6"/>
  <c r="H61" i="6"/>
  <c r="H60" i="6"/>
  <c r="H59" i="6"/>
  <c r="H58" i="6"/>
  <c r="H57" i="6"/>
  <c r="H56" i="6"/>
  <c r="T54" i="6"/>
  <c r="T52" i="6"/>
  <c r="T51" i="6"/>
  <c r="T50" i="6"/>
  <c r="T49" i="6"/>
  <c r="H48" i="6"/>
  <c r="T46" i="6"/>
  <c r="H45" i="6"/>
  <c r="T43" i="6"/>
  <c r="H42" i="6"/>
  <c r="H41" i="6"/>
  <c r="Q69" i="6"/>
  <c r="E69" i="6"/>
  <c r="Q68" i="6"/>
  <c r="E68" i="6"/>
  <c r="Q67" i="6"/>
  <c r="E67" i="6"/>
  <c r="Q66" i="6"/>
  <c r="E66" i="6"/>
  <c r="Q63" i="6"/>
  <c r="E63" i="6"/>
  <c r="Q61" i="6"/>
  <c r="E61" i="6"/>
  <c r="Q60" i="6"/>
  <c r="E60" i="6"/>
  <c r="Q59" i="6"/>
  <c r="E59" i="6"/>
  <c r="Q58" i="6"/>
  <c r="E58" i="6"/>
  <c r="Q57" i="6"/>
  <c r="E57" i="6"/>
  <c r="Q56" i="6"/>
  <c r="E56" i="6"/>
  <c r="Q54" i="6"/>
  <c r="E54" i="6"/>
  <c r="Q52" i="6"/>
  <c r="E52" i="6"/>
  <c r="Q51" i="6"/>
  <c r="E51" i="6"/>
  <c r="Q50" i="6"/>
  <c r="E50" i="6"/>
  <c r="Q49" i="6"/>
  <c r="E49" i="6"/>
  <c r="Q48" i="6"/>
  <c r="E48" i="6"/>
  <c r="Q47" i="6"/>
  <c r="E47" i="6"/>
  <c r="Q46" i="6"/>
  <c r="E46" i="6"/>
  <c r="Q45" i="6"/>
  <c r="E45" i="6"/>
  <c r="Q44" i="6"/>
  <c r="E44" i="6"/>
  <c r="Q43" i="6"/>
  <c r="E43" i="6"/>
  <c r="S69" i="6"/>
  <c r="S66" i="6"/>
  <c r="G61" i="6"/>
  <c r="G58" i="6"/>
  <c r="S54" i="6"/>
  <c r="S50" i="6"/>
  <c r="S47" i="6"/>
  <c r="S44" i="6"/>
  <c r="F42" i="6"/>
  <c r="H40" i="6"/>
  <c r="T38" i="6"/>
  <c r="T36" i="6"/>
  <c r="T33" i="6"/>
  <c r="R39" i="6"/>
  <c r="F68" i="6"/>
  <c r="R69" i="6"/>
  <c r="R66" i="6"/>
  <c r="F61" i="6"/>
  <c r="F58" i="6"/>
  <c r="R54" i="6"/>
  <c r="R50" i="6"/>
  <c r="R47" i="6"/>
  <c r="R44" i="6"/>
  <c r="E42" i="6"/>
  <c r="G40" i="6"/>
  <c r="S38" i="6"/>
  <c r="S36" i="6"/>
  <c r="S33" i="6"/>
  <c r="G36" i="6"/>
  <c r="G68" i="6"/>
  <c r="S63" i="6"/>
  <c r="S59" i="6"/>
  <c r="G52" i="6"/>
  <c r="F41" i="6"/>
  <c r="F38" i="6"/>
  <c r="F33" i="6"/>
  <c r="R63" i="6"/>
  <c r="G69" i="6"/>
  <c r="G66" i="6"/>
  <c r="S60" i="6"/>
  <c r="S57" i="6"/>
  <c r="G54" i="6"/>
  <c r="G50" i="6"/>
  <c r="G47" i="6"/>
  <c r="G44" i="6"/>
  <c r="S41" i="6"/>
  <c r="F40" i="6"/>
  <c r="R38" i="6"/>
  <c r="R36" i="6"/>
  <c r="R33" i="6"/>
  <c r="G43" i="6"/>
  <c r="F52" i="6"/>
  <c r="E41" i="6"/>
  <c r="F69" i="6"/>
  <c r="F66" i="6"/>
  <c r="R60" i="6"/>
  <c r="R57" i="6"/>
  <c r="F54" i="6"/>
  <c r="F50" i="6"/>
  <c r="F47" i="6"/>
  <c r="F44" i="6"/>
  <c r="R41" i="6"/>
  <c r="E40" i="6"/>
  <c r="Q38" i="6"/>
  <c r="Q36" i="6"/>
  <c r="Q33" i="6"/>
  <c r="G46" i="6"/>
  <c r="F49" i="6"/>
  <c r="F43" i="6"/>
  <c r="E33" i="6"/>
  <c r="S68" i="6"/>
  <c r="G60" i="6"/>
  <c r="G57" i="6"/>
  <c r="S52" i="6"/>
  <c r="S49" i="6"/>
  <c r="S46" i="6"/>
  <c r="S43" i="6"/>
  <c r="Q41" i="6"/>
  <c r="T39" i="6"/>
  <c r="H38" i="6"/>
  <c r="H36" i="6"/>
  <c r="H33" i="6"/>
  <c r="G49" i="6"/>
  <c r="F46" i="6"/>
  <c r="E38" i="6"/>
  <c r="R68" i="6"/>
  <c r="F60" i="6"/>
  <c r="F57" i="6"/>
  <c r="R52" i="6"/>
  <c r="R49" i="6"/>
  <c r="R46" i="6"/>
  <c r="R43" i="6"/>
  <c r="G41" i="6"/>
  <c r="S39" i="6"/>
  <c r="G38" i="6"/>
  <c r="G33" i="6"/>
  <c r="S56" i="6"/>
  <c r="F36" i="6"/>
  <c r="R56" i="6"/>
  <c r="Q39" i="6"/>
  <c r="S67" i="6"/>
  <c r="G63" i="6"/>
  <c r="G59" i="6"/>
  <c r="G56" i="6"/>
  <c r="S51" i="6"/>
  <c r="S48" i="6"/>
  <c r="S45" i="6"/>
  <c r="S42" i="6"/>
  <c r="T40" i="6"/>
  <c r="H39" i="6"/>
  <c r="S61" i="6"/>
  <c r="Q42" i="6"/>
  <c r="F39" i="6"/>
  <c r="R67" i="6"/>
  <c r="F63" i="6"/>
  <c r="F59" i="6"/>
  <c r="F56" i="6"/>
  <c r="R51" i="6"/>
  <c r="R48" i="6"/>
  <c r="R45" i="6"/>
  <c r="R42" i="6"/>
  <c r="S40" i="6"/>
  <c r="G39" i="6"/>
  <c r="G67" i="6"/>
  <c r="S58" i="6"/>
  <c r="G51" i="6"/>
  <c r="G48" i="6"/>
  <c r="G45" i="6"/>
  <c r="R40" i="6"/>
  <c r="F67" i="6"/>
  <c r="R61" i="6"/>
  <c r="R58" i="6"/>
  <c r="F51" i="6"/>
  <c r="F48" i="6"/>
  <c r="F45" i="6"/>
  <c r="G42" i="6"/>
  <c r="Q40" i="6"/>
  <c r="E39" i="6"/>
  <c r="R59" i="6"/>
  <c r="E36" i="6"/>
  <c r="AB69" i="5"/>
  <c r="AB68" i="5"/>
  <c r="AB67" i="5"/>
  <c r="AB66" i="5"/>
  <c r="AB63" i="5"/>
  <c r="AB61" i="5"/>
  <c r="AB60" i="5"/>
  <c r="AB59" i="5"/>
  <c r="AB58" i="5"/>
  <c r="AB57" i="5"/>
  <c r="AB56" i="5"/>
  <c r="AB54" i="5"/>
  <c r="AB52" i="5"/>
  <c r="AB51" i="5"/>
  <c r="AB50" i="5"/>
  <c r="AB49" i="5"/>
  <c r="AB48" i="5"/>
  <c r="AB47" i="5"/>
  <c r="AB46" i="5"/>
  <c r="AB45" i="5"/>
  <c r="AB44" i="5"/>
  <c r="AB43" i="5"/>
  <c r="AB42" i="5"/>
  <c r="AB41" i="5"/>
  <c r="AB40" i="5"/>
  <c r="AB39" i="5"/>
  <c r="AB38" i="5"/>
  <c r="AB36" i="5"/>
  <c r="AB33" i="5"/>
  <c r="AA69" i="5"/>
  <c r="O69" i="5"/>
  <c r="AA68" i="5"/>
  <c r="O68" i="5"/>
  <c r="AA67" i="5"/>
  <c r="O67" i="5"/>
  <c r="AA66" i="5"/>
  <c r="O66" i="5"/>
  <c r="AA63" i="5"/>
  <c r="O63" i="5"/>
  <c r="AA61" i="5"/>
  <c r="O61" i="5"/>
  <c r="AA60" i="5"/>
  <c r="O60" i="5"/>
  <c r="AA59" i="5"/>
  <c r="O59" i="5"/>
  <c r="AA58" i="5"/>
  <c r="O58" i="5"/>
  <c r="AA57" i="5"/>
  <c r="O57" i="5"/>
  <c r="AA56" i="5"/>
  <c r="O56" i="5"/>
  <c r="AA54" i="5"/>
  <c r="O54" i="5"/>
  <c r="AA52" i="5"/>
  <c r="O52" i="5"/>
  <c r="AA51" i="5"/>
  <c r="O51" i="5"/>
  <c r="AA50" i="5"/>
  <c r="O50" i="5"/>
  <c r="AA49" i="5"/>
  <c r="O49" i="5"/>
  <c r="AA48" i="5"/>
  <c r="O48" i="5"/>
  <c r="AA47" i="5"/>
  <c r="O47" i="5"/>
  <c r="AA46" i="5"/>
  <c r="O46" i="5"/>
  <c r="AA45" i="5"/>
  <c r="O45" i="5"/>
  <c r="AA44" i="5"/>
  <c r="O44" i="5"/>
  <c r="AA43" i="5"/>
  <c r="O43" i="5"/>
  <c r="AA42" i="5"/>
  <c r="O42" i="5"/>
  <c r="AA41" i="5"/>
  <c r="O41" i="5"/>
  <c r="AA40" i="5"/>
  <c r="O40" i="5"/>
  <c r="AA39" i="5"/>
  <c r="O39" i="5"/>
  <c r="AA38" i="5"/>
  <c r="O38" i="5"/>
  <c r="AA36" i="5"/>
  <c r="O36" i="5"/>
  <c r="AA33" i="5"/>
  <c r="O33" i="5"/>
  <c r="H57" i="5"/>
  <c r="H52" i="5"/>
  <c r="H51" i="5"/>
  <c r="T49" i="5"/>
  <c r="T47" i="5"/>
  <c r="H44" i="5"/>
  <c r="H43" i="5"/>
  <c r="T41" i="5"/>
  <c r="T40" i="5"/>
  <c r="H39" i="5"/>
  <c r="G69" i="5"/>
  <c r="G63" i="5"/>
  <c r="G61" i="5"/>
  <c r="G60" i="5"/>
  <c r="G59" i="5"/>
  <c r="G58" i="5"/>
  <c r="S52" i="5"/>
  <c r="S51" i="5"/>
  <c r="G49" i="5"/>
  <c r="G47" i="5"/>
  <c r="Z69" i="5"/>
  <c r="N69" i="5"/>
  <c r="Z68" i="5"/>
  <c r="N68" i="5"/>
  <c r="Z67" i="5"/>
  <c r="N67" i="5"/>
  <c r="Z66" i="5"/>
  <c r="N66" i="5"/>
  <c r="Z63" i="5"/>
  <c r="N63" i="5"/>
  <c r="Z61" i="5"/>
  <c r="N61" i="5"/>
  <c r="Z60" i="5"/>
  <c r="N60" i="5"/>
  <c r="Z59" i="5"/>
  <c r="N59" i="5"/>
  <c r="Z58" i="5"/>
  <c r="N58" i="5"/>
  <c r="Z57" i="5"/>
  <c r="N57" i="5"/>
  <c r="Z56" i="5"/>
  <c r="N56" i="5"/>
  <c r="N54" i="5"/>
  <c r="Z52" i="5"/>
  <c r="N52" i="5"/>
  <c r="Z51" i="5"/>
  <c r="N51" i="5"/>
  <c r="Z50" i="5"/>
  <c r="N50" i="5"/>
  <c r="Z49" i="5"/>
  <c r="N49" i="5"/>
  <c r="Z48" i="5"/>
  <c r="N48" i="5"/>
  <c r="Z47" i="5"/>
  <c r="N47" i="5"/>
  <c r="Z46" i="5"/>
  <c r="N46" i="5"/>
  <c r="Z45" i="5"/>
  <c r="N45" i="5"/>
  <c r="Z44" i="5"/>
  <c r="N44" i="5"/>
  <c r="Z43" i="5"/>
  <c r="N43" i="5"/>
  <c r="Z42" i="5"/>
  <c r="N42" i="5"/>
  <c r="Z41" i="5"/>
  <c r="N41" i="5"/>
  <c r="Z40" i="5"/>
  <c r="N40" i="5"/>
  <c r="Z39" i="5"/>
  <c r="N39" i="5"/>
  <c r="Z38" i="5"/>
  <c r="N38" i="5"/>
  <c r="Z36" i="5"/>
  <c r="N36" i="5"/>
  <c r="Z33" i="5"/>
  <c r="N33" i="5"/>
  <c r="T46" i="5"/>
  <c r="T33" i="5"/>
  <c r="S68" i="5"/>
  <c r="G57" i="5"/>
  <c r="S48" i="5"/>
  <c r="S44" i="5"/>
  <c r="Y69" i="5"/>
  <c r="M69" i="5"/>
  <c r="Y68" i="5"/>
  <c r="M68" i="5"/>
  <c r="Y67" i="5"/>
  <c r="M67" i="5"/>
  <c r="Y66" i="5"/>
  <c r="M66" i="5"/>
  <c r="Y63" i="5"/>
  <c r="M63" i="5"/>
  <c r="Y61" i="5"/>
  <c r="M61" i="5"/>
  <c r="Y60" i="5"/>
  <c r="M60" i="5"/>
  <c r="Y59" i="5"/>
  <c r="M59" i="5"/>
  <c r="Y58" i="5"/>
  <c r="M58" i="5"/>
  <c r="Y57" i="5"/>
  <c r="M57" i="5"/>
  <c r="Y56" i="5"/>
  <c r="M56" i="5"/>
  <c r="Y54" i="5"/>
  <c r="M54" i="5"/>
  <c r="Y52" i="5"/>
  <c r="M52" i="5"/>
  <c r="Y51" i="5"/>
  <c r="M51" i="5"/>
  <c r="Y50" i="5"/>
  <c r="M50" i="5"/>
  <c r="Y49" i="5"/>
  <c r="M49" i="5"/>
  <c r="Y48" i="5"/>
  <c r="M48" i="5"/>
  <c r="Y47" i="5"/>
  <c r="M47" i="5"/>
  <c r="Y46" i="5"/>
  <c r="M46" i="5"/>
  <c r="Y45" i="5"/>
  <c r="M45" i="5"/>
  <c r="Y44" i="5"/>
  <c r="M44" i="5"/>
  <c r="Y43" i="5"/>
  <c r="M43" i="5"/>
  <c r="Y42" i="5"/>
  <c r="M42" i="5"/>
  <c r="Y41" i="5"/>
  <c r="M41" i="5"/>
  <c r="Y40" i="5"/>
  <c r="M40" i="5"/>
  <c r="Y39" i="5"/>
  <c r="M39" i="5"/>
  <c r="Y38" i="5"/>
  <c r="M38" i="5"/>
  <c r="Y36" i="5"/>
  <c r="M36" i="5"/>
  <c r="Y33" i="5"/>
  <c r="M33" i="5"/>
  <c r="T45" i="5"/>
  <c r="G68" i="5"/>
  <c r="S56" i="5"/>
  <c r="G50" i="5"/>
  <c r="S46" i="5"/>
  <c r="X69" i="5"/>
  <c r="L69" i="5"/>
  <c r="X68" i="5"/>
  <c r="L68" i="5"/>
  <c r="X67" i="5"/>
  <c r="L67" i="5"/>
  <c r="X66" i="5"/>
  <c r="L66" i="5"/>
  <c r="X63" i="5"/>
  <c r="L63" i="5"/>
  <c r="X61" i="5"/>
  <c r="L61" i="5"/>
  <c r="X60" i="5"/>
  <c r="L60" i="5"/>
  <c r="X59" i="5"/>
  <c r="L59" i="5"/>
  <c r="X58" i="5"/>
  <c r="L58" i="5"/>
  <c r="X57" i="5"/>
  <c r="L57" i="5"/>
  <c r="X56" i="5"/>
  <c r="L56" i="5"/>
  <c r="X54" i="5"/>
  <c r="L54" i="5"/>
  <c r="X52" i="5"/>
  <c r="L52" i="5"/>
  <c r="X51" i="5"/>
  <c r="L51" i="5"/>
  <c r="X50" i="5"/>
  <c r="L50" i="5"/>
  <c r="X49" i="5"/>
  <c r="L49" i="5"/>
  <c r="X48" i="5"/>
  <c r="L48" i="5"/>
  <c r="X47" i="5"/>
  <c r="L47" i="5"/>
  <c r="X46" i="5"/>
  <c r="L46" i="5"/>
  <c r="X45" i="5"/>
  <c r="L45" i="5"/>
  <c r="X44" i="5"/>
  <c r="L44" i="5"/>
  <c r="X43" i="5"/>
  <c r="L43" i="5"/>
  <c r="X42" i="5"/>
  <c r="L42" i="5"/>
  <c r="X41" i="5"/>
  <c r="L41" i="5"/>
  <c r="X40" i="5"/>
  <c r="L40" i="5"/>
  <c r="X39" i="5"/>
  <c r="L39" i="5"/>
  <c r="X38" i="5"/>
  <c r="L38" i="5"/>
  <c r="X36" i="5"/>
  <c r="L36" i="5"/>
  <c r="X33" i="5"/>
  <c r="L33" i="5"/>
  <c r="H47" i="5"/>
  <c r="S67" i="5"/>
  <c r="S54" i="5"/>
  <c r="G48" i="5"/>
  <c r="G45" i="5"/>
  <c r="G42" i="5"/>
  <c r="W69" i="5"/>
  <c r="W68" i="5"/>
  <c r="W67" i="5"/>
  <c r="W66" i="5"/>
  <c r="W63" i="5"/>
  <c r="W61" i="5"/>
  <c r="W60" i="5"/>
  <c r="W59" i="5"/>
  <c r="W58" i="5"/>
  <c r="W57" i="5"/>
  <c r="W56" i="5"/>
  <c r="W54" i="5"/>
  <c r="W52" i="5"/>
  <c r="W51" i="5"/>
  <c r="W50" i="5"/>
  <c r="W49" i="5"/>
  <c r="W48" i="5"/>
  <c r="W47" i="5"/>
  <c r="W46" i="5"/>
  <c r="W45" i="5"/>
  <c r="W44" i="5"/>
  <c r="W43" i="5"/>
  <c r="W42" i="5"/>
  <c r="W41" i="5"/>
  <c r="W40" i="5"/>
  <c r="W39" i="5"/>
  <c r="W38" i="5"/>
  <c r="W36" i="5"/>
  <c r="W33" i="5"/>
  <c r="H46" i="5"/>
  <c r="H33" i="5"/>
  <c r="G67" i="5"/>
  <c r="S57" i="5"/>
  <c r="S50" i="5"/>
  <c r="G46" i="5"/>
  <c r="S42" i="5"/>
  <c r="V69" i="5"/>
  <c r="J69" i="5"/>
  <c r="V68" i="5"/>
  <c r="J68" i="5"/>
  <c r="V67" i="5"/>
  <c r="J67" i="5"/>
  <c r="V66" i="5"/>
  <c r="J66" i="5"/>
  <c r="V63" i="5"/>
  <c r="J63" i="5"/>
  <c r="V61" i="5"/>
  <c r="J61" i="5"/>
  <c r="V60" i="5"/>
  <c r="J60" i="5"/>
  <c r="V59" i="5"/>
  <c r="J59" i="5"/>
  <c r="V58" i="5"/>
  <c r="J58" i="5"/>
  <c r="V57" i="5"/>
  <c r="J57" i="5"/>
  <c r="V56" i="5"/>
  <c r="J56" i="5"/>
  <c r="V54" i="5"/>
  <c r="J54" i="5"/>
  <c r="V52" i="5"/>
  <c r="J52" i="5"/>
  <c r="V51" i="5"/>
  <c r="J51" i="5"/>
  <c r="V50" i="5"/>
  <c r="J50" i="5"/>
  <c r="V49" i="5"/>
  <c r="J49" i="5"/>
  <c r="V48" i="5"/>
  <c r="J48" i="5"/>
  <c r="V47" i="5"/>
  <c r="J47" i="5"/>
  <c r="V46" i="5"/>
  <c r="J46" i="5"/>
  <c r="V45" i="5"/>
  <c r="J45" i="5"/>
  <c r="V44" i="5"/>
  <c r="J44" i="5"/>
  <c r="V43" i="5"/>
  <c r="J43" i="5"/>
  <c r="V42" i="5"/>
  <c r="J42" i="5"/>
  <c r="V41" i="5"/>
  <c r="J41" i="5"/>
  <c r="V40" i="5"/>
  <c r="J40" i="5"/>
  <c r="V39" i="5"/>
  <c r="J39" i="5"/>
  <c r="V38" i="5"/>
  <c r="J38" i="5"/>
  <c r="V36" i="5"/>
  <c r="J36" i="5"/>
  <c r="V33" i="5"/>
  <c r="J33" i="5"/>
  <c r="U69" i="5"/>
  <c r="I69" i="5"/>
  <c r="U68" i="5"/>
  <c r="I68" i="5"/>
  <c r="U67" i="5"/>
  <c r="I67" i="5"/>
  <c r="U66" i="5"/>
  <c r="I66" i="5"/>
  <c r="U63" i="5"/>
  <c r="I63" i="5"/>
  <c r="U61" i="5"/>
  <c r="I61" i="5"/>
  <c r="U60" i="5"/>
  <c r="I60" i="5"/>
  <c r="U59" i="5"/>
  <c r="I59" i="5"/>
  <c r="U58" i="5"/>
  <c r="I58" i="5"/>
  <c r="U57" i="5"/>
  <c r="I57" i="5"/>
  <c r="U56" i="5"/>
  <c r="I56" i="5"/>
  <c r="U54" i="5"/>
  <c r="I54" i="5"/>
  <c r="U52" i="5"/>
  <c r="I52" i="5"/>
  <c r="U51" i="5"/>
  <c r="I51" i="5"/>
  <c r="U50" i="5"/>
  <c r="I50" i="5"/>
  <c r="U49" i="5"/>
  <c r="I49" i="5"/>
  <c r="U48" i="5"/>
  <c r="I48" i="5"/>
  <c r="U47" i="5"/>
  <c r="I47" i="5"/>
  <c r="U46" i="5"/>
  <c r="I46" i="5"/>
  <c r="U45" i="5"/>
  <c r="I45" i="5"/>
  <c r="U44" i="5"/>
  <c r="I44" i="5"/>
  <c r="U43" i="5"/>
  <c r="I43" i="5"/>
  <c r="U42" i="5"/>
  <c r="I42" i="5"/>
  <c r="U41" i="5"/>
  <c r="I41" i="5"/>
  <c r="U40" i="5"/>
  <c r="I40" i="5"/>
  <c r="U39" i="5"/>
  <c r="I39" i="5"/>
  <c r="U38" i="5"/>
  <c r="I38" i="5"/>
  <c r="U36" i="5"/>
  <c r="I36" i="5"/>
  <c r="U33" i="5"/>
  <c r="I33" i="5"/>
  <c r="H56" i="5"/>
  <c r="T50" i="5"/>
  <c r="H49" i="5"/>
  <c r="H48" i="5"/>
  <c r="T44" i="5"/>
  <c r="T43" i="5"/>
  <c r="H42" i="5"/>
  <c r="H41" i="5"/>
  <c r="T39" i="5"/>
  <c r="H38" i="5"/>
  <c r="T36" i="5"/>
  <c r="S69" i="5"/>
  <c r="G66" i="5"/>
  <c r="S63" i="5"/>
  <c r="S61" i="5"/>
  <c r="S60" i="5"/>
  <c r="S59" i="5"/>
  <c r="S58" i="5"/>
  <c r="G56" i="5"/>
  <c r="G54" i="5"/>
  <c r="G51" i="5"/>
  <c r="S49" i="5"/>
  <c r="S47" i="5"/>
  <c r="T69" i="5"/>
  <c r="H69" i="5"/>
  <c r="T68" i="5"/>
  <c r="H68" i="5"/>
  <c r="T67" i="5"/>
  <c r="H67" i="5"/>
  <c r="T66" i="5"/>
  <c r="H66" i="5"/>
  <c r="T63" i="5"/>
  <c r="H63" i="5"/>
  <c r="T61" i="5"/>
  <c r="H61" i="5"/>
  <c r="T60" i="5"/>
  <c r="H60" i="5"/>
  <c r="T59" i="5"/>
  <c r="H59" i="5"/>
  <c r="T58" i="5"/>
  <c r="H58" i="5"/>
  <c r="T57" i="5"/>
  <c r="T56" i="5"/>
  <c r="T54" i="5"/>
  <c r="H54" i="5"/>
  <c r="T52" i="5"/>
  <c r="T51" i="5"/>
  <c r="H50" i="5"/>
  <c r="T48" i="5"/>
  <c r="H45" i="5"/>
  <c r="T42" i="5"/>
  <c r="H40" i="5"/>
  <c r="T38" i="5"/>
  <c r="H36" i="5"/>
  <c r="S66" i="5"/>
  <c r="G52" i="5"/>
  <c r="S45" i="5"/>
  <c r="R69" i="5"/>
  <c r="R66" i="5"/>
  <c r="F61" i="5"/>
  <c r="F58" i="5"/>
  <c r="R54" i="5"/>
  <c r="R50" i="5"/>
  <c r="R47" i="5"/>
  <c r="R44" i="5"/>
  <c r="Q42" i="5"/>
  <c r="G40" i="5"/>
  <c r="G38" i="5"/>
  <c r="Q43" i="5"/>
  <c r="R51" i="5"/>
  <c r="G43" i="5"/>
  <c r="R38" i="5"/>
  <c r="Q61" i="5"/>
  <c r="Q69" i="5"/>
  <c r="Q66" i="5"/>
  <c r="E61" i="5"/>
  <c r="E58" i="5"/>
  <c r="Q54" i="5"/>
  <c r="Q50" i="5"/>
  <c r="Q47" i="5"/>
  <c r="Q44" i="5"/>
  <c r="F42" i="5"/>
  <c r="F40" i="5"/>
  <c r="F38" i="5"/>
  <c r="E46" i="5"/>
  <c r="R48" i="5"/>
  <c r="E33" i="5"/>
  <c r="R40" i="5"/>
  <c r="R42" i="5"/>
  <c r="F69" i="5"/>
  <c r="F66" i="5"/>
  <c r="R60" i="5"/>
  <c r="R57" i="5"/>
  <c r="F54" i="5"/>
  <c r="F50" i="5"/>
  <c r="F47" i="5"/>
  <c r="G44" i="5"/>
  <c r="E42" i="5"/>
  <c r="E40" i="5"/>
  <c r="E38" i="5"/>
  <c r="F39" i="5"/>
  <c r="R67" i="5"/>
  <c r="E51" i="5"/>
  <c r="E36" i="5"/>
  <c r="E69" i="5"/>
  <c r="E66" i="5"/>
  <c r="Q60" i="5"/>
  <c r="Q57" i="5"/>
  <c r="E54" i="5"/>
  <c r="E50" i="5"/>
  <c r="E47" i="5"/>
  <c r="F44" i="5"/>
  <c r="S41" i="5"/>
  <c r="S39" i="5"/>
  <c r="S33" i="5"/>
  <c r="F41" i="5"/>
  <c r="F59" i="5"/>
  <c r="R68" i="5"/>
  <c r="F60" i="5"/>
  <c r="F57" i="5"/>
  <c r="R52" i="5"/>
  <c r="R49" i="5"/>
  <c r="R46" i="5"/>
  <c r="E44" i="5"/>
  <c r="R41" i="5"/>
  <c r="R39" i="5"/>
  <c r="R33" i="5"/>
  <c r="F33" i="5"/>
  <c r="F56" i="5"/>
  <c r="Q36" i="5"/>
  <c r="E67" i="5"/>
  <c r="Q68" i="5"/>
  <c r="E60" i="5"/>
  <c r="E57" i="5"/>
  <c r="Q52" i="5"/>
  <c r="Q49" i="5"/>
  <c r="Q46" i="5"/>
  <c r="S43" i="5"/>
  <c r="Q41" i="5"/>
  <c r="Q39" i="5"/>
  <c r="Q33" i="5"/>
  <c r="E52" i="5"/>
  <c r="R45" i="5"/>
  <c r="E41" i="5"/>
  <c r="F48" i="5"/>
  <c r="Q40" i="5"/>
  <c r="F68" i="5"/>
  <c r="R63" i="5"/>
  <c r="R59" i="5"/>
  <c r="R56" i="5"/>
  <c r="F52" i="5"/>
  <c r="F49" i="5"/>
  <c r="F46" i="5"/>
  <c r="R43" i="5"/>
  <c r="G41" i="5"/>
  <c r="G39" i="5"/>
  <c r="S36" i="5"/>
  <c r="G33" i="5"/>
  <c r="R36" i="5"/>
  <c r="F63" i="5"/>
  <c r="E48" i="5"/>
  <c r="Q38" i="5"/>
  <c r="E68" i="5"/>
  <c r="Q63" i="5"/>
  <c r="Q59" i="5"/>
  <c r="Q56" i="5"/>
  <c r="E49" i="5"/>
  <c r="E39" i="5"/>
  <c r="F45" i="5"/>
  <c r="F36" i="5"/>
  <c r="Q58" i="5"/>
  <c r="Q67" i="5"/>
  <c r="E63" i="5"/>
  <c r="E59" i="5"/>
  <c r="E56" i="5"/>
  <c r="Q51" i="5"/>
  <c r="Q48" i="5"/>
  <c r="Q45" i="5"/>
  <c r="F43" i="5"/>
  <c r="S40" i="5"/>
  <c r="S38" i="5"/>
  <c r="G36" i="5"/>
  <c r="F67" i="5"/>
  <c r="R61" i="5"/>
  <c r="R58" i="5"/>
  <c r="F51" i="5"/>
  <c r="E43" i="5"/>
  <c r="E45" i="5"/>
  <c r="AB69" i="4"/>
  <c r="P69" i="4"/>
  <c r="AB68" i="4"/>
  <c r="P68" i="4"/>
  <c r="AB67" i="4"/>
  <c r="P67" i="4"/>
  <c r="AB66" i="4"/>
  <c r="P66" i="4"/>
  <c r="AB63" i="4"/>
  <c r="P63" i="4"/>
  <c r="AB61" i="4"/>
  <c r="P61" i="4"/>
  <c r="AB60" i="4"/>
  <c r="P60" i="4"/>
  <c r="AB59" i="4"/>
  <c r="P59" i="4"/>
  <c r="AB58" i="4"/>
  <c r="P58" i="4"/>
  <c r="AB57" i="4"/>
  <c r="P57" i="4"/>
  <c r="AB56" i="4"/>
  <c r="P56" i="4"/>
  <c r="AB54" i="4"/>
  <c r="P54" i="4"/>
  <c r="AB52" i="4"/>
  <c r="P52" i="4"/>
  <c r="AB51" i="4"/>
  <c r="P51" i="4"/>
  <c r="AB50" i="4"/>
  <c r="P50" i="4"/>
  <c r="AB49" i="4"/>
  <c r="P49" i="4"/>
  <c r="AB48" i="4"/>
  <c r="P48" i="4"/>
  <c r="AB47" i="4"/>
  <c r="P47" i="4"/>
  <c r="AB46" i="4"/>
  <c r="P46" i="4"/>
  <c r="AB45" i="4"/>
  <c r="P45" i="4"/>
  <c r="AB44" i="4"/>
  <c r="P44" i="4"/>
  <c r="AB43" i="4"/>
  <c r="P43" i="4"/>
  <c r="AB42" i="4"/>
  <c r="P42" i="4"/>
  <c r="AB41" i="4"/>
  <c r="P41" i="4"/>
  <c r="AB40" i="4"/>
  <c r="P40" i="4"/>
  <c r="AB39" i="4"/>
  <c r="P39" i="4"/>
  <c r="AB38" i="4"/>
  <c r="P38" i="4"/>
  <c r="AB36" i="4"/>
  <c r="P36" i="4"/>
  <c r="P37" i="4" s="1"/>
  <c r="AB33" i="4"/>
  <c r="P33" i="4"/>
  <c r="AA69" i="4"/>
  <c r="O69" i="4"/>
  <c r="AA68" i="4"/>
  <c r="O68" i="4"/>
  <c r="AA67" i="4"/>
  <c r="O67" i="4"/>
  <c r="AA66" i="4"/>
  <c r="O66" i="4"/>
  <c r="AA63" i="4"/>
  <c r="O63" i="4"/>
  <c r="AA61" i="4"/>
  <c r="O61" i="4"/>
  <c r="AA60" i="4"/>
  <c r="O60" i="4"/>
  <c r="AA59" i="4"/>
  <c r="O59" i="4"/>
  <c r="AA58" i="4"/>
  <c r="O58" i="4"/>
  <c r="AA57" i="4"/>
  <c r="O57" i="4"/>
  <c r="AA56" i="4"/>
  <c r="O56" i="4"/>
  <c r="AA54" i="4"/>
  <c r="O54" i="4"/>
  <c r="AA52" i="4"/>
  <c r="O52" i="4"/>
  <c r="AA51" i="4"/>
  <c r="O51" i="4"/>
  <c r="AA50" i="4"/>
  <c r="O50" i="4"/>
  <c r="AA49" i="4"/>
  <c r="O49" i="4"/>
  <c r="AA48" i="4"/>
  <c r="O48" i="4"/>
  <c r="AA47" i="4"/>
  <c r="O47" i="4"/>
  <c r="AA46" i="4"/>
  <c r="O46" i="4"/>
  <c r="AA45" i="4"/>
  <c r="O45" i="4"/>
  <c r="AA44" i="4"/>
  <c r="O44" i="4"/>
  <c r="AA43" i="4"/>
  <c r="O43" i="4"/>
  <c r="AA42" i="4"/>
  <c r="O42" i="4"/>
  <c r="AA41" i="4"/>
  <c r="O41" i="4"/>
  <c r="AA40" i="4"/>
  <c r="O40" i="4"/>
  <c r="AA39" i="4"/>
  <c r="O39" i="4"/>
  <c r="AA38" i="4"/>
  <c r="O38" i="4"/>
  <c r="AA36" i="4"/>
  <c r="O36" i="4"/>
  <c r="AA33" i="4"/>
  <c r="O33" i="4"/>
  <c r="N68" i="4"/>
  <c r="N66" i="4"/>
  <c r="Z63" i="4"/>
  <c r="N63" i="4"/>
  <c r="N61" i="4"/>
  <c r="Z60" i="4"/>
  <c r="N60" i="4"/>
  <c r="Z59" i="4"/>
  <c r="Z58" i="4"/>
  <c r="N58" i="4"/>
  <c r="N57" i="4"/>
  <c r="Z56" i="4"/>
  <c r="N54" i="4"/>
  <c r="Z69" i="4"/>
  <c r="N69" i="4"/>
  <c r="Z68" i="4"/>
  <c r="Z67" i="4"/>
  <c r="N67" i="4"/>
  <c r="Z66" i="4"/>
  <c r="Z61" i="4"/>
  <c r="N59" i="4"/>
  <c r="Z57" i="4"/>
  <c r="N56" i="4"/>
  <c r="Y69" i="4"/>
  <c r="M69" i="4"/>
  <c r="Y68" i="4"/>
  <c r="M68" i="4"/>
  <c r="Y67" i="4"/>
  <c r="M67" i="4"/>
  <c r="Y66" i="4"/>
  <c r="M66" i="4"/>
  <c r="Y63" i="4"/>
  <c r="M63" i="4"/>
  <c r="Y61" i="4"/>
  <c r="M61" i="4"/>
  <c r="Y60" i="4"/>
  <c r="M60" i="4"/>
  <c r="Y59" i="4"/>
  <c r="X69" i="4"/>
  <c r="L69" i="4"/>
  <c r="X68" i="4"/>
  <c r="L68" i="4"/>
  <c r="X67" i="4"/>
  <c r="L67" i="4"/>
  <c r="X66" i="4"/>
  <c r="L66" i="4"/>
  <c r="X63" i="4"/>
  <c r="L63" i="4"/>
  <c r="X61" i="4"/>
  <c r="L61" i="4"/>
  <c r="X60" i="4"/>
  <c r="W69" i="4"/>
  <c r="K69" i="4"/>
  <c r="W68" i="4"/>
  <c r="K68" i="4"/>
  <c r="W67" i="4"/>
  <c r="K67" i="4"/>
  <c r="W66" i="4"/>
  <c r="K66" i="4"/>
  <c r="W63" i="4"/>
  <c r="K63" i="4"/>
  <c r="W61" i="4"/>
  <c r="K61" i="4"/>
  <c r="W60" i="4"/>
  <c r="K60" i="4"/>
  <c r="W59" i="4"/>
  <c r="K59" i="4"/>
  <c r="W58" i="4"/>
  <c r="K58" i="4"/>
  <c r="W57" i="4"/>
  <c r="K57" i="4"/>
  <c r="W56" i="4"/>
  <c r="K56" i="4"/>
  <c r="W54" i="4"/>
  <c r="K54" i="4"/>
  <c r="W52" i="4"/>
  <c r="K52" i="4"/>
  <c r="W51" i="4"/>
  <c r="K51" i="4"/>
  <c r="W50" i="4"/>
  <c r="K50" i="4"/>
  <c r="W49" i="4"/>
  <c r="K49" i="4"/>
  <c r="W48" i="4"/>
  <c r="K48" i="4"/>
  <c r="W47" i="4"/>
  <c r="K47" i="4"/>
  <c r="W46" i="4"/>
  <c r="K46" i="4"/>
  <c r="W45" i="4"/>
  <c r="K45" i="4"/>
  <c r="W44" i="4"/>
  <c r="K44" i="4"/>
  <c r="W43" i="4"/>
  <c r="K43" i="4"/>
  <c r="W42" i="4"/>
  <c r="K42" i="4"/>
  <c r="W41" i="4"/>
  <c r="K41" i="4"/>
  <c r="W40" i="4"/>
  <c r="K40" i="4"/>
  <c r="W39" i="4"/>
  <c r="K39" i="4"/>
  <c r="W38" i="4"/>
  <c r="K38" i="4"/>
  <c r="W36" i="4"/>
  <c r="K36" i="4"/>
  <c r="W33" i="4"/>
  <c r="K33" i="4"/>
  <c r="J68" i="4"/>
  <c r="J63" i="4"/>
  <c r="J61" i="4"/>
  <c r="J60" i="4"/>
  <c r="J59" i="4"/>
  <c r="V58" i="4"/>
  <c r="V57" i="4"/>
  <c r="J57" i="4"/>
  <c r="J56" i="4"/>
  <c r="V54" i="4"/>
  <c r="J54" i="4"/>
  <c r="J52" i="4"/>
  <c r="V51" i="4"/>
  <c r="J51" i="4"/>
  <c r="J50" i="4"/>
  <c r="J49" i="4"/>
  <c r="V48" i="4"/>
  <c r="V47" i="4"/>
  <c r="V46" i="4"/>
  <c r="J46" i="4"/>
  <c r="J45" i="4"/>
  <c r="V44" i="4"/>
  <c r="V69" i="4"/>
  <c r="J69" i="4"/>
  <c r="V68" i="4"/>
  <c r="V67" i="4"/>
  <c r="J67" i="4"/>
  <c r="V66" i="4"/>
  <c r="J66" i="4"/>
  <c r="V63" i="4"/>
  <c r="V61" i="4"/>
  <c r="V60" i="4"/>
  <c r="V59" i="4"/>
  <c r="J58" i="4"/>
  <c r="V56" i="4"/>
  <c r="V52" i="4"/>
  <c r="V50" i="4"/>
  <c r="V49" i="4"/>
  <c r="J48" i="4"/>
  <c r="J47" i="4"/>
  <c r="V45" i="4"/>
  <c r="J44" i="4"/>
  <c r="U69" i="4"/>
  <c r="I69" i="4"/>
  <c r="U68" i="4"/>
  <c r="I68" i="4"/>
  <c r="U67" i="4"/>
  <c r="I67" i="4"/>
  <c r="U66" i="4"/>
  <c r="I66" i="4"/>
  <c r="U63" i="4"/>
  <c r="I63" i="4"/>
  <c r="U61" i="4"/>
  <c r="I61" i="4"/>
  <c r="U60" i="4"/>
  <c r="I60" i="4"/>
  <c r="U59" i="4"/>
  <c r="I59" i="4"/>
  <c r="U58" i="4"/>
  <c r="I58" i="4"/>
  <c r="U57" i="4"/>
  <c r="I57" i="4"/>
  <c r="U56" i="4"/>
  <c r="Q69" i="4"/>
  <c r="E69" i="4"/>
  <c r="Q68" i="4"/>
  <c r="E68" i="4"/>
  <c r="T69" i="4"/>
  <c r="T67" i="4"/>
  <c r="H66" i="4"/>
  <c r="H63" i="4"/>
  <c r="T60" i="4"/>
  <c r="R59" i="4"/>
  <c r="R58" i="4"/>
  <c r="R57" i="4"/>
  <c r="R56" i="4"/>
  <c r="M54" i="4"/>
  <c r="S52" i="4"/>
  <c r="Y51" i="4"/>
  <c r="G51" i="4"/>
  <c r="M50" i="4"/>
  <c r="S49" i="4"/>
  <c r="Y48" i="4"/>
  <c r="G48" i="4"/>
  <c r="M47" i="4"/>
  <c r="S46" i="4"/>
  <c r="Y45" i="4"/>
  <c r="G45" i="4"/>
  <c r="M44" i="4"/>
  <c r="T43" i="4"/>
  <c r="E43" i="4"/>
  <c r="L42" i="4"/>
  <c r="T41" i="4"/>
  <c r="E41" i="4"/>
  <c r="L40" i="4"/>
  <c r="T39" i="4"/>
  <c r="E39" i="4"/>
  <c r="L38" i="4"/>
  <c r="Q36" i="4"/>
  <c r="T33" i="4"/>
  <c r="E33" i="4"/>
  <c r="S69" i="4"/>
  <c r="S67" i="4"/>
  <c r="G66" i="4"/>
  <c r="G63" i="4"/>
  <c r="S60" i="4"/>
  <c r="Q59" i="4"/>
  <c r="Q58" i="4"/>
  <c r="Q57" i="4"/>
  <c r="Q56" i="4"/>
  <c r="L54" i="4"/>
  <c r="R52" i="4"/>
  <c r="X51" i="4"/>
  <c r="F51" i="4"/>
  <c r="L50" i="4"/>
  <c r="R49" i="4"/>
  <c r="X48" i="4"/>
  <c r="F48" i="4"/>
  <c r="L47" i="4"/>
  <c r="R46" i="4"/>
  <c r="X45" i="4"/>
  <c r="F45" i="4"/>
  <c r="L44" i="4"/>
  <c r="S43" i="4"/>
  <c r="Z42" i="4"/>
  <c r="J42" i="4"/>
  <c r="S41" i="4"/>
  <c r="Z40" i="4"/>
  <c r="J40" i="4"/>
  <c r="S39" i="4"/>
  <c r="Z38" i="4"/>
  <c r="J38" i="4"/>
  <c r="N36" i="4"/>
  <c r="N37" i="4" s="1"/>
  <c r="S33" i="4"/>
  <c r="R69" i="4"/>
  <c r="R67" i="4"/>
  <c r="F66" i="4"/>
  <c r="F63" i="4"/>
  <c r="R60" i="4"/>
  <c r="M59" i="4"/>
  <c r="M58" i="4"/>
  <c r="M57" i="4"/>
  <c r="M56" i="4"/>
  <c r="I54" i="4"/>
  <c r="Q52" i="4"/>
  <c r="U51" i="4"/>
  <c r="E51" i="4"/>
  <c r="I50" i="4"/>
  <c r="Q49" i="4"/>
  <c r="U48" i="4"/>
  <c r="E48" i="4"/>
  <c r="I47" i="4"/>
  <c r="Q46" i="4"/>
  <c r="U45" i="4"/>
  <c r="E45" i="4"/>
  <c r="I44" i="4"/>
  <c r="R43" i="4"/>
  <c r="Y42" i="4"/>
  <c r="I42" i="4"/>
  <c r="R41" i="4"/>
  <c r="Y40" i="4"/>
  <c r="I40" i="4"/>
  <c r="R39" i="4"/>
  <c r="Y38" i="4"/>
  <c r="I38" i="4"/>
  <c r="M36" i="4"/>
  <c r="H69" i="4"/>
  <c r="Q67" i="4"/>
  <c r="E66" i="4"/>
  <c r="E63" i="4"/>
  <c r="Q60" i="4"/>
  <c r="L59" i="4"/>
  <c r="L58" i="4"/>
  <c r="L57" i="4"/>
  <c r="L56" i="4"/>
  <c r="H54" i="4"/>
  <c r="N52" i="4"/>
  <c r="T51" i="4"/>
  <c r="Z50" i="4"/>
  <c r="H50" i="4"/>
  <c r="N49" i="4"/>
  <c r="T48" i="4"/>
  <c r="Z47" i="4"/>
  <c r="H47" i="4"/>
  <c r="N46" i="4"/>
  <c r="T45" i="4"/>
  <c r="Z44" i="4"/>
  <c r="H44" i="4"/>
  <c r="Q43" i="4"/>
  <c r="X42" i="4"/>
  <c r="H42" i="4"/>
  <c r="Q41" i="4"/>
  <c r="X40" i="4"/>
  <c r="H40" i="4"/>
  <c r="Q39" i="4"/>
  <c r="X38" i="4"/>
  <c r="H38" i="4"/>
  <c r="L36" i="4"/>
  <c r="Q33" i="4"/>
  <c r="G69" i="4"/>
  <c r="T61" i="4"/>
  <c r="L60" i="4"/>
  <c r="H59" i="4"/>
  <c r="H58" i="4"/>
  <c r="H57" i="4"/>
  <c r="I56" i="4"/>
  <c r="M52" i="4"/>
  <c r="S51" i="4"/>
  <c r="Y50" i="4"/>
  <c r="G50" i="4"/>
  <c r="M49" i="4"/>
  <c r="S48" i="4"/>
  <c r="Y47" i="4"/>
  <c r="G47" i="4"/>
  <c r="M46" i="4"/>
  <c r="S45" i="4"/>
  <c r="Y44" i="4"/>
  <c r="G44" i="4"/>
  <c r="N43" i="4"/>
  <c r="V42" i="4"/>
  <c r="N41" i="4"/>
  <c r="V40" i="4"/>
  <c r="G40" i="4"/>
  <c r="N39" i="4"/>
  <c r="V38" i="4"/>
  <c r="G38" i="4"/>
  <c r="Z36" i="4"/>
  <c r="J36" i="4"/>
  <c r="N33" i="4"/>
  <c r="J43" i="4"/>
  <c r="J39" i="4"/>
  <c r="V36" i="4"/>
  <c r="Z33" i="4"/>
  <c r="G52" i="4"/>
  <c r="G46" i="4"/>
  <c r="I43" i="4"/>
  <c r="R40" i="4"/>
  <c r="R38" i="4"/>
  <c r="F36" i="4"/>
  <c r="I33" i="4"/>
  <c r="V33" i="4"/>
  <c r="Q66" i="4"/>
  <c r="T52" i="4"/>
  <c r="T49" i="4"/>
  <c r="N47" i="4"/>
  <c r="H67" i="4"/>
  <c r="G54" i="4"/>
  <c r="G42" i="4"/>
  <c r="F69" i="4"/>
  <c r="G67" i="4"/>
  <c r="S61" i="4"/>
  <c r="H60" i="4"/>
  <c r="G59" i="4"/>
  <c r="G58" i="4"/>
  <c r="G57" i="4"/>
  <c r="H56" i="4"/>
  <c r="Y54" i="4"/>
  <c r="F54" i="4"/>
  <c r="L52" i="4"/>
  <c r="R51" i="4"/>
  <c r="X50" i="4"/>
  <c r="F50" i="4"/>
  <c r="L49" i="4"/>
  <c r="R48" i="4"/>
  <c r="X47" i="4"/>
  <c r="F47" i="4"/>
  <c r="L46" i="4"/>
  <c r="R45" i="4"/>
  <c r="X44" i="4"/>
  <c r="F44" i="4"/>
  <c r="M43" i="4"/>
  <c r="U42" i="4"/>
  <c r="F42" i="4"/>
  <c r="M41" i="4"/>
  <c r="U40" i="4"/>
  <c r="F40" i="4"/>
  <c r="M39" i="4"/>
  <c r="U38" i="4"/>
  <c r="F38" i="4"/>
  <c r="Y36" i="4"/>
  <c r="I36" i="4"/>
  <c r="M33" i="4"/>
  <c r="X54" i="4"/>
  <c r="E47" i="4"/>
  <c r="U44" i="4"/>
  <c r="L43" i="4"/>
  <c r="E42" i="4"/>
  <c r="L41" i="4"/>
  <c r="E40" i="4"/>
  <c r="T38" i="4"/>
  <c r="E38" i="4"/>
  <c r="H36" i="4"/>
  <c r="L33" i="4"/>
  <c r="E67" i="4"/>
  <c r="F60" i="4"/>
  <c r="E59" i="4"/>
  <c r="E57" i="4"/>
  <c r="F56" i="4"/>
  <c r="U54" i="4"/>
  <c r="H52" i="4"/>
  <c r="T50" i="4"/>
  <c r="Z49" i="4"/>
  <c r="N48" i="4"/>
  <c r="T47" i="4"/>
  <c r="N45" i="4"/>
  <c r="Z43" i="4"/>
  <c r="Z41" i="4"/>
  <c r="Z39" i="4"/>
  <c r="J33" i="4"/>
  <c r="Y49" i="4"/>
  <c r="M48" i="4"/>
  <c r="M45" i="4"/>
  <c r="R42" i="4"/>
  <c r="Y39" i="4"/>
  <c r="U36" i="4"/>
  <c r="E61" i="4"/>
  <c r="S57" i="4"/>
  <c r="S56" i="4"/>
  <c r="Q54" i="4"/>
  <c r="H51" i="4"/>
  <c r="H48" i="4"/>
  <c r="H45" i="4"/>
  <c r="T68" i="4"/>
  <c r="F67" i="4"/>
  <c r="R61" i="4"/>
  <c r="G60" i="4"/>
  <c r="F59" i="4"/>
  <c r="F58" i="4"/>
  <c r="F57" i="4"/>
  <c r="G56" i="4"/>
  <c r="E54" i="4"/>
  <c r="I52" i="4"/>
  <c r="Q51" i="4"/>
  <c r="U50" i="4"/>
  <c r="E50" i="4"/>
  <c r="I49" i="4"/>
  <c r="Q48" i="4"/>
  <c r="U47" i="4"/>
  <c r="I46" i="4"/>
  <c r="Q45" i="4"/>
  <c r="E44" i="4"/>
  <c r="T42" i="4"/>
  <c r="T40" i="4"/>
  <c r="L39" i="4"/>
  <c r="X36" i="4"/>
  <c r="E58" i="4"/>
  <c r="N51" i="4"/>
  <c r="H49" i="4"/>
  <c r="Z46" i="4"/>
  <c r="T44" i="4"/>
  <c r="S42" i="4"/>
  <c r="S40" i="4"/>
  <c r="S38" i="4"/>
  <c r="G36" i="4"/>
  <c r="S50" i="4"/>
  <c r="S47" i="4"/>
  <c r="S44" i="4"/>
  <c r="Y41" i="4"/>
  <c r="I39" i="4"/>
  <c r="Y33" i="4"/>
  <c r="F68" i="4"/>
  <c r="N50" i="4"/>
  <c r="Z45" i="4"/>
  <c r="S68" i="4"/>
  <c r="Q61" i="4"/>
  <c r="Z52" i="4"/>
  <c r="H46" i="4"/>
  <c r="J41" i="4"/>
  <c r="R68" i="4"/>
  <c r="T66" i="4"/>
  <c r="T63" i="4"/>
  <c r="H61" i="4"/>
  <c r="E60" i="4"/>
  <c r="Y58" i="4"/>
  <c r="Y57" i="4"/>
  <c r="Y56" i="4"/>
  <c r="E56" i="4"/>
  <c r="T54" i="4"/>
  <c r="Y52" i="4"/>
  <c r="M51" i="4"/>
  <c r="G49" i="4"/>
  <c r="Y46" i="4"/>
  <c r="Y43" i="4"/>
  <c r="I41" i="4"/>
  <c r="H68" i="4"/>
  <c r="S66" i="4"/>
  <c r="S63" i="4"/>
  <c r="G61" i="4"/>
  <c r="X59" i="4"/>
  <c r="X58" i="4"/>
  <c r="X57" i="4"/>
  <c r="X56" i="4"/>
  <c r="S54" i="4"/>
  <c r="X52" i="4"/>
  <c r="F52" i="4"/>
  <c r="L51" i="4"/>
  <c r="R50" i="4"/>
  <c r="X49" i="4"/>
  <c r="F49" i="4"/>
  <c r="L48" i="4"/>
  <c r="R47" i="4"/>
  <c r="X46" i="4"/>
  <c r="F46" i="4"/>
  <c r="L45" i="4"/>
  <c r="R44" i="4"/>
  <c r="X43" i="4"/>
  <c r="H43" i="4"/>
  <c r="Q42" i="4"/>
  <c r="X41" i="4"/>
  <c r="H41" i="4"/>
  <c r="Q40" i="4"/>
  <c r="X39" i="4"/>
  <c r="H39" i="4"/>
  <c r="Q38" i="4"/>
  <c r="T36" i="4"/>
  <c r="E36" i="4"/>
  <c r="X33" i="4"/>
  <c r="H33" i="4"/>
  <c r="G68" i="4"/>
  <c r="R66" i="4"/>
  <c r="R63" i="4"/>
  <c r="F61" i="4"/>
  <c r="T59" i="4"/>
  <c r="T58" i="4"/>
  <c r="T57" i="4"/>
  <c r="T56" i="4"/>
  <c r="R54" i="4"/>
  <c r="U52" i="4"/>
  <c r="E52" i="4"/>
  <c r="I51" i="4"/>
  <c r="Q50" i="4"/>
  <c r="U49" i="4"/>
  <c r="E49" i="4"/>
  <c r="I48" i="4"/>
  <c r="Q47" i="4"/>
  <c r="U46" i="4"/>
  <c r="E46" i="4"/>
  <c r="I45" i="4"/>
  <c r="Q44" i="4"/>
  <c r="V43" i="4"/>
  <c r="G43" i="4"/>
  <c r="N42" i="4"/>
  <c r="V41" i="4"/>
  <c r="G41" i="4"/>
  <c r="N40" i="4"/>
  <c r="V39" i="4"/>
  <c r="G39" i="4"/>
  <c r="N38" i="4"/>
  <c r="S36" i="4"/>
  <c r="G33" i="4"/>
  <c r="Q63" i="4"/>
  <c r="Z51" i="4"/>
  <c r="Z48" i="4"/>
  <c r="T46" i="4"/>
  <c r="N44" i="4"/>
  <c r="S59" i="4"/>
  <c r="R36" i="4"/>
  <c r="S58" i="4"/>
  <c r="U43" i="4"/>
  <c r="U33" i="4"/>
  <c r="F43" i="4"/>
  <c r="R33" i="4"/>
  <c r="F33" i="4"/>
  <c r="U41" i="4"/>
  <c r="F41" i="4"/>
  <c r="U39" i="4"/>
  <c r="M38" i="4"/>
  <c r="M42" i="4"/>
  <c r="M40" i="4"/>
  <c r="F39" i="4"/>
  <c r="AB69" i="3"/>
  <c r="P69" i="3"/>
  <c r="AB68" i="3"/>
  <c r="P68" i="3"/>
  <c r="AB67" i="3"/>
  <c r="P67" i="3"/>
  <c r="AB66" i="3"/>
  <c r="P66" i="3"/>
  <c r="AB63" i="3"/>
  <c r="P63" i="3"/>
  <c r="AB61" i="3"/>
  <c r="P61" i="3"/>
  <c r="AB60" i="3"/>
  <c r="P60" i="3"/>
  <c r="AB59" i="3"/>
  <c r="P59" i="3"/>
  <c r="AB58" i="3"/>
  <c r="P58" i="3"/>
  <c r="AB57" i="3"/>
  <c r="P57" i="3"/>
  <c r="AB56" i="3"/>
  <c r="P56" i="3"/>
  <c r="AB54" i="3"/>
  <c r="P54" i="3"/>
  <c r="AB52" i="3"/>
  <c r="P52" i="3"/>
  <c r="AB51" i="3"/>
  <c r="P51" i="3"/>
  <c r="AB50" i="3"/>
  <c r="P50" i="3"/>
  <c r="AB49" i="3"/>
  <c r="P49" i="3"/>
  <c r="AB48" i="3"/>
  <c r="P48" i="3"/>
  <c r="AB47" i="3"/>
  <c r="P47" i="3"/>
  <c r="AB46" i="3"/>
  <c r="P46" i="3"/>
  <c r="AB45" i="3"/>
  <c r="P45" i="3"/>
  <c r="AB44" i="3"/>
  <c r="P44" i="3"/>
  <c r="AB43" i="3"/>
  <c r="P43" i="3"/>
  <c r="AB42" i="3"/>
  <c r="P42" i="3"/>
  <c r="AB41" i="3"/>
  <c r="P41" i="3"/>
  <c r="AB40" i="3"/>
  <c r="P40" i="3"/>
  <c r="AB39" i="3"/>
  <c r="P39" i="3"/>
  <c r="AB38" i="3"/>
  <c r="P38" i="3"/>
  <c r="AB36" i="3"/>
  <c r="P36" i="3"/>
  <c r="AB33" i="3"/>
  <c r="P33" i="3"/>
  <c r="AA69" i="3"/>
  <c r="O69" i="3"/>
  <c r="AA68" i="3"/>
  <c r="O68" i="3"/>
  <c r="AA67" i="3"/>
  <c r="O67" i="3"/>
  <c r="AA66" i="3"/>
  <c r="O66" i="3"/>
  <c r="AA63" i="3"/>
  <c r="O63" i="3"/>
  <c r="AA61" i="3"/>
  <c r="O61" i="3"/>
  <c r="AA60" i="3"/>
  <c r="O60" i="3"/>
  <c r="AA59" i="3"/>
  <c r="O59" i="3"/>
  <c r="AA58" i="3"/>
  <c r="O58" i="3"/>
  <c r="AA57" i="3"/>
  <c r="O57" i="3"/>
  <c r="AA56" i="3"/>
  <c r="O56" i="3"/>
  <c r="AA54" i="3"/>
  <c r="O54" i="3"/>
  <c r="AA52" i="3"/>
  <c r="O52" i="3"/>
  <c r="AA51" i="3"/>
  <c r="O51" i="3"/>
  <c r="AA50" i="3"/>
  <c r="O50" i="3"/>
  <c r="AA49" i="3"/>
  <c r="O49" i="3"/>
  <c r="AA48" i="3"/>
  <c r="O48" i="3"/>
  <c r="AA47" i="3"/>
  <c r="O47" i="3"/>
  <c r="AA46" i="3"/>
  <c r="O46" i="3"/>
  <c r="AA45" i="3"/>
  <c r="O45" i="3"/>
  <c r="AA44" i="3"/>
  <c r="O44" i="3"/>
  <c r="AA43" i="3"/>
  <c r="O43" i="3"/>
  <c r="AA42" i="3"/>
  <c r="O42" i="3"/>
  <c r="AA41" i="3"/>
  <c r="O41" i="3"/>
  <c r="AA40" i="3"/>
  <c r="O40" i="3"/>
  <c r="AA39" i="3"/>
  <c r="O39" i="3"/>
  <c r="AA38" i="3"/>
  <c r="Z69" i="3"/>
  <c r="N69" i="3"/>
  <c r="Z68" i="3"/>
  <c r="N68" i="3"/>
  <c r="Z67" i="3"/>
  <c r="N67" i="3"/>
  <c r="Z66" i="3"/>
  <c r="N66" i="3"/>
  <c r="Z63" i="3"/>
  <c r="N63" i="3"/>
  <c r="Z61" i="3"/>
  <c r="N61" i="3"/>
  <c r="Z60" i="3"/>
  <c r="N60" i="3"/>
  <c r="Z59" i="3"/>
  <c r="N59" i="3"/>
  <c r="Z58" i="3"/>
  <c r="N58" i="3"/>
  <c r="Z57" i="3"/>
  <c r="N57" i="3"/>
  <c r="Z56" i="3"/>
  <c r="N56" i="3"/>
  <c r="N54" i="3"/>
  <c r="Z52" i="3"/>
  <c r="N52" i="3"/>
  <c r="Z51" i="3"/>
  <c r="N51" i="3"/>
  <c r="Z50" i="3"/>
  <c r="N50" i="3"/>
  <c r="Z49" i="3"/>
  <c r="N49" i="3"/>
  <c r="Z48" i="3"/>
  <c r="N48" i="3"/>
  <c r="Z47" i="3"/>
  <c r="N47" i="3"/>
  <c r="Z46" i="3"/>
  <c r="N46" i="3"/>
  <c r="Z45" i="3"/>
  <c r="N45" i="3"/>
  <c r="Z44" i="3"/>
  <c r="N44" i="3"/>
  <c r="Z43" i="3"/>
  <c r="N43" i="3"/>
  <c r="Z42" i="3"/>
  <c r="N42" i="3"/>
  <c r="Z41" i="3"/>
  <c r="N41" i="3"/>
  <c r="Z40" i="3"/>
  <c r="N40" i="3"/>
  <c r="Z39" i="3"/>
  <c r="N39" i="3"/>
  <c r="Z38" i="3"/>
  <c r="N38" i="3"/>
  <c r="Z36" i="3"/>
  <c r="N36" i="3"/>
  <c r="Z33" i="3"/>
  <c r="N33" i="3"/>
  <c r="X60" i="3"/>
  <c r="X59" i="3"/>
  <c r="L59" i="3"/>
  <c r="L58" i="3"/>
  <c r="L57" i="3"/>
  <c r="L56" i="3"/>
  <c r="X54" i="3"/>
  <c r="X52" i="3"/>
  <c r="X51" i="3"/>
  <c r="X50" i="3"/>
  <c r="X49" i="3"/>
  <c r="X48" i="3"/>
  <c r="X47" i="3"/>
  <c r="X46" i="3"/>
  <c r="X45" i="3"/>
  <c r="X44" i="3"/>
  <c r="X43" i="3"/>
  <c r="X42" i="3"/>
  <c r="X41" i="3"/>
  <c r="L40" i="3"/>
  <c r="L39" i="3"/>
  <c r="X38" i="3"/>
  <c r="Y69" i="3"/>
  <c r="M69" i="3"/>
  <c r="Y68" i="3"/>
  <c r="M68" i="3"/>
  <c r="Y67" i="3"/>
  <c r="M67" i="3"/>
  <c r="Y66" i="3"/>
  <c r="M66" i="3"/>
  <c r="Y63" i="3"/>
  <c r="M63" i="3"/>
  <c r="Y61" i="3"/>
  <c r="M61" i="3"/>
  <c r="Y60" i="3"/>
  <c r="M60" i="3"/>
  <c r="Y59" i="3"/>
  <c r="M59" i="3"/>
  <c r="Y58" i="3"/>
  <c r="M58" i="3"/>
  <c r="Y57" i="3"/>
  <c r="M57" i="3"/>
  <c r="Y56" i="3"/>
  <c r="M56" i="3"/>
  <c r="Y54" i="3"/>
  <c r="M54" i="3"/>
  <c r="Y52" i="3"/>
  <c r="M52" i="3"/>
  <c r="Y51" i="3"/>
  <c r="M51" i="3"/>
  <c r="Y50" i="3"/>
  <c r="M50" i="3"/>
  <c r="Y49" i="3"/>
  <c r="M49" i="3"/>
  <c r="Y48" i="3"/>
  <c r="M48" i="3"/>
  <c r="Y47" i="3"/>
  <c r="M47" i="3"/>
  <c r="Y46" i="3"/>
  <c r="M46" i="3"/>
  <c r="Y45" i="3"/>
  <c r="M45" i="3"/>
  <c r="Y44" i="3"/>
  <c r="M44" i="3"/>
  <c r="Y43" i="3"/>
  <c r="M43" i="3"/>
  <c r="Y42" i="3"/>
  <c r="M42" i="3"/>
  <c r="Y41" i="3"/>
  <c r="M41" i="3"/>
  <c r="Y40" i="3"/>
  <c r="M40" i="3"/>
  <c r="Y39" i="3"/>
  <c r="M39" i="3"/>
  <c r="Y38" i="3"/>
  <c r="M38" i="3"/>
  <c r="Y36" i="3"/>
  <c r="M36" i="3"/>
  <c r="Y33" i="3"/>
  <c r="M33" i="3"/>
  <c r="L61" i="3"/>
  <c r="L60" i="3"/>
  <c r="X58" i="3"/>
  <c r="X57" i="3"/>
  <c r="X56" i="3"/>
  <c r="L54" i="3"/>
  <c r="L52" i="3"/>
  <c r="L51" i="3"/>
  <c r="L50" i="3"/>
  <c r="L49" i="3"/>
  <c r="L48" i="3"/>
  <c r="L47" i="3"/>
  <c r="L46" i="3"/>
  <c r="L45" i="3"/>
  <c r="L44" i="3"/>
  <c r="L43" i="3"/>
  <c r="L42" i="3"/>
  <c r="X40" i="3"/>
  <c r="X39" i="3"/>
  <c r="L38" i="3"/>
  <c r="X36" i="3"/>
  <c r="X69" i="3"/>
  <c r="L69" i="3"/>
  <c r="X68" i="3"/>
  <c r="L68" i="3"/>
  <c r="X67" i="3"/>
  <c r="L67" i="3"/>
  <c r="X66" i="3"/>
  <c r="L66" i="3"/>
  <c r="X63" i="3"/>
  <c r="L63" i="3"/>
  <c r="X61" i="3"/>
  <c r="W69" i="3"/>
  <c r="K69" i="3"/>
  <c r="W68" i="3"/>
  <c r="K68" i="3"/>
  <c r="W67" i="3"/>
  <c r="K67" i="3"/>
  <c r="W66" i="3"/>
  <c r="K66" i="3"/>
  <c r="W63" i="3"/>
  <c r="K63" i="3"/>
  <c r="W61" i="3"/>
  <c r="K61" i="3"/>
  <c r="W60" i="3"/>
  <c r="K60" i="3"/>
  <c r="W59" i="3"/>
  <c r="K59" i="3"/>
  <c r="W58" i="3"/>
  <c r="K58" i="3"/>
  <c r="W57" i="3"/>
  <c r="V69" i="3"/>
  <c r="J69" i="3"/>
  <c r="V68" i="3"/>
  <c r="J68" i="3"/>
  <c r="V67" i="3"/>
  <c r="J67" i="3"/>
  <c r="V66" i="3"/>
  <c r="J66" i="3"/>
  <c r="V63" i="3"/>
  <c r="J63" i="3"/>
  <c r="V61" i="3"/>
  <c r="J61" i="3"/>
  <c r="V60" i="3"/>
  <c r="J60" i="3"/>
  <c r="V59" i="3"/>
  <c r="J59" i="3"/>
  <c r="V58" i="3"/>
  <c r="J58" i="3"/>
  <c r="V57" i="3"/>
  <c r="J57" i="3"/>
  <c r="V56" i="3"/>
  <c r="J56" i="3"/>
  <c r="V54" i="3"/>
  <c r="J54" i="3"/>
  <c r="V52" i="3"/>
  <c r="J52" i="3"/>
  <c r="V51" i="3"/>
  <c r="J51" i="3"/>
  <c r="V50" i="3"/>
  <c r="J50" i="3"/>
  <c r="V49" i="3"/>
  <c r="J49" i="3"/>
  <c r="V48" i="3"/>
  <c r="J48" i="3"/>
  <c r="V47" i="3"/>
  <c r="J47" i="3"/>
  <c r="V46" i="3"/>
  <c r="J46" i="3"/>
  <c r="V45" i="3"/>
  <c r="J45" i="3"/>
  <c r="V44" i="3"/>
  <c r="J44" i="3"/>
  <c r="V43" i="3"/>
  <c r="J43" i="3"/>
  <c r="V42" i="3"/>
  <c r="J42" i="3"/>
  <c r="V41" i="3"/>
  <c r="J41" i="3"/>
  <c r="V40" i="3"/>
  <c r="J40" i="3"/>
  <c r="V39" i="3"/>
  <c r="J39" i="3"/>
  <c r="V38" i="3"/>
  <c r="J38" i="3"/>
  <c r="V36" i="3"/>
  <c r="J36" i="3"/>
  <c r="V33" i="3"/>
  <c r="J33" i="3"/>
  <c r="U69" i="3"/>
  <c r="I69" i="3"/>
  <c r="U68" i="3"/>
  <c r="I68" i="3"/>
  <c r="U67" i="3"/>
  <c r="I67" i="3"/>
  <c r="U66" i="3"/>
  <c r="I66" i="3"/>
  <c r="U63" i="3"/>
  <c r="I63" i="3"/>
  <c r="U61" i="3"/>
  <c r="I61" i="3"/>
  <c r="U60" i="3"/>
  <c r="I60" i="3"/>
  <c r="U59" i="3"/>
  <c r="I59" i="3"/>
  <c r="U58" i="3"/>
  <c r="T69" i="3"/>
  <c r="H69" i="3"/>
  <c r="T68" i="3"/>
  <c r="H68" i="3"/>
  <c r="T67" i="3"/>
  <c r="H67" i="3"/>
  <c r="T66" i="3"/>
  <c r="H66" i="3"/>
  <c r="T63" i="3"/>
  <c r="H63" i="3"/>
  <c r="T61" i="3"/>
  <c r="H61" i="3"/>
  <c r="T60" i="3"/>
  <c r="H60" i="3"/>
  <c r="S69" i="3"/>
  <c r="S67" i="3"/>
  <c r="G61" i="3"/>
  <c r="Q59" i="3"/>
  <c r="F58" i="3"/>
  <c r="E57" i="3"/>
  <c r="E56" i="3"/>
  <c r="Q54" i="3"/>
  <c r="Q52" i="3"/>
  <c r="Q51" i="3"/>
  <c r="Q50" i="3"/>
  <c r="Q49" i="3"/>
  <c r="Q48" i="3"/>
  <c r="Q47" i="3"/>
  <c r="Q46" i="3"/>
  <c r="Q45" i="3"/>
  <c r="Q44" i="3"/>
  <c r="Q43" i="3"/>
  <c r="Q42" i="3"/>
  <c r="Q41" i="3"/>
  <c r="R40" i="3"/>
  <c r="R39" i="3"/>
  <c r="R38" i="3"/>
  <c r="L36" i="3"/>
  <c r="L33" i="3"/>
  <c r="G68" i="3"/>
  <c r="S42" i="3"/>
  <c r="R69" i="3"/>
  <c r="R67" i="3"/>
  <c r="F61" i="3"/>
  <c r="H59" i="3"/>
  <c r="E58" i="3"/>
  <c r="W56" i="3"/>
  <c r="K54" i="3"/>
  <c r="K52" i="3"/>
  <c r="K51" i="3"/>
  <c r="K50" i="3"/>
  <c r="K49" i="3"/>
  <c r="K48" i="3"/>
  <c r="K47" i="3"/>
  <c r="K46" i="3"/>
  <c r="K45" i="3"/>
  <c r="K44" i="3"/>
  <c r="K43" i="3"/>
  <c r="K42" i="3"/>
  <c r="L41" i="3"/>
  <c r="Q40" i="3"/>
  <c r="Q39" i="3"/>
  <c r="Q38" i="3"/>
  <c r="K36" i="3"/>
  <c r="K33" i="3"/>
  <c r="T33" i="3"/>
  <c r="H57" i="3"/>
  <c r="T49" i="3"/>
  <c r="T45" i="3"/>
  <c r="U40" i="3"/>
  <c r="S59" i="3"/>
  <c r="G56" i="3"/>
  <c r="S46" i="3"/>
  <c r="T38" i="3"/>
  <c r="Q69" i="3"/>
  <c r="Q67" i="3"/>
  <c r="E61" i="3"/>
  <c r="G59" i="3"/>
  <c r="U57" i="3"/>
  <c r="U56" i="3"/>
  <c r="I54" i="3"/>
  <c r="I52" i="3"/>
  <c r="I51" i="3"/>
  <c r="I50" i="3"/>
  <c r="I49" i="3"/>
  <c r="I48" i="3"/>
  <c r="I47" i="3"/>
  <c r="I46" i="3"/>
  <c r="I45" i="3"/>
  <c r="I44" i="3"/>
  <c r="I43" i="3"/>
  <c r="I42" i="3"/>
  <c r="K41" i="3"/>
  <c r="K40" i="3"/>
  <c r="K39" i="3"/>
  <c r="O38" i="3"/>
  <c r="I36" i="3"/>
  <c r="I33" i="3"/>
  <c r="T59" i="3"/>
  <c r="T50" i="3"/>
  <c r="T46" i="3"/>
  <c r="T41" i="3"/>
  <c r="R36" i="3"/>
  <c r="F68" i="3"/>
  <c r="S47" i="3"/>
  <c r="T40" i="3"/>
  <c r="G69" i="3"/>
  <c r="G67" i="3"/>
  <c r="S63" i="3"/>
  <c r="S60" i="3"/>
  <c r="F59" i="3"/>
  <c r="T57" i="3"/>
  <c r="T56" i="3"/>
  <c r="H54" i="3"/>
  <c r="H55" i="3" s="1"/>
  <c r="H52" i="3"/>
  <c r="H51" i="3"/>
  <c r="H50" i="3"/>
  <c r="H49" i="3"/>
  <c r="H48" i="3"/>
  <c r="H47" i="3"/>
  <c r="H46" i="3"/>
  <c r="H45" i="3"/>
  <c r="H44" i="3"/>
  <c r="H43" i="3"/>
  <c r="H42" i="3"/>
  <c r="I41" i="3"/>
  <c r="I40" i="3"/>
  <c r="I39" i="3"/>
  <c r="K38" i="3"/>
  <c r="H36" i="3"/>
  <c r="AA33" i="3"/>
  <c r="H33" i="3"/>
  <c r="S61" i="3"/>
  <c r="S48" i="3"/>
  <c r="Q36" i="3"/>
  <c r="F69" i="3"/>
  <c r="F67" i="3"/>
  <c r="R63" i="3"/>
  <c r="R60" i="3"/>
  <c r="E59" i="3"/>
  <c r="S57" i="3"/>
  <c r="S56" i="3"/>
  <c r="G54" i="3"/>
  <c r="G52" i="3"/>
  <c r="G51" i="3"/>
  <c r="G50" i="3"/>
  <c r="G49" i="3"/>
  <c r="G48" i="3"/>
  <c r="G47" i="3"/>
  <c r="G46" i="3"/>
  <c r="G45" i="3"/>
  <c r="G44" i="3"/>
  <c r="G43" i="3"/>
  <c r="G42" i="3"/>
  <c r="H41" i="3"/>
  <c r="H40" i="3"/>
  <c r="H39" i="3"/>
  <c r="I38" i="3"/>
  <c r="AA36" i="3"/>
  <c r="G36" i="3"/>
  <c r="X33" i="3"/>
  <c r="G33" i="3"/>
  <c r="S33" i="3"/>
  <c r="T52" i="3"/>
  <c r="S50" i="3"/>
  <c r="E69" i="3"/>
  <c r="E67" i="3"/>
  <c r="Q63" i="3"/>
  <c r="Q60" i="3"/>
  <c r="T58" i="3"/>
  <c r="R57" i="3"/>
  <c r="R56" i="3"/>
  <c r="F54" i="3"/>
  <c r="F52" i="3"/>
  <c r="F51" i="3"/>
  <c r="F50" i="3"/>
  <c r="F49" i="3"/>
  <c r="F48" i="3"/>
  <c r="F47" i="3"/>
  <c r="F46" i="3"/>
  <c r="F45" i="3"/>
  <c r="F44" i="3"/>
  <c r="F43" i="3"/>
  <c r="F42" i="3"/>
  <c r="G41" i="3"/>
  <c r="G40" i="3"/>
  <c r="G39" i="3"/>
  <c r="H38" i="3"/>
  <c r="W36" i="3"/>
  <c r="F36" i="3"/>
  <c r="W33" i="3"/>
  <c r="F33" i="3"/>
  <c r="F38" i="3"/>
  <c r="I58" i="3"/>
  <c r="T44" i="3"/>
  <c r="U38" i="3"/>
  <c r="H58" i="3"/>
  <c r="G57" i="3"/>
  <c r="S52" i="3"/>
  <c r="S44" i="3"/>
  <c r="S68" i="3"/>
  <c r="S66" i="3"/>
  <c r="G63" i="3"/>
  <c r="G60" i="3"/>
  <c r="S58" i="3"/>
  <c r="Q57" i="3"/>
  <c r="Q56" i="3"/>
  <c r="E54" i="3"/>
  <c r="E52" i="3"/>
  <c r="E51" i="3"/>
  <c r="E50" i="3"/>
  <c r="E49" i="3"/>
  <c r="E48" i="3"/>
  <c r="E47" i="3"/>
  <c r="E46" i="3"/>
  <c r="E45" i="3"/>
  <c r="E44" i="3"/>
  <c r="E43" i="3"/>
  <c r="E42" i="3"/>
  <c r="F41" i="3"/>
  <c r="F40" i="3"/>
  <c r="F39" i="3"/>
  <c r="G38" i="3"/>
  <c r="U36" i="3"/>
  <c r="E36" i="3"/>
  <c r="U33" i="3"/>
  <c r="E33" i="3"/>
  <c r="G66" i="3"/>
  <c r="S43" i="3"/>
  <c r="Q33" i="3"/>
  <c r="R68" i="3"/>
  <c r="R66" i="3"/>
  <c r="F63" i="3"/>
  <c r="F60" i="3"/>
  <c r="R58" i="3"/>
  <c r="K57" i="3"/>
  <c r="K56" i="3"/>
  <c r="W54" i="3"/>
  <c r="W52" i="3"/>
  <c r="W51" i="3"/>
  <c r="W50" i="3"/>
  <c r="W49" i="3"/>
  <c r="W48" i="3"/>
  <c r="W47" i="3"/>
  <c r="W46" i="3"/>
  <c r="W45" i="3"/>
  <c r="W44" i="3"/>
  <c r="W43" i="3"/>
  <c r="W42" i="3"/>
  <c r="W41" i="3"/>
  <c r="E41" i="3"/>
  <c r="E40" i="3"/>
  <c r="E39" i="3"/>
  <c r="T36" i="3"/>
  <c r="T54" i="3"/>
  <c r="T48" i="3"/>
  <c r="T43" i="3"/>
  <c r="U39" i="3"/>
  <c r="R33" i="3"/>
  <c r="F66" i="3"/>
  <c r="S54" i="3"/>
  <c r="S45" i="3"/>
  <c r="T39" i="3"/>
  <c r="Q68" i="3"/>
  <c r="Q66" i="3"/>
  <c r="E63" i="3"/>
  <c r="E60" i="3"/>
  <c r="Q58" i="3"/>
  <c r="I57" i="3"/>
  <c r="I56" i="3"/>
  <c r="U54" i="3"/>
  <c r="U52" i="3"/>
  <c r="U51" i="3"/>
  <c r="U50" i="3"/>
  <c r="U49" i="3"/>
  <c r="U48" i="3"/>
  <c r="U47" i="3"/>
  <c r="U46" i="3"/>
  <c r="U45" i="3"/>
  <c r="U44" i="3"/>
  <c r="U43" i="3"/>
  <c r="U42" i="3"/>
  <c r="U41" i="3"/>
  <c r="W40" i="3"/>
  <c r="W39" i="3"/>
  <c r="W38" i="3"/>
  <c r="E38" i="3"/>
  <c r="S36" i="3"/>
  <c r="T51" i="3"/>
  <c r="T47" i="3"/>
  <c r="T42" i="3"/>
  <c r="R61" i="3"/>
  <c r="S51" i="3"/>
  <c r="S41" i="3"/>
  <c r="E68" i="3"/>
  <c r="E66" i="3"/>
  <c r="Q61" i="3"/>
  <c r="R59" i="3"/>
  <c r="G58" i="3"/>
  <c r="F57" i="3"/>
  <c r="F56" i="3"/>
  <c r="R54" i="3"/>
  <c r="R52" i="3"/>
  <c r="R51" i="3"/>
  <c r="R50" i="3"/>
  <c r="R49" i="3"/>
  <c r="R48" i="3"/>
  <c r="R47" i="3"/>
  <c r="R46" i="3"/>
  <c r="R45" i="3"/>
  <c r="R44" i="3"/>
  <c r="R43" i="3"/>
  <c r="R42" i="3"/>
  <c r="R41" i="3"/>
  <c r="S40" i="3"/>
  <c r="S39" i="3"/>
  <c r="S38" i="3"/>
  <c r="O36" i="3"/>
  <c r="O33" i="3"/>
  <c r="H56" i="3"/>
  <c r="S49" i="3"/>
  <c r="A31" i="18"/>
  <c r="A81" i="18"/>
  <c r="A5" i="18"/>
  <c r="C97" i="7"/>
  <c r="I33" i="2"/>
  <c r="U33" i="2"/>
  <c r="L36" i="2"/>
  <c r="X36" i="2"/>
  <c r="N38" i="2"/>
  <c r="Z38" i="2"/>
  <c r="O39" i="2"/>
  <c r="AA39" i="2"/>
  <c r="P40" i="2"/>
  <c r="J33" i="2"/>
  <c r="V33" i="2"/>
  <c r="M36" i="2"/>
  <c r="Y36" i="2"/>
  <c r="O38" i="2"/>
  <c r="AA38" i="2"/>
  <c r="P39" i="2"/>
  <c r="AB39" i="2"/>
  <c r="K33" i="2"/>
  <c r="W33" i="2"/>
  <c r="N36" i="2"/>
  <c r="Z36" i="2"/>
  <c r="P38" i="2"/>
  <c r="AB38" i="2"/>
  <c r="Q39" i="2"/>
  <c r="F40" i="2"/>
  <c r="L33" i="2"/>
  <c r="X33" i="2"/>
  <c r="O36" i="2"/>
  <c r="AA36" i="2"/>
  <c r="Q38" i="2"/>
  <c r="F39" i="2"/>
  <c r="R39" i="2"/>
  <c r="G40" i="2"/>
  <c r="M33" i="2"/>
  <c r="Y33" i="2"/>
  <c r="P36" i="2"/>
  <c r="AB36" i="2"/>
  <c r="F38" i="2"/>
  <c r="R38" i="2"/>
  <c r="G39" i="2"/>
  <c r="S39" i="2"/>
  <c r="H40" i="2"/>
  <c r="N33" i="2"/>
  <c r="Z33" i="2"/>
  <c r="Q36" i="2"/>
  <c r="G38" i="2"/>
  <c r="S38" i="2"/>
  <c r="H39" i="2"/>
  <c r="T39" i="2"/>
  <c r="I40" i="2"/>
  <c r="U40" i="2"/>
  <c r="O33" i="2"/>
  <c r="AA33" i="2"/>
  <c r="F36" i="2"/>
  <c r="R36" i="2"/>
  <c r="H38" i="2"/>
  <c r="T38" i="2"/>
  <c r="I39" i="2"/>
  <c r="U39" i="2"/>
  <c r="J40" i="2"/>
  <c r="P33" i="2"/>
  <c r="AB33" i="2"/>
  <c r="G36" i="2"/>
  <c r="S36" i="2"/>
  <c r="I38" i="2"/>
  <c r="U38" i="2"/>
  <c r="J39" i="2"/>
  <c r="V39" i="2"/>
  <c r="K40" i="2"/>
  <c r="Q33" i="2"/>
  <c r="H36" i="2"/>
  <c r="T36" i="2"/>
  <c r="J38" i="2"/>
  <c r="V38" i="2"/>
  <c r="K39" i="2"/>
  <c r="W39" i="2"/>
  <c r="L40" i="2"/>
  <c r="F33" i="2"/>
  <c r="R33" i="2"/>
  <c r="I36" i="2"/>
  <c r="U36" i="2"/>
  <c r="K38" i="2"/>
  <c r="W38" i="2"/>
  <c r="L39" i="2"/>
  <c r="X39" i="2"/>
  <c r="M40" i="2"/>
  <c r="S33" i="2"/>
  <c r="V36" i="2"/>
  <c r="Y39" i="2"/>
  <c r="Z40" i="2"/>
  <c r="O41" i="2"/>
  <c r="AA41" i="2"/>
  <c r="P42" i="2"/>
  <c r="AB42" i="2"/>
  <c r="Q43" i="2"/>
  <c r="F44" i="2"/>
  <c r="R44" i="2"/>
  <c r="G45" i="2"/>
  <c r="S45" i="2"/>
  <c r="H46" i="2"/>
  <c r="T46" i="2"/>
  <c r="I47" i="2"/>
  <c r="U47" i="2"/>
  <c r="J48" i="2"/>
  <c r="V48" i="2"/>
  <c r="K49" i="2"/>
  <c r="W49" i="2"/>
  <c r="L50" i="2"/>
  <c r="X50" i="2"/>
  <c r="M51" i="2"/>
  <c r="Y51" i="2"/>
  <c r="N52" i="2"/>
  <c r="Z52" i="2"/>
  <c r="P54" i="2"/>
  <c r="AB54" i="2"/>
  <c r="F56" i="2"/>
  <c r="R56" i="2"/>
  <c r="G57" i="2"/>
  <c r="S57" i="2"/>
  <c r="H58" i="2"/>
  <c r="T58" i="2"/>
  <c r="I59" i="2"/>
  <c r="U59" i="2"/>
  <c r="J60" i="2"/>
  <c r="V60" i="2"/>
  <c r="K61" i="2"/>
  <c r="W61" i="2"/>
  <c r="M63" i="2"/>
  <c r="Y63" i="2"/>
  <c r="P66" i="2"/>
  <c r="AB66" i="2"/>
  <c r="Q67" i="2"/>
  <c r="F68" i="2"/>
  <c r="R68" i="2"/>
  <c r="G69" i="2"/>
  <c r="S69" i="2"/>
  <c r="Y42" i="2"/>
  <c r="AB45" i="2"/>
  <c r="G48" i="2"/>
  <c r="J51" i="2"/>
  <c r="M54" i="2"/>
  <c r="P57" i="2"/>
  <c r="T61" i="2"/>
  <c r="AA68" i="2"/>
  <c r="AB43" i="2"/>
  <c r="J49" i="2"/>
  <c r="O54" i="2"/>
  <c r="T59" i="2"/>
  <c r="T33" i="2"/>
  <c r="W36" i="2"/>
  <c r="Z39" i="2"/>
  <c r="AA40" i="2"/>
  <c r="P41" i="2"/>
  <c r="AB41" i="2"/>
  <c r="Q42" i="2"/>
  <c r="F43" i="2"/>
  <c r="R43" i="2"/>
  <c r="G44" i="2"/>
  <c r="S44" i="2"/>
  <c r="H45" i="2"/>
  <c r="T45" i="2"/>
  <c r="I46" i="2"/>
  <c r="U46" i="2"/>
  <c r="J47" i="2"/>
  <c r="V47" i="2"/>
  <c r="K48" i="2"/>
  <c r="W48" i="2"/>
  <c r="L49" i="2"/>
  <c r="X49" i="2"/>
  <c r="M50" i="2"/>
  <c r="Y50" i="2"/>
  <c r="N51" i="2"/>
  <c r="Z51" i="2"/>
  <c r="O52" i="2"/>
  <c r="AA52" i="2"/>
  <c r="Q54" i="2"/>
  <c r="G56" i="2"/>
  <c r="S56" i="2"/>
  <c r="H57" i="2"/>
  <c r="T57" i="2"/>
  <c r="I58" i="2"/>
  <c r="U58" i="2"/>
  <c r="J59" i="2"/>
  <c r="V59" i="2"/>
  <c r="K60" i="2"/>
  <c r="W60" i="2"/>
  <c r="L61" i="2"/>
  <c r="X61" i="2"/>
  <c r="N63" i="2"/>
  <c r="Z63" i="2"/>
  <c r="Q66" i="2"/>
  <c r="F67" i="2"/>
  <c r="R67" i="2"/>
  <c r="G68" i="2"/>
  <c r="S68" i="2"/>
  <c r="H69" i="2"/>
  <c r="T69" i="2"/>
  <c r="N40" i="2"/>
  <c r="AB40" i="2"/>
  <c r="Q41" i="2"/>
  <c r="F42" i="2"/>
  <c r="R42" i="2"/>
  <c r="G43" i="2"/>
  <c r="S43" i="2"/>
  <c r="H44" i="2"/>
  <c r="T44" i="2"/>
  <c r="I45" i="2"/>
  <c r="U45" i="2"/>
  <c r="J46" i="2"/>
  <c r="V46" i="2"/>
  <c r="K47" i="2"/>
  <c r="W47" i="2"/>
  <c r="L48" i="2"/>
  <c r="X48" i="2"/>
  <c r="M49" i="2"/>
  <c r="Y49" i="2"/>
  <c r="N50" i="2"/>
  <c r="Z50" i="2"/>
  <c r="O51" i="2"/>
  <c r="AA51" i="2"/>
  <c r="P52" i="2"/>
  <c r="AB52" i="2"/>
  <c r="F54" i="2"/>
  <c r="R54" i="2"/>
  <c r="H56" i="2"/>
  <c r="T56" i="2"/>
  <c r="I57" i="2"/>
  <c r="U57" i="2"/>
  <c r="J58" i="2"/>
  <c r="V58" i="2"/>
  <c r="K59" i="2"/>
  <c r="W59" i="2"/>
  <c r="L60" i="2"/>
  <c r="X60" i="2"/>
  <c r="M61" i="2"/>
  <c r="Y61" i="2"/>
  <c r="O63" i="2"/>
  <c r="AA63" i="2"/>
  <c r="F66" i="2"/>
  <c r="R66" i="2"/>
  <c r="G67" i="2"/>
  <c r="S67" i="2"/>
  <c r="H68" i="2"/>
  <c r="T68" i="2"/>
  <c r="I69" i="2"/>
  <c r="U69" i="2"/>
  <c r="W40" i="2"/>
  <c r="AA44" i="2"/>
  <c r="R47" i="2"/>
  <c r="I50" i="2"/>
  <c r="O56" i="2"/>
  <c r="R59" i="2"/>
  <c r="N67" i="2"/>
  <c r="O40" i="2"/>
  <c r="F41" i="2"/>
  <c r="R41" i="2"/>
  <c r="G42" i="2"/>
  <c r="S42" i="2"/>
  <c r="H43" i="2"/>
  <c r="T43" i="2"/>
  <c r="I44" i="2"/>
  <c r="U44" i="2"/>
  <c r="J45" i="2"/>
  <c r="V45" i="2"/>
  <c r="K46" i="2"/>
  <c r="W46" i="2"/>
  <c r="L47" i="2"/>
  <c r="X47" i="2"/>
  <c r="M48" i="2"/>
  <c r="Y48" i="2"/>
  <c r="N49" i="2"/>
  <c r="Z49" i="2"/>
  <c r="O50" i="2"/>
  <c r="AA50" i="2"/>
  <c r="P51" i="2"/>
  <c r="AB51" i="2"/>
  <c r="Q52" i="2"/>
  <c r="G54" i="2"/>
  <c r="S54" i="2"/>
  <c r="I56" i="2"/>
  <c r="U56" i="2"/>
  <c r="J57" i="2"/>
  <c r="V57" i="2"/>
  <c r="K58" i="2"/>
  <c r="W58" i="2"/>
  <c r="L59" i="2"/>
  <c r="X59" i="2"/>
  <c r="M60" i="2"/>
  <c r="Y60" i="2"/>
  <c r="N61" i="2"/>
  <c r="Z61" i="2"/>
  <c r="P63" i="2"/>
  <c r="AB63" i="2"/>
  <c r="G66" i="2"/>
  <c r="S66" i="2"/>
  <c r="H67" i="2"/>
  <c r="T67" i="2"/>
  <c r="I68" i="2"/>
  <c r="U68" i="2"/>
  <c r="J69" i="2"/>
  <c r="V69" i="2"/>
  <c r="Y38" i="2"/>
  <c r="Z43" i="2"/>
  <c r="H49" i="2"/>
  <c r="H61" i="2"/>
  <c r="P69" i="2"/>
  <c r="O42" i="2"/>
  <c r="T47" i="2"/>
  <c r="X51" i="2"/>
  <c r="I60" i="2"/>
  <c r="L63" i="2"/>
  <c r="AA66" i="2"/>
  <c r="F69" i="2"/>
  <c r="Q40" i="2"/>
  <c r="G41" i="2"/>
  <c r="S41" i="2"/>
  <c r="H42" i="2"/>
  <c r="T42" i="2"/>
  <c r="I43" i="2"/>
  <c r="U43" i="2"/>
  <c r="J44" i="2"/>
  <c r="V44" i="2"/>
  <c r="K45" i="2"/>
  <c r="W45" i="2"/>
  <c r="L46" i="2"/>
  <c r="X46" i="2"/>
  <c r="M47" i="2"/>
  <c r="Y47" i="2"/>
  <c r="N48" i="2"/>
  <c r="Z48" i="2"/>
  <c r="O49" i="2"/>
  <c r="AA49" i="2"/>
  <c r="P50" i="2"/>
  <c r="AB50" i="2"/>
  <c r="Q51" i="2"/>
  <c r="F52" i="2"/>
  <c r="R52" i="2"/>
  <c r="H54" i="2"/>
  <c r="T54" i="2"/>
  <c r="J56" i="2"/>
  <c r="V56" i="2"/>
  <c r="K57" i="2"/>
  <c r="W57" i="2"/>
  <c r="L58" i="2"/>
  <c r="X58" i="2"/>
  <c r="M59" i="2"/>
  <c r="Y59" i="2"/>
  <c r="N60" i="2"/>
  <c r="Z60" i="2"/>
  <c r="O61" i="2"/>
  <c r="AA61" i="2"/>
  <c r="Q63" i="2"/>
  <c r="H66" i="2"/>
  <c r="T66" i="2"/>
  <c r="I67" i="2"/>
  <c r="U67" i="2"/>
  <c r="J68" i="2"/>
  <c r="V68" i="2"/>
  <c r="K69" i="2"/>
  <c r="W69" i="2"/>
  <c r="AA69" i="2"/>
  <c r="M42" i="2"/>
  <c r="T49" i="2"/>
  <c r="Y54" i="2"/>
  <c r="Q58" i="2"/>
  <c r="Z67" i="2"/>
  <c r="R45" i="2"/>
  <c r="K50" i="2"/>
  <c r="S58" i="2"/>
  <c r="O66" i="2"/>
  <c r="R69" i="2"/>
  <c r="R40" i="2"/>
  <c r="H41" i="2"/>
  <c r="T41" i="2"/>
  <c r="I42" i="2"/>
  <c r="U42" i="2"/>
  <c r="J43" i="2"/>
  <c r="V43" i="2"/>
  <c r="K44" i="2"/>
  <c r="W44" i="2"/>
  <c r="L45" i="2"/>
  <c r="X45" i="2"/>
  <c r="M46" i="2"/>
  <c r="Y46" i="2"/>
  <c r="N47" i="2"/>
  <c r="Z47" i="2"/>
  <c r="O48" i="2"/>
  <c r="AA48" i="2"/>
  <c r="P49" i="2"/>
  <c r="AB49" i="2"/>
  <c r="Q50" i="2"/>
  <c r="F51" i="2"/>
  <c r="R51" i="2"/>
  <c r="G52" i="2"/>
  <c r="S52" i="2"/>
  <c r="I54" i="2"/>
  <c r="U54" i="2"/>
  <c r="K56" i="2"/>
  <c r="W56" i="2"/>
  <c r="L57" i="2"/>
  <c r="X57" i="2"/>
  <c r="M58" i="2"/>
  <c r="Y58" i="2"/>
  <c r="N59" i="2"/>
  <c r="Z59" i="2"/>
  <c r="O60" i="2"/>
  <c r="AA60" i="2"/>
  <c r="P61" i="2"/>
  <c r="AB61" i="2"/>
  <c r="F63" i="2"/>
  <c r="R63" i="2"/>
  <c r="I66" i="2"/>
  <c r="U66" i="2"/>
  <c r="J67" i="2"/>
  <c r="V67" i="2"/>
  <c r="K68" i="2"/>
  <c r="W68" i="2"/>
  <c r="L69" i="2"/>
  <c r="X69" i="2"/>
  <c r="N43" i="2"/>
  <c r="V51" i="2"/>
  <c r="AB57" i="2"/>
  <c r="H33" i="2"/>
  <c r="Q44" i="2"/>
  <c r="I48" i="2"/>
  <c r="W50" i="2"/>
  <c r="Y52" i="2"/>
  <c r="H59" i="2"/>
  <c r="Q68" i="2"/>
  <c r="L38" i="2"/>
  <c r="S40" i="2"/>
  <c r="I41" i="2"/>
  <c r="U41" i="2"/>
  <c r="J42" i="2"/>
  <c r="V42" i="2"/>
  <c r="K43" i="2"/>
  <c r="W43" i="2"/>
  <c r="L44" i="2"/>
  <c r="X44" i="2"/>
  <c r="M45" i="2"/>
  <c r="Y45" i="2"/>
  <c r="N46" i="2"/>
  <c r="Z46" i="2"/>
  <c r="O47" i="2"/>
  <c r="AA47" i="2"/>
  <c r="P48" i="2"/>
  <c r="AB48" i="2"/>
  <c r="Q49" i="2"/>
  <c r="F50" i="2"/>
  <c r="R50" i="2"/>
  <c r="G51" i="2"/>
  <c r="S51" i="2"/>
  <c r="H52" i="2"/>
  <c r="T52" i="2"/>
  <c r="J54" i="2"/>
  <c r="V54" i="2"/>
  <c r="L56" i="2"/>
  <c r="X56" i="2"/>
  <c r="M57" i="2"/>
  <c r="Y57" i="2"/>
  <c r="N58" i="2"/>
  <c r="Z58" i="2"/>
  <c r="O59" i="2"/>
  <c r="AA59" i="2"/>
  <c r="P60" i="2"/>
  <c r="AB60" i="2"/>
  <c r="Q61" i="2"/>
  <c r="G63" i="2"/>
  <c r="S63" i="2"/>
  <c r="J66" i="2"/>
  <c r="V66" i="2"/>
  <c r="K67" i="2"/>
  <c r="W67" i="2"/>
  <c r="L68" i="2"/>
  <c r="X68" i="2"/>
  <c r="M69" i="2"/>
  <c r="Y69" i="2"/>
  <c r="L41" i="2"/>
  <c r="F47" i="2"/>
  <c r="U50" i="2"/>
  <c r="AA56" i="2"/>
  <c r="G60" i="2"/>
  <c r="J63" i="2"/>
  <c r="Y66" i="2"/>
  <c r="AB69" i="2"/>
  <c r="S46" i="2"/>
  <c r="R57" i="2"/>
  <c r="J61" i="2"/>
  <c r="AB67" i="2"/>
  <c r="M38" i="2"/>
  <c r="T40" i="2"/>
  <c r="J41" i="2"/>
  <c r="V41" i="2"/>
  <c r="K42" i="2"/>
  <c r="W42" i="2"/>
  <c r="L43" i="2"/>
  <c r="X43" i="2"/>
  <c r="M44" i="2"/>
  <c r="Y44" i="2"/>
  <c r="N45" i="2"/>
  <c r="Z45" i="2"/>
  <c r="O46" i="2"/>
  <c r="AA46" i="2"/>
  <c r="P47" i="2"/>
  <c r="AB47" i="2"/>
  <c r="Q48" i="2"/>
  <c r="F49" i="2"/>
  <c r="R49" i="2"/>
  <c r="G50" i="2"/>
  <c r="S50" i="2"/>
  <c r="H51" i="2"/>
  <c r="T51" i="2"/>
  <c r="I52" i="2"/>
  <c r="U52" i="2"/>
  <c r="K54" i="2"/>
  <c r="W54" i="2"/>
  <c r="M56" i="2"/>
  <c r="Y56" i="2"/>
  <c r="N57" i="2"/>
  <c r="Z57" i="2"/>
  <c r="O58" i="2"/>
  <c r="AA58" i="2"/>
  <c r="P59" i="2"/>
  <c r="AB59" i="2"/>
  <c r="Q60" i="2"/>
  <c r="F61" i="2"/>
  <c r="R61" i="2"/>
  <c r="H63" i="2"/>
  <c r="T63" i="2"/>
  <c r="K66" i="2"/>
  <c r="W66" i="2"/>
  <c r="L67" i="2"/>
  <c r="X67" i="2"/>
  <c r="M68" i="2"/>
  <c r="Y68" i="2"/>
  <c r="N69" i="2"/>
  <c r="Z69" i="2"/>
  <c r="O69" i="2"/>
  <c r="X41" i="2"/>
  <c r="P45" i="2"/>
  <c r="Q46" i="2"/>
  <c r="S48" i="2"/>
  <c r="K52" i="2"/>
  <c r="S60" i="2"/>
  <c r="AA42" i="2"/>
  <c r="U48" i="2"/>
  <c r="AA54" i="2"/>
  <c r="U60" i="2"/>
  <c r="X38" i="2"/>
  <c r="V40" i="2"/>
  <c r="K41" i="2"/>
  <c r="W41" i="2"/>
  <c r="L42" i="2"/>
  <c r="X42" i="2"/>
  <c r="M43" i="2"/>
  <c r="Y43" i="2"/>
  <c r="N44" i="2"/>
  <c r="Z44" i="2"/>
  <c r="O45" i="2"/>
  <c r="AA45" i="2"/>
  <c r="P46" i="2"/>
  <c r="AB46" i="2"/>
  <c r="Q47" i="2"/>
  <c r="F48" i="2"/>
  <c r="R48" i="2"/>
  <c r="G49" i="2"/>
  <c r="S49" i="2"/>
  <c r="H50" i="2"/>
  <c r="T50" i="2"/>
  <c r="I51" i="2"/>
  <c r="U51" i="2"/>
  <c r="J52" i="2"/>
  <c r="V52" i="2"/>
  <c r="L54" i="2"/>
  <c r="X54" i="2"/>
  <c r="N56" i="2"/>
  <c r="Z56" i="2"/>
  <c r="O57" i="2"/>
  <c r="AA57" i="2"/>
  <c r="P58" i="2"/>
  <c r="AB58" i="2"/>
  <c r="Q59" i="2"/>
  <c r="F60" i="2"/>
  <c r="R60" i="2"/>
  <c r="G61" i="2"/>
  <c r="S61" i="2"/>
  <c r="I63" i="2"/>
  <c r="U63" i="2"/>
  <c r="L66" i="2"/>
  <c r="X66" i="2"/>
  <c r="M67" i="2"/>
  <c r="Y67" i="2"/>
  <c r="N68" i="2"/>
  <c r="Z68" i="2"/>
  <c r="O44" i="2"/>
  <c r="W52" i="2"/>
  <c r="F59" i="2"/>
  <c r="V63" i="2"/>
  <c r="O68" i="2"/>
  <c r="K36" i="2"/>
  <c r="G46" i="2"/>
  <c r="L51" i="2"/>
  <c r="Q56" i="2"/>
  <c r="V61" i="2"/>
  <c r="P67" i="2"/>
  <c r="M66" i="2"/>
  <c r="P43" i="2"/>
  <c r="F57" i="2"/>
  <c r="G33" i="2"/>
  <c r="J36" i="2"/>
  <c r="M39" i="2"/>
  <c r="X40" i="2"/>
  <c r="M41" i="2"/>
  <c r="Y41" i="2"/>
  <c r="N42" i="2"/>
  <c r="Z42" i="2"/>
  <c r="O43" i="2"/>
  <c r="AA43" i="2"/>
  <c r="P44" i="2"/>
  <c r="AB44" i="2"/>
  <c r="Q45" i="2"/>
  <c r="F46" i="2"/>
  <c r="R46" i="2"/>
  <c r="G47" i="2"/>
  <c r="S47" i="2"/>
  <c r="H48" i="2"/>
  <c r="T48" i="2"/>
  <c r="I49" i="2"/>
  <c r="U49" i="2"/>
  <c r="J50" i="2"/>
  <c r="V50" i="2"/>
  <c r="K51" i="2"/>
  <c r="W51" i="2"/>
  <c r="L52" i="2"/>
  <c r="X52" i="2"/>
  <c r="N54" i="2"/>
  <c r="P56" i="2"/>
  <c r="AB56" i="2"/>
  <c r="Q57" i="2"/>
  <c r="F58" i="2"/>
  <c r="R58" i="2"/>
  <c r="G59" i="2"/>
  <c r="S59" i="2"/>
  <c r="H60" i="2"/>
  <c r="T60" i="2"/>
  <c r="I61" i="2"/>
  <c r="U61" i="2"/>
  <c r="K63" i="2"/>
  <c r="W63" i="2"/>
  <c r="N66" i="2"/>
  <c r="Z66" i="2"/>
  <c r="O67" i="2"/>
  <c r="AA67" i="2"/>
  <c r="P68" i="2"/>
  <c r="AB68" i="2"/>
  <c r="Q69" i="2"/>
  <c r="N39" i="2"/>
  <c r="Y40" i="2"/>
  <c r="N41" i="2"/>
  <c r="Z41" i="2"/>
  <c r="F45" i="2"/>
  <c r="H47" i="2"/>
  <c r="V49" i="2"/>
  <c r="M52" i="2"/>
  <c r="G58" i="2"/>
  <c r="X63" i="2"/>
  <c r="C83" i="2"/>
  <c r="E46" i="2"/>
  <c r="E58" i="2"/>
  <c r="E49" i="2"/>
  <c r="E61" i="2"/>
  <c r="E52" i="2"/>
  <c r="E38" i="2"/>
  <c r="E50" i="2"/>
  <c r="E40" i="2"/>
  <c r="E41" i="2"/>
  <c r="E54" i="2"/>
  <c r="E39" i="2"/>
  <c r="E51" i="2"/>
  <c r="E63" i="2"/>
  <c r="E42" i="2"/>
  <c r="E44" i="2"/>
  <c r="E56" i="2"/>
  <c r="E68" i="2"/>
  <c r="E60" i="2"/>
  <c r="E66" i="2"/>
  <c r="E67" i="2"/>
  <c r="E43" i="2"/>
  <c r="E47" i="2"/>
  <c r="E57" i="2"/>
  <c r="E59" i="2"/>
  <c r="E48" i="2"/>
  <c r="E69" i="2"/>
  <c r="E36" i="2"/>
  <c r="E45" i="2"/>
  <c r="B88" i="7"/>
  <c r="D97" i="7"/>
  <c r="F97" i="7"/>
  <c r="B97" i="7"/>
  <c r="G97" i="7"/>
  <c r="I94" i="7"/>
  <c r="D88" i="7"/>
  <c r="H88" i="7"/>
  <c r="B91" i="7"/>
  <c r="E91" i="7"/>
  <c r="I97" i="7"/>
  <c r="C94" i="7"/>
  <c r="H94" i="7"/>
  <c r="E97" i="7"/>
  <c r="C88" i="7"/>
  <c r="F88" i="7"/>
  <c r="D91" i="7"/>
  <c r="G88" i="7"/>
  <c r="H97" i="7"/>
  <c r="B94" i="7"/>
  <c r="G91" i="7"/>
  <c r="I88" i="7"/>
  <c r="E94" i="7"/>
  <c r="E88" i="7"/>
  <c r="F94" i="7"/>
  <c r="C91" i="7"/>
  <c r="F91" i="7"/>
  <c r="G94" i="7"/>
  <c r="I91" i="7"/>
  <c r="B84" i="2"/>
  <c r="F85" i="2"/>
  <c r="B87" i="2"/>
  <c r="F88" i="2"/>
  <c r="B90" i="2"/>
  <c r="F91" i="2"/>
  <c r="B93" i="2"/>
  <c r="F94" i="2"/>
  <c r="B96" i="2"/>
  <c r="F97" i="2"/>
  <c r="B99" i="2"/>
  <c r="F100" i="2"/>
  <c r="B102" i="2"/>
  <c r="G85" i="2"/>
  <c r="C87" i="2"/>
  <c r="G88" i="2"/>
  <c r="C90" i="2"/>
  <c r="C93" i="2"/>
  <c r="G94" i="2"/>
  <c r="C102" i="2"/>
  <c r="C84" i="2"/>
  <c r="G91" i="2"/>
  <c r="G100" i="2"/>
  <c r="D84" i="2"/>
  <c r="H85" i="2"/>
  <c r="D87" i="2"/>
  <c r="H88" i="2"/>
  <c r="D90" i="2"/>
  <c r="H91" i="2"/>
  <c r="D93" i="2"/>
  <c r="H94" i="2"/>
  <c r="D96" i="2"/>
  <c r="H97" i="2"/>
  <c r="D99" i="2"/>
  <c r="H100" i="2"/>
  <c r="D102" i="2"/>
  <c r="I85" i="2"/>
  <c r="E87" i="2"/>
  <c r="I88" i="2"/>
  <c r="E90" i="2"/>
  <c r="I91" i="2"/>
  <c r="E93" i="2"/>
  <c r="I94" i="2"/>
  <c r="E96" i="2"/>
  <c r="I97" i="2"/>
  <c r="E99" i="2"/>
  <c r="I100" i="2"/>
  <c r="E102" i="2"/>
  <c r="G96" i="2"/>
  <c r="E84" i="2"/>
  <c r="F84" i="2"/>
  <c r="B86" i="2"/>
  <c r="F87" i="2"/>
  <c r="B89" i="2"/>
  <c r="F90" i="2"/>
  <c r="B92" i="2"/>
  <c r="F93" i="2"/>
  <c r="B95" i="2"/>
  <c r="F96" i="2"/>
  <c r="B98" i="2"/>
  <c r="F99" i="2"/>
  <c r="B101" i="2"/>
  <c r="F102" i="2"/>
  <c r="C86" i="2"/>
  <c r="G87" i="2"/>
  <c r="G90" i="2"/>
  <c r="C92" i="2"/>
  <c r="C95" i="2"/>
  <c r="C101" i="2"/>
  <c r="G84" i="2"/>
  <c r="C89" i="2"/>
  <c r="G93" i="2"/>
  <c r="C98" i="2"/>
  <c r="H84" i="2"/>
  <c r="D86" i="2"/>
  <c r="H87" i="2"/>
  <c r="D89" i="2"/>
  <c r="H90" i="2"/>
  <c r="D92" i="2"/>
  <c r="H93" i="2"/>
  <c r="D95" i="2"/>
  <c r="H96" i="2"/>
  <c r="D98" i="2"/>
  <c r="H99" i="2"/>
  <c r="D101" i="2"/>
  <c r="H102" i="2"/>
  <c r="G86" i="2"/>
  <c r="G89" i="2"/>
  <c r="C94" i="2"/>
  <c r="C97" i="2"/>
  <c r="I101" i="2"/>
  <c r="C99" i="2"/>
  <c r="I84" i="2"/>
  <c r="E86" i="2"/>
  <c r="I87" i="2"/>
  <c r="E89" i="2"/>
  <c r="I90" i="2"/>
  <c r="E92" i="2"/>
  <c r="I93" i="2"/>
  <c r="E95" i="2"/>
  <c r="I96" i="2"/>
  <c r="E98" i="2"/>
  <c r="I99" i="2"/>
  <c r="E101" i="2"/>
  <c r="I102" i="2"/>
  <c r="C85" i="2"/>
  <c r="G92" i="2"/>
  <c r="G98" i="2"/>
  <c r="I95" i="2"/>
  <c r="I98" i="2"/>
  <c r="C96" i="2"/>
  <c r="B85" i="2"/>
  <c r="F86" i="2"/>
  <c r="B88" i="2"/>
  <c r="F89" i="2"/>
  <c r="B91" i="2"/>
  <c r="F92" i="2"/>
  <c r="B94" i="2"/>
  <c r="F95" i="2"/>
  <c r="B97" i="2"/>
  <c r="F98" i="2"/>
  <c r="B100" i="2"/>
  <c r="F101" i="2"/>
  <c r="C88" i="2"/>
  <c r="C91" i="2"/>
  <c r="G95" i="2"/>
  <c r="C100" i="2"/>
  <c r="E100" i="2"/>
  <c r="G99" i="2"/>
  <c r="G101" i="2"/>
  <c r="D85" i="2"/>
  <c r="H86" i="2"/>
  <c r="D88" i="2"/>
  <c r="H89" i="2"/>
  <c r="D91" i="2"/>
  <c r="H92" i="2"/>
  <c r="D94" i="2"/>
  <c r="H95" i="2"/>
  <c r="D97" i="2"/>
  <c r="H98" i="2"/>
  <c r="D100" i="2"/>
  <c r="H101" i="2"/>
  <c r="E85" i="2"/>
  <c r="I86" i="2"/>
  <c r="E88" i="2"/>
  <c r="I89" i="2"/>
  <c r="E91" i="2"/>
  <c r="I92" i="2"/>
  <c r="E94" i="2"/>
  <c r="E97" i="2"/>
  <c r="G97" i="2"/>
  <c r="G102" i="2"/>
  <c r="I102" i="4"/>
  <c r="E101" i="4"/>
  <c r="I99" i="4"/>
  <c r="E98" i="4"/>
  <c r="I96" i="4"/>
  <c r="E95" i="4"/>
  <c r="I93" i="4"/>
  <c r="E92" i="4"/>
  <c r="I90" i="4"/>
  <c r="E89" i="4"/>
  <c r="I87" i="4"/>
  <c r="E86" i="4"/>
  <c r="I84" i="4"/>
  <c r="E83" i="4"/>
  <c r="H102" i="4"/>
  <c r="D101" i="4"/>
  <c r="H99" i="4"/>
  <c r="D98" i="4"/>
  <c r="H96" i="4"/>
  <c r="D95" i="4"/>
  <c r="H93" i="4"/>
  <c r="D92" i="4"/>
  <c r="H90" i="4"/>
  <c r="D89" i="4"/>
  <c r="H87" i="4"/>
  <c r="D86" i="4"/>
  <c r="H84" i="4"/>
  <c r="D83" i="4"/>
  <c r="G102" i="4"/>
  <c r="C101" i="4"/>
  <c r="G99" i="4"/>
  <c r="C98" i="4"/>
  <c r="G96" i="4"/>
  <c r="C95" i="4"/>
  <c r="G93" i="4"/>
  <c r="C92" i="4"/>
  <c r="G90" i="4"/>
  <c r="C89" i="4"/>
  <c r="G87" i="4"/>
  <c r="C86" i="4"/>
  <c r="G84" i="4"/>
  <c r="C83" i="4"/>
  <c r="F102" i="4"/>
  <c r="B101" i="4"/>
  <c r="F99" i="4"/>
  <c r="B98" i="4"/>
  <c r="F96" i="4"/>
  <c r="B95" i="4"/>
  <c r="F93" i="4"/>
  <c r="B92" i="4"/>
  <c r="F90" i="4"/>
  <c r="B89" i="4"/>
  <c r="F87" i="4"/>
  <c r="B86" i="4"/>
  <c r="F84" i="4"/>
  <c r="B83" i="4"/>
  <c r="E102" i="4"/>
  <c r="I100" i="4"/>
  <c r="E99" i="4"/>
  <c r="I97" i="4"/>
  <c r="E96" i="4"/>
  <c r="I94" i="4"/>
  <c r="E93" i="4"/>
  <c r="I91" i="4"/>
  <c r="E90" i="4"/>
  <c r="I88" i="4"/>
  <c r="E87" i="4"/>
  <c r="I85" i="4"/>
  <c r="E84" i="4"/>
  <c r="D102" i="4"/>
  <c r="H100" i="4"/>
  <c r="D99" i="4"/>
  <c r="H97" i="4"/>
  <c r="D96" i="4"/>
  <c r="H94" i="4"/>
  <c r="D93" i="4"/>
  <c r="H91" i="4"/>
  <c r="D90" i="4"/>
  <c r="H88" i="4"/>
  <c r="D87" i="4"/>
  <c r="H85" i="4"/>
  <c r="D84" i="4"/>
  <c r="C102" i="4"/>
  <c r="G100" i="4"/>
  <c r="C99" i="4"/>
  <c r="G97" i="4"/>
  <c r="C96" i="4"/>
  <c r="G94" i="4"/>
  <c r="C93" i="4"/>
  <c r="G91" i="4"/>
  <c r="C90" i="4"/>
  <c r="G88" i="4"/>
  <c r="C87" i="4"/>
  <c r="G85" i="4"/>
  <c r="C84" i="4"/>
  <c r="B102" i="4"/>
  <c r="H98" i="4"/>
  <c r="F95" i="4"/>
  <c r="E91" i="4"/>
  <c r="C88" i="4"/>
  <c r="B84" i="4"/>
  <c r="I101" i="4"/>
  <c r="G98" i="4"/>
  <c r="F94" i="4"/>
  <c r="D91" i="4"/>
  <c r="B88" i="4"/>
  <c r="I83" i="4"/>
  <c r="H101" i="4"/>
  <c r="F98" i="4"/>
  <c r="E94" i="4"/>
  <c r="C91" i="4"/>
  <c r="B87" i="4"/>
  <c r="H83" i="4"/>
  <c r="G101" i="4"/>
  <c r="F97" i="4"/>
  <c r="D94" i="4"/>
  <c r="B91" i="4"/>
  <c r="I86" i="4"/>
  <c r="G83" i="4"/>
  <c r="F101" i="4"/>
  <c r="E97" i="4"/>
  <c r="C94" i="4"/>
  <c r="B90" i="4"/>
  <c r="H86" i="4"/>
  <c r="F83" i="4"/>
  <c r="F100" i="4"/>
  <c r="D97" i="4"/>
  <c r="B94" i="4"/>
  <c r="I89" i="4"/>
  <c r="G86" i="4"/>
  <c r="E100" i="4"/>
  <c r="C97" i="4"/>
  <c r="B93" i="4"/>
  <c r="H89" i="4"/>
  <c r="F86" i="4"/>
  <c r="D100" i="4"/>
  <c r="B97" i="4"/>
  <c r="I92" i="4"/>
  <c r="G89" i="4"/>
  <c r="F85" i="4"/>
  <c r="C100" i="4"/>
  <c r="B96" i="4"/>
  <c r="H92" i="4"/>
  <c r="F89" i="4"/>
  <c r="E85" i="4"/>
  <c r="B100" i="4"/>
  <c r="I95" i="4"/>
  <c r="G92" i="4"/>
  <c r="F88" i="4"/>
  <c r="D85" i="4"/>
  <c r="B99" i="4"/>
  <c r="H95" i="4"/>
  <c r="F92" i="4"/>
  <c r="E88" i="4"/>
  <c r="C85" i="4"/>
  <c r="I98" i="4"/>
  <c r="G95" i="4"/>
  <c r="F91" i="4"/>
  <c r="D88" i="4"/>
  <c r="B85" i="4"/>
  <c r="H101" i="5"/>
  <c r="H98" i="5"/>
  <c r="D97" i="5"/>
  <c r="H95" i="5"/>
  <c r="D94" i="5"/>
  <c r="H92" i="5"/>
  <c r="D91" i="5"/>
  <c r="H89" i="5"/>
  <c r="D88" i="5"/>
  <c r="H86" i="5"/>
  <c r="D85" i="5"/>
  <c r="G101" i="5"/>
  <c r="G98" i="5"/>
  <c r="C97" i="5"/>
  <c r="G95" i="5"/>
  <c r="C94" i="5"/>
  <c r="G92" i="5"/>
  <c r="C91" i="5"/>
  <c r="G89" i="5"/>
  <c r="C88" i="5"/>
  <c r="G86" i="5"/>
  <c r="C85" i="5"/>
  <c r="F101" i="5"/>
  <c r="F98" i="5"/>
  <c r="B97" i="5"/>
  <c r="F95" i="5"/>
  <c r="B94" i="5"/>
  <c r="F92" i="5"/>
  <c r="B91" i="5"/>
  <c r="F89" i="5"/>
  <c r="B88" i="5"/>
  <c r="F86" i="5"/>
  <c r="B85" i="5"/>
  <c r="I102" i="5"/>
  <c r="E101" i="5"/>
  <c r="I99" i="5"/>
  <c r="E98" i="5"/>
  <c r="E95" i="5"/>
  <c r="E92" i="5"/>
  <c r="E89" i="5"/>
  <c r="I87" i="5"/>
  <c r="E86" i="5"/>
  <c r="H102" i="5"/>
  <c r="D101" i="5"/>
  <c r="H99" i="5"/>
  <c r="D98" i="5"/>
  <c r="D95" i="5"/>
  <c r="D92" i="5"/>
  <c r="D89" i="5"/>
  <c r="H87" i="5"/>
  <c r="D86" i="5"/>
  <c r="G102" i="5"/>
  <c r="C101" i="5"/>
  <c r="G99" i="5"/>
  <c r="C98" i="5"/>
  <c r="C95" i="5"/>
  <c r="C92" i="5"/>
  <c r="C89" i="5"/>
  <c r="G87" i="5"/>
  <c r="C86" i="5"/>
  <c r="I97" i="5"/>
  <c r="I94" i="5"/>
  <c r="I91" i="5"/>
  <c r="I88" i="5"/>
  <c r="I85" i="5"/>
  <c r="H97" i="5"/>
  <c r="H94" i="5"/>
  <c r="H91" i="5"/>
  <c r="H88" i="5"/>
  <c r="H85" i="5"/>
  <c r="G97" i="5"/>
  <c r="G94" i="5"/>
  <c r="G91" i="5"/>
  <c r="G88" i="5"/>
  <c r="G85" i="5"/>
  <c r="F97" i="5"/>
  <c r="F94" i="5"/>
  <c r="F91" i="5"/>
  <c r="F88" i="5"/>
  <c r="F85" i="5"/>
  <c r="E97" i="5"/>
  <c r="E94" i="5"/>
  <c r="E91" i="5"/>
  <c r="E88" i="5"/>
  <c r="E85" i="5"/>
  <c r="F102" i="5"/>
  <c r="F99" i="5"/>
  <c r="F87" i="5"/>
  <c r="E102" i="5"/>
  <c r="E99" i="5"/>
  <c r="E87" i="5"/>
  <c r="D102" i="5"/>
  <c r="D99" i="5"/>
  <c r="D87" i="5"/>
  <c r="C102" i="5"/>
  <c r="C99" i="5"/>
  <c r="C87" i="5"/>
  <c r="B102" i="5"/>
  <c r="B99" i="5"/>
  <c r="B87" i="5"/>
  <c r="I101" i="5"/>
  <c r="I98" i="5"/>
  <c r="I95" i="5"/>
  <c r="I92" i="5"/>
  <c r="B86" i="5"/>
  <c r="B101" i="5"/>
  <c r="B98" i="5"/>
  <c r="B95" i="5"/>
  <c r="B92" i="5"/>
  <c r="I89" i="5"/>
  <c r="B89" i="5"/>
  <c r="I86" i="5"/>
  <c r="D102" i="6"/>
  <c r="H97" i="6"/>
  <c r="H94" i="6"/>
  <c r="H91" i="6"/>
  <c r="H88" i="6"/>
  <c r="D87" i="6"/>
  <c r="H85" i="6"/>
  <c r="C102" i="6"/>
  <c r="G97" i="6"/>
  <c r="G94" i="6"/>
  <c r="G91" i="6"/>
  <c r="G88" i="6"/>
  <c r="C87" i="6"/>
  <c r="G85" i="6"/>
  <c r="B102" i="6"/>
  <c r="F97" i="6"/>
  <c r="F94" i="6"/>
  <c r="F91" i="6"/>
  <c r="F88" i="6"/>
  <c r="B87" i="6"/>
  <c r="F85" i="6"/>
  <c r="I101" i="6"/>
  <c r="I98" i="6"/>
  <c r="E97" i="6"/>
  <c r="I95" i="6"/>
  <c r="E94" i="6"/>
  <c r="I92" i="6"/>
  <c r="E91" i="6"/>
  <c r="I89" i="6"/>
  <c r="E88" i="6"/>
  <c r="I86" i="6"/>
  <c r="E85" i="6"/>
  <c r="H101" i="6"/>
  <c r="H98" i="6"/>
  <c r="D97" i="6"/>
  <c r="H95" i="6"/>
  <c r="D94" i="6"/>
  <c r="H92" i="6"/>
  <c r="D91" i="6"/>
  <c r="H89" i="6"/>
  <c r="D88" i="6"/>
  <c r="H86" i="6"/>
  <c r="D85" i="6"/>
  <c r="G101" i="6"/>
  <c r="G98" i="6"/>
  <c r="C97" i="6"/>
  <c r="G95" i="6"/>
  <c r="C94" i="6"/>
  <c r="G92" i="6"/>
  <c r="C91" i="6"/>
  <c r="G89" i="6"/>
  <c r="C88" i="6"/>
  <c r="G86" i="6"/>
  <c r="C85" i="6"/>
  <c r="I102" i="6"/>
  <c r="I87" i="6"/>
  <c r="H102" i="6"/>
  <c r="H87" i="6"/>
  <c r="G102" i="6"/>
  <c r="G87" i="6"/>
  <c r="F102" i="6"/>
  <c r="F87" i="6"/>
  <c r="E102" i="6"/>
  <c r="E87" i="6"/>
  <c r="F101" i="6"/>
  <c r="F98" i="6"/>
  <c r="F95" i="6"/>
  <c r="F92" i="6"/>
  <c r="F89" i="6"/>
  <c r="F86" i="6"/>
  <c r="E101" i="6"/>
  <c r="E98" i="6"/>
  <c r="E95" i="6"/>
  <c r="E92" i="6"/>
  <c r="E89" i="6"/>
  <c r="E86" i="6"/>
  <c r="D101" i="6"/>
  <c r="D98" i="6"/>
  <c r="D95" i="6"/>
  <c r="D92" i="6"/>
  <c r="D89" i="6"/>
  <c r="D86" i="6"/>
  <c r="C101" i="6"/>
  <c r="C98" i="6"/>
  <c r="C95" i="6"/>
  <c r="C92" i="6"/>
  <c r="C89" i="6"/>
  <c r="C86" i="6"/>
  <c r="B101" i="6"/>
  <c r="B98" i="6"/>
  <c r="B95" i="6"/>
  <c r="B92" i="6"/>
  <c r="B89" i="6"/>
  <c r="B86" i="6"/>
  <c r="B88" i="6"/>
  <c r="I85" i="6"/>
  <c r="B85" i="6"/>
  <c r="I97" i="6"/>
  <c r="B97" i="6"/>
  <c r="I94" i="6"/>
  <c r="B94" i="6"/>
  <c r="I91" i="6"/>
  <c r="B91" i="6"/>
  <c r="I88" i="6"/>
  <c r="H102" i="3"/>
  <c r="D101" i="3"/>
  <c r="H99" i="3"/>
  <c r="D98" i="3"/>
  <c r="H96" i="3"/>
  <c r="D95" i="3"/>
  <c r="H93" i="3"/>
  <c r="D92" i="3"/>
  <c r="H90" i="3"/>
  <c r="D89" i="3"/>
  <c r="H87" i="3"/>
  <c r="D86" i="3"/>
  <c r="H84" i="3"/>
  <c r="D83" i="3"/>
  <c r="C101" i="3"/>
  <c r="G96" i="3"/>
  <c r="G93" i="3"/>
  <c r="G90" i="3"/>
  <c r="G87" i="3"/>
  <c r="C86" i="3"/>
  <c r="C83" i="3"/>
  <c r="B84" i="3"/>
  <c r="I92" i="3"/>
  <c r="H92" i="3"/>
  <c r="C88" i="3"/>
  <c r="I87" i="3"/>
  <c r="G102" i="3"/>
  <c r="G99" i="3"/>
  <c r="C98" i="3"/>
  <c r="C95" i="3"/>
  <c r="C92" i="3"/>
  <c r="C89" i="3"/>
  <c r="G84" i="3"/>
  <c r="F91" i="3"/>
  <c r="E88" i="3"/>
  <c r="G92" i="3"/>
  <c r="I90" i="3"/>
  <c r="F102" i="3"/>
  <c r="B101" i="3"/>
  <c r="F99" i="3"/>
  <c r="B98" i="3"/>
  <c r="F96" i="3"/>
  <c r="B95" i="3"/>
  <c r="F93" i="3"/>
  <c r="B92" i="3"/>
  <c r="F90" i="3"/>
  <c r="B89" i="3"/>
  <c r="F87" i="3"/>
  <c r="B86" i="3"/>
  <c r="F84" i="3"/>
  <c r="B83" i="3"/>
  <c r="F85" i="3"/>
  <c r="E85" i="3"/>
  <c r="D88" i="3"/>
  <c r="I102" i="3"/>
  <c r="E83" i="3"/>
  <c r="E102" i="3"/>
  <c r="I100" i="3"/>
  <c r="E99" i="3"/>
  <c r="I97" i="3"/>
  <c r="E96" i="3"/>
  <c r="I94" i="3"/>
  <c r="E93" i="3"/>
  <c r="I91" i="3"/>
  <c r="E90" i="3"/>
  <c r="I88" i="3"/>
  <c r="E87" i="3"/>
  <c r="I85" i="3"/>
  <c r="E84" i="3"/>
  <c r="B93" i="3"/>
  <c r="I89" i="3"/>
  <c r="H86" i="3"/>
  <c r="G83" i="3"/>
  <c r="E89" i="3"/>
  <c r="D102" i="3"/>
  <c r="H100" i="3"/>
  <c r="D99" i="3"/>
  <c r="H97" i="3"/>
  <c r="D96" i="3"/>
  <c r="H94" i="3"/>
  <c r="D93" i="3"/>
  <c r="H91" i="3"/>
  <c r="D90" i="3"/>
  <c r="H88" i="3"/>
  <c r="D87" i="3"/>
  <c r="H85" i="3"/>
  <c r="D84" i="3"/>
  <c r="C93" i="3"/>
  <c r="C90" i="3"/>
  <c r="C87" i="3"/>
  <c r="C84" i="3"/>
  <c r="F100" i="3"/>
  <c r="B96" i="3"/>
  <c r="B90" i="3"/>
  <c r="I86" i="3"/>
  <c r="D91" i="3"/>
  <c r="G86" i="3"/>
  <c r="I96" i="3"/>
  <c r="C102" i="3"/>
  <c r="G100" i="3"/>
  <c r="C99" i="3"/>
  <c r="G97" i="3"/>
  <c r="C96" i="3"/>
  <c r="G94" i="3"/>
  <c r="G91" i="3"/>
  <c r="G88" i="3"/>
  <c r="G85" i="3"/>
  <c r="F97" i="3"/>
  <c r="B87" i="3"/>
  <c r="I83" i="3"/>
  <c r="D85" i="3"/>
  <c r="C85" i="3"/>
  <c r="I99" i="3"/>
  <c r="E86" i="3"/>
  <c r="B102" i="3"/>
  <c r="B99" i="3"/>
  <c r="F94" i="3"/>
  <c r="F88" i="3"/>
  <c r="H83" i="3"/>
  <c r="I93" i="3"/>
  <c r="I101" i="3"/>
  <c r="E100" i="3"/>
  <c r="I98" i="3"/>
  <c r="E97" i="3"/>
  <c r="I95" i="3"/>
  <c r="E94" i="3"/>
  <c r="E91" i="3"/>
  <c r="C91" i="3"/>
  <c r="E92" i="3"/>
  <c r="H101" i="3"/>
  <c r="D100" i="3"/>
  <c r="H98" i="3"/>
  <c r="D97" i="3"/>
  <c r="H95" i="3"/>
  <c r="D94" i="3"/>
  <c r="H89" i="3"/>
  <c r="E101" i="3"/>
  <c r="G101" i="3"/>
  <c r="C100" i="3"/>
  <c r="G98" i="3"/>
  <c r="C97" i="3"/>
  <c r="G95" i="3"/>
  <c r="C94" i="3"/>
  <c r="G89" i="3"/>
  <c r="E95" i="3"/>
  <c r="F101" i="3"/>
  <c r="B100" i="3"/>
  <c r="F98" i="3"/>
  <c r="B97" i="3"/>
  <c r="F95" i="3"/>
  <c r="B94" i="3"/>
  <c r="F92" i="3"/>
  <c r="B91" i="3"/>
  <c r="F89" i="3"/>
  <c r="B88" i="3"/>
  <c r="F86" i="3"/>
  <c r="B85" i="3"/>
  <c r="F83" i="3"/>
  <c r="E98" i="3"/>
  <c r="I84" i="3"/>
  <c r="F83" i="2"/>
  <c r="I83" i="2"/>
  <c r="G83" i="2"/>
  <c r="H83" i="2"/>
  <c r="D83" i="2"/>
  <c r="E83" i="2"/>
  <c r="B83" i="2"/>
  <c r="E22" i="2"/>
  <c r="D17" i="2"/>
  <c r="E10" i="2"/>
  <c r="D22" i="2"/>
  <c r="E15" i="2"/>
  <c r="E20" i="2"/>
  <c r="D15" i="2"/>
  <c r="D20" i="2"/>
  <c r="E13" i="2"/>
  <c r="E18" i="2"/>
  <c r="D13" i="2"/>
  <c r="E23" i="2"/>
  <c r="D18" i="2"/>
  <c r="E11" i="2"/>
  <c r="D23" i="2"/>
  <c r="E16" i="2"/>
  <c r="D11" i="2"/>
  <c r="D16" i="2"/>
  <c r="E14" i="2"/>
  <c r="D14" i="2"/>
  <c r="D19" i="2"/>
  <c r="E12" i="2"/>
  <c r="E17" i="2"/>
  <c r="D12" i="2"/>
  <c r="B1" i="11"/>
  <c r="B1" i="13"/>
  <c r="B1" i="15"/>
  <c r="B1" i="17"/>
  <c r="B1" i="5"/>
  <c r="B1" i="12"/>
  <c r="B1" i="18"/>
  <c r="B1" i="9"/>
  <c r="B1" i="8"/>
  <c r="B1" i="16"/>
  <c r="B1" i="10"/>
  <c r="B1" i="14"/>
  <c r="B1" i="3"/>
  <c r="B1" i="7"/>
  <c r="B1" i="6"/>
  <c r="B1" i="4"/>
  <c r="B1" i="2"/>
  <c r="A54" i="6"/>
  <c r="A68" i="4"/>
  <c r="A37" i="5"/>
  <c r="A63" i="5"/>
  <c r="A83" i="5"/>
  <c r="A88" i="8"/>
  <c r="A93" i="5"/>
  <c r="A100" i="5"/>
  <c r="A66" i="5"/>
  <c r="A90" i="5"/>
  <c r="D4" i="5"/>
  <c r="A55" i="5"/>
  <c r="P30" i="5"/>
  <c r="P68" i="5" s="1"/>
  <c r="A96" i="5"/>
  <c r="A34" i="5"/>
  <c r="A69" i="5"/>
  <c r="A91" i="8"/>
  <c r="A97" i="8"/>
  <c r="K30" i="5"/>
  <c r="K68" i="5" s="1"/>
  <c r="A99" i="6"/>
  <c r="A36" i="5"/>
  <c r="A84" i="5"/>
  <c r="A89" i="7"/>
  <c r="A64" i="5"/>
  <c r="A33" i="5"/>
  <c r="A67" i="5"/>
  <c r="A94" i="8"/>
  <c r="A85" i="7"/>
  <c r="A98" i="7"/>
  <c r="A87" i="7"/>
  <c r="A101" i="7"/>
  <c r="A92" i="7"/>
  <c r="A102" i="7"/>
  <c r="A86" i="7"/>
  <c r="A95" i="7"/>
  <c r="D1" i="6"/>
  <c r="I37" i="10" l="1"/>
  <c r="O37" i="5"/>
  <c r="M37" i="5"/>
  <c r="P37" i="3"/>
  <c r="N55" i="7"/>
  <c r="O64" i="7"/>
  <c r="F55" i="3"/>
  <c r="F55" i="8"/>
  <c r="K37" i="4"/>
  <c r="J34" i="7"/>
  <c r="O37" i="4"/>
  <c r="I64" i="7"/>
  <c r="L37" i="7"/>
  <c r="L64" i="7"/>
  <c r="O55" i="7"/>
  <c r="N37" i="18"/>
  <c r="N37" i="16"/>
  <c r="H34" i="12"/>
  <c r="H34" i="4"/>
  <c r="N34" i="4"/>
  <c r="L37" i="5"/>
  <c r="J37" i="17"/>
  <c r="N37" i="3"/>
  <c r="N37" i="5"/>
  <c r="I37" i="12"/>
  <c r="L37" i="9"/>
  <c r="H34" i="7"/>
  <c r="N64" i="7"/>
  <c r="O37" i="6"/>
  <c r="H55" i="7"/>
  <c r="L37" i="8"/>
  <c r="M55" i="7"/>
  <c r="O34" i="7"/>
  <c r="N37" i="7"/>
  <c r="I37" i="6"/>
  <c r="J37" i="5"/>
  <c r="E37" i="13"/>
  <c r="M34" i="7"/>
  <c r="J64" i="7"/>
  <c r="I55" i="7"/>
  <c r="L55" i="7"/>
  <c r="M37" i="7"/>
  <c r="E55" i="7"/>
  <c r="E34" i="7"/>
  <c r="I34" i="7"/>
  <c r="M64" i="7"/>
  <c r="H64" i="7"/>
  <c r="J37" i="7"/>
  <c r="L34" i="7"/>
  <c r="N34" i="7"/>
  <c r="O37" i="17"/>
  <c r="F37" i="18"/>
  <c r="H37" i="7"/>
  <c r="O37" i="7"/>
  <c r="P40" i="5"/>
  <c r="P46" i="5"/>
  <c r="P52" i="5"/>
  <c r="P60" i="5"/>
  <c r="P69" i="5"/>
  <c r="P41" i="5"/>
  <c r="P47" i="5"/>
  <c r="P54" i="5"/>
  <c r="P61" i="5"/>
  <c r="P33" i="5"/>
  <c r="P42" i="5"/>
  <c r="P48" i="5"/>
  <c r="P56" i="5"/>
  <c r="P63" i="5"/>
  <c r="P64" i="5" s="1"/>
  <c r="P36" i="5"/>
  <c r="P43" i="5"/>
  <c r="P49" i="5"/>
  <c r="P57" i="5"/>
  <c r="P66" i="5"/>
  <c r="P38" i="5"/>
  <c r="P44" i="5"/>
  <c r="P50" i="5"/>
  <c r="P58" i="5"/>
  <c r="P67" i="5"/>
  <c r="P39" i="5"/>
  <c r="P45" i="5"/>
  <c r="P51" i="5"/>
  <c r="P59" i="5"/>
  <c r="E64" i="7"/>
  <c r="J55" i="7"/>
  <c r="J34" i="15"/>
  <c r="K40" i="5"/>
  <c r="K46" i="5"/>
  <c r="K52" i="5"/>
  <c r="K60" i="5"/>
  <c r="K69" i="5"/>
  <c r="K41" i="5"/>
  <c r="K47" i="5"/>
  <c r="K54" i="5"/>
  <c r="K61" i="5"/>
  <c r="K33" i="5"/>
  <c r="K42" i="5"/>
  <c r="K48" i="5"/>
  <c r="K56" i="5"/>
  <c r="K63" i="5"/>
  <c r="K64" i="5" s="1"/>
  <c r="K36" i="5"/>
  <c r="K43" i="5"/>
  <c r="K49" i="5"/>
  <c r="K57" i="5"/>
  <c r="K66" i="5"/>
  <c r="K38" i="5"/>
  <c r="K44" i="5"/>
  <c r="K50" i="5"/>
  <c r="K58" i="5"/>
  <c r="K67" i="5"/>
  <c r="K39" i="5"/>
  <c r="K45" i="5"/>
  <c r="K51" i="5"/>
  <c r="K59" i="5"/>
  <c r="I37" i="7"/>
  <c r="E37" i="7"/>
  <c r="L37" i="13"/>
  <c r="L37" i="11"/>
  <c r="M37" i="3"/>
  <c r="J37" i="8"/>
  <c r="G64" i="6"/>
  <c r="N37" i="10"/>
  <c r="H37" i="16"/>
  <c r="H34" i="14"/>
  <c r="L37" i="17"/>
  <c r="O37" i="11"/>
  <c r="N37" i="6"/>
  <c r="L34" i="18"/>
  <c r="J37" i="3"/>
  <c r="H37" i="6"/>
  <c r="I37" i="5"/>
  <c r="E34" i="4"/>
  <c r="N34" i="17"/>
  <c r="I34" i="17"/>
  <c r="F64" i="18"/>
  <c r="N55" i="17"/>
  <c r="F55" i="16"/>
  <c r="J34" i="17"/>
  <c r="N37" i="17"/>
  <c r="N37" i="15"/>
  <c r="M34" i="11"/>
  <c r="M64" i="15"/>
  <c r="F55" i="18"/>
  <c r="J34" i="14"/>
  <c r="G37" i="17"/>
  <c r="G34" i="15"/>
  <c r="N37" i="8"/>
  <c r="F34" i="16"/>
  <c r="H34" i="16"/>
  <c r="G55" i="17"/>
  <c r="M37" i="9"/>
  <c r="M34" i="15"/>
  <c r="M34" i="13"/>
  <c r="O34" i="14"/>
  <c r="O37" i="3"/>
  <c r="M37" i="15"/>
  <c r="E64" i="17"/>
  <c r="I55" i="12"/>
  <c r="N34" i="12"/>
  <c r="I37" i="15"/>
  <c r="N37" i="12"/>
  <c r="H37" i="17"/>
  <c r="F37" i="17"/>
  <c r="F34" i="18"/>
  <c r="G64" i="17"/>
  <c r="N34" i="9"/>
  <c r="I34" i="15"/>
  <c r="F64" i="14"/>
  <c r="M64" i="14"/>
  <c r="E55" i="15"/>
  <c r="I55" i="15"/>
  <c r="O64" i="15"/>
  <c r="H64" i="17"/>
  <c r="F34" i="12"/>
  <c r="O34" i="12"/>
  <c r="I55" i="18"/>
  <c r="L55" i="18"/>
  <c r="N34" i="11"/>
  <c r="N37" i="11"/>
  <c r="G37" i="10"/>
  <c r="L37" i="15"/>
  <c r="M37" i="11"/>
  <c r="H34" i="11"/>
  <c r="J64" i="15"/>
  <c r="G55" i="16"/>
  <c r="I64" i="16"/>
  <c r="J55" i="16"/>
  <c r="G55" i="18"/>
  <c r="G34" i="9"/>
  <c r="O55" i="14"/>
  <c r="H55" i="18"/>
  <c r="M64" i="18"/>
  <c r="O64" i="18"/>
  <c r="L34" i="17"/>
  <c r="M55" i="4"/>
  <c r="J64" i="12"/>
  <c r="H37" i="15"/>
  <c r="L55" i="16"/>
  <c r="F64" i="17"/>
  <c r="J64" i="18"/>
  <c r="N55" i="18"/>
  <c r="O55" i="12"/>
  <c r="L34" i="15"/>
  <c r="J37" i="15"/>
  <c r="J37" i="18"/>
  <c r="F37" i="16"/>
  <c r="E34" i="17"/>
  <c r="J64" i="17"/>
  <c r="H37" i="18"/>
  <c r="L37" i="18"/>
  <c r="O55" i="16"/>
  <c r="H55" i="12"/>
  <c r="O34" i="9"/>
  <c r="N55" i="11"/>
  <c r="E64" i="18"/>
  <c r="I34" i="18"/>
  <c r="O34" i="18"/>
  <c r="N55" i="15"/>
  <c r="M64" i="16"/>
  <c r="L55" i="17"/>
  <c r="J55" i="18"/>
  <c r="G37" i="18"/>
  <c r="M55" i="11"/>
  <c r="O37" i="12"/>
  <c r="H34" i="18"/>
  <c r="O55" i="17"/>
  <c r="E34" i="18"/>
  <c r="E55" i="18"/>
  <c r="M55" i="18"/>
  <c r="O55" i="18"/>
  <c r="M55" i="16"/>
  <c r="E55" i="17"/>
  <c r="H55" i="17"/>
  <c r="M55" i="17"/>
  <c r="N64" i="17"/>
  <c r="G64" i="18"/>
  <c r="O34" i="16"/>
  <c r="H34" i="17"/>
  <c r="O34" i="17"/>
  <c r="M34" i="17"/>
  <c r="M34" i="18"/>
  <c r="G34" i="17"/>
  <c r="F55" i="17"/>
  <c r="H64" i="18"/>
  <c r="M37" i="18"/>
  <c r="I64" i="18"/>
  <c r="L64" i="18"/>
  <c r="I34" i="10"/>
  <c r="N64" i="12"/>
  <c r="J64" i="13"/>
  <c r="J34" i="18"/>
  <c r="G34" i="18"/>
  <c r="F37" i="15"/>
  <c r="O55" i="15"/>
  <c r="L34" i="16"/>
  <c r="F34" i="17"/>
  <c r="J55" i="17"/>
  <c r="N34" i="18"/>
  <c r="N64" i="18"/>
  <c r="G37" i="14"/>
  <c r="N34" i="16"/>
  <c r="I37" i="18"/>
  <c r="G55" i="9"/>
  <c r="I37" i="11"/>
  <c r="E34" i="12"/>
  <c r="N55" i="12"/>
  <c r="N34" i="14"/>
  <c r="E37" i="17"/>
  <c r="H34" i="8"/>
  <c r="I37" i="14"/>
  <c r="G37" i="16"/>
  <c r="O64" i="16"/>
  <c r="O64" i="17"/>
  <c r="M55" i="10"/>
  <c r="J64" i="11"/>
  <c r="N64" i="14"/>
  <c r="L64" i="14"/>
  <c r="L55" i="15"/>
  <c r="M34" i="16"/>
  <c r="M64" i="17"/>
  <c r="J37" i="16"/>
  <c r="L64" i="17"/>
  <c r="E64" i="12"/>
  <c r="N37" i="13"/>
  <c r="I37" i="17"/>
  <c r="J37" i="14"/>
  <c r="H64" i="16"/>
  <c r="N55" i="16"/>
  <c r="I55" i="17"/>
  <c r="I64" i="17"/>
  <c r="J55" i="14"/>
  <c r="O34" i="15"/>
  <c r="E64" i="16"/>
  <c r="F64" i="16"/>
  <c r="G34" i="16"/>
  <c r="I34" i="16"/>
  <c r="N34" i="8"/>
  <c r="J55" i="10"/>
  <c r="F37" i="10"/>
  <c r="L55" i="10"/>
  <c r="J55" i="11"/>
  <c r="N64" i="11"/>
  <c r="F37" i="12"/>
  <c r="I64" i="14"/>
  <c r="L55" i="14"/>
  <c r="G55" i="15"/>
  <c r="N64" i="15"/>
  <c r="G64" i="16"/>
  <c r="J64" i="16"/>
  <c r="E55" i="12"/>
  <c r="J55" i="12"/>
  <c r="M34" i="12"/>
  <c r="E34" i="14"/>
  <c r="E37" i="16"/>
  <c r="J34" i="16"/>
  <c r="H34" i="9"/>
  <c r="J34" i="10"/>
  <c r="L34" i="10"/>
  <c r="H37" i="12"/>
  <c r="G34" i="13"/>
  <c r="G34" i="14"/>
  <c r="E55" i="14"/>
  <c r="L34" i="14"/>
  <c r="M37" i="8"/>
  <c r="H55" i="9"/>
  <c r="I55" i="10"/>
  <c r="N34" i="10"/>
  <c r="N64" i="10"/>
  <c r="O34" i="10"/>
  <c r="O64" i="10"/>
  <c r="M37" i="13"/>
  <c r="J55" i="13"/>
  <c r="F34" i="15"/>
  <c r="E34" i="15"/>
  <c r="N34" i="15"/>
  <c r="E55" i="16"/>
  <c r="H55" i="16"/>
  <c r="I37" i="16"/>
  <c r="H34" i="13"/>
  <c r="H34" i="15"/>
  <c r="E34" i="16"/>
  <c r="L64" i="16"/>
  <c r="J37" i="9"/>
  <c r="F64" i="13"/>
  <c r="G64" i="14"/>
  <c r="I55" i="16"/>
  <c r="N64" i="16"/>
  <c r="O64" i="14"/>
  <c r="G37" i="15"/>
  <c r="H64" i="15"/>
  <c r="M55" i="9"/>
  <c r="I34" i="9"/>
  <c r="M34" i="9"/>
  <c r="F55" i="12"/>
  <c r="G37" i="13"/>
  <c r="E64" i="14"/>
  <c r="G64" i="15"/>
  <c r="E64" i="15"/>
  <c r="I64" i="15"/>
  <c r="L34" i="8"/>
  <c r="F37" i="14"/>
  <c r="F34" i="9"/>
  <c r="J34" i="11"/>
  <c r="G55" i="12"/>
  <c r="E55" i="13"/>
  <c r="H37" i="14"/>
  <c r="E37" i="15"/>
  <c r="F55" i="15"/>
  <c r="F64" i="15"/>
  <c r="L64" i="15"/>
  <c r="J34" i="13"/>
  <c r="G55" i="14"/>
  <c r="M55" i="15"/>
  <c r="J55" i="15"/>
  <c r="H55" i="11"/>
  <c r="E34" i="13"/>
  <c r="H55" i="15"/>
  <c r="J64" i="14"/>
  <c r="M55" i="14"/>
  <c r="F34" i="14"/>
  <c r="G64" i="12"/>
  <c r="L55" i="12"/>
  <c r="E64" i="13"/>
  <c r="L55" i="13"/>
  <c r="M55" i="13"/>
  <c r="O55" i="13"/>
  <c r="F34" i="8"/>
  <c r="I55" i="14"/>
  <c r="F34" i="13"/>
  <c r="L34" i="13"/>
  <c r="O34" i="13"/>
  <c r="E37" i="14"/>
  <c r="I34" i="14"/>
  <c r="N55" i="14"/>
  <c r="H55" i="14"/>
  <c r="M34" i="14"/>
  <c r="O37" i="14"/>
  <c r="H64" i="14"/>
  <c r="L64" i="8"/>
  <c r="N64" i="8"/>
  <c r="F55" i="14"/>
  <c r="N37" i="14"/>
  <c r="G34" i="4"/>
  <c r="G34" i="6"/>
  <c r="I34" i="13"/>
  <c r="G34" i="12"/>
  <c r="H55" i="10"/>
  <c r="H64" i="12"/>
  <c r="I55" i="13"/>
  <c r="G37" i="11"/>
  <c r="H55" i="13"/>
  <c r="L64" i="13"/>
  <c r="M64" i="13"/>
  <c r="O64" i="13"/>
  <c r="I64" i="12"/>
  <c r="F55" i="13"/>
  <c r="G55" i="13"/>
  <c r="I64" i="13"/>
  <c r="H37" i="13"/>
  <c r="I37" i="13"/>
  <c r="H64" i="13"/>
  <c r="N37" i="9"/>
  <c r="G64" i="13"/>
  <c r="N55" i="13"/>
  <c r="F37" i="13"/>
  <c r="N64" i="13"/>
  <c r="N34" i="13"/>
  <c r="L37" i="4"/>
  <c r="H37" i="9"/>
  <c r="G34" i="10"/>
  <c r="M34" i="10"/>
  <c r="M64" i="10"/>
  <c r="I37" i="9"/>
  <c r="E34" i="11"/>
  <c r="L55" i="11"/>
  <c r="O55" i="11"/>
  <c r="H37" i="11"/>
  <c r="L34" i="11"/>
  <c r="O34" i="11"/>
  <c r="O64" i="11"/>
  <c r="E37" i="12"/>
  <c r="F64" i="12"/>
  <c r="L34" i="12"/>
  <c r="L64" i="12"/>
  <c r="O64" i="12"/>
  <c r="G64" i="11"/>
  <c r="E55" i="11"/>
  <c r="M55" i="12"/>
  <c r="K37" i="3"/>
  <c r="F37" i="11"/>
  <c r="I34" i="12"/>
  <c r="O64" i="9"/>
  <c r="N55" i="10"/>
  <c r="O55" i="10"/>
  <c r="E64" i="11"/>
  <c r="M64" i="12"/>
  <c r="J34" i="12"/>
  <c r="J37" i="12"/>
  <c r="I55" i="11"/>
  <c r="E37" i="11"/>
  <c r="I64" i="11"/>
  <c r="M64" i="11"/>
  <c r="N34" i="6"/>
  <c r="M55" i="8"/>
  <c r="F34" i="11"/>
  <c r="I37" i="8"/>
  <c r="J37" i="11"/>
  <c r="L64" i="11"/>
  <c r="I34" i="4"/>
  <c r="H64" i="11"/>
  <c r="L34" i="5"/>
  <c r="I55" i="8"/>
  <c r="L34" i="9"/>
  <c r="E34" i="10"/>
  <c r="E64" i="10"/>
  <c r="G34" i="11"/>
  <c r="F55" i="11"/>
  <c r="F64" i="11"/>
  <c r="G55" i="11"/>
  <c r="H34" i="10"/>
  <c r="J34" i="9"/>
  <c r="N34" i="5"/>
  <c r="H64" i="9"/>
  <c r="I64" i="10"/>
  <c r="F64" i="10"/>
  <c r="J55" i="3"/>
  <c r="P55" i="3"/>
  <c r="P55" i="4"/>
  <c r="J64" i="6"/>
  <c r="H55" i="8"/>
  <c r="O55" i="8"/>
  <c r="M34" i="8"/>
  <c r="O55" i="6"/>
  <c r="L55" i="9"/>
  <c r="N55" i="9"/>
  <c r="E55" i="10"/>
  <c r="G55" i="10"/>
  <c r="H64" i="10"/>
  <c r="N55" i="8"/>
  <c r="L55" i="8"/>
  <c r="I64" i="9"/>
  <c r="M64" i="9"/>
  <c r="O37" i="9"/>
  <c r="F37" i="9"/>
  <c r="G64" i="10"/>
  <c r="M64" i="8"/>
  <c r="J55" i="8"/>
  <c r="J64" i="10"/>
  <c r="F55" i="10"/>
  <c r="L64" i="10"/>
  <c r="F34" i="10"/>
  <c r="F37" i="8"/>
  <c r="H37" i="8"/>
  <c r="O34" i="8"/>
  <c r="O64" i="8"/>
  <c r="J55" i="9"/>
  <c r="F55" i="9"/>
  <c r="L64" i="9"/>
  <c r="N64" i="9"/>
  <c r="O55" i="9"/>
  <c r="E64" i="9"/>
  <c r="F64" i="9"/>
  <c r="I37" i="3"/>
  <c r="G34" i="8"/>
  <c r="M55" i="6"/>
  <c r="N55" i="6"/>
  <c r="J34" i="8"/>
  <c r="J64" i="8"/>
  <c r="E37" i="9"/>
  <c r="G64" i="9"/>
  <c r="H34" i="6"/>
  <c r="H64" i="5"/>
  <c r="L64" i="6"/>
  <c r="M64" i="6"/>
  <c r="N64" i="6"/>
  <c r="J64" i="9"/>
  <c r="F64" i="8"/>
  <c r="E34" i="8"/>
  <c r="G64" i="8"/>
  <c r="I34" i="6"/>
  <c r="O34" i="6"/>
  <c r="I64" i="8"/>
  <c r="G37" i="8"/>
  <c r="H64" i="8"/>
  <c r="G37" i="4"/>
  <c r="F34" i="6"/>
  <c r="G55" i="8"/>
  <c r="E55" i="8"/>
  <c r="E37" i="8"/>
  <c r="N64" i="5"/>
  <c r="E34" i="6"/>
  <c r="I34" i="8"/>
  <c r="E64" i="8"/>
  <c r="N34" i="3"/>
  <c r="L34" i="6"/>
  <c r="M34" i="6"/>
  <c r="H64" i="6"/>
  <c r="L55" i="6"/>
  <c r="G64" i="3"/>
  <c r="H37" i="4"/>
  <c r="H64" i="3"/>
  <c r="N64" i="3"/>
  <c r="I64" i="4"/>
  <c r="L55" i="4"/>
  <c r="F34" i="5"/>
  <c r="G55" i="5"/>
  <c r="E37" i="6"/>
  <c r="M55" i="3"/>
  <c r="E64" i="4"/>
  <c r="J64" i="4"/>
  <c r="K55" i="4"/>
  <c r="L55" i="5"/>
  <c r="F64" i="6"/>
  <c r="F37" i="4"/>
  <c r="K34" i="4"/>
  <c r="G37" i="6"/>
  <c r="K34" i="3"/>
  <c r="G37" i="5"/>
  <c r="G34" i="5"/>
  <c r="F34" i="4"/>
  <c r="N64" i="4"/>
  <c r="E37" i="5"/>
  <c r="P34" i="3"/>
  <c r="J37" i="4"/>
  <c r="O55" i="4"/>
  <c r="P34" i="4"/>
  <c r="P64" i="4"/>
  <c r="O55" i="5"/>
  <c r="G55" i="6"/>
  <c r="I55" i="6"/>
  <c r="L64" i="5"/>
  <c r="J55" i="5"/>
  <c r="M55" i="5"/>
  <c r="E55" i="6"/>
  <c r="I64" i="6"/>
  <c r="O64" i="6"/>
  <c r="J34" i="4"/>
  <c r="M37" i="4"/>
  <c r="F37" i="6"/>
  <c r="E64" i="6"/>
  <c r="L37" i="3"/>
  <c r="E55" i="5"/>
  <c r="M34" i="4"/>
  <c r="I34" i="5"/>
  <c r="H55" i="6"/>
  <c r="J37" i="6"/>
  <c r="J34" i="6"/>
  <c r="G55" i="3"/>
  <c r="F55" i="6"/>
  <c r="J55" i="6"/>
  <c r="H55" i="5"/>
  <c r="O34" i="3"/>
  <c r="H37" i="5"/>
  <c r="N55" i="4"/>
  <c r="E64" i="5"/>
  <c r="L64" i="4"/>
  <c r="O64" i="4"/>
  <c r="F64" i="5"/>
  <c r="G64" i="5"/>
  <c r="O34" i="5"/>
  <c r="O64" i="5"/>
  <c r="E55" i="3"/>
  <c r="E34" i="5"/>
  <c r="L34" i="3"/>
  <c r="E37" i="4"/>
  <c r="F37" i="5"/>
  <c r="I55" i="5"/>
  <c r="J34" i="5"/>
  <c r="J64" i="5"/>
  <c r="M34" i="5"/>
  <c r="M64" i="5"/>
  <c r="L64" i="3"/>
  <c r="I64" i="5"/>
  <c r="N55" i="5"/>
  <c r="F34" i="3"/>
  <c r="H34" i="3"/>
  <c r="K64" i="3"/>
  <c r="N55" i="3"/>
  <c r="L34" i="4"/>
  <c r="H34" i="5"/>
  <c r="F55" i="5"/>
  <c r="J34" i="3"/>
  <c r="G34" i="3"/>
  <c r="M34" i="3"/>
  <c r="M64" i="3"/>
  <c r="K64" i="4"/>
  <c r="O64" i="3"/>
  <c r="H64" i="4"/>
  <c r="J55" i="4"/>
  <c r="O34" i="4"/>
  <c r="G64" i="4"/>
  <c r="E55" i="4"/>
  <c r="G55" i="4"/>
  <c r="H55" i="4"/>
  <c r="M64" i="4"/>
  <c r="F55" i="4"/>
  <c r="I37" i="4"/>
  <c r="F64" i="4"/>
  <c r="E37" i="3"/>
  <c r="J64" i="3"/>
  <c r="O55" i="3"/>
  <c r="P64" i="3"/>
  <c r="F64" i="3"/>
  <c r="I64" i="3"/>
  <c r="G37" i="3"/>
  <c r="E64" i="3"/>
  <c r="I34" i="3"/>
  <c r="K55" i="3"/>
  <c r="L55" i="3"/>
  <c r="E34" i="3"/>
  <c r="F37" i="3"/>
  <c r="H37" i="3"/>
  <c r="J64" i="2"/>
  <c r="K64" i="2"/>
  <c r="O64" i="2"/>
  <c r="N64" i="2"/>
  <c r="I64" i="2"/>
  <c r="H64" i="2"/>
  <c r="M64" i="2"/>
  <c r="K55" i="2"/>
  <c r="G64" i="2"/>
  <c r="F64" i="2"/>
  <c r="P64" i="2"/>
  <c r="L64" i="2"/>
  <c r="E64" i="2"/>
  <c r="H37" i="2"/>
  <c r="H55" i="2"/>
  <c r="P37" i="2"/>
  <c r="G55" i="2"/>
  <c r="M55" i="2"/>
  <c r="N55" i="2"/>
  <c r="J55" i="2"/>
  <c r="O55" i="2"/>
  <c r="E55" i="2"/>
  <c r="P55" i="2"/>
  <c r="E34" i="2"/>
  <c r="I55" i="2"/>
  <c r="L55" i="2"/>
  <c r="F55" i="2"/>
  <c r="G37" i="2"/>
  <c r="M37" i="2"/>
  <c r="L37" i="2"/>
  <c r="I37" i="2"/>
  <c r="N37" i="2"/>
  <c r="F37" i="2"/>
  <c r="K37" i="2"/>
  <c r="J37" i="2"/>
  <c r="O37" i="2"/>
  <c r="F34" i="2"/>
  <c r="E37" i="2"/>
  <c r="K34" i="2"/>
  <c r="G34" i="2"/>
  <c r="J34" i="2"/>
  <c r="L34" i="2"/>
  <c r="M34" i="2"/>
  <c r="H34" i="2"/>
  <c r="N34" i="2"/>
  <c r="O34" i="2"/>
  <c r="P34" i="2"/>
  <c r="I34" i="2"/>
  <c r="K30" i="6"/>
  <c r="D101" i="7"/>
  <c r="G101" i="7"/>
  <c r="C101" i="7"/>
  <c r="B101" i="7"/>
  <c r="H101" i="7"/>
  <c r="E101" i="7"/>
  <c r="I101" i="7"/>
  <c r="F101" i="7"/>
  <c r="D90" i="5"/>
  <c r="I90" i="5"/>
  <c r="H90" i="5"/>
  <c r="G90" i="5"/>
  <c r="E90" i="5"/>
  <c r="C90" i="5"/>
  <c r="F90" i="5"/>
  <c r="B90" i="5"/>
  <c r="G87" i="7"/>
  <c r="F87" i="7"/>
  <c r="D87" i="7"/>
  <c r="E87" i="7"/>
  <c r="C87" i="7"/>
  <c r="I87" i="7"/>
  <c r="H87" i="7"/>
  <c r="B87" i="7"/>
  <c r="D99" i="6"/>
  <c r="H99" i="6"/>
  <c r="C99" i="6"/>
  <c r="B99" i="6"/>
  <c r="F99" i="6"/>
  <c r="I99" i="6"/>
  <c r="G99" i="6"/>
  <c r="G92" i="7"/>
  <c r="E92" i="7"/>
  <c r="H92" i="7"/>
  <c r="D92" i="7"/>
  <c r="F92" i="7"/>
  <c r="C92" i="7"/>
  <c r="B92" i="7"/>
  <c r="I92" i="7"/>
  <c r="I98" i="7"/>
  <c r="F98" i="7"/>
  <c r="D98" i="7"/>
  <c r="C98" i="7"/>
  <c r="G98" i="7"/>
  <c r="B98" i="7"/>
  <c r="E98" i="7"/>
  <c r="H98" i="7"/>
  <c r="B89" i="7"/>
  <c r="G89" i="7"/>
  <c r="E89" i="7"/>
  <c r="I89" i="7"/>
  <c r="F89" i="7"/>
  <c r="D89" i="7"/>
  <c r="H89" i="7"/>
  <c r="C89" i="7"/>
  <c r="D85" i="7"/>
  <c r="H85" i="7"/>
  <c r="B85" i="7"/>
  <c r="I85" i="7"/>
  <c r="G85" i="7"/>
  <c r="E85" i="7"/>
  <c r="C85" i="7"/>
  <c r="F85" i="7"/>
  <c r="H84" i="5"/>
  <c r="G84" i="5"/>
  <c r="F84" i="5"/>
  <c r="I84" i="5"/>
  <c r="E84" i="5"/>
  <c r="C84" i="5"/>
  <c r="D84" i="5"/>
  <c r="B84" i="5"/>
  <c r="H94" i="8"/>
  <c r="D94" i="8"/>
  <c r="C94" i="8"/>
  <c r="B94" i="8"/>
  <c r="I94" i="8"/>
  <c r="F94" i="8"/>
  <c r="G94" i="8"/>
  <c r="E94" i="8"/>
  <c r="I100" i="5"/>
  <c r="G100" i="5"/>
  <c r="E100" i="5"/>
  <c r="D100" i="5"/>
  <c r="C100" i="5"/>
  <c r="B100" i="5"/>
  <c r="H100" i="5"/>
  <c r="F100" i="5"/>
  <c r="E95" i="7"/>
  <c r="H95" i="7"/>
  <c r="D95" i="7"/>
  <c r="F95" i="7"/>
  <c r="C95" i="7"/>
  <c r="I95" i="7"/>
  <c r="B95" i="7"/>
  <c r="G95" i="7"/>
  <c r="I97" i="8"/>
  <c r="F97" i="8"/>
  <c r="D97" i="8"/>
  <c r="C97" i="8"/>
  <c r="B97" i="8"/>
  <c r="G97" i="8"/>
  <c r="H97" i="8"/>
  <c r="E97" i="8"/>
  <c r="I93" i="5"/>
  <c r="H93" i="5"/>
  <c r="G93" i="5"/>
  <c r="C93" i="5"/>
  <c r="E93" i="5"/>
  <c r="F93" i="5"/>
  <c r="B93" i="5"/>
  <c r="D93" i="5"/>
  <c r="C86" i="7"/>
  <c r="B86" i="7"/>
  <c r="G86" i="7"/>
  <c r="I86" i="7"/>
  <c r="H86" i="7"/>
  <c r="E86" i="7"/>
  <c r="D86" i="7"/>
  <c r="F86" i="7"/>
  <c r="G91" i="8"/>
  <c r="F91" i="8"/>
  <c r="D91" i="8"/>
  <c r="C91" i="8"/>
  <c r="H91" i="8"/>
  <c r="B91" i="8"/>
  <c r="E91" i="8"/>
  <c r="I91" i="8"/>
  <c r="I96" i="5"/>
  <c r="H96" i="5"/>
  <c r="B96" i="5"/>
  <c r="G96" i="5"/>
  <c r="E96" i="5"/>
  <c r="C96" i="5"/>
  <c r="F96" i="5"/>
  <c r="D96" i="5"/>
  <c r="E88" i="8"/>
  <c r="I88" i="8"/>
  <c r="H88" i="8"/>
  <c r="F88" i="8"/>
  <c r="D88" i="8"/>
  <c r="C88" i="8"/>
  <c r="B88" i="8"/>
  <c r="G88" i="8"/>
  <c r="E99" i="6"/>
  <c r="H102" i="7"/>
  <c r="G102" i="7"/>
  <c r="I102" i="7"/>
  <c r="F102" i="7"/>
  <c r="B102" i="7"/>
  <c r="E102" i="7"/>
  <c r="D102" i="7"/>
  <c r="C102" i="7"/>
  <c r="A83" i="6"/>
  <c r="A83" i="7" s="1"/>
  <c r="E83" i="5"/>
  <c r="D83" i="5"/>
  <c r="C83" i="5"/>
  <c r="H83" i="5"/>
  <c r="G83" i="5"/>
  <c r="F83" i="5"/>
  <c r="I83" i="5"/>
  <c r="B83" i="5"/>
  <c r="A68" i="5"/>
  <c r="P30" i="6"/>
  <c r="A87" i="8"/>
  <c r="A84" i="6"/>
  <c r="A92" i="8"/>
  <c r="A88" i="9"/>
  <c r="A95" i="8"/>
  <c r="A86" i="8"/>
  <c r="A98" i="8"/>
  <c r="A94" i="9"/>
  <c r="A34" i="6"/>
  <c r="A96" i="6"/>
  <c r="A36" i="6"/>
  <c r="A101" i="8"/>
  <c r="A99" i="7"/>
  <c r="A63" i="6"/>
  <c r="A85" i="8"/>
  <c r="A67" i="6"/>
  <c r="A33" i="6"/>
  <c r="A97" i="9"/>
  <c r="A100" i="6"/>
  <c r="A91" i="9"/>
  <c r="A54" i="7"/>
  <c r="A102" i="8"/>
  <c r="A55" i="6"/>
  <c r="A66" i="6"/>
  <c r="A93" i="6"/>
  <c r="A37" i="6"/>
  <c r="A64" i="6"/>
  <c r="A89" i="8"/>
  <c r="A69" i="6"/>
  <c r="D4" i="6"/>
  <c r="A90" i="6"/>
  <c r="P34" i="5" l="1"/>
  <c r="P55" i="5"/>
  <c r="K55" i="5"/>
  <c r="P37" i="5"/>
  <c r="K34" i="5"/>
  <c r="P61" i="6"/>
  <c r="P54" i="6"/>
  <c r="P47" i="6"/>
  <c r="P41" i="6"/>
  <c r="P69" i="6"/>
  <c r="P60" i="6"/>
  <c r="P52" i="6"/>
  <c r="P46" i="6"/>
  <c r="P40" i="6"/>
  <c r="P68" i="6"/>
  <c r="P59" i="6"/>
  <c r="P51" i="6"/>
  <c r="P45" i="6"/>
  <c r="P39" i="6"/>
  <c r="P67" i="6"/>
  <c r="P58" i="6"/>
  <c r="P50" i="6"/>
  <c r="P44" i="6"/>
  <c r="P38" i="6"/>
  <c r="P66" i="6"/>
  <c r="P57" i="6"/>
  <c r="P49" i="6"/>
  <c r="P43" i="6"/>
  <c r="P36" i="6"/>
  <c r="P63" i="6"/>
  <c r="P56" i="6"/>
  <c r="P48" i="6"/>
  <c r="P42" i="6"/>
  <c r="P33" i="6"/>
  <c r="K37" i="5"/>
  <c r="K69" i="6"/>
  <c r="K60" i="6"/>
  <c r="K52" i="6"/>
  <c r="K46" i="6"/>
  <c r="K40" i="6"/>
  <c r="K68" i="6"/>
  <c r="K59" i="6"/>
  <c r="K51" i="6"/>
  <c r="K45" i="6"/>
  <c r="K39" i="6"/>
  <c r="K38" i="6"/>
  <c r="K67" i="6"/>
  <c r="K58" i="6"/>
  <c r="K50" i="6"/>
  <c r="K44" i="6"/>
  <c r="K36" i="6"/>
  <c r="K66" i="6"/>
  <c r="K57" i="6"/>
  <c r="K49" i="6"/>
  <c r="K43" i="6"/>
  <c r="K33" i="6"/>
  <c r="K63" i="6"/>
  <c r="K56" i="6"/>
  <c r="K48" i="6"/>
  <c r="K42" i="6"/>
  <c r="K61" i="6"/>
  <c r="K54" i="6"/>
  <c r="K47" i="6"/>
  <c r="K41" i="6"/>
  <c r="K30" i="7"/>
  <c r="I102" i="8"/>
  <c r="F102" i="8"/>
  <c r="C102" i="8"/>
  <c r="G102" i="8"/>
  <c r="B102" i="8"/>
  <c r="H102" i="8"/>
  <c r="D102" i="8"/>
  <c r="E102" i="8"/>
  <c r="F97" i="9"/>
  <c r="D97" i="9"/>
  <c r="H97" i="9"/>
  <c r="E97" i="9"/>
  <c r="G97" i="9"/>
  <c r="C97" i="9"/>
  <c r="I97" i="9"/>
  <c r="B97" i="9"/>
  <c r="F101" i="8"/>
  <c r="B101" i="8"/>
  <c r="E101" i="8"/>
  <c r="C101" i="8"/>
  <c r="D101" i="8"/>
  <c r="I101" i="8"/>
  <c r="H101" i="8"/>
  <c r="G101" i="8"/>
  <c r="E86" i="8"/>
  <c r="C86" i="8"/>
  <c r="D86" i="8"/>
  <c r="H86" i="8"/>
  <c r="I86" i="8"/>
  <c r="B86" i="8"/>
  <c r="G86" i="8"/>
  <c r="F86" i="8"/>
  <c r="H83" i="7"/>
  <c r="E83" i="7"/>
  <c r="D83" i="7"/>
  <c r="C83" i="7"/>
  <c r="I83" i="7"/>
  <c r="F83" i="7"/>
  <c r="B83" i="7"/>
  <c r="G83" i="7"/>
  <c r="D95" i="8"/>
  <c r="H95" i="8"/>
  <c r="G95" i="8"/>
  <c r="F95" i="8"/>
  <c r="E95" i="8"/>
  <c r="I95" i="8"/>
  <c r="C95" i="8"/>
  <c r="B95" i="8"/>
  <c r="G85" i="8"/>
  <c r="E85" i="8"/>
  <c r="H85" i="8"/>
  <c r="D85" i="8"/>
  <c r="C85" i="8"/>
  <c r="F85" i="8"/>
  <c r="B85" i="8"/>
  <c r="I85" i="8"/>
  <c r="D88" i="9"/>
  <c r="B88" i="9"/>
  <c r="F88" i="9"/>
  <c r="H88" i="9"/>
  <c r="E88" i="9"/>
  <c r="I88" i="9"/>
  <c r="G88" i="9"/>
  <c r="C88" i="9"/>
  <c r="B92" i="8"/>
  <c r="H92" i="8"/>
  <c r="G92" i="8"/>
  <c r="F92" i="8"/>
  <c r="D92" i="8"/>
  <c r="E92" i="8"/>
  <c r="C92" i="8"/>
  <c r="I92" i="8"/>
  <c r="I83" i="6"/>
  <c r="H83" i="6"/>
  <c r="G83" i="6"/>
  <c r="F83" i="6"/>
  <c r="D83" i="6"/>
  <c r="B83" i="6"/>
  <c r="E83" i="6"/>
  <c r="C83" i="6"/>
  <c r="B84" i="6"/>
  <c r="G84" i="6"/>
  <c r="E84" i="6"/>
  <c r="H84" i="6"/>
  <c r="F84" i="6"/>
  <c r="D84" i="6"/>
  <c r="C84" i="6"/>
  <c r="I84" i="6"/>
  <c r="E87" i="8"/>
  <c r="B87" i="8"/>
  <c r="G87" i="8"/>
  <c r="F87" i="8"/>
  <c r="C87" i="8"/>
  <c r="D87" i="8"/>
  <c r="H87" i="8"/>
  <c r="I87" i="8"/>
  <c r="H93" i="6"/>
  <c r="D93" i="6"/>
  <c r="F93" i="6"/>
  <c r="C93" i="6"/>
  <c r="B93" i="6"/>
  <c r="I93" i="6"/>
  <c r="E93" i="6"/>
  <c r="G93" i="6"/>
  <c r="D91" i="9"/>
  <c r="I91" i="9"/>
  <c r="F91" i="9"/>
  <c r="H91" i="9"/>
  <c r="E91" i="9"/>
  <c r="G91" i="9"/>
  <c r="C91" i="9"/>
  <c r="B91" i="9"/>
  <c r="H96" i="6"/>
  <c r="D96" i="6"/>
  <c r="C96" i="6"/>
  <c r="F96" i="6"/>
  <c r="B96" i="6"/>
  <c r="I96" i="6"/>
  <c r="G96" i="6"/>
  <c r="E96" i="6"/>
  <c r="B94" i="9"/>
  <c r="F94" i="9"/>
  <c r="H94" i="9"/>
  <c r="E94" i="9"/>
  <c r="G94" i="9"/>
  <c r="C94" i="9"/>
  <c r="D94" i="9"/>
  <c r="I94" i="9"/>
  <c r="C89" i="8"/>
  <c r="I89" i="8"/>
  <c r="H89" i="8"/>
  <c r="G89" i="8"/>
  <c r="B89" i="8"/>
  <c r="F89" i="8"/>
  <c r="E89" i="8"/>
  <c r="D89" i="8"/>
  <c r="E90" i="6"/>
  <c r="H90" i="6"/>
  <c r="F90" i="6"/>
  <c r="D90" i="6"/>
  <c r="C90" i="6"/>
  <c r="B90" i="6"/>
  <c r="I90" i="6"/>
  <c r="G90" i="6"/>
  <c r="G100" i="6"/>
  <c r="F100" i="6"/>
  <c r="E100" i="6"/>
  <c r="D100" i="6"/>
  <c r="C100" i="6"/>
  <c r="I100" i="6"/>
  <c r="H100" i="6"/>
  <c r="B100" i="6"/>
  <c r="H99" i="7"/>
  <c r="G99" i="7"/>
  <c r="F99" i="7"/>
  <c r="B99" i="7"/>
  <c r="E99" i="7"/>
  <c r="I99" i="7"/>
  <c r="C99" i="7"/>
  <c r="D99" i="7"/>
  <c r="H98" i="8"/>
  <c r="G98" i="8"/>
  <c r="F98" i="8"/>
  <c r="I98" i="8"/>
  <c r="E98" i="8"/>
  <c r="B98" i="8"/>
  <c r="C98" i="8"/>
  <c r="D98" i="8"/>
  <c r="A84" i="7"/>
  <c r="A63" i="7"/>
  <c r="A86" i="9"/>
  <c r="A97" i="10"/>
  <c r="A36" i="7"/>
  <c r="A92" i="9"/>
  <c r="A90" i="7"/>
  <c r="A102" i="9"/>
  <c r="A67" i="7"/>
  <c r="A85" i="9"/>
  <c r="A96" i="7"/>
  <c r="A89" i="9"/>
  <c r="A100" i="7"/>
  <c r="A64" i="7"/>
  <c r="A93" i="7"/>
  <c r="A66" i="7"/>
  <c r="A87" i="9"/>
  <c r="A33" i="7"/>
  <c r="A34" i="7"/>
  <c r="A88" i="10"/>
  <c r="A91" i="10"/>
  <c r="A37" i="7"/>
  <c r="A101" i="9"/>
  <c r="A54" i="8"/>
  <c r="A83" i="8"/>
  <c r="A94" i="10"/>
  <c r="P30" i="7"/>
  <c r="A95" i="9"/>
  <c r="A69" i="7"/>
  <c r="D4" i="7"/>
  <c r="A55" i="7"/>
  <c r="A99" i="8"/>
  <c r="A98" i="9"/>
  <c r="A68" i="6"/>
  <c r="P34" i="6" l="1"/>
  <c r="K34" i="6"/>
  <c r="P37" i="6"/>
  <c r="P69" i="7"/>
  <c r="P60" i="7"/>
  <c r="P52" i="7"/>
  <c r="P46" i="7"/>
  <c r="P40" i="7"/>
  <c r="P68" i="7"/>
  <c r="P59" i="7"/>
  <c r="P51" i="7"/>
  <c r="P45" i="7"/>
  <c r="P39" i="7"/>
  <c r="P67" i="7"/>
  <c r="P58" i="7"/>
  <c r="P50" i="7"/>
  <c r="P44" i="7"/>
  <c r="P38" i="7"/>
  <c r="P66" i="7"/>
  <c r="P57" i="7"/>
  <c r="P49" i="7"/>
  <c r="P43" i="7"/>
  <c r="P36" i="7"/>
  <c r="P63" i="7"/>
  <c r="P56" i="7"/>
  <c r="P48" i="7"/>
  <c r="P42" i="7"/>
  <c r="P33" i="7"/>
  <c r="P61" i="7"/>
  <c r="P54" i="7"/>
  <c r="P47" i="7"/>
  <c r="P41" i="7"/>
  <c r="K64" i="6"/>
  <c r="P55" i="6"/>
  <c r="P64" i="6"/>
  <c r="K40" i="7"/>
  <c r="K68" i="7"/>
  <c r="K59" i="7"/>
  <c r="K51" i="7"/>
  <c r="K45" i="7"/>
  <c r="K36" i="7"/>
  <c r="K33" i="7"/>
  <c r="K67" i="7"/>
  <c r="K58" i="7"/>
  <c r="K50" i="7"/>
  <c r="K44" i="7"/>
  <c r="K66" i="7"/>
  <c r="K57" i="7"/>
  <c r="K49" i="7"/>
  <c r="K43" i="7"/>
  <c r="K39" i="7"/>
  <c r="K63" i="7"/>
  <c r="K56" i="7"/>
  <c r="K48" i="7"/>
  <c r="K42" i="7"/>
  <c r="K41" i="7"/>
  <c r="K61" i="7"/>
  <c r="K54" i="7"/>
  <c r="K47" i="7"/>
  <c r="K69" i="7"/>
  <c r="K60" i="7"/>
  <c r="K52" i="7"/>
  <c r="K46" i="7"/>
  <c r="K38" i="7"/>
  <c r="K37" i="6"/>
  <c r="K55" i="6"/>
  <c r="K30" i="8"/>
  <c r="G87" i="9"/>
  <c r="C87" i="9"/>
  <c r="H87" i="9"/>
  <c r="E87" i="9"/>
  <c r="I87" i="9"/>
  <c r="B87" i="9"/>
  <c r="F87" i="9"/>
  <c r="D87" i="9"/>
  <c r="I97" i="10"/>
  <c r="B97" i="10"/>
  <c r="C97" i="10"/>
  <c r="E97" i="10"/>
  <c r="F97" i="10"/>
  <c r="D97" i="10"/>
  <c r="G97" i="10"/>
  <c r="H97" i="10"/>
  <c r="E95" i="9"/>
  <c r="B95" i="9"/>
  <c r="I95" i="9"/>
  <c r="F95" i="9"/>
  <c r="G95" i="9"/>
  <c r="C95" i="9"/>
  <c r="H95" i="9"/>
  <c r="D95" i="9"/>
  <c r="E93" i="7"/>
  <c r="I93" i="7"/>
  <c r="C93" i="7"/>
  <c r="B93" i="7"/>
  <c r="H93" i="7"/>
  <c r="G93" i="7"/>
  <c r="D93" i="7"/>
  <c r="F93" i="7"/>
  <c r="B86" i="9"/>
  <c r="E86" i="9"/>
  <c r="C86" i="9"/>
  <c r="F86" i="9"/>
  <c r="I86" i="9"/>
  <c r="H86" i="9"/>
  <c r="D86" i="9"/>
  <c r="G86" i="9"/>
  <c r="E94" i="10"/>
  <c r="F94" i="10"/>
  <c r="G94" i="10"/>
  <c r="H94" i="10"/>
  <c r="C94" i="10"/>
  <c r="I94" i="10"/>
  <c r="B94" i="10"/>
  <c r="D94" i="10"/>
  <c r="H100" i="7"/>
  <c r="E100" i="7"/>
  <c r="C100" i="7"/>
  <c r="I100" i="7"/>
  <c r="B100" i="7"/>
  <c r="F100" i="7"/>
  <c r="G100" i="7"/>
  <c r="D100" i="7"/>
  <c r="H84" i="7"/>
  <c r="G84" i="7"/>
  <c r="F84" i="7"/>
  <c r="E84" i="7"/>
  <c r="C84" i="7"/>
  <c r="D84" i="7"/>
  <c r="B84" i="7"/>
  <c r="I84" i="7"/>
  <c r="F83" i="8"/>
  <c r="D83" i="8"/>
  <c r="I83" i="8"/>
  <c r="E83" i="8"/>
  <c r="C83" i="8"/>
  <c r="B83" i="8"/>
  <c r="H83" i="8"/>
  <c r="G83" i="8"/>
  <c r="E89" i="9"/>
  <c r="B89" i="9"/>
  <c r="F89" i="9"/>
  <c r="C89" i="9"/>
  <c r="I89" i="9"/>
  <c r="H89" i="9"/>
  <c r="G89" i="9"/>
  <c r="D89" i="9"/>
  <c r="I99" i="8"/>
  <c r="E99" i="8"/>
  <c r="G99" i="8"/>
  <c r="B99" i="8"/>
  <c r="F99" i="8"/>
  <c r="D99" i="8"/>
  <c r="H99" i="8"/>
  <c r="C99" i="8"/>
  <c r="I101" i="9"/>
  <c r="H101" i="9"/>
  <c r="C101" i="9"/>
  <c r="G101" i="9"/>
  <c r="B101" i="9"/>
  <c r="D101" i="9"/>
  <c r="E101" i="9"/>
  <c r="F101" i="9"/>
  <c r="C96" i="7"/>
  <c r="D96" i="7"/>
  <c r="H96" i="7"/>
  <c r="G96" i="7"/>
  <c r="I96" i="7"/>
  <c r="F96" i="7"/>
  <c r="E96" i="7"/>
  <c r="B96" i="7"/>
  <c r="C85" i="9"/>
  <c r="D85" i="9"/>
  <c r="G85" i="9"/>
  <c r="I85" i="9"/>
  <c r="F85" i="9"/>
  <c r="B85" i="9"/>
  <c r="H85" i="9"/>
  <c r="E85" i="9"/>
  <c r="D91" i="10"/>
  <c r="C91" i="10"/>
  <c r="E91" i="10"/>
  <c r="F91" i="10"/>
  <c r="B91" i="10"/>
  <c r="G91" i="10"/>
  <c r="H91" i="10"/>
  <c r="I91" i="10"/>
  <c r="I98" i="9"/>
  <c r="F98" i="9"/>
  <c r="G98" i="9"/>
  <c r="D98" i="9"/>
  <c r="E98" i="9"/>
  <c r="H98" i="9"/>
  <c r="B98" i="9"/>
  <c r="C98" i="9"/>
  <c r="D88" i="10"/>
  <c r="E88" i="10"/>
  <c r="F88" i="10"/>
  <c r="G88" i="10"/>
  <c r="H88" i="10"/>
  <c r="I88" i="10"/>
  <c r="C88" i="10"/>
  <c r="B88" i="10"/>
  <c r="D102" i="9"/>
  <c r="G102" i="9"/>
  <c r="C102" i="9"/>
  <c r="H102" i="9"/>
  <c r="E102" i="9"/>
  <c r="I102" i="9"/>
  <c r="F102" i="9"/>
  <c r="B102" i="9"/>
  <c r="F90" i="7"/>
  <c r="D90" i="7"/>
  <c r="E90" i="7"/>
  <c r="C90" i="7"/>
  <c r="I90" i="7"/>
  <c r="B90" i="7"/>
  <c r="H90" i="7"/>
  <c r="G90" i="7"/>
  <c r="C92" i="9"/>
  <c r="H92" i="9"/>
  <c r="D92" i="9"/>
  <c r="I92" i="9"/>
  <c r="G92" i="9"/>
  <c r="E92" i="9"/>
  <c r="B92" i="9"/>
  <c r="F92" i="9"/>
  <c r="A55" i="8"/>
  <c r="D4" i="8"/>
  <c r="A98" i="10"/>
  <c r="A99" i="9"/>
  <c r="A66" i="8"/>
  <c r="A36" i="8"/>
  <c r="A86" i="10"/>
  <c r="A69" i="8"/>
  <c r="A83" i="9"/>
  <c r="A95" i="10"/>
  <c r="A85" i="10"/>
  <c r="A89" i="10"/>
  <c r="A54" i="9"/>
  <c r="P30" i="8"/>
  <c r="A67" i="8"/>
  <c r="A93" i="8"/>
  <c r="A102" i="10"/>
  <c r="A97" i="11"/>
  <c r="A91" i="11"/>
  <c r="A64" i="8"/>
  <c r="A96" i="8"/>
  <c r="A90" i="8"/>
  <c r="A84" i="8"/>
  <c r="A68" i="7"/>
  <c r="A94" i="11"/>
  <c r="A92" i="10"/>
  <c r="A101" i="10"/>
  <c r="A88" i="11"/>
  <c r="A33" i="8"/>
  <c r="A100" i="8"/>
  <c r="A63" i="8"/>
  <c r="A37" i="8"/>
  <c r="A34" i="8"/>
  <c r="A87" i="10"/>
  <c r="P34" i="7" l="1"/>
  <c r="P64" i="7"/>
  <c r="P55" i="7"/>
  <c r="K64" i="7"/>
  <c r="P61" i="8"/>
  <c r="P54" i="8"/>
  <c r="P47" i="8"/>
  <c r="P41" i="8"/>
  <c r="P69" i="8"/>
  <c r="P60" i="8"/>
  <c r="P52" i="8"/>
  <c r="P46" i="8"/>
  <c r="P40" i="8"/>
  <c r="P68" i="8"/>
  <c r="P59" i="8"/>
  <c r="P51" i="8"/>
  <c r="P45" i="8"/>
  <c r="P39" i="8"/>
  <c r="P67" i="8"/>
  <c r="P58" i="8"/>
  <c r="P50" i="8"/>
  <c r="P44" i="8"/>
  <c r="P38" i="8"/>
  <c r="P66" i="8"/>
  <c r="P57" i="8"/>
  <c r="P49" i="8"/>
  <c r="P43" i="8"/>
  <c r="P36" i="8"/>
  <c r="P63" i="8"/>
  <c r="P56" i="8"/>
  <c r="P48" i="8"/>
  <c r="P42" i="8"/>
  <c r="P33" i="8"/>
  <c r="P34" i="8" s="1"/>
  <c r="P37" i="7"/>
  <c r="K55" i="7"/>
  <c r="K40" i="8"/>
  <c r="K33" i="8"/>
  <c r="K39" i="8"/>
  <c r="K66" i="8"/>
  <c r="K57" i="8"/>
  <c r="K48" i="8"/>
  <c r="K38" i="8"/>
  <c r="K47" i="8"/>
  <c r="K63" i="8"/>
  <c r="K56" i="8"/>
  <c r="K49" i="8"/>
  <c r="K36" i="8"/>
  <c r="K54" i="8"/>
  <c r="K61" i="8"/>
  <c r="K46" i="8"/>
  <c r="K52" i="8"/>
  <c r="K45" i="8"/>
  <c r="K69" i="8"/>
  <c r="K60" i="8"/>
  <c r="K44" i="8"/>
  <c r="K51" i="8"/>
  <c r="K43" i="8"/>
  <c r="K68" i="8"/>
  <c r="K59" i="8"/>
  <c r="K42" i="8"/>
  <c r="K50" i="8"/>
  <c r="K41" i="8"/>
  <c r="K67" i="8"/>
  <c r="K58" i="8"/>
  <c r="K34" i="7"/>
  <c r="K37" i="7"/>
  <c r="K30" i="9"/>
  <c r="I87" i="10"/>
  <c r="B87" i="10"/>
  <c r="C87" i="10"/>
  <c r="D87" i="10"/>
  <c r="F87" i="10"/>
  <c r="E87" i="10"/>
  <c r="G87" i="10"/>
  <c r="H87" i="10"/>
  <c r="G102" i="10"/>
  <c r="I102" i="10"/>
  <c r="H102" i="10"/>
  <c r="C102" i="10"/>
  <c r="F102" i="10"/>
  <c r="E102" i="10"/>
  <c r="B102" i="10"/>
  <c r="D102" i="10"/>
  <c r="D88" i="11"/>
  <c r="G88" i="11"/>
  <c r="C88" i="11"/>
  <c r="B88" i="11"/>
  <c r="F88" i="11"/>
  <c r="I88" i="11"/>
  <c r="H88" i="11"/>
  <c r="E88" i="11"/>
  <c r="D93" i="8"/>
  <c r="H93" i="8"/>
  <c r="B93" i="8"/>
  <c r="E93" i="8"/>
  <c r="I93" i="8"/>
  <c r="C93" i="8"/>
  <c r="F93" i="8"/>
  <c r="G93" i="8"/>
  <c r="B99" i="9"/>
  <c r="I99" i="9"/>
  <c r="F99" i="9"/>
  <c r="D99" i="9"/>
  <c r="C99" i="9"/>
  <c r="G99" i="9"/>
  <c r="H99" i="9"/>
  <c r="E99" i="9"/>
  <c r="I98" i="10"/>
  <c r="H98" i="10"/>
  <c r="G98" i="10"/>
  <c r="F98" i="10"/>
  <c r="C98" i="10"/>
  <c r="D98" i="10"/>
  <c r="E98" i="10"/>
  <c r="B98" i="10"/>
  <c r="H92" i="10"/>
  <c r="I92" i="10"/>
  <c r="B92" i="10"/>
  <c r="C92" i="10"/>
  <c r="D92" i="10"/>
  <c r="G92" i="10"/>
  <c r="E92" i="10"/>
  <c r="F92" i="10"/>
  <c r="I94" i="11"/>
  <c r="F94" i="11"/>
  <c r="E94" i="11"/>
  <c r="H94" i="11"/>
  <c r="D94" i="11"/>
  <c r="C94" i="11"/>
  <c r="B94" i="11"/>
  <c r="G94" i="11"/>
  <c r="F89" i="10"/>
  <c r="H89" i="10"/>
  <c r="I89" i="10"/>
  <c r="G89" i="10"/>
  <c r="B89" i="10"/>
  <c r="C89" i="10"/>
  <c r="D89" i="10"/>
  <c r="E89" i="10"/>
  <c r="G101" i="10"/>
  <c r="F101" i="10"/>
  <c r="D101" i="10"/>
  <c r="C101" i="10"/>
  <c r="E101" i="10"/>
  <c r="B101" i="10"/>
  <c r="H101" i="10"/>
  <c r="I101" i="10"/>
  <c r="I84" i="8"/>
  <c r="H84" i="8"/>
  <c r="D84" i="8"/>
  <c r="G84" i="8"/>
  <c r="E84" i="8"/>
  <c r="F84" i="8"/>
  <c r="C84" i="8"/>
  <c r="B84" i="8"/>
  <c r="B85" i="10"/>
  <c r="C85" i="10"/>
  <c r="D85" i="10"/>
  <c r="E85" i="10"/>
  <c r="F85" i="10"/>
  <c r="G85" i="10"/>
  <c r="H85" i="10"/>
  <c r="I85" i="10"/>
  <c r="F90" i="8"/>
  <c r="D90" i="8"/>
  <c r="H90" i="8"/>
  <c r="B90" i="8"/>
  <c r="E90" i="8"/>
  <c r="I90" i="8"/>
  <c r="G90" i="8"/>
  <c r="C90" i="8"/>
  <c r="F95" i="10"/>
  <c r="B95" i="10"/>
  <c r="C95" i="10"/>
  <c r="D95" i="10"/>
  <c r="E95" i="10"/>
  <c r="H95" i="10"/>
  <c r="I95" i="10"/>
  <c r="G95" i="10"/>
  <c r="F96" i="8"/>
  <c r="C96" i="8"/>
  <c r="H96" i="8"/>
  <c r="I96" i="8"/>
  <c r="G96" i="8"/>
  <c r="D96" i="8"/>
  <c r="E96" i="8"/>
  <c r="B96" i="8"/>
  <c r="I83" i="9"/>
  <c r="G83" i="9"/>
  <c r="C83" i="9"/>
  <c r="H83" i="9"/>
  <c r="D83" i="9"/>
  <c r="F83" i="9"/>
  <c r="E83" i="9"/>
  <c r="B83" i="9"/>
  <c r="B91" i="11"/>
  <c r="G91" i="11"/>
  <c r="I91" i="11"/>
  <c r="F91" i="11"/>
  <c r="E91" i="11"/>
  <c r="D91" i="11"/>
  <c r="H91" i="11"/>
  <c r="C91" i="11"/>
  <c r="D86" i="10"/>
  <c r="G86" i="10"/>
  <c r="E86" i="10"/>
  <c r="F86" i="10"/>
  <c r="H86" i="10"/>
  <c r="I86" i="10"/>
  <c r="B86" i="10"/>
  <c r="C86" i="10"/>
  <c r="C100" i="8"/>
  <c r="B100" i="8"/>
  <c r="E100" i="8"/>
  <c r="H100" i="8"/>
  <c r="F100" i="8"/>
  <c r="I100" i="8"/>
  <c r="D100" i="8"/>
  <c r="G100" i="8"/>
  <c r="G97" i="11"/>
  <c r="F97" i="11"/>
  <c r="E97" i="11"/>
  <c r="D97" i="11"/>
  <c r="C97" i="11"/>
  <c r="B97" i="11"/>
  <c r="H97" i="11"/>
  <c r="I97" i="11"/>
  <c r="A67" i="9"/>
  <c r="A99" i="10"/>
  <c r="A68" i="8"/>
  <c r="A64" i="9"/>
  <c r="A93" i="9"/>
  <c r="A54" i="10"/>
  <c r="A63" i="9"/>
  <c r="A33" i="9"/>
  <c r="A101" i="11"/>
  <c r="A84" i="9"/>
  <c r="A89" i="11"/>
  <c r="A100" i="9"/>
  <c r="A69" i="9"/>
  <c r="A98" i="11"/>
  <c r="A55" i="9"/>
  <c r="A66" i="9"/>
  <c r="A94" i="12"/>
  <c r="A90" i="9"/>
  <c r="P30" i="9"/>
  <c r="A83" i="10"/>
  <c r="A95" i="11"/>
  <c r="A88" i="12"/>
  <c r="A91" i="12"/>
  <c r="A86" i="11"/>
  <c r="D4" i="9"/>
  <c r="A87" i="11"/>
  <c r="A92" i="11"/>
  <c r="A96" i="9"/>
  <c r="A85" i="11"/>
  <c r="A36" i="9"/>
  <c r="A37" i="9"/>
  <c r="A97" i="12"/>
  <c r="A102" i="11"/>
  <c r="A34" i="9"/>
  <c r="P64" i="8" l="1"/>
  <c r="P37" i="8"/>
  <c r="P61" i="9"/>
  <c r="P54" i="9"/>
  <c r="P47" i="9"/>
  <c r="P41" i="9"/>
  <c r="P69" i="9"/>
  <c r="P60" i="9"/>
  <c r="P52" i="9"/>
  <c r="P46" i="9"/>
  <c r="P40" i="9"/>
  <c r="P68" i="9"/>
  <c r="P59" i="9"/>
  <c r="P51" i="9"/>
  <c r="P45" i="9"/>
  <c r="P39" i="9"/>
  <c r="P67" i="9"/>
  <c r="P58" i="9"/>
  <c r="P50" i="9"/>
  <c r="P44" i="9"/>
  <c r="P38" i="9"/>
  <c r="P66" i="9"/>
  <c r="P57" i="9"/>
  <c r="P49" i="9"/>
  <c r="P43" i="9"/>
  <c r="P36" i="9"/>
  <c r="P63" i="9"/>
  <c r="P56" i="9"/>
  <c r="P48" i="9"/>
  <c r="P42" i="9"/>
  <c r="P33" i="9"/>
  <c r="P34" i="9" s="1"/>
  <c r="P55" i="8"/>
  <c r="K37" i="8"/>
  <c r="K64" i="8"/>
  <c r="K61" i="9"/>
  <c r="K54" i="9"/>
  <c r="K47" i="9"/>
  <c r="K41" i="9"/>
  <c r="K69" i="9"/>
  <c r="K60" i="9"/>
  <c r="K52" i="9"/>
  <c r="K46" i="9"/>
  <c r="K40" i="9"/>
  <c r="K68" i="9"/>
  <c r="K59" i="9"/>
  <c r="K51" i="9"/>
  <c r="K45" i="9"/>
  <c r="K39" i="9"/>
  <c r="K67" i="9"/>
  <c r="K58" i="9"/>
  <c r="K50" i="9"/>
  <c r="K44" i="9"/>
  <c r="K38" i="9"/>
  <c r="K66" i="9"/>
  <c r="K57" i="9"/>
  <c r="K49" i="9"/>
  <c r="K43" i="9"/>
  <c r="K36" i="9"/>
  <c r="K63" i="9"/>
  <c r="K56" i="9"/>
  <c r="K48" i="9"/>
  <c r="K42" i="9"/>
  <c r="K33" i="9"/>
  <c r="K34" i="9" s="1"/>
  <c r="K34" i="8"/>
  <c r="K55" i="8"/>
  <c r="K30" i="10"/>
  <c r="B91" i="12"/>
  <c r="E91" i="12"/>
  <c r="F91" i="12"/>
  <c r="G91" i="12"/>
  <c r="D91" i="12"/>
  <c r="H91" i="12"/>
  <c r="I91" i="12"/>
  <c r="C91" i="12"/>
  <c r="G89" i="11"/>
  <c r="F89" i="11"/>
  <c r="E89" i="11"/>
  <c r="B89" i="11"/>
  <c r="D89" i="11"/>
  <c r="C89" i="11"/>
  <c r="I89" i="11"/>
  <c r="H89" i="11"/>
  <c r="C88" i="12"/>
  <c r="B88" i="12"/>
  <c r="E88" i="12"/>
  <c r="F88" i="12"/>
  <c r="G88" i="12"/>
  <c r="D88" i="12"/>
  <c r="H88" i="12"/>
  <c r="I88" i="12"/>
  <c r="D84" i="9"/>
  <c r="H84" i="9"/>
  <c r="E84" i="9"/>
  <c r="I84" i="9"/>
  <c r="F84" i="9"/>
  <c r="B84" i="9"/>
  <c r="G84" i="9"/>
  <c r="C84" i="9"/>
  <c r="B102" i="11"/>
  <c r="I102" i="11"/>
  <c r="F102" i="11"/>
  <c r="D102" i="11"/>
  <c r="H102" i="11"/>
  <c r="G102" i="11"/>
  <c r="E102" i="11"/>
  <c r="C102" i="11"/>
  <c r="D95" i="11"/>
  <c r="C95" i="11"/>
  <c r="I95" i="11"/>
  <c r="H95" i="11"/>
  <c r="G95" i="11"/>
  <c r="F95" i="11"/>
  <c r="E95" i="11"/>
  <c r="B95" i="11"/>
  <c r="I101" i="11"/>
  <c r="H101" i="11"/>
  <c r="G101" i="11"/>
  <c r="F101" i="11"/>
  <c r="E101" i="11"/>
  <c r="B101" i="11"/>
  <c r="D101" i="11"/>
  <c r="C101" i="11"/>
  <c r="B83" i="10"/>
  <c r="C83" i="10"/>
  <c r="D83" i="10"/>
  <c r="E83" i="10"/>
  <c r="H83" i="10"/>
  <c r="I83" i="10"/>
  <c r="G83" i="10"/>
  <c r="F83" i="10"/>
  <c r="I97" i="12"/>
  <c r="F97" i="12"/>
  <c r="D97" i="12"/>
  <c r="G97" i="12"/>
  <c r="H97" i="12"/>
  <c r="C97" i="12"/>
  <c r="B97" i="12"/>
  <c r="E97" i="12"/>
  <c r="F90" i="9"/>
  <c r="G90" i="9"/>
  <c r="B90" i="9"/>
  <c r="D90" i="9"/>
  <c r="C90" i="9"/>
  <c r="I90" i="9"/>
  <c r="E90" i="9"/>
  <c r="H90" i="9"/>
  <c r="B93" i="9"/>
  <c r="E93" i="9"/>
  <c r="D93" i="9"/>
  <c r="C93" i="9"/>
  <c r="H93" i="9"/>
  <c r="G93" i="9"/>
  <c r="F93" i="9"/>
  <c r="I93" i="9"/>
  <c r="E85" i="11"/>
  <c r="F85" i="11"/>
  <c r="D85" i="11"/>
  <c r="C85" i="11"/>
  <c r="B85" i="11"/>
  <c r="H85" i="11"/>
  <c r="I85" i="11"/>
  <c r="G85" i="11"/>
  <c r="C94" i="12"/>
  <c r="E94" i="12"/>
  <c r="F94" i="12"/>
  <c r="G94" i="12"/>
  <c r="D94" i="12"/>
  <c r="H94" i="12"/>
  <c r="I94" i="12"/>
  <c r="B94" i="12"/>
  <c r="H96" i="9"/>
  <c r="B96" i="9"/>
  <c r="D96" i="9"/>
  <c r="C96" i="9"/>
  <c r="I96" i="9"/>
  <c r="F96" i="9"/>
  <c r="E96" i="9"/>
  <c r="G96" i="9"/>
  <c r="E92" i="11"/>
  <c r="B92" i="11"/>
  <c r="D92" i="11"/>
  <c r="C92" i="11"/>
  <c r="I92" i="11"/>
  <c r="H92" i="11"/>
  <c r="G92" i="11"/>
  <c r="F92" i="11"/>
  <c r="F99" i="10"/>
  <c r="I99" i="10"/>
  <c r="G99" i="10"/>
  <c r="H99" i="10"/>
  <c r="C99" i="10"/>
  <c r="D99" i="10"/>
  <c r="B99" i="10"/>
  <c r="E99" i="10"/>
  <c r="D87" i="11"/>
  <c r="I87" i="11"/>
  <c r="F87" i="11"/>
  <c r="C87" i="11"/>
  <c r="H87" i="11"/>
  <c r="E87" i="11"/>
  <c r="G87" i="11"/>
  <c r="B87" i="11"/>
  <c r="I98" i="11"/>
  <c r="H98" i="11"/>
  <c r="G98" i="11"/>
  <c r="F98" i="11"/>
  <c r="E98" i="11"/>
  <c r="B98" i="11"/>
  <c r="D98" i="11"/>
  <c r="C98" i="11"/>
  <c r="I86" i="11"/>
  <c r="H86" i="11"/>
  <c r="G86" i="11"/>
  <c r="C86" i="11"/>
  <c r="F86" i="11"/>
  <c r="E86" i="11"/>
  <c r="B86" i="11"/>
  <c r="D86" i="11"/>
  <c r="F100" i="9"/>
  <c r="H100" i="9"/>
  <c r="E100" i="9"/>
  <c r="G100" i="9"/>
  <c r="C100" i="9"/>
  <c r="B100" i="9"/>
  <c r="D100" i="9"/>
  <c r="I100" i="9"/>
  <c r="A33" i="10"/>
  <c r="A54" i="11"/>
  <c r="A88" i="13"/>
  <c r="A34" i="10"/>
  <c r="A96" i="10"/>
  <c r="A92" i="12"/>
  <c r="A97" i="13"/>
  <c r="A84" i="10"/>
  <c r="A37" i="10"/>
  <c r="A87" i="12"/>
  <c r="A66" i="10"/>
  <c r="A69" i="10"/>
  <c r="A55" i="10"/>
  <c r="A95" i="12"/>
  <c r="A90" i="10"/>
  <c r="A99" i="11"/>
  <c r="A36" i="10"/>
  <c r="A101" i="12"/>
  <c r="A63" i="10"/>
  <c r="A85" i="12"/>
  <c r="D4" i="10"/>
  <c r="A86" i="12"/>
  <c r="A83" i="11"/>
  <c r="A100" i="10"/>
  <c r="A68" i="9"/>
  <c r="A89" i="12"/>
  <c r="A98" i="12"/>
  <c r="A93" i="10"/>
  <c r="A102" i="12"/>
  <c r="A91" i="13"/>
  <c r="P30" i="10"/>
  <c r="A94" i="13"/>
  <c r="A64" i="10"/>
  <c r="A67" i="10"/>
  <c r="P64" i="9" l="1"/>
  <c r="P55" i="9"/>
  <c r="P66" i="10"/>
  <c r="P57" i="10"/>
  <c r="P49" i="10"/>
  <c r="P43" i="10"/>
  <c r="P36" i="10"/>
  <c r="P63" i="10"/>
  <c r="P56" i="10"/>
  <c r="P48" i="10"/>
  <c r="P42" i="10"/>
  <c r="P33" i="10"/>
  <c r="P61" i="10"/>
  <c r="P54" i="10"/>
  <c r="P47" i="10"/>
  <c r="P41" i="10"/>
  <c r="P69" i="10"/>
  <c r="P60" i="10"/>
  <c r="P52" i="10"/>
  <c r="P46" i="10"/>
  <c r="P40" i="10"/>
  <c r="P68" i="10"/>
  <c r="P59" i="10"/>
  <c r="P51" i="10"/>
  <c r="P45" i="10"/>
  <c r="P39" i="10"/>
  <c r="P67" i="10"/>
  <c r="P58" i="10"/>
  <c r="P50" i="10"/>
  <c r="P44" i="10"/>
  <c r="P38" i="10"/>
  <c r="P37" i="9"/>
  <c r="K64" i="9"/>
  <c r="K63" i="10"/>
  <c r="K56" i="10"/>
  <c r="K48" i="10"/>
  <c r="K42" i="10"/>
  <c r="K33" i="10"/>
  <c r="K61" i="10"/>
  <c r="K54" i="10"/>
  <c r="K47" i="10"/>
  <c r="K41" i="10"/>
  <c r="K69" i="10"/>
  <c r="K60" i="10"/>
  <c r="K52" i="10"/>
  <c r="K46" i="10"/>
  <c r="K40" i="10"/>
  <c r="K68" i="10"/>
  <c r="K59" i="10"/>
  <c r="K51" i="10"/>
  <c r="K45" i="10"/>
  <c r="K39" i="10"/>
  <c r="K67" i="10"/>
  <c r="K58" i="10"/>
  <c r="K50" i="10"/>
  <c r="K44" i="10"/>
  <c r="K38" i="10"/>
  <c r="K66" i="10"/>
  <c r="K57" i="10"/>
  <c r="K49" i="10"/>
  <c r="K43" i="10"/>
  <c r="K36" i="10"/>
  <c r="K55" i="9"/>
  <c r="K37" i="9"/>
  <c r="K30" i="11"/>
  <c r="D83" i="11"/>
  <c r="I83" i="11"/>
  <c r="C83" i="11"/>
  <c r="H83" i="11"/>
  <c r="G83" i="11"/>
  <c r="F83" i="11"/>
  <c r="E83" i="11"/>
  <c r="B83" i="11"/>
  <c r="F86" i="12"/>
  <c r="E86" i="12"/>
  <c r="H86" i="12"/>
  <c r="D86" i="12"/>
  <c r="B86" i="12"/>
  <c r="I86" i="12"/>
  <c r="G86" i="12"/>
  <c r="C86" i="12"/>
  <c r="E87" i="12"/>
  <c r="I87" i="12"/>
  <c r="F87" i="12"/>
  <c r="B87" i="12"/>
  <c r="H87" i="12"/>
  <c r="C87" i="12"/>
  <c r="D87" i="12"/>
  <c r="G87" i="12"/>
  <c r="E94" i="13"/>
  <c r="F94" i="13"/>
  <c r="G94" i="13"/>
  <c r="H94" i="13"/>
  <c r="I94" i="13"/>
  <c r="D94" i="13"/>
  <c r="C94" i="13"/>
  <c r="B94" i="13"/>
  <c r="E85" i="12"/>
  <c r="C85" i="12"/>
  <c r="I85" i="12"/>
  <c r="B85" i="12"/>
  <c r="F85" i="12"/>
  <c r="G85" i="12"/>
  <c r="D85" i="12"/>
  <c r="H85" i="12"/>
  <c r="G84" i="10"/>
  <c r="H84" i="10"/>
  <c r="I84" i="10"/>
  <c r="B84" i="10"/>
  <c r="C84" i="10"/>
  <c r="D84" i="10"/>
  <c r="F84" i="10"/>
  <c r="E84" i="10"/>
  <c r="E91" i="13"/>
  <c r="D91" i="13"/>
  <c r="F91" i="13"/>
  <c r="G91" i="13"/>
  <c r="H91" i="13"/>
  <c r="I91" i="13"/>
  <c r="C91" i="13"/>
  <c r="B91" i="13"/>
  <c r="G101" i="12"/>
  <c r="B101" i="12"/>
  <c r="E101" i="12"/>
  <c r="D101" i="12"/>
  <c r="F101" i="12"/>
  <c r="I101" i="12"/>
  <c r="H101" i="12"/>
  <c r="C101" i="12"/>
  <c r="F97" i="13"/>
  <c r="C97" i="13"/>
  <c r="B97" i="13"/>
  <c r="H97" i="13"/>
  <c r="G97" i="13"/>
  <c r="E97" i="13"/>
  <c r="D97" i="13"/>
  <c r="I97" i="13"/>
  <c r="E102" i="12"/>
  <c r="B102" i="12"/>
  <c r="I102" i="12"/>
  <c r="H102" i="12"/>
  <c r="D102" i="12"/>
  <c r="F102" i="12"/>
  <c r="G102" i="12"/>
  <c r="C102" i="12"/>
  <c r="F92" i="12"/>
  <c r="E92" i="12"/>
  <c r="B92" i="12"/>
  <c r="I92" i="12"/>
  <c r="G92" i="12"/>
  <c r="C92" i="12"/>
  <c r="H92" i="12"/>
  <c r="D92" i="12"/>
  <c r="B93" i="10"/>
  <c r="C93" i="10"/>
  <c r="D93" i="10"/>
  <c r="F93" i="10"/>
  <c r="E93" i="10"/>
  <c r="G93" i="10"/>
  <c r="H93" i="10"/>
  <c r="I93" i="10"/>
  <c r="B99" i="11"/>
  <c r="D99" i="11"/>
  <c r="I99" i="11"/>
  <c r="F99" i="11"/>
  <c r="H99" i="11"/>
  <c r="G99" i="11"/>
  <c r="E99" i="11"/>
  <c r="C99" i="11"/>
  <c r="B96" i="10"/>
  <c r="E96" i="10"/>
  <c r="C96" i="10"/>
  <c r="D96" i="10"/>
  <c r="H96" i="10"/>
  <c r="G96" i="10"/>
  <c r="I96" i="10"/>
  <c r="F96" i="10"/>
  <c r="I98" i="12"/>
  <c r="C98" i="12"/>
  <c r="G98" i="12"/>
  <c r="B98" i="12"/>
  <c r="F98" i="12"/>
  <c r="E98" i="12"/>
  <c r="D98" i="12"/>
  <c r="H98" i="12"/>
  <c r="E89" i="12"/>
  <c r="F89" i="12"/>
  <c r="G89" i="12"/>
  <c r="C89" i="12"/>
  <c r="I89" i="12"/>
  <c r="H89" i="12"/>
  <c r="D89" i="12"/>
  <c r="B89" i="12"/>
  <c r="B90" i="10"/>
  <c r="C90" i="10"/>
  <c r="D90" i="10"/>
  <c r="F90" i="10"/>
  <c r="E90" i="10"/>
  <c r="G90" i="10"/>
  <c r="H90" i="10"/>
  <c r="I90" i="10"/>
  <c r="E88" i="13"/>
  <c r="F88" i="13"/>
  <c r="G88" i="13"/>
  <c r="H88" i="13"/>
  <c r="I88" i="13"/>
  <c r="D88" i="13"/>
  <c r="C88" i="13"/>
  <c r="B88" i="13"/>
  <c r="D95" i="12"/>
  <c r="B95" i="12"/>
  <c r="C95" i="12"/>
  <c r="G95" i="12"/>
  <c r="H95" i="12"/>
  <c r="F95" i="12"/>
  <c r="E95" i="12"/>
  <c r="I95" i="12"/>
  <c r="E100" i="10"/>
  <c r="D100" i="10"/>
  <c r="C100" i="10"/>
  <c r="B100" i="10"/>
  <c r="F100" i="10"/>
  <c r="G100" i="10"/>
  <c r="H100" i="10"/>
  <c r="I100" i="10"/>
  <c r="A34" i="11"/>
  <c r="A86" i="13"/>
  <c r="A99" i="12"/>
  <c r="A36" i="11"/>
  <c r="A95" i="13"/>
  <c r="A97" i="14"/>
  <c r="A68" i="10"/>
  <c r="A55" i="11"/>
  <c r="A69" i="11"/>
  <c r="A102" i="13"/>
  <c r="A85" i="13"/>
  <c r="A89" i="13"/>
  <c r="D4" i="11"/>
  <c r="A63" i="11"/>
  <c r="A66" i="11"/>
  <c r="A87" i="13"/>
  <c r="A37" i="11"/>
  <c r="A92" i="13"/>
  <c r="A54" i="12"/>
  <c r="A33" i="11"/>
  <c r="A67" i="11"/>
  <c r="A94" i="14"/>
  <c r="A93" i="11"/>
  <c r="A100" i="11"/>
  <c r="A83" i="12"/>
  <c r="A88" i="14"/>
  <c r="A64" i="11"/>
  <c r="P30" i="11"/>
  <c r="A90" i="11"/>
  <c r="A84" i="11"/>
  <c r="A98" i="13"/>
  <c r="A96" i="11"/>
  <c r="A91" i="14"/>
  <c r="A101" i="13"/>
  <c r="P37" i="10" l="1"/>
  <c r="K37" i="10"/>
  <c r="P34" i="10"/>
  <c r="P64" i="10"/>
  <c r="P66" i="11"/>
  <c r="P57" i="11"/>
  <c r="P49" i="11"/>
  <c r="P43" i="11"/>
  <c r="P36" i="11"/>
  <c r="P63" i="11"/>
  <c r="P56" i="11"/>
  <c r="P48" i="11"/>
  <c r="P42" i="11"/>
  <c r="P33" i="11"/>
  <c r="P61" i="11"/>
  <c r="P54" i="11"/>
  <c r="P47" i="11"/>
  <c r="P41" i="11"/>
  <c r="P69" i="11"/>
  <c r="P60" i="11"/>
  <c r="P52" i="11"/>
  <c r="P46" i="11"/>
  <c r="P40" i="11"/>
  <c r="P68" i="11"/>
  <c r="P59" i="11"/>
  <c r="P51" i="11"/>
  <c r="P45" i="11"/>
  <c r="P39" i="11"/>
  <c r="P67" i="11"/>
  <c r="P58" i="11"/>
  <c r="P50" i="11"/>
  <c r="P44" i="11"/>
  <c r="P38" i="11"/>
  <c r="P55" i="10"/>
  <c r="K69" i="11"/>
  <c r="K60" i="11"/>
  <c r="K52" i="11"/>
  <c r="K46" i="11"/>
  <c r="K40" i="11"/>
  <c r="K68" i="11"/>
  <c r="K59" i="11"/>
  <c r="K51" i="11"/>
  <c r="K45" i="11"/>
  <c r="K39" i="11"/>
  <c r="K67" i="11"/>
  <c r="K58" i="11"/>
  <c r="K50" i="11"/>
  <c r="K44" i="11"/>
  <c r="K38" i="11"/>
  <c r="K66" i="11"/>
  <c r="K57" i="11"/>
  <c r="K49" i="11"/>
  <c r="K43" i="11"/>
  <c r="K36" i="11"/>
  <c r="K63" i="11"/>
  <c r="K56" i="11"/>
  <c r="K48" i="11"/>
  <c r="K42" i="11"/>
  <c r="K33" i="11"/>
  <c r="K61" i="11"/>
  <c r="K54" i="11"/>
  <c r="K47" i="11"/>
  <c r="K41" i="11"/>
  <c r="K55" i="10"/>
  <c r="K34" i="10"/>
  <c r="K64" i="10"/>
  <c r="K30" i="12"/>
  <c r="G83" i="12"/>
  <c r="D83" i="12"/>
  <c r="F83" i="12"/>
  <c r="I83" i="12"/>
  <c r="B83" i="12"/>
  <c r="H83" i="12"/>
  <c r="E83" i="12"/>
  <c r="C83" i="12"/>
  <c r="I93" i="11"/>
  <c r="F93" i="11"/>
  <c r="H93" i="11"/>
  <c r="G93" i="11"/>
  <c r="E93" i="11"/>
  <c r="B93" i="11"/>
  <c r="D93" i="11"/>
  <c r="C93" i="11"/>
  <c r="B102" i="13"/>
  <c r="F102" i="13"/>
  <c r="H102" i="13"/>
  <c r="D102" i="13"/>
  <c r="C102" i="13"/>
  <c r="I102" i="13"/>
  <c r="E102" i="13"/>
  <c r="G102" i="13"/>
  <c r="F100" i="11"/>
  <c r="E100" i="11"/>
  <c r="D100" i="11"/>
  <c r="C100" i="11"/>
  <c r="B100" i="11"/>
  <c r="H100" i="11"/>
  <c r="I100" i="11"/>
  <c r="G100" i="11"/>
  <c r="D101" i="13"/>
  <c r="F101" i="13"/>
  <c r="B101" i="13"/>
  <c r="I101" i="13"/>
  <c r="H101" i="13"/>
  <c r="G101" i="13"/>
  <c r="E101" i="13"/>
  <c r="C101" i="13"/>
  <c r="G94" i="14"/>
  <c r="F94" i="14"/>
  <c r="E94" i="14"/>
  <c r="I94" i="14"/>
  <c r="D94" i="14"/>
  <c r="C94" i="14"/>
  <c r="B94" i="14"/>
  <c r="H94" i="14"/>
  <c r="G91" i="14"/>
  <c r="F91" i="14"/>
  <c r="E91" i="14"/>
  <c r="I91" i="14"/>
  <c r="D91" i="14"/>
  <c r="C91" i="14"/>
  <c r="B91" i="14"/>
  <c r="H91" i="14"/>
  <c r="H96" i="11"/>
  <c r="G96" i="11"/>
  <c r="E96" i="11"/>
  <c r="B96" i="11"/>
  <c r="D96" i="11"/>
  <c r="I96" i="11"/>
  <c r="F96" i="11"/>
  <c r="C96" i="11"/>
  <c r="I92" i="13"/>
  <c r="D92" i="13"/>
  <c r="C92" i="13"/>
  <c r="B92" i="13"/>
  <c r="H92" i="13"/>
  <c r="G92" i="13"/>
  <c r="F92" i="13"/>
  <c r="E92" i="13"/>
  <c r="F97" i="14"/>
  <c r="E97" i="14"/>
  <c r="I97" i="14"/>
  <c r="D97" i="14"/>
  <c r="C97" i="14"/>
  <c r="B97" i="14"/>
  <c r="H97" i="14"/>
  <c r="G97" i="14"/>
  <c r="E95" i="13"/>
  <c r="D95" i="13"/>
  <c r="C95" i="13"/>
  <c r="I95" i="13"/>
  <c r="B95" i="13"/>
  <c r="H95" i="13"/>
  <c r="G95" i="13"/>
  <c r="F95" i="13"/>
  <c r="B87" i="13"/>
  <c r="C87" i="13"/>
  <c r="D87" i="13"/>
  <c r="H87" i="13"/>
  <c r="G87" i="13"/>
  <c r="F87" i="13"/>
  <c r="E87" i="13"/>
  <c r="I87" i="13"/>
  <c r="D84" i="11"/>
  <c r="H84" i="11"/>
  <c r="C84" i="11"/>
  <c r="I84" i="11"/>
  <c r="F84" i="11"/>
  <c r="E84" i="11"/>
  <c r="G84" i="11"/>
  <c r="B84" i="11"/>
  <c r="C90" i="11"/>
  <c r="I90" i="11"/>
  <c r="F90" i="11"/>
  <c r="H90" i="11"/>
  <c r="G90" i="11"/>
  <c r="E90" i="11"/>
  <c r="B90" i="11"/>
  <c r="D90" i="11"/>
  <c r="D99" i="12"/>
  <c r="C99" i="12"/>
  <c r="F99" i="12"/>
  <c r="E99" i="12"/>
  <c r="G99" i="12"/>
  <c r="I99" i="12"/>
  <c r="B99" i="12"/>
  <c r="H99" i="12"/>
  <c r="H88" i="14"/>
  <c r="G88" i="14"/>
  <c r="F88" i="14"/>
  <c r="E88" i="14"/>
  <c r="I88" i="14"/>
  <c r="D88" i="14"/>
  <c r="C88" i="14"/>
  <c r="B88" i="14"/>
  <c r="G86" i="13"/>
  <c r="F86" i="13"/>
  <c r="E86" i="13"/>
  <c r="I86" i="13"/>
  <c r="D86" i="13"/>
  <c r="C86" i="13"/>
  <c r="B86" i="13"/>
  <c r="H86" i="13"/>
  <c r="I89" i="13"/>
  <c r="D89" i="13"/>
  <c r="C89" i="13"/>
  <c r="B89" i="13"/>
  <c r="H89" i="13"/>
  <c r="G89" i="13"/>
  <c r="F89" i="13"/>
  <c r="E89" i="13"/>
  <c r="C98" i="13"/>
  <c r="F98" i="13"/>
  <c r="G98" i="13"/>
  <c r="H98" i="13"/>
  <c r="I98" i="13"/>
  <c r="B98" i="13"/>
  <c r="E98" i="13"/>
  <c r="D98" i="13"/>
  <c r="D85" i="13"/>
  <c r="C85" i="13"/>
  <c r="B85" i="13"/>
  <c r="E85" i="13"/>
  <c r="F85" i="13"/>
  <c r="G85" i="13"/>
  <c r="H85" i="13"/>
  <c r="I85" i="13"/>
  <c r="A98" i="14"/>
  <c r="A101" i="14"/>
  <c r="A84" i="12"/>
  <c r="A90" i="12"/>
  <c r="A83" i="13"/>
  <c r="A54" i="13"/>
  <c r="A92" i="14"/>
  <c r="A68" i="11"/>
  <c r="A67" i="12"/>
  <c r="A89" i="14"/>
  <c r="A37" i="12"/>
  <c r="P30" i="12"/>
  <c r="A102" i="14"/>
  <c r="A97" i="15"/>
  <c r="A34" i="12"/>
  <c r="A95" i="14"/>
  <c r="A99" i="13"/>
  <c r="A64" i="12"/>
  <c r="A100" i="12"/>
  <c r="A93" i="12"/>
  <c r="A36" i="12"/>
  <c r="A91" i="15"/>
  <c r="A66" i="12"/>
  <c r="D4" i="12"/>
  <c r="A85" i="14"/>
  <c r="A69" i="12"/>
  <c r="A94" i="15"/>
  <c r="A86" i="14"/>
  <c r="A96" i="12"/>
  <c r="A55" i="12"/>
  <c r="A87" i="14"/>
  <c r="A88" i="15"/>
  <c r="A33" i="12"/>
  <c r="A63" i="12"/>
  <c r="K34" i="11" l="1"/>
  <c r="K64" i="11"/>
  <c r="P34" i="11"/>
  <c r="P64" i="11"/>
  <c r="P37" i="11"/>
  <c r="P55" i="11"/>
  <c r="P69" i="12"/>
  <c r="P60" i="12"/>
  <c r="P52" i="12"/>
  <c r="P46" i="12"/>
  <c r="P40" i="12"/>
  <c r="P68" i="12"/>
  <c r="P59" i="12"/>
  <c r="P51" i="12"/>
  <c r="P45" i="12"/>
  <c r="P39" i="12"/>
  <c r="P67" i="12"/>
  <c r="P58" i="12"/>
  <c r="P50" i="12"/>
  <c r="P44" i="12"/>
  <c r="P38" i="12"/>
  <c r="P66" i="12"/>
  <c r="P57" i="12"/>
  <c r="P49" i="12"/>
  <c r="P43" i="12"/>
  <c r="P36" i="12"/>
  <c r="P63" i="12"/>
  <c r="P56" i="12"/>
  <c r="P48" i="12"/>
  <c r="P42" i="12"/>
  <c r="P33" i="12"/>
  <c r="P34" i="12" s="1"/>
  <c r="P61" i="12"/>
  <c r="P54" i="12"/>
  <c r="P47" i="12"/>
  <c r="P41" i="12"/>
  <c r="K55" i="11"/>
  <c r="K61" i="12"/>
  <c r="K54" i="12"/>
  <c r="K47" i="12"/>
  <c r="K41" i="12"/>
  <c r="K69" i="12"/>
  <c r="K60" i="12"/>
  <c r="K52" i="12"/>
  <c r="K46" i="12"/>
  <c r="K40" i="12"/>
  <c r="K68" i="12"/>
  <c r="K59" i="12"/>
  <c r="K51" i="12"/>
  <c r="K45" i="12"/>
  <c r="K39" i="12"/>
  <c r="K67" i="12"/>
  <c r="K58" i="12"/>
  <c r="K50" i="12"/>
  <c r="K44" i="12"/>
  <c r="K38" i="12"/>
  <c r="K66" i="12"/>
  <c r="K57" i="12"/>
  <c r="K49" i="12"/>
  <c r="K43" i="12"/>
  <c r="K36" i="12"/>
  <c r="K63" i="12"/>
  <c r="K56" i="12"/>
  <c r="K48" i="12"/>
  <c r="K42" i="12"/>
  <c r="K33" i="12"/>
  <c r="K34" i="12" s="1"/>
  <c r="K37" i="11"/>
  <c r="K30" i="13"/>
  <c r="I91" i="15"/>
  <c r="H91" i="15"/>
  <c r="G91" i="15"/>
  <c r="F91" i="15"/>
  <c r="E91" i="15"/>
  <c r="D91" i="15"/>
  <c r="C91" i="15"/>
  <c r="B91" i="15"/>
  <c r="D89" i="14"/>
  <c r="C89" i="14"/>
  <c r="B89" i="14"/>
  <c r="I89" i="14"/>
  <c r="H89" i="14"/>
  <c r="G89" i="14"/>
  <c r="F89" i="14"/>
  <c r="E89" i="14"/>
  <c r="B88" i="15"/>
  <c r="I88" i="15"/>
  <c r="H88" i="15"/>
  <c r="G88" i="15"/>
  <c r="F88" i="15"/>
  <c r="E88" i="15"/>
  <c r="D88" i="15"/>
  <c r="C88" i="15"/>
  <c r="H93" i="12"/>
  <c r="F93" i="12"/>
  <c r="B93" i="12"/>
  <c r="C93" i="12"/>
  <c r="D93" i="12"/>
  <c r="G93" i="12"/>
  <c r="E93" i="12"/>
  <c r="I93" i="12"/>
  <c r="I87" i="14"/>
  <c r="H87" i="14"/>
  <c r="D87" i="14"/>
  <c r="G87" i="14"/>
  <c r="C87" i="14"/>
  <c r="F87" i="14"/>
  <c r="B87" i="14"/>
  <c r="E87" i="14"/>
  <c r="G100" i="12"/>
  <c r="B100" i="12"/>
  <c r="H100" i="12"/>
  <c r="I100" i="12"/>
  <c r="C100" i="12"/>
  <c r="E100" i="12"/>
  <c r="F100" i="12"/>
  <c r="D100" i="12"/>
  <c r="C92" i="14"/>
  <c r="B92" i="14"/>
  <c r="I92" i="14"/>
  <c r="H92" i="14"/>
  <c r="G92" i="14"/>
  <c r="F92" i="14"/>
  <c r="E92" i="14"/>
  <c r="D92" i="14"/>
  <c r="D83" i="13"/>
  <c r="C83" i="13"/>
  <c r="B83" i="13"/>
  <c r="H83" i="13"/>
  <c r="G83" i="13"/>
  <c r="F83" i="13"/>
  <c r="E83" i="13"/>
  <c r="I83" i="13"/>
  <c r="C96" i="12"/>
  <c r="B96" i="12"/>
  <c r="H96" i="12"/>
  <c r="F96" i="12"/>
  <c r="D96" i="12"/>
  <c r="E96" i="12"/>
  <c r="G96" i="12"/>
  <c r="I96" i="12"/>
  <c r="G99" i="13"/>
  <c r="I99" i="13"/>
  <c r="H99" i="13"/>
  <c r="B99" i="13"/>
  <c r="F99" i="13"/>
  <c r="D99" i="13"/>
  <c r="C99" i="13"/>
  <c r="E99" i="13"/>
  <c r="I90" i="12"/>
  <c r="F90" i="12"/>
  <c r="H90" i="12"/>
  <c r="B90" i="12"/>
  <c r="C90" i="12"/>
  <c r="G90" i="12"/>
  <c r="D90" i="12"/>
  <c r="E90" i="12"/>
  <c r="E86" i="14"/>
  <c r="D86" i="14"/>
  <c r="C86" i="14"/>
  <c r="B86" i="14"/>
  <c r="I86" i="14"/>
  <c r="H86" i="14"/>
  <c r="G86" i="14"/>
  <c r="F86" i="14"/>
  <c r="B95" i="14"/>
  <c r="I95" i="14"/>
  <c r="H95" i="14"/>
  <c r="G95" i="14"/>
  <c r="F95" i="14"/>
  <c r="E95" i="14"/>
  <c r="D95" i="14"/>
  <c r="C95" i="14"/>
  <c r="E84" i="12"/>
  <c r="B84" i="12"/>
  <c r="H84" i="12"/>
  <c r="D84" i="12"/>
  <c r="G84" i="12"/>
  <c r="I84" i="12"/>
  <c r="C84" i="12"/>
  <c r="F84" i="12"/>
  <c r="I94" i="15"/>
  <c r="H94" i="15"/>
  <c r="G94" i="15"/>
  <c r="F94" i="15"/>
  <c r="E94" i="15"/>
  <c r="D94" i="15"/>
  <c r="C94" i="15"/>
  <c r="B94" i="15"/>
  <c r="G101" i="14"/>
  <c r="F101" i="14"/>
  <c r="E101" i="14"/>
  <c r="D101" i="14"/>
  <c r="C101" i="14"/>
  <c r="B101" i="14"/>
  <c r="I101" i="14"/>
  <c r="H101" i="14"/>
  <c r="H97" i="15"/>
  <c r="G97" i="15"/>
  <c r="F97" i="15"/>
  <c r="E97" i="15"/>
  <c r="D97" i="15"/>
  <c r="C97" i="15"/>
  <c r="B97" i="15"/>
  <c r="I97" i="15"/>
  <c r="I98" i="14"/>
  <c r="H98" i="14"/>
  <c r="G98" i="14"/>
  <c r="F98" i="14"/>
  <c r="E98" i="14"/>
  <c r="D98" i="14"/>
  <c r="C98" i="14"/>
  <c r="B98" i="14"/>
  <c r="B85" i="14"/>
  <c r="H85" i="14"/>
  <c r="G85" i="14"/>
  <c r="F85" i="14"/>
  <c r="E85" i="14"/>
  <c r="I85" i="14"/>
  <c r="D85" i="14"/>
  <c r="C85" i="14"/>
  <c r="I102" i="14"/>
  <c r="H102" i="14"/>
  <c r="D102" i="14"/>
  <c r="G102" i="14"/>
  <c r="C102" i="14"/>
  <c r="F102" i="14"/>
  <c r="B102" i="14"/>
  <c r="E102" i="14"/>
  <c r="A88" i="16"/>
  <c r="A96" i="13"/>
  <c r="A36" i="13"/>
  <c r="A100" i="13"/>
  <c r="A95" i="15"/>
  <c r="P30" i="13"/>
  <c r="A83" i="14"/>
  <c r="A84" i="13"/>
  <c r="A101" i="15"/>
  <c r="A85" i="15"/>
  <c r="A97" i="16"/>
  <c r="A102" i="15"/>
  <c r="D4" i="13"/>
  <c r="A89" i="15"/>
  <c r="A33" i="13"/>
  <c r="A87" i="15"/>
  <c r="A93" i="13"/>
  <c r="A99" i="14"/>
  <c r="A67" i="13"/>
  <c r="A92" i="15"/>
  <c r="A94" i="16"/>
  <c r="A86" i="15"/>
  <c r="A54" i="14"/>
  <c r="A90" i="13"/>
  <c r="A98" i="15"/>
  <c r="A55" i="13"/>
  <c r="A69" i="13"/>
  <c r="A37" i="13"/>
  <c r="A34" i="13"/>
  <c r="A66" i="13"/>
  <c r="A63" i="13"/>
  <c r="A68" i="12"/>
  <c r="A91" i="16"/>
  <c r="A64" i="13"/>
  <c r="P55" i="12" l="1"/>
  <c r="K64" i="12"/>
  <c r="K37" i="12"/>
  <c r="P37" i="12"/>
  <c r="P63" i="13"/>
  <c r="P56" i="13"/>
  <c r="P48" i="13"/>
  <c r="P42" i="13"/>
  <c r="P33" i="13"/>
  <c r="P61" i="13"/>
  <c r="P54" i="13"/>
  <c r="P47" i="13"/>
  <c r="P41" i="13"/>
  <c r="P69" i="13"/>
  <c r="P60" i="13"/>
  <c r="P52" i="13"/>
  <c r="P46" i="13"/>
  <c r="P40" i="13"/>
  <c r="P68" i="13"/>
  <c r="P59" i="13"/>
  <c r="P51" i="13"/>
  <c r="P45" i="13"/>
  <c r="P39" i="13"/>
  <c r="P67" i="13"/>
  <c r="P58" i="13"/>
  <c r="P50" i="13"/>
  <c r="P44" i="13"/>
  <c r="P38" i="13"/>
  <c r="P66" i="13"/>
  <c r="P57" i="13"/>
  <c r="P49" i="13"/>
  <c r="P43" i="13"/>
  <c r="P36" i="13"/>
  <c r="P64" i="12"/>
  <c r="K66" i="13"/>
  <c r="K57" i="13"/>
  <c r="K49" i="13"/>
  <c r="K43" i="13"/>
  <c r="K63" i="13"/>
  <c r="K56" i="13"/>
  <c r="K48" i="13"/>
  <c r="K42" i="13"/>
  <c r="K61" i="13"/>
  <c r="K54" i="13"/>
  <c r="K47" i="13"/>
  <c r="K41" i="13"/>
  <c r="K69" i="13"/>
  <c r="K60" i="13"/>
  <c r="K52" i="13"/>
  <c r="K46" i="13"/>
  <c r="K40" i="13"/>
  <c r="K38" i="13"/>
  <c r="K36" i="13"/>
  <c r="K68" i="13"/>
  <c r="K59" i="13"/>
  <c r="K51" i="13"/>
  <c r="K45" i="13"/>
  <c r="K39" i="13"/>
  <c r="K33" i="13"/>
  <c r="K67" i="13"/>
  <c r="K58" i="13"/>
  <c r="K50" i="13"/>
  <c r="K44" i="13"/>
  <c r="K55" i="12"/>
  <c r="K30" i="14"/>
  <c r="G86" i="15"/>
  <c r="F86" i="15"/>
  <c r="C86" i="15"/>
  <c r="B86" i="15"/>
  <c r="E86" i="15"/>
  <c r="D86" i="15"/>
  <c r="I86" i="15"/>
  <c r="H86" i="15"/>
  <c r="H97" i="16"/>
  <c r="E97" i="16"/>
  <c r="C97" i="16"/>
  <c r="B97" i="16"/>
  <c r="D97" i="16"/>
  <c r="G97" i="16"/>
  <c r="F97" i="16"/>
  <c r="I97" i="16"/>
  <c r="C94" i="16"/>
  <c r="B94" i="16"/>
  <c r="E94" i="16"/>
  <c r="I94" i="16"/>
  <c r="H94" i="16"/>
  <c r="G94" i="16"/>
  <c r="F94" i="16"/>
  <c r="D94" i="16"/>
  <c r="D85" i="15"/>
  <c r="C85" i="15"/>
  <c r="B85" i="15"/>
  <c r="I85" i="15"/>
  <c r="H85" i="15"/>
  <c r="G85" i="15"/>
  <c r="F85" i="15"/>
  <c r="E85" i="15"/>
  <c r="I101" i="15"/>
  <c r="H101" i="15"/>
  <c r="G101" i="15"/>
  <c r="F101" i="15"/>
  <c r="C101" i="15"/>
  <c r="E101" i="15"/>
  <c r="B101" i="15"/>
  <c r="D101" i="15"/>
  <c r="B92" i="15"/>
  <c r="E92" i="15"/>
  <c r="D92" i="15"/>
  <c r="I92" i="15"/>
  <c r="H92" i="15"/>
  <c r="G92" i="15"/>
  <c r="F92" i="15"/>
  <c r="C92" i="15"/>
  <c r="H84" i="13"/>
  <c r="G84" i="13"/>
  <c r="F84" i="13"/>
  <c r="E84" i="13"/>
  <c r="I84" i="13"/>
  <c r="B84" i="13"/>
  <c r="C84" i="13"/>
  <c r="D84" i="13"/>
  <c r="D91" i="16"/>
  <c r="I91" i="16"/>
  <c r="H91" i="16"/>
  <c r="G91" i="16"/>
  <c r="F91" i="16"/>
  <c r="E91" i="16"/>
  <c r="C91" i="16"/>
  <c r="B91" i="16"/>
  <c r="G83" i="14"/>
  <c r="F83" i="14"/>
  <c r="E83" i="14"/>
  <c r="D83" i="14"/>
  <c r="C83" i="14"/>
  <c r="B83" i="14"/>
  <c r="I83" i="14"/>
  <c r="H83" i="14"/>
  <c r="E99" i="14"/>
  <c r="I99" i="14"/>
  <c r="H99" i="14"/>
  <c r="G99" i="14"/>
  <c r="D99" i="14"/>
  <c r="C99" i="14"/>
  <c r="F99" i="14"/>
  <c r="B99" i="14"/>
  <c r="B93" i="13"/>
  <c r="C93" i="13"/>
  <c r="D93" i="13"/>
  <c r="H93" i="13"/>
  <c r="G93" i="13"/>
  <c r="F93" i="13"/>
  <c r="E93" i="13"/>
  <c r="I93" i="13"/>
  <c r="I95" i="15"/>
  <c r="H95" i="15"/>
  <c r="G95" i="15"/>
  <c r="D95" i="15"/>
  <c r="F95" i="15"/>
  <c r="C95" i="15"/>
  <c r="E95" i="15"/>
  <c r="B95" i="15"/>
  <c r="I87" i="15"/>
  <c r="G87" i="15"/>
  <c r="H87" i="15"/>
  <c r="F87" i="15"/>
  <c r="E87" i="15"/>
  <c r="D87" i="15"/>
  <c r="C87" i="15"/>
  <c r="B87" i="15"/>
  <c r="F100" i="13"/>
  <c r="E100" i="13"/>
  <c r="D100" i="13"/>
  <c r="C100" i="13"/>
  <c r="B100" i="13"/>
  <c r="I100" i="13"/>
  <c r="G100" i="13"/>
  <c r="H100" i="13"/>
  <c r="C89" i="15"/>
  <c r="B89" i="15"/>
  <c r="I89" i="15"/>
  <c r="E89" i="15"/>
  <c r="H89" i="15"/>
  <c r="G89" i="15"/>
  <c r="D89" i="15"/>
  <c r="F89" i="15"/>
  <c r="B96" i="13"/>
  <c r="C96" i="13"/>
  <c r="D96" i="13"/>
  <c r="G96" i="13"/>
  <c r="I96" i="13"/>
  <c r="H96" i="13"/>
  <c r="F96" i="13"/>
  <c r="E96" i="13"/>
  <c r="I98" i="15"/>
  <c r="H98" i="15"/>
  <c r="G98" i="15"/>
  <c r="D98" i="15"/>
  <c r="F98" i="15"/>
  <c r="C98" i="15"/>
  <c r="E98" i="15"/>
  <c r="B98" i="15"/>
  <c r="C88" i="16"/>
  <c r="B88" i="16"/>
  <c r="I88" i="16"/>
  <c r="H88" i="16"/>
  <c r="G88" i="16"/>
  <c r="F88" i="16"/>
  <c r="E88" i="16"/>
  <c r="D88" i="16"/>
  <c r="B90" i="13"/>
  <c r="C90" i="13"/>
  <c r="D90" i="13"/>
  <c r="H90" i="13"/>
  <c r="G90" i="13"/>
  <c r="F90" i="13"/>
  <c r="E90" i="13"/>
  <c r="I90" i="13"/>
  <c r="G102" i="15"/>
  <c r="I102" i="15"/>
  <c r="F102" i="15"/>
  <c r="E102" i="15"/>
  <c r="D102" i="15"/>
  <c r="H102" i="15"/>
  <c r="C102" i="15"/>
  <c r="B102" i="15"/>
  <c r="A54" i="15"/>
  <c r="A94" i="17"/>
  <c r="A96" i="14"/>
  <c r="A99" i="15"/>
  <c r="A89" i="16"/>
  <c r="A88" i="17"/>
  <c r="A97" i="17"/>
  <c r="A63" i="14"/>
  <c r="A64" i="14"/>
  <c r="A68" i="13"/>
  <c r="A66" i="14"/>
  <c r="P30" i="14"/>
  <c r="A34" i="14"/>
  <c r="A87" i="16"/>
  <c r="A101" i="16"/>
  <c r="A83" i="15"/>
  <c r="A100" i="14"/>
  <c r="A86" i="16"/>
  <c r="A33" i="14"/>
  <c r="A36" i="14"/>
  <c r="A91" i="17"/>
  <c r="A92" i="16"/>
  <c r="A37" i="14"/>
  <c r="A69" i="14"/>
  <c r="A67" i="14"/>
  <c r="A93" i="14"/>
  <c r="D4" i="14"/>
  <c r="A102" i="16"/>
  <c r="A85" i="16"/>
  <c r="A95" i="16"/>
  <c r="A55" i="14"/>
  <c r="A98" i="16"/>
  <c r="A90" i="14"/>
  <c r="A84" i="14"/>
  <c r="K34" i="13" l="1"/>
  <c r="K37" i="13"/>
  <c r="P37" i="13"/>
  <c r="P55" i="13"/>
  <c r="P68" i="14"/>
  <c r="P59" i="14"/>
  <c r="P51" i="14"/>
  <c r="P45" i="14"/>
  <c r="P39" i="14"/>
  <c r="P67" i="14"/>
  <c r="P58" i="14"/>
  <c r="P50" i="14"/>
  <c r="P44" i="14"/>
  <c r="P38" i="14"/>
  <c r="P66" i="14"/>
  <c r="P57" i="14"/>
  <c r="P49" i="14"/>
  <c r="P43" i="14"/>
  <c r="P36" i="14"/>
  <c r="P63" i="14"/>
  <c r="P56" i="14"/>
  <c r="P48" i="14"/>
  <c r="P42" i="14"/>
  <c r="P33" i="14"/>
  <c r="P61" i="14"/>
  <c r="P54" i="14"/>
  <c r="P47" i="14"/>
  <c r="P41" i="14"/>
  <c r="P69" i="14"/>
  <c r="P60" i="14"/>
  <c r="P52" i="14"/>
  <c r="P46" i="14"/>
  <c r="P40" i="14"/>
  <c r="P34" i="13"/>
  <c r="P64" i="13"/>
  <c r="K55" i="13"/>
  <c r="K58" i="14"/>
  <c r="K57" i="14"/>
  <c r="K41" i="14"/>
  <c r="K56" i="14"/>
  <c r="K43" i="14"/>
  <c r="K68" i="14"/>
  <c r="K51" i="14"/>
  <c r="K54" i="14"/>
  <c r="K50" i="14"/>
  <c r="K36" i="14"/>
  <c r="K42" i="14"/>
  <c r="K52" i="14"/>
  <c r="K67" i="14"/>
  <c r="K49" i="14"/>
  <c r="K44" i="14"/>
  <c r="K69" i="14"/>
  <c r="K48" i="14"/>
  <c r="K66" i="14"/>
  <c r="K63" i="14"/>
  <c r="K47" i="14"/>
  <c r="K40" i="14"/>
  <c r="K46" i="14"/>
  <c r="K39" i="14"/>
  <c r="K61" i="14"/>
  <c r="K45" i="14"/>
  <c r="K60" i="14"/>
  <c r="K38" i="14"/>
  <c r="K59" i="14"/>
  <c r="K33" i="14"/>
  <c r="K64" i="13"/>
  <c r="K30" i="15"/>
  <c r="D85" i="16"/>
  <c r="C85" i="16"/>
  <c r="B85" i="16"/>
  <c r="I85" i="16"/>
  <c r="H85" i="16"/>
  <c r="G85" i="16"/>
  <c r="F85" i="16"/>
  <c r="E85" i="16"/>
  <c r="I84" i="14"/>
  <c r="H84" i="14"/>
  <c r="G84" i="14"/>
  <c r="D84" i="14"/>
  <c r="C84" i="14"/>
  <c r="F84" i="14"/>
  <c r="B84" i="14"/>
  <c r="E84" i="14"/>
  <c r="C92" i="16"/>
  <c r="D92" i="16"/>
  <c r="B92" i="16"/>
  <c r="I92" i="16"/>
  <c r="H92" i="16"/>
  <c r="G92" i="16"/>
  <c r="F92" i="16"/>
  <c r="E92" i="16"/>
  <c r="G91" i="17"/>
  <c r="F91" i="17"/>
  <c r="E91" i="17"/>
  <c r="I91" i="17"/>
  <c r="D91" i="17"/>
  <c r="B91" i="17"/>
  <c r="H91" i="17"/>
  <c r="C91" i="17"/>
  <c r="H90" i="14"/>
  <c r="D90" i="14"/>
  <c r="G90" i="14"/>
  <c r="C90" i="14"/>
  <c r="F90" i="14"/>
  <c r="B90" i="14"/>
  <c r="E90" i="14"/>
  <c r="I90" i="14"/>
  <c r="I98" i="16"/>
  <c r="H98" i="16"/>
  <c r="G98" i="16"/>
  <c r="F98" i="16"/>
  <c r="E98" i="16"/>
  <c r="D98" i="16"/>
  <c r="C98" i="16"/>
  <c r="B98" i="16"/>
  <c r="D97" i="17"/>
  <c r="B97" i="17"/>
  <c r="I97" i="17"/>
  <c r="H97" i="17"/>
  <c r="G97" i="17"/>
  <c r="C97" i="17"/>
  <c r="F97" i="17"/>
  <c r="E97" i="17"/>
  <c r="H95" i="16"/>
  <c r="G95" i="16"/>
  <c r="F95" i="16"/>
  <c r="E95" i="16"/>
  <c r="D95" i="16"/>
  <c r="I95" i="16"/>
  <c r="C95" i="16"/>
  <c r="B95" i="16"/>
  <c r="E86" i="16"/>
  <c r="G86" i="16"/>
  <c r="F86" i="16"/>
  <c r="D86" i="16"/>
  <c r="I86" i="16"/>
  <c r="C86" i="16"/>
  <c r="B86" i="16"/>
  <c r="H86" i="16"/>
  <c r="I88" i="17"/>
  <c r="G88" i="17"/>
  <c r="F88" i="17"/>
  <c r="E88" i="17"/>
  <c r="D88" i="17"/>
  <c r="B88" i="17"/>
  <c r="H88" i="17"/>
  <c r="C88" i="17"/>
  <c r="D100" i="14"/>
  <c r="C100" i="14"/>
  <c r="B100" i="14"/>
  <c r="H100" i="14"/>
  <c r="G100" i="14"/>
  <c r="F100" i="14"/>
  <c r="E100" i="14"/>
  <c r="I100" i="14"/>
  <c r="D89" i="16"/>
  <c r="G89" i="16"/>
  <c r="F89" i="16"/>
  <c r="E89" i="16"/>
  <c r="C89" i="16"/>
  <c r="B89" i="16"/>
  <c r="I89" i="16"/>
  <c r="H89" i="16"/>
  <c r="I102" i="16"/>
  <c r="H102" i="16"/>
  <c r="G102" i="16"/>
  <c r="F102" i="16"/>
  <c r="E102" i="16"/>
  <c r="D102" i="16"/>
  <c r="C102" i="16"/>
  <c r="B102" i="16"/>
  <c r="I83" i="15"/>
  <c r="H83" i="15"/>
  <c r="G83" i="15"/>
  <c r="E83" i="15"/>
  <c r="F83" i="15"/>
  <c r="D83" i="15"/>
  <c r="C83" i="15"/>
  <c r="B83" i="15"/>
  <c r="C99" i="15"/>
  <c r="B99" i="15"/>
  <c r="H99" i="15"/>
  <c r="G99" i="15"/>
  <c r="I99" i="15"/>
  <c r="F99" i="15"/>
  <c r="E99" i="15"/>
  <c r="D99" i="15"/>
  <c r="F101" i="16"/>
  <c r="I101" i="16"/>
  <c r="H101" i="16"/>
  <c r="G101" i="16"/>
  <c r="E101" i="16"/>
  <c r="D101" i="16"/>
  <c r="C101" i="16"/>
  <c r="B101" i="16"/>
  <c r="C96" i="14"/>
  <c r="F96" i="14"/>
  <c r="B96" i="14"/>
  <c r="E96" i="14"/>
  <c r="I96" i="14"/>
  <c r="H96" i="14"/>
  <c r="G96" i="14"/>
  <c r="D96" i="14"/>
  <c r="G93" i="14"/>
  <c r="D93" i="14"/>
  <c r="C93" i="14"/>
  <c r="F93" i="14"/>
  <c r="B93" i="14"/>
  <c r="E93" i="14"/>
  <c r="I93" i="14"/>
  <c r="H93" i="14"/>
  <c r="I87" i="16"/>
  <c r="H87" i="16"/>
  <c r="G87" i="16"/>
  <c r="F87" i="16"/>
  <c r="E87" i="16"/>
  <c r="D87" i="16"/>
  <c r="C87" i="16"/>
  <c r="B87" i="16"/>
  <c r="F94" i="17"/>
  <c r="E94" i="17"/>
  <c r="I94" i="17"/>
  <c r="D94" i="17"/>
  <c r="B94" i="17"/>
  <c r="H94" i="17"/>
  <c r="C94" i="17"/>
  <c r="G94" i="17"/>
  <c r="A63" i="15"/>
  <c r="A101" i="17"/>
  <c r="A90" i="15"/>
  <c r="A36" i="15"/>
  <c r="A100" i="15"/>
  <c r="A55" i="15"/>
  <c r="A93" i="15"/>
  <c r="A33" i="15"/>
  <c r="A97" i="18"/>
  <c r="A99" i="16"/>
  <c r="A102" i="17"/>
  <c r="A96" i="15"/>
  <c r="A92" i="17"/>
  <c r="A83" i="16"/>
  <c r="A87" i="17"/>
  <c r="A94" i="18"/>
  <c r="A98" i="17"/>
  <c r="A54" i="16"/>
  <c r="D4" i="15"/>
  <c r="P30" i="15"/>
  <c r="A66" i="15"/>
  <c r="A88" i="18"/>
  <c r="A69" i="15"/>
  <c r="A37" i="15"/>
  <c r="A85" i="17"/>
  <c r="A95" i="17"/>
  <c r="A34" i="15"/>
  <c r="A68" i="14"/>
  <c r="A89" i="17"/>
  <c r="A67" i="15"/>
  <c r="A84" i="15"/>
  <c r="A91" i="18"/>
  <c r="A86" i="17"/>
  <c r="A64" i="15"/>
  <c r="K34" i="14" l="1"/>
  <c r="P55" i="14"/>
  <c r="K64" i="14"/>
  <c r="P37" i="14"/>
  <c r="P64" i="14"/>
  <c r="P61" i="15"/>
  <c r="P54" i="15"/>
  <c r="P47" i="15"/>
  <c r="P41" i="15"/>
  <c r="P69" i="15"/>
  <c r="P60" i="15"/>
  <c r="P52" i="15"/>
  <c r="P46" i="15"/>
  <c r="P40" i="15"/>
  <c r="P68" i="15"/>
  <c r="P59" i="15"/>
  <c r="P51" i="15"/>
  <c r="P45" i="15"/>
  <c r="P39" i="15"/>
  <c r="P67" i="15"/>
  <c r="P58" i="15"/>
  <c r="P50" i="15"/>
  <c r="P44" i="15"/>
  <c r="P38" i="15"/>
  <c r="P66" i="15"/>
  <c r="P57" i="15"/>
  <c r="P49" i="15"/>
  <c r="P43" i="15"/>
  <c r="P36" i="15"/>
  <c r="P63" i="15"/>
  <c r="P56" i="15"/>
  <c r="P48" i="15"/>
  <c r="P42" i="15"/>
  <c r="P33" i="15"/>
  <c r="P34" i="15" s="1"/>
  <c r="P34" i="14"/>
  <c r="K37" i="14"/>
  <c r="K55" i="14"/>
  <c r="K63" i="15"/>
  <c r="K56" i="15"/>
  <c r="K48" i="15"/>
  <c r="K44" i="15"/>
  <c r="K42" i="15"/>
  <c r="K45" i="15"/>
  <c r="K61" i="15"/>
  <c r="K54" i="15"/>
  <c r="K47" i="15"/>
  <c r="K41" i="15"/>
  <c r="K69" i="15"/>
  <c r="K60" i="15"/>
  <c r="K52" i="15"/>
  <c r="K46" i="15"/>
  <c r="K38" i="15"/>
  <c r="K39" i="15"/>
  <c r="K68" i="15"/>
  <c r="K59" i="15"/>
  <c r="K51" i="15"/>
  <c r="K33" i="15"/>
  <c r="K43" i="15"/>
  <c r="K67" i="15"/>
  <c r="K58" i="15"/>
  <c r="K50" i="15"/>
  <c r="K36" i="15"/>
  <c r="K40" i="15"/>
  <c r="K66" i="15"/>
  <c r="K57" i="15"/>
  <c r="K49" i="15"/>
  <c r="K30" i="16"/>
  <c r="C99" i="16"/>
  <c r="I99" i="16"/>
  <c r="H99" i="16"/>
  <c r="G99" i="16"/>
  <c r="F99" i="16"/>
  <c r="B99" i="16"/>
  <c r="E99" i="16"/>
  <c r="D99" i="16"/>
  <c r="B88" i="18"/>
  <c r="H88" i="18"/>
  <c r="I88" i="18"/>
  <c r="G88" i="18"/>
  <c r="F88" i="18"/>
  <c r="E88" i="18"/>
  <c r="D88" i="18"/>
  <c r="C88" i="18"/>
  <c r="B97" i="18"/>
  <c r="I97" i="18"/>
  <c r="H97" i="18"/>
  <c r="G97" i="18"/>
  <c r="F97" i="18"/>
  <c r="E97" i="18"/>
  <c r="D97" i="18"/>
  <c r="C97" i="18"/>
  <c r="D86" i="17"/>
  <c r="G86" i="17"/>
  <c r="C86" i="17"/>
  <c r="B86" i="17"/>
  <c r="I86" i="17"/>
  <c r="H86" i="17"/>
  <c r="F86" i="17"/>
  <c r="E86" i="17"/>
  <c r="F93" i="15"/>
  <c r="E93" i="15"/>
  <c r="D93" i="15"/>
  <c r="C93" i="15"/>
  <c r="B93" i="15"/>
  <c r="G93" i="15"/>
  <c r="I93" i="15"/>
  <c r="H93" i="15"/>
  <c r="B91" i="18"/>
  <c r="I91" i="18"/>
  <c r="H91" i="18"/>
  <c r="G91" i="18"/>
  <c r="F91" i="18"/>
  <c r="E91" i="18"/>
  <c r="D91" i="18"/>
  <c r="C91" i="18"/>
  <c r="H84" i="15"/>
  <c r="I84" i="15"/>
  <c r="G84" i="15"/>
  <c r="F84" i="15"/>
  <c r="E84" i="15"/>
  <c r="D84" i="15"/>
  <c r="C84" i="15"/>
  <c r="B84" i="15"/>
  <c r="F98" i="17"/>
  <c r="E98" i="17"/>
  <c r="D98" i="17"/>
  <c r="C98" i="17"/>
  <c r="B98" i="17"/>
  <c r="I98" i="17"/>
  <c r="H98" i="17"/>
  <c r="G98" i="17"/>
  <c r="F100" i="15"/>
  <c r="E100" i="15"/>
  <c r="D100" i="15"/>
  <c r="C100" i="15"/>
  <c r="B100" i="15"/>
  <c r="I100" i="15"/>
  <c r="H100" i="15"/>
  <c r="G100" i="15"/>
  <c r="C89" i="17"/>
  <c r="B89" i="17"/>
  <c r="I89" i="17"/>
  <c r="H89" i="17"/>
  <c r="F89" i="17"/>
  <c r="E89" i="17"/>
  <c r="D89" i="17"/>
  <c r="G89" i="17"/>
  <c r="I94" i="18"/>
  <c r="H94" i="18"/>
  <c r="G94" i="18"/>
  <c r="F94" i="18"/>
  <c r="E94" i="18"/>
  <c r="D94" i="18"/>
  <c r="C94" i="18"/>
  <c r="B94" i="18"/>
  <c r="G87" i="17"/>
  <c r="F87" i="17"/>
  <c r="C87" i="17"/>
  <c r="B87" i="17"/>
  <c r="E87" i="17"/>
  <c r="I87" i="17"/>
  <c r="D87" i="17"/>
  <c r="H87" i="17"/>
  <c r="G90" i="15"/>
  <c r="F90" i="15"/>
  <c r="E90" i="15"/>
  <c r="D90" i="15"/>
  <c r="I90" i="15"/>
  <c r="C90" i="15"/>
  <c r="B90" i="15"/>
  <c r="H90" i="15"/>
  <c r="F83" i="16"/>
  <c r="I83" i="16"/>
  <c r="G83" i="16"/>
  <c r="E83" i="16"/>
  <c r="D83" i="16"/>
  <c r="B83" i="16"/>
  <c r="H83" i="16"/>
  <c r="C83" i="16"/>
  <c r="E101" i="17"/>
  <c r="D101" i="17"/>
  <c r="C101" i="17"/>
  <c r="B101" i="17"/>
  <c r="I101" i="17"/>
  <c r="G101" i="17"/>
  <c r="H101" i="17"/>
  <c r="F101" i="17"/>
  <c r="I95" i="17"/>
  <c r="H95" i="17"/>
  <c r="F95" i="17"/>
  <c r="E95" i="17"/>
  <c r="D95" i="17"/>
  <c r="C95" i="17"/>
  <c r="G95" i="17"/>
  <c r="B95" i="17"/>
  <c r="B92" i="17"/>
  <c r="G92" i="17"/>
  <c r="I92" i="17"/>
  <c r="H92" i="17"/>
  <c r="F92" i="17"/>
  <c r="E92" i="17"/>
  <c r="D92" i="17"/>
  <c r="C92" i="17"/>
  <c r="C85" i="17"/>
  <c r="G85" i="17"/>
  <c r="F85" i="17"/>
  <c r="E85" i="17"/>
  <c r="I85" i="17"/>
  <c r="D85" i="17"/>
  <c r="B85" i="17"/>
  <c r="H85" i="17"/>
  <c r="E96" i="15"/>
  <c r="D96" i="15"/>
  <c r="C96" i="15"/>
  <c r="B96" i="15"/>
  <c r="H96" i="15"/>
  <c r="G96" i="15"/>
  <c r="I96" i="15"/>
  <c r="F96" i="15"/>
  <c r="E102" i="17"/>
  <c r="H102" i="17"/>
  <c r="G102" i="17"/>
  <c r="D102" i="17"/>
  <c r="F102" i="17"/>
  <c r="C102" i="17"/>
  <c r="B102" i="17"/>
  <c r="I102" i="17"/>
  <c r="A64" i="16"/>
  <c r="P30" i="16"/>
  <c r="A99" i="17"/>
  <c r="A63" i="16"/>
  <c r="A102" i="18"/>
  <c r="A34" i="16"/>
  <c r="D4" i="16"/>
  <c r="A90" i="16"/>
  <c r="A101" i="18"/>
  <c r="A92" i="18"/>
  <c r="A33" i="16"/>
  <c r="A95" i="18"/>
  <c r="A100" i="16"/>
  <c r="A68" i="15"/>
  <c r="A85" i="18"/>
  <c r="A36" i="16"/>
  <c r="A87" i="18"/>
  <c r="A67" i="16"/>
  <c r="A37" i="16"/>
  <c r="A55" i="16"/>
  <c r="A84" i="16"/>
  <c r="A69" i="16"/>
  <c r="A54" i="17"/>
  <c r="A98" i="18"/>
  <c r="A83" i="17"/>
  <c r="A89" i="18"/>
  <c r="A86" i="18"/>
  <c r="A96" i="16"/>
  <c r="A66" i="16"/>
  <c r="A93" i="16"/>
  <c r="K34" i="15" l="1"/>
  <c r="P64" i="15"/>
  <c r="P37" i="15"/>
  <c r="P61" i="16"/>
  <c r="P54" i="16"/>
  <c r="P47" i="16"/>
  <c r="P41" i="16"/>
  <c r="P69" i="16"/>
  <c r="P60" i="16"/>
  <c r="P52" i="16"/>
  <c r="P46" i="16"/>
  <c r="P40" i="16"/>
  <c r="P68" i="16"/>
  <c r="P59" i="16"/>
  <c r="P51" i="16"/>
  <c r="P45" i="16"/>
  <c r="P39" i="16"/>
  <c r="P67" i="16"/>
  <c r="P58" i="16"/>
  <c r="P50" i="16"/>
  <c r="P44" i="16"/>
  <c r="P38" i="16"/>
  <c r="P66" i="16"/>
  <c r="P57" i="16"/>
  <c r="P49" i="16"/>
  <c r="P43" i="16"/>
  <c r="P36" i="16"/>
  <c r="P63" i="16"/>
  <c r="P56" i="16"/>
  <c r="P48" i="16"/>
  <c r="P42" i="16"/>
  <c r="P33" i="16"/>
  <c r="P34" i="16" s="1"/>
  <c r="P55" i="15"/>
  <c r="K55" i="15"/>
  <c r="K63" i="16"/>
  <c r="K56" i="16"/>
  <c r="K48" i="16"/>
  <c r="K42" i="16"/>
  <c r="K33" i="16"/>
  <c r="K61" i="16"/>
  <c r="K54" i="16"/>
  <c r="K47" i="16"/>
  <c r="K41" i="16"/>
  <c r="K69" i="16"/>
  <c r="K60" i="16"/>
  <c r="K52" i="16"/>
  <c r="K46" i="16"/>
  <c r="K40" i="16"/>
  <c r="K68" i="16"/>
  <c r="K59" i="16"/>
  <c r="K51" i="16"/>
  <c r="K45" i="16"/>
  <c r="K39" i="16"/>
  <c r="K67" i="16"/>
  <c r="K58" i="16"/>
  <c r="K50" i="16"/>
  <c r="K44" i="16"/>
  <c r="K38" i="16"/>
  <c r="K66" i="16"/>
  <c r="K57" i="16"/>
  <c r="K49" i="16"/>
  <c r="K43" i="16"/>
  <c r="K36" i="16"/>
  <c r="K37" i="15"/>
  <c r="K64" i="15"/>
  <c r="K30" i="17"/>
  <c r="I84" i="16"/>
  <c r="H84" i="16"/>
  <c r="G84" i="16"/>
  <c r="F84" i="16"/>
  <c r="E84" i="16"/>
  <c r="D84" i="16"/>
  <c r="C84" i="16"/>
  <c r="B84" i="16"/>
  <c r="F92" i="18"/>
  <c r="E92" i="18"/>
  <c r="D92" i="18"/>
  <c r="B92" i="18"/>
  <c r="I92" i="18"/>
  <c r="C92" i="18"/>
  <c r="H92" i="18"/>
  <c r="G92" i="18"/>
  <c r="I101" i="18"/>
  <c r="C101" i="18"/>
  <c r="G101" i="18"/>
  <c r="B101" i="18"/>
  <c r="F101" i="18"/>
  <c r="E101" i="18"/>
  <c r="D101" i="18"/>
  <c r="H101" i="18"/>
  <c r="I90" i="16"/>
  <c r="H90" i="16"/>
  <c r="G90" i="16"/>
  <c r="F90" i="16"/>
  <c r="E90" i="16"/>
  <c r="D90" i="16"/>
  <c r="C90" i="16"/>
  <c r="B90" i="16"/>
  <c r="F93" i="16"/>
  <c r="G93" i="16"/>
  <c r="E93" i="16"/>
  <c r="D93" i="16"/>
  <c r="C93" i="16"/>
  <c r="B93" i="16"/>
  <c r="I93" i="16"/>
  <c r="H93" i="16"/>
  <c r="G87" i="18"/>
  <c r="I87" i="18"/>
  <c r="C87" i="18"/>
  <c r="H87" i="18"/>
  <c r="F87" i="18"/>
  <c r="E87" i="18"/>
  <c r="D87" i="18"/>
  <c r="B87" i="18"/>
  <c r="E96" i="16"/>
  <c r="I96" i="16"/>
  <c r="H96" i="16"/>
  <c r="G96" i="16"/>
  <c r="F96" i="16"/>
  <c r="D96" i="16"/>
  <c r="C96" i="16"/>
  <c r="B96" i="16"/>
  <c r="I102" i="18"/>
  <c r="H102" i="18"/>
  <c r="C102" i="18"/>
  <c r="B102" i="18"/>
  <c r="G102" i="18"/>
  <c r="F102" i="18"/>
  <c r="E102" i="18"/>
  <c r="D102" i="18"/>
  <c r="C89" i="18"/>
  <c r="F89" i="18"/>
  <c r="E89" i="18"/>
  <c r="D89" i="18"/>
  <c r="B89" i="18"/>
  <c r="I89" i="18"/>
  <c r="H89" i="18"/>
  <c r="G89" i="18"/>
  <c r="C85" i="18"/>
  <c r="B85" i="18"/>
  <c r="I85" i="18"/>
  <c r="H85" i="18"/>
  <c r="G85" i="18"/>
  <c r="F85" i="18"/>
  <c r="E85" i="18"/>
  <c r="D85" i="18"/>
  <c r="I99" i="17"/>
  <c r="H99" i="17"/>
  <c r="E99" i="17"/>
  <c r="G99" i="17"/>
  <c r="F99" i="17"/>
  <c r="D99" i="17"/>
  <c r="C99" i="17"/>
  <c r="B99" i="17"/>
  <c r="F86" i="18"/>
  <c r="E86" i="18"/>
  <c r="C86" i="18"/>
  <c r="D86" i="18"/>
  <c r="B86" i="18"/>
  <c r="I86" i="18"/>
  <c r="H86" i="18"/>
  <c r="G86" i="18"/>
  <c r="E83" i="17"/>
  <c r="D83" i="17"/>
  <c r="C83" i="17"/>
  <c r="B83" i="17"/>
  <c r="I83" i="17"/>
  <c r="G83" i="17"/>
  <c r="H83" i="17"/>
  <c r="F83" i="17"/>
  <c r="F98" i="18"/>
  <c r="E98" i="18"/>
  <c r="D98" i="18"/>
  <c r="B98" i="18"/>
  <c r="G98" i="18"/>
  <c r="C98" i="18"/>
  <c r="I98" i="18"/>
  <c r="H98" i="18"/>
  <c r="C100" i="16"/>
  <c r="F100" i="16"/>
  <c r="B100" i="16"/>
  <c r="E100" i="16"/>
  <c r="I100" i="16"/>
  <c r="H100" i="16"/>
  <c r="G100" i="16"/>
  <c r="D100" i="16"/>
  <c r="E95" i="18"/>
  <c r="D95" i="18"/>
  <c r="B95" i="18"/>
  <c r="C95" i="18"/>
  <c r="I95" i="18"/>
  <c r="H95" i="18"/>
  <c r="G95" i="18"/>
  <c r="F95" i="18"/>
  <c r="A96" i="17"/>
  <c r="A54" i="18"/>
  <c r="A33" i="17"/>
  <c r="D4" i="17"/>
  <c r="A34" i="17"/>
  <c r="A99" i="18"/>
  <c r="A36" i="17"/>
  <c r="A69" i="17"/>
  <c r="A55" i="17"/>
  <c r="A84" i="17"/>
  <c r="A83" i="18"/>
  <c r="P30" i="17"/>
  <c r="A66" i="17"/>
  <c r="A67" i="17"/>
  <c r="A90" i="17"/>
  <c r="A64" i="17"/>
  <c r="A37" i="17"/>
  <c r="A63" i="17"/>
  <c r="A68" i="16"/>
  <c r="A100" i="17"/>
  <c r="A93" i="17"/>
  <c r="P67" i="17" l="1"/>
  <c r="P58" i="17"/>
  <c r="P50" i="17"/>
  <c r="P44" i="17"/>
  <c r="P38" i="17"/>
  <c r="P66" i="17"/>
  <c r="P57" i="17"/>
  <c r="P49" i="17"/>
  <c r="P43" i="17"/>
  <c r="P36" i="17"/>
  <c r="P63" i="17"/>
  <c r="P56" i="17"/>
  <c r="P48" i="17"/>
  <c r="P42" i="17"/>
  <c r="P33" i="17"/>
  <c r="P61" i="17"/>
  <c r="P54" i="17"/>
  <c r="P47" i="17"/>
  <c r="P41" i="17"/>
  <c r="P69" i="17"/>
  <c r="P60" i="17"/>
  <c r="P52" i="17"/>
  <c r="P46" i="17"/>
  <c r="P40" i="17"/>
  <c r="P68" i="17"/>
  <c r="P59" i="17"/>
  <c r="P51" i="17"/>
  <c r="P45" i="17"/>
  <c r="P39" i="17"/>
  <c r="P55" i="16"/>
  <c r="P64" i="16"/>
  <c r="P37" i="16"/>
  <c r="K37" i="16"/>
  <c r="K67" i="17"/>
  <c r="K58" i="17"/>
  <c r="K50" i="17"/>
  <c r="K44" i="17"/>
  <c r="K38" i="17"/>
  <c r="K66" i="17"/>
  <c r="K57" i="17"/>
  <c r="K49" i="17"/>
  <c r="K43" i="17"/>
  <c r="K36" i="17"/>
  <c r="K33" i="17"/>
  <c r="K63" i="17"/>
  <c r="K56" i="17"/>
  <c r="K48" i="17"/>
  <c r="K42" i="17"/>
  <c r="K61" i="17"/>
  <c r="K54" i="17"/>
  <c r="K47" i="17"/>
  <c r="K41" i="17"/>
  <c r="K69" i="17"/>
  <c r="K60" i="17"/>
  <c r="K52" i="17"/>
  <c r="K46" i="17"/>
  <c r="K40" i="17"/>
  <c r="K68" i="17"/>
  <c r="K59" i="17"/>
  <c r="K51" i="17"/>
  <c r="K45" i="17"/>
  <c r="K39" i="17"/>
  <c r="K55" i="16"/>
  <c r="K34" i="16"/>
  <c r="K64" i="16"/>
  <c r="K30" i="18"/>
  <c r="C93" i="17"/>
  <c r="B93" i="17"/>
  <c r="I93" i="17"/>
  <c r="E93" i="17"/>
  <c r="H93" i="17"/>
  <c r="D93" i="17"/>
  <c r="G93" i="17"/>
  <c r="F93" i="17"/>
  <c r="I99" i="18"/>
  <c r="H99" i="18"/>
  <c r="F99" i="18"/>
  <c r="G99" i="18"/>
  <c r="E99" i="18"/>
  <c r="D99" i="18"/>
  <c r="C99" i="18"/>
  <c r="B99" i="18"/>
  <c r="F90" i="17"/>
  <c r="C90" i="17"/>
  <c r="E90" i="17"/>
  <c r="B90" i="17"/>
  <c r="D90" i="17"/>
  <c r="I90" i="17"/>
  <c r="H90" i="17"/>
  <c r="G90" i="17"/>
  <c r="E96" i="17"/>
  <c r="I96" i="17"/>
  <c r="H96" i="17"/>
  <c r="D96" i="17"/>
  <c r="G96" i="17"/>
  <c r="F96" i="17"/>
  <c r="C96" i="17"/>
  <c r="B96" i="17"/>
  <c r="I100" i="17"/>
  <c r="H100" i="17"/>
  <c r="G100" i="17"/>
  <c r="F100" i="17"/>
  <c r="E100" i="17"/>
  <c r="D100" i="17"/>
  <c r="C100" i="17"/>
  <c r="B100" i="17"/>
  <c r="G83" i="18"/>
  <c r="F83" i="18"/>
  <c r="E83" i="18"/>
  <c r="D83" i="18"/>
  <c r="C83" i="18"/>
  <c r="B83" i="18"/>
  <c r="I83" i="18"/>
  <c r="H83" i="18"/>
  <c r="H84" i="17"/>
  <c r="G84" i="17"/>
  <c r="D84" i="17"/>
  <c r="C84" i="17"/>
  <c r="B84" i="17"/>
  <c r="F84" i="17"/>
  <c r="I84" i="17"/>
  <c r="E84" i="17"/>
  <c r="A66" i="18"/>
  <c r="A96" i="18"/>
  <c r="A55" i="18"/>
  <c r="A84" i="18"/>
  <c r="A69" i="18"/>
  <c r="A67" i="18"/>
  <c r="A100" i="18"/>
  <c r="A93" i="18"/>
  <c r="A90" i="18"/>
  <c r="A33" i="18"/>
  <c r="A34" i="18"/>
  <c r="A68" i="17"/>
  <c r="A63" i="18"/>
  <c r="P30" i="18"/>
  <c r="D4" i="18"/>
  <c r="A37" i="18"/>
  <c r="A36" i="18"/>
  <c r="A64" i="18"/>
  <c r="P55" i="17" l="1"/>
  <c r="P37" i="17"/>
  <c r="K55" i="17"/>
  <c r="P64" i="17"/>
  <c r="P61" i="18"/>
  <c r="P54" i="18"/>
  <c r="P47" i="18"/>
  <c r="P41" i="18"/>
  <c r="P69" i="18"/>
  <c r="P60" i="18"/>
  <c r="P52" i="18"/>
  <c r="P46" i="18"/>
  <c r="P40" i="18"/>
  <c r="P68" i="18"/>
  <c r="P59" i="18"/>
  <c r="P51" i="18"/>
  <c r="P45" i="18"/>
  <c r="P39" i="18"/>
  <c r="P67" i="18"/>
  <c r="P58" i="18"/>
  <c r="P50" i="18"/>
  <c r="P44" i="18"/>
  <c r="P38" i="18"/>
  <c r="P66" i="18"/>
  <c r="P57" i="18"/>
  <c r="P49" i="18"/>
  <c r="P43" i="18"/>
  <c r="P36" i="18"/>
  <c r="P63" i="18"/>
  <c r="P56" i="18"/>
  <c r="P48" i="18"/>
  <c r="P42" i="18"/>
  <c r="P33" i="18"/>
  <c r="P34" i="18" s="1"/>
  <c r="P34" i="17"/>
  <c r="K37" i="17"/>
  <c r="K64" i="17"/>
  <c r="K34" i="17"/>
  <c r="K66" i="18"/>
  <c r="K57" i="18"/>
  <c r="K49" i="18"/>
  <c r="K43" i="18"/>
  <c r="K36" i="18"/>
  <c r="K63" i="18"/>
  <c r="K56" i="18"/>
  <c r="K48" i="18"/>
  <c r="K42" i="18"/>
  <c r="K33" i="18"/>
  <c r="K61" i="18"/>
  <c r="K54" i="18"/>
  <c r="K47" i="18"/>
  <c r="K41" i="18"/>
  <c r="K69" i="18"/>
  <c r="K60" i="18"/>
  <c r="K52" i="18"/>
  <c r="K46" i="18"/>
  <c r="K40" i="18"/>
  <c r="K68" i="18"/>
  <c r="K59" i="18"/>
  <c r="K51" i="18"/>
  <c r="K45" i="18"/>
  <c r="K39" i="18"/>
  <c r="K67" i="18"/>
  <c r="K58" i="18"/>
  <c r="K50" i="18"/>
  <c r="K44" i="18"/>
  <c r="K38" i="18"/>
  <c r="I84" i="18"/>
  <c r="H84" i="18"/>
  <c r="G84" i="18"/>
  <c r="F84" i="18"/>
  <c r="E84" i="18"/>
  <c r="D84" i="18"/>
  <c r="C84" i="18"/>
  <c r="B84" i="18"/>
  <c r="I96" i="18"/>
  <c r="H96" i="18"/>
  <c r="F96" i="18"/>
  <c r="E96" i="18"/>
  <c r="D96" i="18"/>
  <c r="G96" i="18"/>
  <c r="C96" i="18"/>
  <c r="B96" i="18"/>
  <c r="I90" i="18"/>
  <c r="H90" i="18"/>
  <c r="F90" i="18"/>
  <c r="E90" i="18"/>
  <c r="D90" i="18"/>
  <c r="C90" i="18"/>
  <c r="B90" i="18"/>
  <c r="G90" i="18"/>
  <c r="H93" i="18"/>
  <c r="F93" i="18"/>
  <c r="E93" i="18"/>
  <c r="D93" i="18"/>
  <c r="C93" i="18"/>
  <c r="B93" i="18"/>
  <c r="G93" i="18"/>
  <c r="I93" i="18"/>
  <c r="C100" i="18"/>
  <c r="B100" i="18"/>
  <c r="E100" i="18"/>
  <c r="I100" i="18"/>
  <c r="G100" i="18"/>
  <c r="F100" i="18"/>
  <c r="H100" i="18"/>
  <c r="D100" i="18"/>
  <c r="A68" i="18"/>
  <c r="K37" i="18" l="1"/>
  <c r="P64" i="18"/>
  <c r="P55" i="18"/>
  <c r="P37" i="18"/>
  <c r="K34" i="18"/>
  <c r="K64" i="18"/>
  <c r="K55" i="18"/>
</calcChain>
</file>

<file path=xl/sharedStrings.xml><?xml version="1.0" encoding="utf-8"?>
<sst xmlns="http://schemas.openxmlformats.org/spreadsheetml/2006/main" count="9093" uniqueCount="1658">
  <si>
    <t>Code région</t>
  </si>
  <si>
    <t>Région</t>
  </si>
  <si>
    <t>01</t>
  </si>
  <si>
    <t>Guadeloupe</t>
  </si>
  <si>
    <t>02</t>
  </si>
  <si>
    <t>Martinique</t>
  </si>
  <si>
    <t>03</t>
  </si>
  <si>
    <t>Guyane</t>
  </si>
  <si>
    <t>04</t>
  </si>
  <si>
    <t>La Réunion</t>
  </si>
  <si>
    <t>Île-de-France</t>
  </si>
  <si>
    <t>Centre-Val de Loire</t>
  </si>
  <si>
    <t>Bourgogne-Franche-Comté</t>
  </si>
  <si>
    <t>Normandie</t>
  </si>
  <si>
    <t>Hauts-de-France</t>
  </si>
  <si>
    <t>Grand Est</t>
  </si>
  <si>
    <t>Pays de la Loire</t>
  </si>
  <si>
    <t>Bretagne</t>
  </si>
  <si>
    <t>Nouvelle Aquitaine</t>
  </si>
  <si>
    <t>Occitanie</t>
  </si>
  <si>
    <t>Auvergne-Rhône-Alpes</t>
  </si>
  <si>
    <t>Provence-Alpes-Côte d'Azur</t>
  </si>
  <si>
    <t>Corse</t>
  </si>
  <si>
    <t>part_eff_ent_reg_imp</t>
  </si>
  <si>
    <t>nombre</t>
  </si>
  <si>
    <t>%</t>
  </si>
  <si>
    <t>R_T2</t>
  </si>
  <si>
    <t>Code d'activité</t>
  </si>
  <si>
    <t>Secteur d'activité</t>
  </si>
  <si>
    <t>Nombre d'unités légales</t>
  </si>
  <si>
    <t>Effectifs salariés en équivalent temps plein</t>
  </si>
  <si>
    <t>Effectifs salariés au 31 décembre</t>
  </si>
  <si>
    <t>Chiffre d'affaires Hors Taxes</t>
  </si>
  <si>
    <t>Valeur ajoutée - y compris autres produits et autres charges</t>
  </si>
  <si>
    <t>Frais de personnel</t>
  </si>
  <si>
    <t>Excédent brut d'exploitation</t>
  </si>
  <si>
    <t>Capacité d'autofinancement</t>
  </si>
  <si>
    <t>Résultat courant avant impôts</t>
  </si>
  <si>
    <t>Résultat net comptable</t>
  </si>
  <si>
    <t>Investissements corporels bruts hors apports</t>
  </si>
  <si>
    <t>milliers d'euros</t>
  </si>
  <si>
    <t>IAA_CGA_AC</t>
  </si>
  <si>
    <t>Ensemble des entreprises agroalimentaires de la région</t>
  </si>
  <si>
    <t>p_IAA_CGA_AC_BN_horsKZ</t>
  </si>
  <si>
    <t>IAA_hac</t>
  </si>
  <si>
    <t>Industries alimentaires (hors artisanat commercial) et boissons</t>
  </si>
  <si>
    <t>p_IAA_hac_C_hac</t>
  </si>
  <si>
    <t>CGA</t>
  </si>
  <si>
    <t>Commerce de gros de produits agroalimentaires</t>
  </si>
  <si>
    <t>p_CGA_46</t>
  </si>
  <si>
    <t>Poids dans le commerce de gros de la région (%)</t>
  </si>
  <si>
    <t>10y</t>
  </si>
  <si>
    <t>Artisanat commercial</t>
  </si>
  <si>
    <t>p_10y_47_10y</t>
  </si>
  <si>
    <t>C_hac</t>
  </si>
  <si>
    <t>Industrie manufacturière hors artisanat commercial</t>
  </si>
  <si>
    <t>Commerce de gros, à l'exception des automobiles et des motocycles</t>
  </si>
  <si>
    <t>47_10y</t>
  </si>
  <si>
    <t>Commerce de détail, à l'exception des automobiles et des motocycles, y compris artisanat commercial</t>
  </si>
  <si>
    <t>BN_horsKZ</t>
  </si>
  <si>
    <t>10_hac</t>
  </si>
  <si>
    <t>Industries alimentaires hors artisanat commercial</t>
  </si>
  <si>
    <t>101_hac</t>
  </si>
  <si>
    <t>Transformation et conservation de la viande et préparation de produits à base de viande hors charcuterie</t>
  </si>
  <si>
    <t>Transformation et conservation de poisson, de crustacés et de mollusques</t>
  </si>
  <si>
    <t>103</t>
  </si>
  <si>
    <t>Transformation et conservation de fruits et légumes</t>
  </si>
  <si>
    <t>104</t>
  </si>
  <si>
    <t>Fabrication d'huiles et graisses végétales et animales</t>
  </si>
  <si>
    <t>Fabrication de produits laitiers</t>
  </si>
  <si>
    <t>Travail des grains - fabrication de produits amylacés</t>
  </si>
  <si>
    <t>107_hac</t>
  </si>
  <si>
    <t>Fabrication de produits de boulangerie-pâtisserie et de pâtes alimentaires hors artisanat commercial</t>
  </si>
  <si>
    <t>Fabrication d'autres produits alimentaires</t>
  </si>
  <si>
    <t>Fabrication d'aliments pour animaux</t>
  </si>
  <si>
    <t>Fabrication de boissons</t>
  </si>
  <si>
    <t>Commerce de gros de produits agricoles bruts et d'animaux vivants</t>
  </si>
  <si>
    <t>463_h4635Z</t>
  </si>
  <si>
    <t>Commerce de gros de produits alimentaires, de boissons hors tabac</t>
  </si>
  <si>
    <t>R_T4</t>
  </si>
  <si>
    <t>Transformation et conservation de la viande et préparation de produits à base de viande hors charcuterie artisanale</t>
  </si>
  <si>
    <t>Fabrication de produits de boulangerie-pâtisserie et de pâtes alimentaires hors fabrication de pain et de pâtisserie fraîche</t>
  </si>
  <si>
    <t>La Reunion</t>
  </si>
  <si>
    <t>Micro</t>
  </si>
  <si>
    <t>PME</t>
  </si>
  <si>
    <t>ETI</t>
  </si>
  <si>
    <t>GE</t>
  </si>
  <si>
    <t>Taux d'exportation</t>
  </si>
  <si>
    <t>Taux de valeur ajoutée</t>
  </si>
  <si>
    <t>Productivité apparente du travail par tête</t>
  </si>
  <si>
    <t>Intensité capitalistique</t>
  </si>
  <si>
    <t>Part des frais de personnel</t>
  </si>
  <si>
    <t>Taux de marge</t>
  </si>
  <si>
    <t>Rentabilité économique</t>
  </si>
  <si>
    <t>Rentabilité financière</t>
  </si>
  <si>
    <t>Levier financier</t>
  </si>
  <si>
    <t>Taux de prélèvement financier</t>
  </si>
  <si>
    <t>Taux d'investissement</t>
  </si>
  <si>
    <t>Taux d'autofinancement</t>
  </si>
  <si>
    <t>imp_reg</t>
  </si>
  <si>
    <t>denom</t>
  </si>
  <si>
    <t>ape</t>
  </si>
  <si>
    <t>R_T7</t>
  </si>
  <si>
    <t>Implantation régionale</t>
  </si>
  <si>
    <t>Nom de l'unité légale</t>
  </si>
  <si>
    <t>Activité principale</t>
  </si>
  <si>
    <t>Taux d'implantation dans la région</t>
  </si>
  <si>
    <t>11</t>
  </si>
  <si>
    <t>24</t>
  </si>
  <si>
    <t>27</t>
  </si>
  <si>
    <t>28</t>
  </si>
  <si>
    <t>32</t>
  </si>
  <si>
    <t>44</t>
  </si>
  <si>
    <t>52</t>
  </si>
  <si>
    <t>53</t>
  </si>
  <si>
    <t>75</t>
  </si>
  <si>
    <t>76</t>
  </si>
  <si>
    <t>84</t>
  </si>
  <si>
    <t>93</t>
  </si>
  <si>
    <t>94</t>
  </si>
  <si>
    <t>REG_01</t>
  </si>
  <si>
    <t>REG_02</t>
  </si>
  <si>
    <t>REG_03</t>
  </si>
  <si>
    <t>REG_04</t>
  </si>
  <si>
    <t>REG_11</t>
  </si>
  <si>
    <t>REG_24</t>
  </si>
  <si>
    <t>REG_27</t>
  </si>
  <si>
    <t>REG_28</t>
  </si>
  <si>
    <t>REG_32</t>
  </si>
  <si>
    <t>REG_44</t>
  </si>
  <si>
    <t>REG_52</t>
  </si>
  <si>
    <t>REG_53</t>
  </si>
  <si>
    <t>REG_75</t>
  </si>
  <si>
    <t>REG_76</t>
  </si>
  <si>
    <t>REG_84</t>
  </si>
  <si>
    <t>REG_93</t>
  </si>
  <si>
    <t>REG_94</t>
  </si>
  <si>
    <t xml:space="preserve">100 à 199 salariés </t>
  </si>
  <si>
    <t>Avertissement relatif aux données d'emploi</t>
  </si>
  <si>
    <t>E300_tot</t>
  </si>
  <si>
    <t>E300_tranche</t>
  </si>
  <si>
    <t>nd : donnée non disponible, s : donnée soumise au secret statistique</t>
  </si>
  <si>
    <t>nd : donnée non disponible</t>
  </si>
  <si>
    <t>reg</t>
  </si>
  <si>
    <t>id</t>
  </si>
  <si>
    <t>region_princip</t>
  </si>
  <si>
    <t>sect</t>
  </si>
  <si>
    <t>1013B</t>
  </si>
  <si>
    <t>1071C</t>
  </si>
  <si>
    <t>1071D</t>
  </si>
  <si>
    <t>01_10y</t>
  </si>
  <si>
    <t>01_46</t>
  </si>
  <si>
    <t>46</t>
  </si>
  <si>
    <t>01_BN_horsKZ</t>
  </si>
  <si>
    <t>01_CGA</t>
  </si>
  <si>
    <t>01_C_hac</t>
  </si>
  <si>
    <t>01_IAA_CGA_AC</t>
  </si>
  <si>
    <t>01_IAA_hac</t>
  </si>
  <si>
    <t>02_10y</t>
  </si>
  <si>
    <t>02_46</t>
  </si>
  <si>
    <t>02_BN_horsKZ</t>
  </si>
  <si>
    <t>02_CGA</t>
  </si>
  <si>
    <t>02_C_hac</t>
  </si>
  <si>
    <t>02_IAA_CGA_AC</t>
  </si>
  <si>
    <t>02_IAA_hac</t>
  </si>
  <si>
    <t>03_10y</t>
  </si>
  <si>
    <t>03_46</t>
  </si>
  <si>
    <t>03_BN_horsKZ</t>
  </si>
  <si>
    <t>03_CGA</t>
  </si>
  <si>
    <t>03_C_hac</t>
  </si>
  <si>
    <t>03_IAA_CGA_AC</t>
  </si>
  <si>
    <t>03_IAA_hac</t>
  </si>
  <si>
    <t>04_10y</t>
  </si>
  <si>
    <t>04_46</t>
  </si>
  <si>
    <t>04_BN_horsKZ</t>
  </si>
  <si>
    <t>04_CGA</t>
  </si>
  <si>
    <t>04_C_hac</t>
  </si>
  <si>
    <t>04_IAA_CGA_AC</t>
  </si>
  <si>
    <t>04_IAA_hac</t>
  </si>
  <si>
    <t>11_10y</t>
  </si>
  <si>
    <t>11_46</t>
  </si>
  <si>
    <t>11_BN_horsKZ</t>
  </si>
  <si>
    <t>11_CGA</t>
  </si>
  <si>
    <t>11_C_hac</t>
  </si>
  <si>
    <t>11_IAA_CGA_AC</t>
  </si>
  <si>
    <t>11_IAA_hac</t>
  </si>
  <si>
    <t>24_10y</t>
  </si>
  <si>
    <t>24_46</t>
  </si>
  <si>
    <t>24_BN_horsKZ</t>
  </si>
  <si>
    <t>24_CGA</t>
  </si>
  <si>
    <t>24_C_hac</t>
  </si>
  <si>
    <t>24_IAA_CGA_AC</t>
  </si>
  <si>
    <t>24_IAA_hac</t>
  </si>
  <si>
    <t>27_10y</t>
  </si>
  <si>
    <t>27_46</t>
  </si>
  <si>
    <t>27_BN_horsKZ</t>
  </si>
  <si>
    <t>27_CGA</t>
  </si>
  <si>
    <t>27_C_hac</t>
  </si>
  <si>
    <t>27_IAA_CGA_AC</t>
  </si>
  <si>
    <t>27_IAA_hac</t>
  </si>
  <si>
    <t>28_10y</t>
  </si>
  <si>
    <t>28_46</t>
  </si>
  <si>
    <t>28_BN_horsKZ</t>
  </si>
  <si>
    <t>28_CGA</t>
  </si>
  <si>
    <t>28_C_hac</t>
  </si>
  <si>
    <t>28_IAA_CGA_AC</t>
  </si>
  <si>
    <t>28_IAA_hac</t>
  </si>
  <si>
    <t>32_10y</t>
  </si>
  <si>
    <t>32_46</t>
  </si>
  <si>
    <t>32_BN_horsKZ</t>
  </si>
  <si>
    <t>32_CGA</t>
  </si>
  <si>
    <t>32_C_hac</t>
  </si>
  <si>
    <t>32_IAA_CGA_AC</t>
  </si>
  <si>
    <t>32_IAA_hac</t>
  </si>
  <si>
    <t>44_10y</t>
  </si>
  <si>
    <t>44_46</t>
  </si>
  <si>
    <t>44_BN_horsKZ</t>
  </si>
  <si>
    <t>44_CGA</t>
  </si>
  <si>
    <t>44_C_hac</t>
  </si>
  <si>
    <t>44_IAA_CGA_AC</t>
  </si>
  <si>
    <t>44_IAA_hac</t>
  </si>
  <si>
    <t>52_10y</t>
  </si>
  <si>
    <t>52_46</t>
  </si>
  <si>
    <t>52_BN_horsKZ</t>
  </si>
  <si>
    <t>52_CGA</t>
  </si>
  <si>
    <t>52_C_hac</t>
  </si>
  <si>
    <t>52_IAA_CGA_AC</t>
  </si>
  <si>
    <t>52_IAA_hac</t>
  </si>
  <si>
    <t>53_10y</t>
  </si>
  <si>
    <t>53_46</t>
  </si>
  <si>
    <t>53_BN_horsKZ</t>
  </si>
  <si>
    <t>53_CGA</t>
  </si>
  <si>
    <t>53_C_hac</t>
  </si>
  <si>
    <t>53_IAA_CGA_AC</t>
  </si>
  <si>
    <t>53_IAA_hac</t>
  </si>
  <si>
    <t>75_10y</t>
  </si>
  <si>
    <t>75_46</t>
  </si>
  <si>
    <t>75_BN_horsKZ</t>
  </si>
  <si>
    <t>75_CGA</t>
  </si>
  <si>
    <t>75_C_hac</t>
  </si>
  <si>
    <t>75_IAA_CGA_AC</t>
  </si>
  <si>
    <t>75_IAA_hac</t>
  </si>
  <si>
    <t>76_10y</t>
  </si>
  <si>
    <t>76_46</t>
  </si>
  <si>
    <t>76_BN_horsKZ</t>
  </si>
  <si>
    <t>76_CGA</t>
  </si>
  <si>
    <t>76_C_hac</t>
  </si>
  <si>
    <t>76_IAA_CGA_AC</t>
  </si>
  <si>
    <t>76_IAA_hac</t>
  </si>
  <si>
    <t>84_10y</t>
  </si>
  <si>
    <t>84_46</t>
  </si>
  <si>
    <t>84_BN_horsKZ</t>
  </si>
  <si>
    <t>84_CGA</t>
  </si>
  <si>
    <t>84_C_hac</t>
  </si>
  <si>
    <t>84_IAA_CGA_AC</t>
  </si>
  <si>
    <t>84_IAA_hac</t>
  </si>
  <si>
    <t>93_10y</t>
  </si>
  <si>
    <t>93_46</t>
  </si>
  <si>
    <t>93_BN_horsKZ</t>
  </si>
  <si>
    <t>93_CGA</t>
  </si>
  <si>
    <t>93_C_hac</t>
  </si>
  <si>
    <t>93_IAA_CGA_AC</t>
  </si>
  <si>
    <t>93_IAA_hac</t>
  </si>
  <si>
    <t>94_10y</t>
  </si>
  <si>
    <t>94_46</t>
  </si>
  <si>
    <t>94_BN_horsKZ</t>
  </si>
  <si>
    <t>94_CGA</t>
  </si>
  <si>
    <t>94_C_hac</t>
  </si>
  <si>
    <t>94_IAA_CGA_AC</t>
  </si>
  <si>
    <t>94_IAA_hac</t>
  </si>
  <si>
    <t>01_101_hac</t>
  </si>
  <si>
    <t>01_102</t>
  </si>
  <si>
    <t>102</t>
  </si>
  <si>
    <t>01_103</t>
  </si>
  <si>
    <t>01_104</t>
  </si>
  <si>
    <t>01_105</t>
  </si>
  <si>
    <t>105</t>
  </si>
  <si>
    <t>01_106</t>
  </si>
  <si>
    <t>106</t>
  </si>
  <si>
    <t>01_107_hac</t>
  </si>
  <si>
    <t>01_108</t>
  </si>
  <si>
    <t>108</t>
  </si>
  <si>
    <t>01_109</t>
  </si>
  <si>
    <t>109</t>
  </si>
  <si>
    <t>01_10_hac</t>
  </si>
  <si>
    <t>01_11</t>
  </si>
  <si>
    <t>01_462</t>
  </si>
  <si>
    <t>462</t>
  </si>
  <si>
    <t>01_463_h4635Z</t>
  </si>
  <si>
    <t>02_101_hac</t>
  </si>
  <si>
    <t>02_102</t>
  </si>
  <si>
    <t>02_103</t>
  </si>
  <si>
    <t>02_104</t>
  </si>
  <si>
    <t>02_105</t>
  </si>
  <si>
    <t>02_106</t>
  </si>
  <si>
    <t>02_107_hac</t>
  </si>
  <si>
    <t>02_108</t>
  </si>
  <si>
    <t>02_109</t>
  </si>
  <si>
    <t>02_10_hac</t>
  </si>
  <si>
    <t>02_11</t>
  </si>
  <si>
    <t>02_462</t>
  </si>
  <si>
    <t>02_463_h4635Z</t>
  </si>
  <si>
    <t>03_101_hac</t>
  </si>
  <si>
    <t>03_102</t>
  </si>
  <si>
    <t>03_103</t>
  </si>
  <si>
    <t>03_104</t>
  </si>
  <si>
    <t>03_105</t>
  </si>
  <si>
    <t>03_106</t>
  </si>
  <si>
    <t>03_107_hac</t>
  </si>
  <si>
    <t>03_108</t>
  </si>
  <si>
    <t>03_109</t>
  </si>
  <si>
    <t>03_10_hac</t>
  </si>
  <si>
    <t>03_11</t>
  </si>
  <si>
    <t>03_462</t>
  </si>
  <si>
    <t>03_463_h4635Z</t>
  </si>
  <si>
    <t>04_101_hac</t>
  </si>
  <si>
    <t>04_102</t>
  </si>
  <si>
    <t>04_103</t>
  </si>
  <si>
    <t>04_104</t>
  </si>
  <si>
    <t>04_105</t>
  </si>
  <si>
    <t>04_106</t>
  </si>
  <si>
    <t>04_107_hac</t>
  </si>
  <si>
    <t>04_108</t>
  </si>
  <si>
    <t>04_109</t>
  </si>
  <si>
    <t>04_10_hac</t>
  </si>
  <si>
    <t>04_11</t>
  </si>
  <si>
    <t>04_462</t>
  </si>
  <si>
    <t>04_463_h4635Z</t>
  </si>
  <si>
    <t>11_101_hac</t>
  </si>
  <si>
    <t>11_102</t>
  </si>
  <si>
    <t>11_103</t>
  </si>
  <si>
    <t>11_104</t>
  </si>
  <si>
    <t>11_105</t>
  </si>
  <si>
    <t>11_106</t>
  </si>
  <si>
    <t>11_107_hac</t>
  </si>
  <si>
    <t>11_108</t>
  </si>
  <si>
    <t>11_109</t>
  </si>
  <si>
    <t>11_10_hac</t>
  </si>
  <si>
    <t>11_11</t>
  </si>
  <si>
    <t>11_462</t>
  </si>
  <si>
    <t>11_463_h4635Z</t>
  </si>
  <si>
    <t>24_101_hac</t>
  </si>
  <si>
    <t>24_102</t>
  </si>
  <si>
    <t>24_103</t>
  </si>
  <si>
    <t>24_104</t>
  </si>
  <si>
    <t>24_105</t>
  </si>
  <si>
    <t>24_106</t>
  </si>
  <si>
    <t>24_107_hac</t>
  </si>
  <si>
    <t>24_108</t>
  </si>
  <si>
    <t>24_109</t>
  </si>
  <si>
    <t>24_10_hac</t>
  </si>
  <si>
    <t>24_11</t>
  </si>
  <si>
    <t>24_462</t>
  </si>
  <si>
    <t>24_463_h4635Z</t>
  </si>
  <si>
    <t>27_101_hac</t>
  </si>
  <si>
    <t>27_102</t>
  </si>
  <si>
    <t>27_103</t>
  </si>
  <si>
    <t>27_104</t>
  </si>
  <si>
    <t>27_105</t>
  </si>
  <si>
    <t>27_106</t>
  </si>
  <si>
    <t>27_107_hac</t>
  </si>
  <si>
    <t>27_108</t>
  </si>
  <si>
    <t>27_109</t>
  </si>
  <si>
    <t>27_10_hac</t>
  </si>
  <si>
    <t>27_11</t>
  </si>
  <si>
    <t>27_462</t>
  </si>
  <si>
    <t>27_463_h4635Z</t>
  </si>
  <si>
    <t>28_101_hac</t>
  </si>
  <si>
    <t>28_102</t>
  </si>
  <si>
    <t>28_103</t>
  </si>
  <si>
    <t>28_104</t>
  </si>
  <si>
    <t>28_105</t>
  </si>
  <si>
    <t>28_106</t>
  </si>
  <si>
    <t>28_107_hac</t>
  </si>
  <si>
    <t>28_108</t>
  </si>
  <si>
    <t>28_109</t>
  </si>
  <si>
    <t>28_10_hac</t>
  </si>
  <si>
    <t>28_11</t>
  </si>
  <si>
    <t>28_462</t>
  </si>
  <si>
    <t>28_463_h4635Z</t>
  </si>
  <si>
    <t>32_101_hac</t>
  </si>
  <si>
    <t>32_102</t>
  </si>
  <si>
    <t>32_103</t>
  </si>
  <si>
    <t>32_104</t>
  </si>
  <si>
    <t>32_105</t>
  </si>
  <si>
    <t>32_106</t>
  </si>
  <si>
    <t>32_107_hac</t>
  </si>
  <si>
    <t>32_108</t>
  </si>
  <si>
    <t>32_109</t>
  </si>
  <si>
    <t>32_10_hac</t>
  </si>
  <si>
    <t>32_11</t>
  </si>
  <si>
    <t>32_462</t>
  </si>
  <si>
    <t>32_463_h4635Z</t>
  </si>
  <si>
    <t>44_101_hac</t>
  </si>
  <si>
    <t>44_102</t>
  </si>
  <si>
    <t>44_103</t>
  </si>
  <si>
    <t>44_104</t>
  </si>
  <si>
    <t>44_105</t>
  </si>
  <si>
    <t>44_106</t>
  </si>
  <si>
    <t>44_107_hac</t>
  </si>
  <si>
    <t>44_108</t>
  </si>
  <si>
    <t>44_109</t>
  </si>
  <si>
    <t>44_10_hac</t>
  </si>
  <si>
    <t>44_11</t>
  </si>
  <si>
    <t>44_462</t>
  </si>
  <si>
    <t>44_463_h4635Z</t>
  </si>
  <si>
    <t>52_101_hac</t>
  </si>
  <si>
    <t>52_102</t>
  </si>
  <si>
    <t>52_103</t>
  </si>
  <si>
    <t>52_104</t>
  </si>
  <si>
    <t>52_105</t>
  </si>
  <si>
    <t>52_106</t>
  </si>
  <si>
    <t>52_107_hac</t>
  </si>
  <si>
    <t>52_108</t>
  </si>
  <si>
    <t>52_109</t>
  </si>
  <si>
    <t>52_10_hac</t>
  </si>
  <si>
    <t>52_11</t>
  </si>
  <si>
    <t>52_462</t>
  </si>
  <si>
    <t>52_463_h4635Z</t>
  </si>
  <si>
    <t>53_101_hac</t>
  </si>
  <si>
    <t>53_102</t>
  </si>
  <si>
    <t>53_103</t>
  </si>
  <si>
    <t>53_104</t>
  </si>
  <si>
    <t>53_105</t>
  </si>
  <si>
    <t>53_106</t>
  </si>
  <si>
    <t>53_107_hac</t>
  </si>
  <si>
    <t>53_108</t>
  </si>
  <si>
    <t>53_109</t>
  </si>
  <si>
    <t>53_10_hac</t>
  </si>
  <si>
    <t>53_11</t>
  </si>
  <si>
    <t>53_462</t>
  </si>
  <si>
    <t>53_463_h4635Z</t>
  </si>
  <si>
    <t>75_101_hac</t>
  </si>
  <si>
    <t>75_102</t>
  </si>
  <si>
    <t>75_103</t>
  </si>
  <si>
    <t>75_104</t>
  </si>
  <si>
    <t>75_105</t>
  </si>
  <si>
    <t>75_106</t>
  </si>
  <si>
    <t>75_107_hac</t>
  </si>
  <si>
    <t>75_108</t>
  </si>
  <si>
    <t>75_109</t>
  </si>
  <si>
    <t>75_10_hac</t>
  </si>
  <si>
    <t>75_11</t>
  </si>
  <si>
    <t>75_462</t>
  </si>
  <si>
    <t>75_463_h4635Z</t>
  </si>
  <si>
    <t>76_101_hac</t>
  </si>
  <si>
    <t>76_102</t>
  </si>
  <si>
    <t>76_103</t>
  </si>
  <si>
    <t>76_104</t>
  </si>
  <si>
    <t>76_105</t>
  </si>
  <si>
    <t>76_106</t>
  </si>
  <si>
    <t>76_107_hac</t>
  </si>
  <si>
    <t>76_108</t>
  </si>
  <si>
    <t>76_109</t>
  </si>
  <si>
    <t>76_10_hac</t>
  </si>
  <si>
    <t>76_11</t>
  </si>
  <si>
    <t>76_462</t>
  </si>
  <si>
    <t>76_463_h4635Z</t>
  </si>
  <si>
    <t>84_101_hac</t>
  </si>
  <si>
    <t>84_102</t>
  </si>
  <si>
    <t>84_103</t>
  </si>
  <si>
    <t>84_104</t>
  </si>
  <si>
    <t>84_105</t>
  </si>
  <si>
    <t>84_106</t>
  </si>
  <si>
    <t>84_107_hac</t>
  </si>
  <si>
    <t>84_108</t>
  </si>
  <si>
    <t>84_109</t>
  </si>
  <si>
    <t>84_10_hac</t>
  </si>
  <si>
    <t>84_11</t>
  </si>
  <si>
    <t>84_462</t>
  </si>
  <si>
    <t>84_463_h4635Z</t>
  </si>
  <si>
    <t>93_101_hac</t>
  </si>
  <si>
    <t>93_102</t>
  </si>
  <si>
    <t>93_103</t>
  </si>
  <si>
    <t>93_104</t>
  </si>
  <si>
    <t>93_105</t>
  </si>
  <si>
    <t>93_106</t>
  </si>
  <si>
    <t>93_107_hac</t>
  </si>
  <si>
    <t>93_108</t>
  </si>
  <si>
    <t>93_109</t>
  </si>
  <si>
    <t>93_10_hac</t>
  </si>
  <si>
    <t>93_11</t>
  </si>
  <si>
    <t>93_462</t>
  </si>
  <si>
    <t>93_463_h4635Z</t>
  </si>
  <si>
    <t>94_101_hac</t>
  </si>
  <si>
    <t>94_102</t>
  </si>
  <si>
    <t>94_103</t>
  </si>
  <si>
    <t>94_104</t>
  </si>
  <si>
    <t>94_105</t>
  </si>
  <si>
    <t>94_106</t>
  </si>
  <si>
    <t>94_107_hac</t>
  </si>
  <si>
    <t>94_108</t>
  </si>
  <si>
    <t>94_109</t>
  </si>
  <si>
    <t>94_10_hac</t>
  </si>
  <si>
    <t>94_11</t>
  </si>
  <si>
    <t>94_462</t>
  </si>
  <si>
    <t>94_463_h4635Z</t>
  </si>
  <si>
    <t>categorie_entreprise</t>
  </si>
  <si>
    <t>01_CGA_ETI</t>
  </si>
  <si>
    <t>01_CGA_GE</t>
  </si>
  <si>
    <t>01_CGA_MICRO</t>
  </si>
  <si>
    <t>MICRO</t>
  </si>
  <si>
    <t>01_CGA_PME</t>
  </si>
  <si>
    <t>01_IAA_hac_ETI</t>
  </si>
  <si>
    <t>01_IAA_hac_MICRO</t>
  </si>
  <si>
    <t>01_IAA_hac_PME</t>
  </si>
  <si>
    <t>02_CGA_ETI</t>
  </si>
  <si>
    <t>02_CGA_GE</t>
  </si>
  <si>
    <t>02_CGA_MICRO</t>
  </si>
  <si>
    <t>02_CGA_PME</t>
  </si>
  <si>
    <t>02_IAA_hac_ETI</t>
  </si>
  <si>
    <t>02_IAA_hac_GE</t>
  </si>
  <si>
    <t>02_IAA_hac_MICRO</t>
  </si>
  <si>
    <t>02_IAA_hac_PME</t>
  </si>
  <si>
    <t>03_CGA_ETI</t>
  </si>
  <si>
    <t>03_CGA_GE</t>
  </si>
  <si>
    <t>03_CGA_MICRO</t>
  </si>
  <si>
    <t>03_CGA_PME</t>
  </si>
  <si>
    <t>03_IAA_hac_ETI</t>
  </si>
  <si>
    <t>03_IAA_hac_MICRO</t>
  </si>
  <si>
    <t>03_IAA_hac_PME</t>
  </si>
  <si>
    <t>04_CGA_ETI</t>
  </si>
  <si>
    <t>04_CGA_GE</t>
  </si>
  <si>
    <t>04_CGA_MICRO</t>
  </si>
  <si>
    <t>04_CGA_PME</t>
  </si>
  <si>
    <t>04_IAA_hac_ETI</t>
  </si>
  <si>
    <t>04_IAA_hac_GE</t>
  </si>
  <si>
    <t>04_IAA_hac_MICRO</t>
  </si>
  <si>
    <t>04_IAA_hac_PME</t>
  </si>
  <si>
    <t>11_CGA_ETI</t>
  </si>
  <si>
    <t>11_CGA_GE</t>
  </si>
  <si>
    <t>11_CGA_MICRO</t>
  </si>
  <si>
    <t>11_CGA_PME</t>
  </si>
  <si>
    <t>11_IAA_hac_ETI</t>
  </si>
  <si>
    <t>11_IAA_hac_GE</t>
  </si>
  <si>
    <t>11_IAA_hac_MICRO</t>
  </si>
  <si>
    <t>11_IAA_hac_PME</t>
  </si>
  <si>
    <t>24_CGA_ETI</t>
  </si>
  <si>
    <t>24_CGA_GE</t>
  </si>
  <si>
    <t>24_CGA_MICRO</t>
  </si>
  <si>
    <t>24_CGA_PME</t>
  </si>
  <si>
    <t>24_IAA_hac_ETI</t>
  </si>
  <si>
    <t>24_IAA_hac_GE</t>
  </si>
  <si>
    <t>24_IAA_hac_MICRO</t>
  </si>
  <si>
    <t>24_IAA_hac_PME</t>
  </si>
  <si>
    <t>27_CGA_ETI</t>
  </si>
  <si>
    <t>27_CGA_GE</t>
  </si>
  <si>
    <t>27_CGA_MICRO</t>
  </si>
  <si>
    <t>27_CGA_PME</t>
  </si>
  <si>
    <t>27_IAA_hac_ETI</t>
  </si>
  <si>
    <t>27_IAA_hac_GE</t>
  </si>
  <si>
    <t>27_IAA_hac_MICRO</t>
  </si>
  <si>
    <t>27_IAA_hac_PME</t>
  </si>
  <si>
    <t>28_CGA_ETI</t>
  </si>
  <si>
    <t>28_CGA_GE</t>
  </si>
  <si>
    <t>28_CGA_MICRO</t>
  </si>
  <si>
    <t>28_CGA_PME</t>
  </si>
  <si>
    <t>28_IAA_hac_ETI</t>
  </si>
  <si>
    <t>28_IAA_hac_GE</t>
  </si>
  <si>
    <t>28_IAA_hac_MICRO</t>
  </si>
  <si>
    <t>28_IAA_hac_PME</t>
  </si>
  <si>
    <t>32_CGA_ETI</t>
  </si>
  <si>
    <t>32_CGA_GE</t>
  </si>
  <si>
    <t>32_CGA_MICRO</t>
  </si>
  <si>
    <t>32_CGA_PME</t>
  </si>
  <si>
    <t>32_IAA_hac_ETI</t>
  </si>
  <si>
    <t>32_IAA_hac_GE</t>
  </si>
  <si>
    <t>32_IAA_hac_MICRO</t>
  </si>
  <si>
    <t>32_IAA_hac_PME</t>
  </si>
  <si>
    <t>44_CGA_ETI</t>
  </si>
  <si>
    <t>44_CGA_GE</t>
  </si>
  <si>
    <t>44_CGA_MICRO</t>
  </si>
  <si>
    <t>44_CGA_PME</t>
  </si>
  <si>
    <t>44_IAA_hac_ETI</t>
  </si>
  <si>
    <t>44_IAA_hac_GE</t>
  </si>
  <si>
    <t>44_IAA_hac_MICRO</t>
  </si>
  <si>
    <t>44_IAA_hac_PME</t>
  </si>
  <si>
    <t>52_CGA_ETI</t>
  </si>
  <si>
    <t>52_CGA_GE</t>
  </si>
  <si>
    <t>52_CGA_MICRO</t>
  </si>
  <si>
    <t>52_CGA_PME</t>
  </si>
  <si>
    <t>52_IAA_hac_ETI</t>
  </si>
  <si>
    <t>52_IAA_hac_GE</t>
  </si>
  <si>
    <t>52_IAA_hac_MICRO</t>
  </si>
  <si>
    <t>52_IAA_hac_PME</t>
  </si>
  <si>
    <t>53_CGA_ETI</t>
  </si>
  <si>
    <t>53_CGA_GE</t>
  </si>
  <si>
    <t>53_CGA_MICRO</t>
  </si>
  <si>
    <t>53_CGA_PME</t>
  </si>
  <si>
    <t>53_IAA_hac_ETI</t>
  </si>
  <si>
    <t>53_IAA_hac_GE</t>
  </si>
  <si>
    <t>53_IAA_hac_MICRO</t>
  </si>
  <si>
    <t>53_IAA_hac_PME</t>
  </si>
  <si>
    <t>75_CGA_ETI</t>
  </si>
  <si>
    <t>75_CGA_GE</t>
  </si>
  <si>
    <t>75_CGA_MICRO</t>
  </si>
  <si>
    <t>75_CGA_PME</t>
  </si>
  <si>
    <t>75_IAA_hac_ETI</t>
  </si>
  <si>
    <t>75_IAA_hac_GE</t>
  </si>
  <si>
    <t>75_IAA_hac_MICRO</t>
  </si>
  <si>
    <t>75_IAA_hac_PME</t>
  </si>
  <si>
    <t>76_CGA_ETI</t>
  </si>
  <si>
    <t>76_CGA_GE</t>
  </si>
  <si>
    <t>76_CGA_MICRO</t>
  </si>
  <si>
    <t>76_CGA_PME</t>
  </si>
  <si>
    <t>76_IAA_hac_ETI</t>
  </si>
  <si>
    <t>76_IAA_hac_GE</t>
  </si>
  <si>
    <t>76_IAA_hac_MICRO</t>
  </si>
  <si>
    <t>76_IAA_hac_PME</t>
  </si>
  <si>
    <t>84_CGA_ETI</t>
  </si>
  <si>
    <t>84_CGA_GE</t>
  </si>
  <si>
    <t>84_CGA_MICRO</t>
  </si>
  <si>
    <t>84_CGA_PME</t>
  </si>
  <si>
    <t>84_IAA_hac_ETI</t>
  </si>
  <si>
    <t>84_IAA_hac_GE</t>
  </si>
  <si>
    <t>84_IAA_hac_MICRO</t>
  </si>
  <si>
    <t>84_IAA_hac_PME</t>
  </si>
  <si>
    <t>93_CGA_ETI</t>
  </si>
  <si>
    <t>93_CGA_GE</t>
  </si>
  <si>
    <t>93_CGA_MICRO</t>
  </si>
  <si>
    <t>93_CGA_PME</t>
  </si>
  <si>
    <t>93_IAA_hac_ETI</t>
  </si>
  <si>
    <t>93_IAA_hac_GE</t>
  </si>
  <si>
    <t>93_IAA_hac_MICRO</t>
  </si>
  <si>
    <t>93_IAA_hac_PME</t>
  </si>
  <si>
    <t>94_CGA_ETI</t>
  </si>
  <si>
    <t>94_CGA_GE</t>
  </si>
  <si>
    <t>94_CGA_MICRO</t>
  </si>
  <si>
    <t>94_CGA_PME</t>
  </si>
  <si>
    <t>94_IAA_hac_ETI</t>
  </si>
  <si>
    <t>94_IAA_hac_GE</t>
  </si>
  <si>
    <t>94_IAA_hac_MICRO</t>
  </si>
  <si>
    <t>94_IAA_hac_PME</t>
  </si>
  <si>
    <t>01_1</t>
  </si>
  <si>
    <t>MONO-01</t>
  </si>
  <si>
    <t>SA GARDEL</t>
  </si>
  <si>
    <t>1081Z</t>
  </si>
  <si>
    <t>250 à 499 salariés</t>
  </si>
  <si>
    <t>01_2</t>
  </si>
  <si>
    <t>SOC FABRICATION GLACES CREMES GLACEES</t>
  </si>
  <si>
    <t>1051A</t>
  </si>
  <si>
    <t>50 à 99 salariés</t>
  </si>
  <si>
    <t>01_3</t>
  </si>
  <si>
    <t>SOCIETE DES GRANDS MOULINS DES ANTILLE</t>
  </si>
  <si>
    <t>1091Z</t>
  </si>
  <si>
    <t>01_5</t>
  </si>
  <si>
    <t>SOCIETE DES EAUX THERMALES DE CAPES DO</t>
  </si>
  <si>
    <t>1107A</t>
  </si>
  <si>
    <t>01_4</t>
  </si>
  <si>
    <t>QUASI-MONO-01</t>
  </si>
  <si>
    <t>SA SUCRERIES RHUMERIES DE MARIE GALANTE</t>
  </si>
  <si>
    <t>1101Z</t>
  </si>
  <si>
    <t>01_10</t>
  </si>
  <si>
    <t>PRIMANTILLES</t>
  </si>
  <si>
    <t>4632A</t>
  </si>
  <si>
    <t>20 à 49 salariés</t>
  </si>
  <si>
    <t>01_7</t>
  </si>
  <si>
    <t>SOCIETE CADI</t>
  </si>
  <si>
    <t>4639A</t>
  </si>
  <si>
    <t>01_6</t>
  </si>
  <si>
    <t>SOC AGRICOLE DE BOLOGNE SA</t>
  </si>
  <si>
    <t>01_8</t>
  </si>
  <si>
    <t>COFRIGO DISTRIBUTION</t>
  </si>
  <si>
    <t>4634Z</t>
  </si>
  <si>
    <t>01_14</t>
  </si>
  <si>
    <t>JUS DE FRUITS CARAIBES</t>
  </si>
  <si>
    <t>1032Z</t>
  </si>
  <si>
    <t>01_9</t>
  </si>
  <si>
    <t>VIENNOISERIE PLUS</t>
  </si>
  <si>
    <t>1071A</t>
  </si>
  <si>
    <t>4632B</t>
  </si>
  <si>
    <t>01_13</t>
  </si>
  <si>
    <t>KARUCASH</t>
  </si>
  <si>
    <t>4639B</t>
  </si>
  <si>
    <t>01_12</t>
  </si>
  <si>
    <t>LP GUADELOUPE</t>
  </si>
  <si>
    <t>01_15</t>
  </si>
  <si>
    <t>SOMAF</t>
  </si>
  <si>
    <t>01_16</t>
  </si>
  <si>
    <t>SOCIETE DISTRIBUTION ALIMENTAIRE NOUY</t>
  </si>
  <si>
    <t>01_17</t>
  </si>
  <si>
    <t>SODIPA</t>
  </si>
  <si>
    <t>01_18</t>
  </si>
  <si>
    <t>SODIGLACES</t>
  </si>
  <si>
    <t>4636Z</t>
  </si>
  <si>
    <t>01_19</t>
  </si>
  <si>
    <t>SOCIETE INDUSTRIELLE DE SUCRERIE</t>
  </si>
  <si>
    <t>01_20</t>
  </si>
  <si>
    <t>02_1</t>
  </si>
  <si>
    <t>MONO-02</t>
  </si>
  <si>
    <t>SOC NOUVELLE DES YAOURTS LITTEE</t>
  </si>
  <si>
    <t>02_2</t>
  </si>
  <si>
    <t>SOCIETE NOUVELLE EMBG</t>
  </si>
  <si>
    <t>1107B</t>
  </si>
  <si>
    <t>02_3</t>
  </si>
  <si>
    <t>MARTINIQUE VIANDES</t>
  </si>
  <si>
    <t>02_4</t>
  </si>
  <si>
    <t>QUASI-MONO-02</t>
  </si>
  <si>
    <t>BELLONIE ET BOURDILLON SUCCESSEURS</t>
  </si>
  <si>
    <t>02_5</t>
  </si>
  <si>
    <t>SOFRIMA DISTRIBUTION</t>
  </si>
  <si>
    <t>02_6</t>
  </si>
  <si>
    <t>SA ECONOM MIXTE PROD SUCR RHUM MARTINI</t>
  </si>
  <si>
    <t>02_8</t>
  </si>
  <si>
    <t>MARTINIQUE NUTRITION ANIMALE</t>
  </si>
  <si>
    <t>02_7</t>
  </si>
  <si>
    <t>SOCIETE NOUVELLE SOPROGLACES</t>
  </si>
  <si>
    <t>1052Z</t>
  </si>
  <si>
    <t>02_9</t>
  </si>
  <si>
    <t>DISTILLERIE DILLON</t>
  </si>
  <si>
    <t>02_10</t>
  </si>
  <si>
    <t>BRIOCHE BIG'IN</t>
  </si>
  <si>
    <t>RHUMS MARTINIQUAIS SAINT-JAMES</t>
  </si>
  <si>
    <t>02_15</t>
  </si>
  <si>
    <t>SOCIETE MARTINIQUAISE DES EAUX DE SOUR</t>
  </si>
  <si>
    <t>02_12</t>
  </si>
  <si>
    <t>LE MOULIN</t>
  </si>
  <si>
    <t>1061A</t>
  </si>
  <si>
    <t>02_14</t>
  </si>
  <si>
    <t>LES HERITIERS H.CLEMENT</t>
  </si>
  <si>
    <t>02_13</t>
  </si>
  <si>
    <t>DENEL CONFITURE &amp; JUS DE FRUIT TROPICA</t>
  </si>
  <si>
    <t>02_16</t>
  </si>
  <si>
    <t>BRASSERIE LORRAINE</t>
  </si>
  <si>
    <t>1105Z</t>
  </si>
  <si>
    <t>02_19</t>
  </si>
  <si>
    <t>ABATTOIRS BO KAIL</t>
  </si>
  <si>
    <t>1012Z</t>
  </si>
  <si>
    <t>02_17</t>
  </si>
  <si>
    <t>SMPA</t>
  </si>
  <si>
    <t>02_20</t>
  </si>
  <si>
    <t>02_18</t>
  </si>
  <si>
    <t>03_1</t>
  </si>
  <si>
    <t>MONO-03</t>
  </si>
  <si>
    <t>SOC FRIGORIFIQUE GUYANAISE</t>
  </si>
  <si>
    <t>03_2</t>
  </si>
  <si>
    <t>SOC LAITIERE DE MACOURIA</t>
  </si>
  <si>
    <t>03_3</t>
  </si>
  <si>
    <t>ANTOINE ABCHEE ET FILS</t>
  </si>
  <si>
    <t>1020Z</t>
  </si>
  <si>
    <t>03_5</t>
  </si>
  <si>
    <t>DIADOM</t>
  </si>
  <si>
    <t>03_4</t>
  </si>
  <si>
    <t>CIE GUYANAISE TRANSFORMATION PROD MER</t>
  </si>
  <si>
    <t>03_8</t>
  </si>
  <si>
    <t>BOULANGERIE VICTOR MARTIN</t>
  </si>
  <si>
    <t>03_7</t>
  </si>
  <si>
    <t>HSM SARL</t>
  </si>
  <si>
    <t>03_6</t>
  </si>
  <si>
    <t>BAMYRAG</t>
  </si>
  <si>
    <t>03_9</t>
  </si>
  <si>
    <t>SOC CHUNG-FA ET CIE</t>
  </si>
  <si>
    <t>03_17</t>
  </si>
  <si>
    <t>SAS DELICES DE GUYANE</t>
  </si>
  <si>
    <t>1039A</t>
  </si>
  <si>
    <t>03_10</t>
  </si>
  <si>
    <t>SAS LE BON PAIN</t>
  </si>
  <si>
    <t>LE BABA AU RHUM SARL</t>
  </si>
  <si>
    <t>03_14</t>
  </si>
  <si>
    <t>MANITOBA</t>
  </si>
  <si>
    <t>03_18</t>
  </si>
  <si>
    <t>KAIZEN</t>
  </si>
  <si>
    <t>03_13</t>
  </si>
  <si>
    <t>IMCO</t>
  </si>
  <si>
    <t>4621Z</t>
  </si>
  <si>
    <t>10 à 19 salariés</t>
  </si>
  <si>
    <t>03_12</t>
  </si>
  <si>
    <t>BOULANGERIE VICTOR MARTIN PLAZA</t>
  </si>
  <si>
    <t>03_15</t>
  </si>
  <si>
    <t>03_16</t>
  </si>
  <si>
    <t>RHUM DE SAINT MAURICE</t>
  </si>
  <si>
    <t>03_20</t>
  </si>
  <si>
    <t>03_19</t>
  </si>
  <si>
    <t>04_3</t>
  </si>
  <si>
    <t>MONO-04</t>
  </si>
  <si>
    <t>EVOLLYS PRODUCTION</t>
  </si>
  <si>
    <t>04_2</t>
  </si>
  <si>
    <t>BRASSERIES DE BOURBON</t>
  </si>
  <si>
    <t>200 à 249 salariés</t>
  </si>
  <si>
    <t>04_1</t>
  </si>
  <si>
    <t>SUCRERIE DU GOL</t>
  </si>
  <si>
    <t>04_6</t>
  </si>
  <si>
    <t>ROYAL BOURBON INDUSTRIES</t>
  </si>
  <si>
    <t>04_5</t>
  </si>
  <si>
    <t>BOULANGERIE YONG</t>
  </si>
  <si>
    <t>04_7</t>
  </si>
  <si>
    <t>CILAM PLF</t>
  </si>
  <si>
    <t>04_4</t>
  </si>
  <si>
    <t>SUCRERIE DE BOIS ROUGE</t>
  </si>
  <si>
    <t>04_8</t>
  </si>
  <si>
    <t>C'LABO</t>
  </si>
  <si>
    <t>1085Z</t>
  </si>
  <si>
    <t>04_9</t>
  </si>
  <si>
    <t>SALAISONS DE BOURBON</t>
  </si>
  <si>
    <t>1013A</t>
  </si>
  <si>
    <t>04_10</t>
  </si>
  <si>
    <t>SICA VIANDES PAYS</t>
  </si>
  <si>
    <t>1011Z</t>
  </si>
  <si>
    <t>PAINS SAINT ROLAN</t>
  </si>
  <si>
    <t>04_18</t>
  </si>
  <si>
    <t>DISTRI MASCAREIGNES</t>
  </si>
  <si>
    <t>04_13</t>
  </si>
  <si>
    <t>UNION REUNIONNAISE COOPERATIVE AGRICOL</t>
  </si>
  <si>
    <t>04_16</t>
  </si>
  <si>
    <t>LE MONDE DE LA GLACE</t>
  </si>
  <si>
    <t>04_12</t>
  </si>
  <si>
    <t>CILAM L&amp;J</t>
  </si>
  <si>
    <t>04_14</t>
  </si>
  <si>
    <t>COMPAGNIE LAITIERE DES MASCAREIGNES</t>
  </si>
  <si>
    <t>04_15</t>
  </si>
  <si>
    <t>SOCIETE REUNIONNAISE LAITIERE</t>
  </si>
  <si>
    <t>04_20</t>
  </si>
  <si>
    <t>SHANA</t>
  </si>
  <si>
    <t>04_19</t>
  </si>
  <si>
    <t>04_17</t>
  </si>
  <si>
    <t>COMPAGNIE VINICOLE DE L'OCEAN INDIEN</t>
  </si>
  <si>
    <t>11_1</t>
  </si>
  <si>
    <t>PRINCIPAL-11</t>
  </si>
  <si>
    <t>CSF</t>
  </si>
  <si>
    <t>10 000 salariés et plus</t>
  </si>
  <si>
    <t>11_2</t>
  </si>
  <si>
    <t>METRO FRANCE</t>
  </si>
  <si>
    <t>5 000 à 9 999 salariés</t>
  </si>
  <si>
    <t>11_3</t>
  </si>
  <si>
    <t>QUASI-MONO-11</t>
  </si>
  <si>
    <t>COCA-COLA EUROPACIFIC PARTNERS FRANCE</t>
  </si>
  <si>
    <t>2 000 à 4 999 salariés</t>
  </si>
  <si>
    <t>11_4</t>
  </si>
  <si>
    <t>POMONA</t>
  </si>
  <si>
    <t>11_5</t>
  </si>
  <si>
    <t>NESTLE FRANCE</t>
  </si>
  <si>
    <t>1083Z</t>
  </si>
  <si>
    <t>11_6</t>
  </si>
  <si>
    <t>BEL</t>
  </si>
  <si>
    <t>1051C</t>
  </si>
  <si>
    <t>1 000 à 1 999 salariés</t>
  </si>
  <si>
    <t>11_7</t>
  </si>
  <si>
    <t>MONDELEZ FRANCE SAS</t>
  </si>
  <si>
    <t>500 à 999 salariés</t>
  </si>
  <si>
    <t>11_8</t>
  </si>
  <si>
    <t>DANONE PRODUITS FRAIS FRANCE</t>
  </si>
  <si>
    <t>11_9</t>
  </si>
  <si>
    <t>MONO-11</t>
  </si>
  <si>
    <t>PEPSICO FRANCE</t>
  </si>
  <si>
    <t>11_10</t>
  </si>
  <si>
    <t>MAJO-11</t>
  </si>
  <si>
    <t>GRANDS MOULINS DE PARIS</t>
  </si>
  <si>
    <t>HEINEKEN ENTREPRISE</t>
  </si>
  <si>
    <t>11_19</t>
  </si>
  <si>
    <t>PATISSERIE E.LADUREE</t>
  </si>
  <si>
    <t>11_15</t>
  </si>
  <si>
    <t>BOULANGERIES PAUL</t>
  </si>
  <si>
    <t>11_14</t>
  </si>
  <si>
    <t>11_13</t>
  </si>
  <si>
    <t>ORANGINA SCHWEPPES FRANCE</t>
  </si>
  <si>
    <t>11_17</t>
  </si>
  <si>
    <t>PRINCIPAL-84</t>
  </si>
  <si>
    <t>COTE BOULANGE</t>
  </si>
  <si>
    <t>11_16</t>
  </si>
  <si>
    <t>MAJO-84</t>
  </si>
  <si>
    <t>SA DES EAUX MINERALES D EVIAN</t>
  </si>
  <si>
    <t>11_18</t>
  </si>
  <si>
    <t>TANG FRERES</t>
  </si>
  <si>
    <t>11_20</t>
  </si>
  <si>
    <t>NESTLE WATERS MARKETING &amp; DISTRIBUTION</t>
  </si>
  <si>
    <t>11_12</t>
  </si>
  <si>
    <t>24_1</t>
  </si>
  <si>
    <t>QUASI-MONO-24</t>
  </si>
  <si>
    <t>SOCIETE COOPERATIVE AGRICOLE AXEREAL</t>
  </si>
  <si>
    <t>24_3</t>
  </si>
  <si>
    <t>24_2</t>
  </si>
  <si>
    <t>MONO-24</t>
  </si>
  <si>
    <t>LAITERIES H. TRIBALLAT</t>
  </si>
  <si>
    <t>24_4</t>
  </si>
  <si>
    <t>LAITERIE DE SAINT-DENIS DE L'HOTEL</t>
  </si>
  <si>
    <t>24_5</t>
  </si>
  <si>
    <t>MAJO-24</t>
  </si>
  <si>
    <t>MARS PF FRANCE</t>
  </si>
  <si>
    <t>1092Z</t>
  </si>
  <si>
    <t>24_6</t>
  </si>
  <si>
    <t>PRINCIPAL-28</t>
  </si>
  <si>
    <t>S N V</t>
  </si>
  <si>
    <t>24_7</t>
  </si>
  <si>
    <t>PRINCIPAL-24</t>
  </si>
  <si>
    <t>NOVANDIE</t>
  </si>
  <si>
    <t>24_13</t>
  </si>
  <si>
    <t>TRADIVAL</t>
  </si>
  <si>
    <t>24_8</t>
  </si>
  <si>
    <t>BARILLA FRANCE</t>
  </si>
  <si>
    <t>24_9</t>
  </si>
  <si>
    <t>ST MICHEL CONTRES</t>
  </si>
  <si>
    <t>1072Z</t>
  </si>
  <si>
    <t>24_10</t>
  </si>
  <si>
    <t>LES CRUDETTES</t>
  </si>
  <si>
    <t>MAJO-44</t>
  </si>
  <si>
    <t>CRISTAL UNION</t>
  </si>
  <si>
    <t>24_14</t>
  </si>
  <si>
    <t>24_12</t>
  </si>
  <si>
    <t>ANTARTIC</t>
  </si>
  <si>
    <t>24_16</t>
  </si>
  <si>
    <t>SAVANE BROSSARD</t>
  </si>
  <si>
    <t>24_15</t>
  </si>
  <si>
    <t>VALLEGRAIN DISTRIBUTION</t>
  </si>
  <si>
    <t>24_18</t>
  </si>
  <si>
    <t>GEORGES MONIN SAS</t>
  </si>
  <si>
    <t>24_17</t>
  </si>
  <si>
    <t>ST MICHEL BISCUITS</t>
  </si>
  <si>
    <t>24_19</t>
  </si>
  <si>
    <t>CODIFRANCE</t>
  </si>
  <si>
    <t>24_20</t>
  </si>
  <si>
    <t>CARGILL FOODS FRANCE</t>
  </si>
  <si>
    <t>27_1</t>
  </si>
  <si>
    <t>MONO-27</t>
  </si>
  <si>
    <t>LDC BOURGOGNE</t>
  </si>
  <si>
    <t>27_2</t>
  </si>
  <si>
    <t>MAJO-52</t>
  </si>
  <si>
    <t>FROMAGERIES BEL PRODUCTION FRANCE</t>
  </si>
  <si>
    <t>27_3</t>
  </si>
  <si>
    <t>PRINCIPAL-53</t>
  </si>
  <si>
    <t>GROUPE BIGARD</t>
  </si>
  <si>
    <t>27_4</t>
  </si>
  <si>
    <t>PRINCIPAL-27</t>
  </si>
  <si>
    <t>EURIAL ULTRA FRAIS</t>
  </si>
  <si>
    <t>27_5</t>
  </si>
  <si>
    <t>MAJO-27</t>
  </si>
  <si>
    <t>EUROSERUM</t>
  </si>
  <si>
    <t>1051D</t>
  </si>
  <si>
    <t>27_7</t>
  </si>
  <si>
    <t>DUC</t>
  </si>
  <si>
    <t>27_6</t>
  </si>
  <si>
    <t>27_9</t>
  </si>
  <si>
    <t>DAUNAT BOURGOGNE</t>
  </si>
  <si>
    <t>1089Z</t>
  </si>
  <si>
    <t>27_14</t>
  </si>
  <si>
    <t>PRINCIPAL-76</t>
  </si>
  <si>
    <t>BOULANGERIES BG</t>
  </si>
  <si>
    <t>27_10</t>
  </si>
  <si>
    <t>SOCIETE FROMAGERE DE LONS LE SAUNIER</t>
  </si>
  <si>
    <t>27_16</t>
  </si>
  <si>
    <t>SOCIETE ANDRE BAZIN</t>
  </si>
  <si>
    <t>27_8</t>
  </si>
  <si>
    <t>ERHARD PATISSIER GLACIER</t>
  </si>
  <si>
    <t>27_12</t>
  </si>
  <si>
    <t>JACQUET PANIFICATION</t>
  </si>
  <si>
    <t>27_20</t>
  </si>
  <si>
    <t>27_15</t>
  </si>
  <si>
    <t>BEAUNE BRIOCHE</t>
  </si>
  <si>
    <t>27_13</t>
  </si>
  <si>
    <t>QUASI-MONO-27</t>
  </si>
  <si>
    <t>ECKES GRANINI FRANCE SNC</t>
  </si>
  <si>
    <t>27_18</t>
  </si>
  <si>
    <t>27_19</t>
  </si>
  <si>
    <t>MONTS &amp; TERROIRS</t>
  </si>
  <si>
    <t>27_17</t>
  </si>
  <si>
    <t>SOC COOPERATIVE AGRICOLE DIJON CEREALE</t>
  </si>
  <si>
    <t>28_1</t>
  </si>
  <si>
    <t>28_3</t>
  </si>
  <si>
    <t>28_4</t>
  </si>
  <si>
    <t>MONO-28</t>
  </si>
  <si>
    <t>FERRERO FRANCE COMMERCIALE</t>
  </si>
  <si>
    <t>28_2</t>
  </si>
  <si>
    <t>ISIGNY SAINTE-MERE</t>
  </si>
  <si>
    <t>1086Z</t>
  </si>
  <si>
    <t>28_5</t>
  </si>
  <si>
    <t>PRINCIPAL-52</t>
  </si>
  <si>
    <t>SOCOPA VIANDES</t>
  </si>
  <si>
    <t>28_6</t>
  </si>
  <si>
    <t>LES MAITRES LAITIERS COTENTIN</t>
  </si>
  <si>
    <t>28_7</t>
  </si>
  <si>
    <t>MAJO-28</t>
  </si>
  <si>
    <t>SOC COOP AGRIC AGRO-ALIMENTAIRE AGRIAL</t>
  </si>
  <si>
    <t>4633Z</t>
  </si>
  <si>
    <t>28_8</t>
  </si>
  <si>
    <t>CHARAL</t>
  </si>
  <si>
    <t>28_10</t>
  </si>
  <si>
    <t>LA NORMANDISE</t>
  </si>
  <si>
    <t>28_9</t>
  </si>
  <si>
    <t>COMPAGNIE DES FROMAGES ET RICHESMONTS</t>
  </si>
  <si>
    <t>28_12</t>
  </si>
  <si>
    <t>ELIVIA</t>
  </si>
  <si>
    <t>28_13</t>
  </si>
  <si>
    <t>FERRERO FRANCE</t>
  </si>
  <si>
    <t>1082Z</t>
  </si>
  <si>
    <t>QUASI-MONO-28</t>
  </si>
  <si>
    <t>ELVIR</t>
  </si>
  <si>
    <t>1051B</t>
  </si>
  <si>
    <t>28_14</t>
  </si>
  <si>
    <t>28_16</t>
  </si>
  <si>
    <t>SAS FRIAL</t>
  </si>
  <si>
    <t>28_15</t>
  </si>
  <si>
    <t>SOCIETE COOPERATIVE AGRICOLE NATUP</t>
  </si>
  <si>
    <t>28_20</t>
  </si>
  <si>
    <t>SYSCO FRANCE SAS</t>
  </si>
  <si>
    <t>28_18</t>
  </si>
  <si>
    <t>SOCIETE FROMAGERE DE DOMFRONT</t>
  </si>
  <si>
    <t>28_19</t>
  </si>
  <si>
    <t>28_17</t>
  </si>
  <si>
    <t>32_1</t>
  </si>
  <si>
    <t>QUASI-MONO-32</t>
  </si>
  <si>
    <t>ROQUETTE FRERES</t>
  </si>
  <si>
    <t>1062Z</t>
  </si>
  <si>
    <t>32_2</t>
  </si>
  <si>
    <t>32_3</t>
  </si>
  <si>
    <t>MONO-32</t>
  </si>
  <si>
    <t>BONDUELLE EUROPE LONG LIFE</t>
  </si>
  <si>
    <t>32_4</t>
  </si>
  <si>
    <t>MAJO-32</t>
  </si>
  <si>
    <t>TEREOS FRANCE</t>
  </si>
  <si>
    <t>32_5</t>
  </si>
  <si>
    <t>HERTA</t>
  </si>
  <si>
    <t>32_6</t>
  </si>
  <si>
    <t>32_7</t>
  </si>
  <si>
    <t>MC CAIN ALIMENTAIRE</t>
  </si>
  <si>
    <t>1031Z</t>
  </si>
  <si>
    <t>32_10</t>
  </si>
  <si>
    <t>32_8</t>
  </si>
  <si>
    <t>PRINCIPAL-32</t>
  </si>
  <si>
    <t>NESTLE PURINA PETCARE FRANCE</t>
  </si>
  <si>
    <t>32_12</t>
  </si>
  <si>
    <t>32_9</t>
  </si>
  <si>
    <t>MOY PARK FRANCE SAS</t>
  </si>
  <si>
    <t>SOCIETE INDUSTRIELLE LESAFFRE</t>
  </si>
  <si>
    <t>32_13</t>
  </si>
  <si>
    <t>HAAGEN DAZS ARRAS SNC</t>
  </si>
  <si>
    <t>32_14</t>
  </si>
  <si>
    <t>32_15</t>
  </si>
  <si>
    <t>INGREDIA</t>
  </si>
  <si>
    <t>32_20</t>
  </si>
  <si>
    <t>PATISSERIE PASQUIER VRON</t>
  </si>
  <si>
    <t>32_16</t>
  </si>
  <si>
    <t>32_18</t>
  </si>
  <si>
    <t>CHATEAU BLANC</t>
  </si>
  <si>
    <t>32_17</t>
  </si>
  <si>
    <t>SOCIETE COOPERATIVE AGRICOLE UNEAL</t>
  </si>
  <si>
    <t>32_19</t>
  </si>
  <si>
    <t>44_1</t>
  </si>
  <si>
    <t>QUASI-MONO-44</t>
  </si>
  <si>
    <t>M H C S</t>
  </si>
  <si>
    <t>1102A</t>
  </si>
  <si>
    <t>44_2</t>
  </si>
  <si>
    <t>44_3</t>
  </si>
  <si>
    <t>MONO-44</t>
  </si>
  <si>
    <t>MARS WRIGLEY CONFECTIONERY FRANCE</t>
  </si>
  <si>
    <t>44_4</t>
  </si>
  <si>
    <t>NESTLE WATERS SUPPLY EST</t>
  </si>
  <si>
    <t>44_5</t>
  </si>
  <si>
    <t>LES GRANDS CHAIS DE FRANCE</t>
  </si>
  <si>
    <t>1102B</t>
  </si>
  <si>
    <t>44_6</t>
  </si>
  <si>
    <t>B.G.</t>
  </si>
  <si>
    <t>44_7</t>
  </si>
  <si>
    <t>44_8</t>
  </si>
  <si>
    <t>44_13</t>
  </si>
  <si>
    <t>44_10</t>
  </si>
  <si>
    <t>UNION LAITIERE VITTELLOISE</t>
  </si>
  <si>
    <t>TEREOS STARCH &amp; SWEETENERS EUROPE</t>
  </si>
  <si>
    <t>44_9</t>
  </si>
  <si>
    <t>KRONENBOURG SUPPLY COMPANY</t>
  </si>
  <si>
    <t>44_20</t>
  </si>
  <si>
    <t>44_15</t>
  </si>
  <si>
    <t>MARCILLAT CORCIEUX</t>
  </si>
  <si>
    <t>44_14</t>
  </si>
  <si>
    <t>44_17</t>
  </si>
  <si>
    <t>SOLINEST</t>
  </si>
  <si>
    <t>44_12</t>
  </si>
  <si>
    <t>VIVESCIA</t>
  </si>
  <si>
    <t>44_18</t>
  </si>
  <si>
    <t>EMC2</t>
  </si>
  <si>
    <t>44_16</t>
  </si>
  <si>
    <t>44_19</t>
  </si>
  <si>
    <t>PRINCIPAL-44</t>
  </si>
  <si>
    <t>SOUFFLET AGRICULTURE</t>
  </si>
  <si>
    <t>52_1</t>
  </si>
  <si>
    <t>QUASI-MONO-52</t>
  </si>
  <si>
    <t>LDC SABLE</t>
  </si>
  <si>
    <t>52_2</t>
  </si>
  <si>
    <t>52_3</t>
  </si>
  <si>
    <t>MONO-52</t>
  </si>
  <si>
    <t>FLEURY MICHON LS</t>
  </si>
  <si>
    <t>52_4</t>
  </si>
  <si>
    <t>ARRIVE</t>
  </si>
  <si>
    <t>52_5</t>
  </si>
  <si>
    <t>52_6</t>
  </si>
  <si>
    <t>52_7</t>
  </si>
  <si>
    <t>52_8</t>
  </si>
  <si>
    <t>COOP AGRICOL VENDEE APPROV VENTE CEREA</t>
  </si>
  <si>
    <t>52_10</t>
  </si>
  <si>
    <t>PATISSERIE SALEE VENDEENNE</t>
  </si>
  <si>
    <t>52_9</t>
  </si>
  <si>
    <t>TIPIAK TRAITEUR PATISSIER</t>
  </si>
  <si>
    <t>52_14</t>
  </si>
  <si>
    <t>SA LA TOQUE ANGEVINE</t>
  </si>
  <si>
    <t>52_13</t>
  </si>
  <si>
    <t>SOC DES ETS BOUGRO</t>
  </si>
  <si>
    <t>52_12</t>
  </si>
  <si>
    <t>SAS LAITERIE DU VAL D'ANCENIS</t>
  </si>
  <si>
    <t>52_16</t>
  </si>
  <si>
    <t>52_15</t>
  </si>
  <si>
    <t>SOCIETE AUBRET</t>
  </si>
  <si>
    <t>52_17</t>
  </si>
  <si>
    <t>GOODWICH</t>
  </si>
  <si>
    <t>52_19</t>
  </si>
  <si>
    <t>LA FOURNEE DOREE ATLANTIQUE</t>
  </si>
  <si>
    <t>52_20</t>
  </si>
  <si>
    <t>BRIOCHE PASQUIER CERQUEUX</t>
  </si>
  <si>
    <t>52_18</t>
  </si>
  <si>
    <t>FROMAGERIES PERREAULT</t>
  </si>
  <si>
    <t>53_1</t>
  </si>
  <si>
    <t>QUASI-MONO-53</t>
  </si>
  <si>
    <t>COOPERL ARC ATLANTIQUE</t>
  </si>
  <si>
    <t>53_2</t>
  </si>
  <si>
    <t>MONO-53</t>
  </si>
  <si>
    <t>KERMENE</t>
  </si>
  <si>
    <t>53_4</t>
  </si>
  <si>
    <t>SOCIETE VITREENNE D'ABATTAGE</t>
  </si>
  <si>
    <t>53_3</t>
  </si>
  <si>
    <t>COOPERATIVE EUREDEN</t>
  </si>
  <si>
    <t>53_5</t>
  </si>
  <si>
    <t>53_6</t>
  </si>
  <si>
    <t>CENTRE ELABORATION DES VIANDES</t>
  </si>
  <si>
    <t>53_7</t>
  </si>
  <si>
    <t>CITE MARINE</t>
  </si>
  <si>
    <t>53_8</t>
  </si>
  <si>
    <t>OLGA</t>
  </si>
  <si>
    <t>53_9</t>
  </si>
  <si>
    <t>MAJO-53</t>
  </si>
  <si>
    <t>BRIDOR</t>
  </si>
  <si>
    <t>53_10</t>
  </si>
  <si>
    <t>MIX'BUFFET</t>
  </si>
  <si>
    <t>53_12</t>
  </si>
  <si>
    <t>ENTREMONT ALLIANCE</t>
  </si>
  <si>
    <t>53_14</t>
  </si>
  <si>
    <t>BOUCHERS SERVICES</t>
  </si>
  <si>
    <t>53_13</t>
  </si>
  <si>
    <t>53_15</t>
  </si>
  <si>
    <t>SOCIETE BERNARD</t>
  </si>
  <si>
    <t>53_16</t>
  </si>
  <si>
    <t>JOSSELIN PORC ABATTAGE</t>
  </si>
  <si>
    <t>53_17</t>
  </si>
  <si>
    <t>CONSERVERIE CHANCERELLE</t>
  </si>
  <si>
    <t>53_18</t>
  </si>
  <si>
    <t>LAITERIE NOUVELLE DE L'ARGUENON</t>
  </si>
  <si>
    <t>53_19</t>
  </si>
  <si>
    <t>STB</t>
  </si>
  <si>
    <t>53_20</t>
  </si>
  <si>
    <t>EVEN LAIT INDUSTRIE</t>
  </si>
  <si>
    <t>75_2</t>
  </si>
  <si>
    <t>MAJO-75</t>
  </si>
  <si>
    <t>LABEYRIE FINE FOODS FRANCE</t>
  </si>
  <si>
    <t>75_1</t>
  </si>
  <si>
    <t>QUASI-MONO-75</t>
  </si>
  <si>
    <t>75_6</t>
  </si>
  <si>
    <t>MONO-75</t>
  </si>
  <si>
    <t>AQUALANDE</t>
  </si>
  <si>
    <t>75_9</t>
  </si>
  <si>
    <t>75_8</t>
  </si>
  <si>
    <t>75_4</t>
  </si>
  <si>
    <t>OCEALIA</t>
  </si>
  <si>
    <t>75_3</t>
  </si>
  <si>
    <t>LINDT ET SPRUNGLI</t>
  </si>
  <si>
    <t>75_5</t>
  </si>
  <si>
    <t>EURIAL</t>
  </si>
  <si>
    <t>75_7</t>
  </si>
  <si>
    <t>75_10</t>
  </si>
  <si>
    <t>FROMAGERIES DES CHAUMES</t>
  </si>
  <si>
    <t>75_13</t>
  </si>
  <si>
    <t>DELPEYRAT</t>
  </si>
  <si>
    <t>MAITRE PRUNILLE</t>
  </si>
  <si>
    <t>1039B</t>
  </si>
  <si>
    <t>75_14</t>
  </si>
  <si>
    <t>75_12</t>
  </si>
  <si>
    <t>75_17</t>
  </si>
  <si>
    <t>75_15</t>
  </si>
  <si>
    <t>MARIE SURGELES</t>
  </si>
  <si>
    <t>75_19</t>
  </si>
  <si>
    <t>75_18</t>
  </si>
  <si>
    <t>COMPAGNIE MADRANGE</t>
  </si>
  <si>
    <t>75_16</t>
  </si>
  <si>
    <t>PRINCIPAL-75</t>
  </si>
  <si>
    <t>MONDELEZ FRANCE BISCUITS PRODUCTION</t>
  </si>
  <si>
    <t>75_20</t>
  </si>
  <si>
    <t>BARON PHILIPPE DE ROTHSCHILD SA</t>
  </si>
  <si>
    <t>76_1</t>
  </si>
  <si>
    <t>QUASI-MONO-76</t>
  </si>
  <si>
    <t>ANDROS</t>
  </si>
  <si>
    <t>76_3</t>
  </si>
  <si>
    <t>76_2</t>
  </si>
  <si>
    <t>76_4</t>
  </si>
  <si>
    <t>NESTLE WATERS SUPPLY SUD</t>
  </si>
  <si>
    <t>76_5</t>
  </si>
  <si>
    <t>SOCIETE COOPERATIVE AGRICOLE ARTERRIS</t>
  </si>
  <si>
    <t>76_6</t>
  </si>
  <si>
    <t>ROYAL CANIN SAS</t>
  </si>
  <si>
    <t>76_7</t>
  </si>
  <si>
    <t>MAJO-76</t>
  </si>
  <si>
    <t>NUTRITION ET SANTE</t>
  </si>
  <si>
    <t>76_8</t>
  </si>
  <si>
    <t>76_10</t>
  </si>
  <si>
    <t>EURALIS GASTRONOMIE</t>
  </si>
  <si>
    <t>76_9</t>
  </si>
  <si>
    <t>76_13</t>
  </si>
  <si>
    <t>76_12</t>
  </si>
  <si>
    <t>BISCUITS POULT</t>
  </si>
  <si>
    <t>76_15</t>
  </si>
  <si>
    <t>76_16</t>
  </si>
  <si>
    <t>LES FROMAGERIES OCCITANES</t>
  </si>
  <si>
    <t>76_14</t>
  </si>
  <si>
    <t>MONO-76</t>
  </si>
  <si>
    <t>FLORETTE FOOD SERVICE FRANCE</t>
  </si>
  <si>
    <t>76_18</t>
  </si>
  <si>
    <t>RAGT PLATEAU CENTRAL</t>
  </si>
  <si>
    <t>76_19</t>
  </si>
  <si>
    <t>DIPA</t>
  </si>
  <si>
    <t>76_17</t>
  </si>
  <si>
    <t>RAGT SEMENCES</t>
  </si>
  <si>
    <t>1061B</t>
  </si>
  <si>
    <t>76_20</t>
  </si>
  <si>
    <t>SOCIETE AFFINAGE-CONDITIONNEMENT</t>
  </si>
  <si>
    <t>84_1</t>
  </si>
  <si>
    <t>84_2</t>
  </si>
  <si>
    <t>84_3</t>
  </si>
  <si>
    <t>QUASI-MONO-84</t>
  </si>
  <si>
    <t>AOSTE SNC OU A SNC</t>
  </si>
  <si>
    <t>84_4</t>
  </si>
  <si>
    <t>84_6</t>
  </si>
  <si>
    <t>84_7</t>
  </si>
  <si>
    <t>84_5</t>
  </si>
  <si>
    <t>MONO-84</t>
  </si>
  <si>
    <t>SOCIETE DES EAUX DE VOLVIC</t>
  </si>
  <si>
    <t>84_15</t>
  </si>
  <si>
    <t>84_8</t>
  </si>
  <si>
    <t>VALRHONA</t>
  </si>
  <si>
    <t>84_10</t>
  </si>
  <si>
    <t>84_9</t>
  </si>
  <si>
    <t>BLEDINA</t>
  </si>
  <si>
    <t>84_14</t>
  </si>
  <si>
    <t>REFRESCO FRANCE</t>
  </si>
  <si>
    <t>84_12</t>
  </si>
  <si>
    <t>CANDIA</t>
  </si>
  <si>
    <t>84_13</t>
  </si>
  <si>
    <t>84_19</t>
  </si>
  <si>
    <t>84_16</t>
  </si>
  <si>
    <t>LUSTUCRU FRAIS</t>
  </si>
  <si>
    <t>1073Z</t>
  </si>
  <si>
    <t>84_17</t>
  </si>
  <si>
    <t>OXYANE</t>
  </si>
  <si>
    <t>84_18</t>
  </si>
  <si>
    <t>SAINT JEAN</t>
  </si>
  <si>
    <t>84_20</t>
  </si>
  <si>
    <t>93_1</t>
  </si>
  <si>
    <t>93_3</t>
  </si>
  <si>
    <t>93_2</t>
  </si>
  <si>
    <t>93_4</t>
  </si>
  <si>
    <t>MONO-93</t>
  </si>
  <si>
    <t>MCCORMICK FRANCE</t>
  </si>
  <si>
    <t>1084Z</t>
  </si>
  <si>
    <t>93_6</t>
  </si>
  <si>
    <t>93_5</t>
  </si>
  <si>
    <t>PRINCIPAL-93</t>
  </si>
  <si>
    <t>PERNOD RICARD FRANCE</t>
  </si>
  <si>
    <t>93_7</t>
  </si>
  <si>
    <t>QUASI-MONO-93</t>
  </si>
  <si>
    <t>GIVAUDAN FRANCE NATURALS</t>
  </si>
  <si>
    <t>93_8</t>
  </si>
  <si>
    <t>MAJO-93</t>
  </si>
  <si>
    <t>HARIBO RICQLES ZAN</t>
  </si>
  <si>
    <t>93_9</t>
  </si>
  <si>
    <t>PANZANI</t>
  </si>
  <si>
    <t>93_10</t>
  </si>
  <si>
    <t>AGIS</t>
  </si>
  <si>
    <t>93_13</t>
  </si>
  <si>
    <t>SALADE 2 FRUITS</t>
  </si>
  <si>
    <t>4631Z</t>
  </si>
  <si>
    <t>COMPAGNIE MEDITERRANEENE DES CAFES</t>
  </si>
  <si>
    <t>93_12</t>
  </si>
  <si>
    <t>RELAIS VERT</t>
  </si>
  <si>
    <t>93_16</t>
  </si>
  <si>
    <t>93_14</t>
  </si>
  <si>
    <t>TRANSGOURMET OPERATIONS</t>
  </si>
  <si>
    <t>93_18</t>
  </si>
  <si>
    <t>93_17</t>
  </si>
  <si>
    <t>CHARLES FARAUD SA</t>
  </si>
  <si>
    <t>93_15</t>
  </si>
  <si>
    <t>COCA COLA MIDI SAS</t>
  </si>
  <si>
    <t>93_19</t>
  </si>
  <si>
    <t>93_20</t>
  </si>
  <si>
    <t>94_1</t>
  </si>
  <si>
    <t>MONO-94</t>
  </si>
  <si>
    <t>VIBEL</t>
  </si>
  <si>
    <t>94_2</t>
  </si>
  <si>
    <t>BOULANGERIE GHISONI</t>
  </si>
  <si>
    <t>94_4</t>
  </si>
  <si>
    <t>FROMAGERIE OTTAVI</t>
  </si>
  <si>
    <t>94_3</t>
  </si>
  <si>
    <t>LA CAVE D'ALERIA</t>
  </si>
  <si>
    <t>94_5</t>
  </si>
  <si>
    <t>BRASSERIE PIETRA</t>
  </si>
  <si>
    <t>94_9</t>
  </si>
  <si>
    <t>CORSICA GASTRONOMIA</t>
  </si>
  <si>
    <t>94_7</t>
  </si>
  <si>
    <t>SOCIETE CORSE DE BOISSONS BASTIA</t>
  </si>
  <si>
    <t>94_10</t>
  </si>
  <si>
    <t>SO.DI.GAV</t>
  </si>
  <si>
    <t>94_6</t>
  </si>
  <si>
    <t>COOP VINI AGHIONE SAMULETO</t>
  </si>
  <si>
    <t>94_8</t>
  </si>
  <si>
    <t>LES GLACIERES D AJACCIO</t>
  </si>
  <si>
    <t>BISCUITERIE D'AFA</t>
  </si>
  <si>
    <t>94_13</t>
  </si>
  <si>
    <t>SAS PIERUCCI</t>
  </si>
  <si>
    <t>94_16</t>
  </si>
  <si>
    <t>A FINETTA</t>
  </si>
  <si>
    <t>94_20</t>
  </si>
  <si>
    <t>94_12</t>
  </si>
  <si>
    <t>J.P.M.</t>
  </si>
  <si>
    <t>94_19</t>
  </si>
  <si>
    <t>94_17</t>
  </si>
  <si>
    <t>94_18</t>
  </si>
  <si>
    <t>PIERRE TRAITEUR</t>
  </si>
  <si>
    <t>94_15</t>
  </si>
  <si>
    <t>94_14</t>
  </si>
  <si>
    <t>CORDIROM</t>
  </si>
  <si>
    <t>Tableau 1. Représentativité des entreprises régionales</t>
  </si>
  <si>
    <t>region</t>
  </si>
  <si>
    <t>sect0</t>
  </si>
  <si>
    <t>Nombre total de salariés dans la région (A)</t>
  </si>
  <si>
    <t>Part des salariés des entreprises régionales parmi les salariés de la région (%)
a/A</t>
  </si>
  <si>
    <t>Nombre d'entreprises (unités légales) régionales (ayant au moins 80% de leurs salariés dans la région)</t>
  </si>
  <si>
    <t>Nom</t>
  </si>
  <si>
    <t>Code</t>
  </si>
  <si>
    <t>Unité</t>
  </si>
  <si>
    <t xml:space="preserve">Indicateurs disponibles : </t>
  </si>
  <si>
    <t>Tableau 4. Comparatif par secteur au niveau groupe de la NAF rév. 2 et par région</t>
  </si>
  <si>
    <t>00</t>
  </si>
  <si>
    <t>Résultats économiques des entreprises régionales</t>
  </si>
  <si>
    <t>IAA_hac_Micro</t>
  </si>
  <si>
    <t>IAA_hac_PME</t>
  </si>
  <si>
    <t>IAA_hac_ETI</t>
  </si>
  <si>
    <t>IAA_hac_GE</t>
  </si>
  <si>
    <t>Organisation et débouchés de la production</t>
  </si>
  <si>
    <t>Partage de la VA</t>
  </si>
  <si>
    <t>Ratios de rentabilité</t>
  </si>
  <si>
    <t>Ratios d'endettement, de solvabilité et de liquidité</t>
  </si>
  <si>
    <t>Ratios d'investissement</t>
  </si>
  <si>
    <t>nb_ul_secret</t>
  </si>
  <si>
    <t>redi_e200_secret</t>
  </si>
  <si>
    <t>redi_r310_secret</t>
  </si>
  <si>
    <t>redi_r003_secret</t>
  </si>
  <si>
    <t>TX_MARGE_secret</t>
  </si>
  <si>
    <t>TX_INV_secret</t>
  </si>
  <si>
    <t>00_11</t>
  </si>
  <si>
    <t>CGA_Micro</t>
  </si>
  <si>
    <t>CGA_PME</t>
  </si>
  <si>
    <t>CGA_ETI</t>
  </si>
  <si>
    <t>CGA_GE</t>
  </si>
  <si>
    <t>l_long</t>
  </si>
  <si>
    <t>Préparation de jus de fruits et légumes</t>
  </si>
  <si>
    <t>Fabrication de lait liquide et de produits frais</t>
  </si>
  <si>
    <t>Fabrication industrielle de pain et de pâtisserie fraîche</t>
  </si>
  <si>
    <t>Fabrication de sucre</t>
  </si>
  <si>
    <t>Fabrication d'aliments pour animaux de ferme</t>
  </si>
  <si>
    <t>Production de boissons alcooliques distillées</t>
  </si>
  <si>
    <t>Industrie des eaux de table</t>
  </si>
  <si>
    <t>Commerce de gros (commerce interentreprises) de viandes de boucherie</t>
  </si>
  <si>
    <t>Commerce de gros (commerce interentreprises) de produits à base de viande</t>
  </si>
  <si>
    <t>Commerce de gros (commerce interentreprises) de boissons</t>
  </si>
  <si>
    <t>Commerce de gros (commerce interentreprises) de sucre, chocolat et confiserie</t>
  </si>
  <si>
    <t>Commerce de gros (commerce interentreprises) de produits surgelés</t>
  </si>
  <si>
    <t>Commerce de gros (commerce interentreprises) alimentaire non spécialisé</t>
  </si>
  <si>
    <t>Transformation et conservation de la viande de volaille</t>
  </si>
  <si>
    <t>Fabrication de glaces et sorbets</t>
  </si>
  <si>
    <t>Meunerie</t>
  </si>
  <si>
    <t>Fabrication de bière</t>
  </si>
  <si>
    <t>Production de boissons rafraîchissantes</t>
  </si>
  <si>
    <t>Autre transformation et conservation de légumes</t>
  </si>
  <si>
    <t>Boulangerie et boulangerie-pâtisserie</t>
  </si>
  <si>
    <t>Commerce de gros (commerce interentreprises) de céréales, de tabac non manufacturé, de semences et d'aliments pour le bétail</t>
  </si>
  <si>
    <t>Transformation et conservation de la viande de boucherie</t>
  </si>
  <si>
    <t>Préparation industrielle de produits à base de viande</t>
  </si>
  <si>
    <t>Fabrication de plats préparés</t>
  </si>
  <si>
    <t>Fabrication de fromage</t>
  </si>
  <si>
    <t>Pâtisserie</t>
  </si>
  <si>
    <t>Transformation du thé et du café</t>
  </si>
  <si>
    <t>Fabrication de biscuits, biscottes et pâtisseries de conservation</t>
  </si>
  <si>
    <t>Fabrication d'aliments pour animaux de compagnie</t>
  </si>
  <si>
    <t>Fabrication d'autres produits laitiers</t>
  </si>
  <si>
    <t>Fabrication d'autres produits alimentaires n.c.a.</t>
  </si>
  <si>
    <t>Fabrication de beurre</t>
  </si>
  <si>
    <t>Fabrication de cacao, chocolat et de produits de confiserie</t>
  </si>
  <si>
    <t>Fabrication d'aliments homogénéisés et diététiques</t>
  </si>
  <si>
    <t>Commerce de gros (commerce interentreprises) de produits laitiers, œufs, huiles et matières grasses comestibles</t>
  </si>
  <si>
    <t>Transformation et conservation de pommes de terre</t>
  </si>
  <si>
    <t>Fabrication de produits amylacés</t>
  </si>
  <si>
    <t>Fabrication de vins effervescents</t>
  </si>
  <si>
    <t>Vinification</t>
  </si>
  <si>
    <t>Transformation et conservation de fruits</t>
  </si>
  <si>
    <t>Autres activités du travail des grains</t>
  </si>
  <si>
    <t>Fabrication de pâtes alimentaires</t>
  </si>
  <si>
    <t>Fabrication de condiments et assaisonnements</t>
  </si>
  <si>
    <t>Commerce de gros (commerce interentreprises) de fruits et légumes</t>
  </si>
  <si>
    <t>Charcuterie</t>
  </si>
  <si>
    <t xml:space="preserve">Secteurs de comparaison : </t>
  </si>
  <si>
    <t>Catégorie d'entreprise (*)</t>
  </si>
  <si>
    <t>00_1</t>
  </si>
  <si>
    <t>00_2</t>
  </si>
  <si>
    <t>00_3</t>
  </si>
  <si>
    <t>00_4</t>
  </si>
  <si>
    <t>00_5</t>
  </si>
  <si>
    <t>00_6</t>
  </si>
  <si>
    <t>00_7</t>
  </si>
  <si>
    <t>00_8</t>
  </si>
  <si>
    <t>00_9</t>
  </si>
  <si>
    <t>00_10</t>
  </si>
  <si>
    <t>00_12</t>
  </si>
  <si>
    <t>00_13</t>
  </si>
  <si>
    <t>00_14</t>
  </si>
  <si>
    <t>00_15</t>
  </si>
  <si>
    <t>00_16</t>
  </si>
  <si>
    <t>00_17</t>
  </si>
  <si>
    <t>00_18</t>
  </si>
  <si>
    <t>00_19</t>
  </si>
  <si>
    <t>00_20</t>
  </si>
  <si>
    <t>Poids dans l'industrie manufacturière (hors artisanat commercial) de la région (%)</t>
  </si>
  <si>
    <t>Poids dans le commerce de détail (y c artisanat commercial) de la région (%)</t>
  </si>
  <si>
    <t/>
  </si>
  <si>
    <t>01_47_10y</t>
  </si>
  <si>
    <t>02_47_10y</t>
  </si>
  <si>
    <t>03_47_10y</t>
  </si>
  <si>
    <t>04_47_10y</t>
  </si>
  <si>
    <t>11_47_10y</t>
  </si>
  <si>
    <t>24_47_10y</t>
  </si>
  <si>
    <t>27_47_10y</t>
  </si>
  <si>
    <t>28_47_10y</t>
  </si>
  <si>
    <t>32_47_10y</t>
  </si>
  <si>
    <t>44_47_10y</t>
  </si>
  <si>
    <t>52_47_10y</t>
  </si>
  <si>
    <t>53_47_10y</t>
  </si>
  <si>
    <t>75_47_10y</t>
  </si>
  <si>
    <t>76_47_10y</t>
  </si>
  <si>
    <t>84_47_10y</t>
  </si>
  <si>
    <t>93_47_10y</t>
  </si>
  <si>
    <t>94_47_10y</t>
  </si>
  <si>
    <t>(*) Catégorie d'entreprise : il s'agit de la catégorie de l'entreprise profilée à laquelle appartient l'unité légale. Une unité légale de petite taille peut être de catégorie Grande Entreprise si elle est détenue par une Grande Entreprise.</t>
  </si>
  <si>
    <t>(1) Valeur ajoutée hors taxes, y compris autres produits et autres charges
(2) Taux d'exportation : Chiffre d'affaires à l'exportation hors taxes / chiffre d'affaires hors taxes
(3) Taux de valeur ajoutée : Valeur ajoutée hors taxes (y compris autres produits et autres charges) / chiffre d'affaires hors taxes
(4) Productivité apparente du travail par tête : Valeur ajoutée hors taxes (y compris autres produits et autres charges) / effectifs salariés en équivalent temps plein
(5) Intensité capitalistique : immobilisations corporelles / effectifs salariés en équivalent temps plein
(6) Taux de marge : Excédent brut d'exploitation / valeur ajoutée au coût des facteurs (y compris autres produits et autres charges)
(7) Rentabilité économique : Excédent brut d'exploitation / immobilisations (corporelles et incorporelles) et besoin en fonds de roulement
(8) Taux d'investissement : Investissements corporels bruts hors apports / valeur ajoutée hors taxes (y compris autres produits et autres charges)</t>
  </si>
  <si>
    <t>Chiffre d'affaires à l'exportation hors taxes</t>
  </si>
  <si>
    <t>SCHIEVER DISTRIBUTION</t>
  </si>
  <si>
    <t>FLORETTE FRANCE</t>
  </si>
  <si>
    <t>BOULANGERIE NEUHAUSER</t>
  </si>
  <si>
    <t>SOCIETE JAS HENNESSY &amp; C°</t>
  </si>
  <si>
    <t>PRO A PRO</t>
  </si>
  <si>
    <t>Ensemble des unités légales des secteurs marchands non agricoles et non financiers</t>
  </si>
  <si>
    <t>Poids dans l'économie marchande non agricole et non financière de la région (%)</t>
  </si>
  <si>
    <r>
      <t xml:space="preserve">Effectifs salariés </t>
    </r>
    <r>
      <rPr>
        <b/>
        <u/>
        <sz val="10"/>
        <color theme="1"/>
        <rFont val="Marianne"/>
        <family val="3"/>
      </rPr>
      <t>totaux</t>
    </r>
    <r>
      <rPr>
        <b/>
        <sz val="10"/>
        <color theme="1"/>
        <rFont val="Marianne"/>
        <family val="3"/>
      </rPr>
      <t xml:space="preserve"> au 31 décembre en France</t>
    </r>
  </si>
  <si>
    <t>Champ : France (hors Mayotte) - unités légales des secteurs marchands non agricoles et non financiers (y compris micro-entrepreneurs)</t>
  </si>
  <si>
    <t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t>
  </si>
  <si>
    <t xml:space="preserve">                 unités légales régionales (ayant au moins 80% de ses salariés dans la région)</t>
  </si>
  <si>
    <t xml:space="preserve">                 unités légales régionales des secteurs agroalimentaires (industries alimentaires et fabrication de boissons (division 10 et 11 de NAF rév. 2 ) et commerce de gros de produits agroalimentaires (groupe 462 et groupe 463, hors sous-classe 4635Z : commerce de gros de produits à base de tabac)</t>
  </si>
  <si>
    <t xml:space="preserve">Champ : France (hors Mayotte) - unités légales des secteurs marchands non agricoles et non financiers (y compris micro-entrepreneurs) - secteurs agroalimentaires (industries alimentaires et fabrication de boissons (division 10 et 11 de NAF rév. 2 ) et commerce de gros de produits agroalimentaires (groupe 462 et groupe 463, hors sous-classe 4635Z : commerce de gros de produits à base de tabac)
</t>
  </si>
  <si>
    <t>Champ : France (hors Mayotte) - unités légales régionales des secteurs marchands non agricoles et non financiers (y compris micro-entrepreneurs)</t>
  </si>
  <si>
    <t>Champ : France (hors Mayotte) - unités légales des secteurs marchands non agricoles et non financiers</t>
  </si>
  <si>
    <t>IAA : Industries alimentaires (hors artisanat commercial) et boissons</t>
  </si>
  <si>
    <t>nb_ul_MONO_secret</t>
  </si>
  <si>
    <t>nb_ul_POLY_secret</t>
  </si>
  <si>
    <t>nb_sal_secret</t>
  </si>
  <si>
    <t>nb_sal_reg_secret</t>
  </si>
  <si>
    <t>redi_r410_secret</t>
  </si>
  <si>
    <t>redi_r005_secret</t>
  </si>
  <si>
    <t>redi_r008_secret</t>
  </si>
  <si>
    <t>redi_r103_secret</t>
  </si>
  <si>
    <t>fraispers_secret</t>
  </si>
  <si>
    <t>r100_tot_secret</t>
  </si>
  <si>
    <t>inv_corp_b_ha_secret</t>
  </si>
  <si>
    <t>TX_EX_secret</t>
  </si>
  <si>
    <t>TX_VA_secret</t>
  </si>
  <si>
    <t>PROD_TRAV_secret</t>
  </si>
  <si>
    <t>INT_CAPITAL_secret</t>
  </si>
  <si>
    <t>TX_FP_secret</t>
  </si>
  <si>
    <t>RENT_ECO_secret</t>
  </si>
  <si>
    <t>RENT_FIN_secret</t>
  </si>
  <si>
    <t>LEVIER_FIN_secret</t>
  </si>
  <si>
    <t>TAUX_PRELEV_secret</t>
  </si>
  <si>
    <t>TX_AUTOFIN_secret</t>
  </si>
  <si>
    <t>104_106_109</t>
  </si>
  <si>
    <t>1081_1082</t>
  </si>
  <si>
    <t>1083_1084_1086_1089</t>
  </si>
  <si>
    <t>1085</t>
  </si>
  <si>
    <t>01_104_106_109</t>
  </si>
  <si>
    <t>02_104_106_109</t>
  </si>
  <si>
    <t>03_104_106_109</t>
  </si>
  <si>
    <t>04_104_106_109</t>
  </si>
  <si>
    <t>11_104_106_109</t>
  </si>
  <si>
    <t>24_104_106_109</t>
  </si>
  <si>
    <t>27_104_106_109</t>
  </si>
  <si>
    <t>28_104_106_109</t>
  </si>
  <si>
    <t>32_104_106_109</t>
  </si>
  <si>
    <t>44_104_106_109</t>
  </si>
  <si>
    <t>52_104_106_109</t>
  </si>
  <si>
    <t>53_104_106_109</t>
  </si>
  <si>
    <t>75_104_106_109</t>
  </si>
  <si>
    <t>76_104_106_109</t>
  </si>
  <si>
    <t>84_104_106_109</t>
  </si>
  <si>
    <t>93_104_106_109</t>
  </si>
  <si>
    <t>94_104_106_109</t>
  </si>
  <si>
    <t>01_1081_1082</t>
  </si>
  <si>
    <t>02_1081_1082</t>
  </si>
  <si>
    <t>03_1081_1082</t>
  </si>
  <si>
    <t>04_1081_1082</t>
  </si>
  <si>
    <t>11_1081_1082</t>
  </si>
  <si>
    <t>24_1081_1082</t>
  </si>
  <si>
    <t>27_1081_1082</t>
  </si>
  <si>
    <t>28_1081_1082</t>
  </si>
  <si>
    <t>32_1081_1082</t>
  </si>
  <si>
    <t>44_1081_1082</t>
  </si>
  <si>
    <t>52_1081_1082</t>
  </si>
  <si>
    <t>53_1081_1082</t>
  </si>
  <si>
    <t>75_1081_1082</t>
  </si>
  <si>
    <t>76_1081_1082</t>
  </si>
  <si>
    <t>84_1081_1082</t>
  </si>
  <si>
    <t>93_1081_1082</t>
  </si>
  <si>
    <t>94_1081_1082</t>
  </si>
  <si>
    <t>01_1083_1084_1086_1089</t>
  </si>
  <si>
    <t>02_1083_1084_1086_1089</t>
  </si>
  <si>
    <t>03_1083_1084_1086_1089</t>
  </si>
  <si>
    <t>04_1083_1084_1086_1089</t>
  </si>
  <si>
    <t>11_1083_1084_1086_1089</t>
  </si>
  <si>
    <t>24_1083_1084_1086_1089</t>
  </si>
  <si>
    <t>27_1083_1084_1086_1089</t>
  </si>
  <si>
    <t>28_1083_1084_1086_1089</t>
  </si>
  <si>
    <t>32_1083_1084_1086_1089</t>
  </si>
  <si>
    <t>44_1083_1084_1086_1089</t>
  </si>
  <si>
    <t>52_1083_1084_1086_1089</t>
  </si>
  <si>
    <t>53_1083_1084_1086_1089</t>
  </si>
  <si>
    <t>75_1083_1084_1086_1089</t>
  </si>
  <si>
    <t>76_1083_1084_1086_1089</t>
  </si>
  <si>
    <t>84_1083_1084_1086_1089</t>
  </si>
  <si>
    <t>93_1083_1084_1086_1089</t>
  </si>
  <si>
    <t>94_1083_1084_1086_1089</t>
  </si>
  <si>
    <t>01_1085</t>
  </si>
  <si>
    <t>02_1085</t>
  </si>
  <si>
    <t>03_1085</t>
  </si>
  <si>
    <t>04_1085</t>
  </si>
  <si>
    <t>11_1085</t>
  </si>
  <si>
    <t>24_1085</t>
  </si>
  <si>
    <t>27_1085</t>
  </si>
  <si>
    <t>28_1085</t>
  </si>
  <si>
    <t>32_1085</t>
  </si>
  <si>
    <t>44_1085</t>
  </si>
  <si>
    <t>52_1085</t>
  </si>
  <si>
    <t>53_1085</t>
  </si>
  <si>
    <t>75_1085</t>
  </si>
  <si>
    <t>76_1085</t>
  </si>
  <si>
    <t>84_1085</t>
  </si>
  <si>
    <t>93_1085</t>
  </si>
  <si>
    <t>94_1085</t>
  </si>
  <si>
    <t>01_p_IAA_hac_C_hac</t>
  </si>
  <si>
    <t>02_p_IAA_hac_C_hac</t>
  </si>
  <si>
    <t>03_p_IAA_hac_C_hac</t>
  </si>
  <si>
    <t>04_p_IAA_hac_C_hac</t>
  </si>
  <si>
    <t>11_p_IAA_hac_C_hac</t>
  </si>
  <si>
    <t>24_p_IAA_hac_C_hac</t>
  </si>
  <si>
    <t>27_p_IAA_hac_C_hac</t>
  </si>
  <si>
    <t>28_p_IAA_hac_C_hac</t>
  </si>
  <si>
    <t>32_p_IAA_hac_C_hac</t>
  </si>
  <si>
    <t>44_p_IAA_hac_C_hac</t>
  </si>
  <si>
    <t>52_p_IAA_hac_C_hac</t>
  </si>
  <si>
    <t>53_p_IAA_hac_C_hac</t>
  </si>
  <si>
    <t>75_p_IAA_hac_C_hac</t>
  </si>
  <si>
    <t>76_p_IAA_hac_C_hac</t>
  </si>
  <si>
    <t>84_p_IAA_hac_C_hac</t>
  </si>
  <si>
    <t>93_p_IAA_hac_C_hac</t>
  </si>
  <si>
    <t>94_p_IAA_hac_C_hac</t>
  </si>
  <si>
    <t>Sources : Esane 2021 à méthode 2022, Flores 2022, Sirus, Insee - traitements SSP</t>
  </si>
  <si>
    <t>Tableau 2. Chiffres clés des entreprises agroalimentaires régionales en 2021</t>
  </si>
  <si>
    <t>Tableau 3. Principales unités légales de la région en 2021 (classées par ordre décroissant de salariés dans la région)</t>
  </si>
  <si>
    <t>QUASI-MONO-03</t>
  </si>
  <si>
    <t>SOC D'EXPLOITATION DE BERGEVIN</t>
  </si>
  <si>
    <t>NOUVELLE SOPRI</t>
  </si>
  <si>
    <t>SOFRIDIS</t>
  </si>
  <si>
    <t>6 à 9 salariés</t>
  </si>
  <si>
    <t>SOCIETE DE DISTRIBUTION CARAIBE</t>
  </si>
  <si>
    <t>BOULANGERIE PATISSERIE AU SUCRE D OR</t>
  </si>
  <si>
    <t>SIDEG MORTEMARD</t>
  </si>
  <si>
    <t>MS PLAZZA</t>
  </si>
  <si>
    <t>ELEVEURS ET DUCHEMANN-GRONDIN</t>
  </si>
  <si>
    <t>COMPAGNIE DE DECOUPE DES VIANDES</t>
  </si>
  <si>
    <t>GENERAL MILLS FRANCE</t>
  </si>
  <si>
    <t>COOPERATIVE AGRICOLE TERRE COMTOISE</t>
  </si>
  <si>
    <t>NORIAP</t>
  </si>
  <si>
    <t>GALLIANCE INDUSTRIE SEVRIENNE</t>
  </si>
  <si>
    <t>GB FOODS PRODUCTION FRANCE</t>
  </si>
  <si>
    <t>SALAISONS REUNIES</t>
  </si>
  <si>
    <t>COSTA ET FILS</t>
  </si>
  <si>
    <t>SASU ELINA</t>
  </si>
  <si>
    <t>SNC DES CASH CORSES</t>
  </si>
  <si>
    <t>s</t>
  </si>
  <si>
    <t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t>
  </si>
  <si>
    <t xml:space="preserve">Choix de l'indicateur par liste déroulante : </t>
  </si>
  <si>
    <t xml:space="preserve">Depuis le millésime 2020, les données d’emploi Ésane s’appuient sur les données issues de la Déclaration sociale nominative (DSN). Elles sont ainsi plus robustes et cohérentes avec celles produites par ailleurs par l’Insee. Avec la révision de la méthode de calcul de l’emploi, les données des intérimaires ont également été ajoutées dans les ETP. 
</t>
  </si>
  <si>
    <t>*Salariés en équivalent temps plein. **Entreprise polyrégionale : entreprise ayant moins de 80% de ses salariés dans la région</t>
  </si>
  <si>
    <t>Nombre de salariés* dans la région pour les seules entreprises régionales (a)</t>
  </si>
  <si>
    <t>Nombre d'entreprises (unités légales) implantées dans la région, mais polyrégionales**</t>
  </si>
  <si>
    <t>part_sal_secret</t>
  </si>
  <si>
    <t>Entreprises polyrégionales : Une entreprise majoritairement régionale (MAJO) a entre 50 % et moins de 80 % de ses effectifs dans la région. Les autres entreprises polyrégionales (PRINCIPAL-numéro_de_la_région_principale) ont moins de 50 % de leurs effectifs dans la région.</t>
  </si>
  <si>
    <t xml:space="preserve">Entreprises régionales : Une entreprise monorégionale (MONO) a 100 % de ses effectifs dans la région. Une entreprise quasi mono-régionale (QUASI-MONO) a entre 80 % et moins de 100 % de ses effectifs dans la région. </t>
  </si>
  <si>
    <t>Micro : micro entreprises, PME : petites et moyennes entreprises hors micro entreprises, ETI : entreprises de taille intermédiaire, GE : grandes entreprises</t>
  </si>
  <si>
    <t>Définitions</t>
  </si>
  <si>
    <t>Activités de fabrication associées à de la vente au détail : Charcuterie (code 10.13B de la NAF rév. 2),</t>
  </si>
  <si>
    <t>boulangerie et boulangerie-pâtisserie (10.71C), pâtisserie (10.71D) et cuisson de produits de boulangerie (10.71B).</t>
  </si>
  <si>
    <t>Catégorie d’entreprise</t>
  </si>
  <si>
    <t>La loi de modernisation de l’économie (LME 2008) définit quatre « catégories » pour décrire les</t>
  </si>
  <si>
    <t>entreprises en fonction de trois critères (taille d’entreprise, chiffre d’affaires et total de bilan).</t>
  </si>
  <si>
    <r>
      <t xml:space="preserve">Les </t>
    </r>
    <r>
      <rPr>
        <b/>
        <sz val="11"/>
        <color rgb="FF000000"/>
        <rFont val="Calibri"/>
        <family val="2"/>
      </rPr>
      <t>petites et moyennes entreprises</t>
    </r>
    <r>
      <rPr>
        <sz val="11"/>
        <color rgb="FF000000"/>
        <rFont val="Calibri"/>
        <family val="2"/>
      </rPr>
      <t xml:space="preserve"> sont celles qui, d’une part, occupent moins de 250</t>
    </r>
  </si>
  <si>
    <t>personnes, d’autre part, ont un chiffre d’affaires annuel n’excédant pas 50 millions d’euros ou un</t>
  </si>
  <si>
    <r>
      <t xml:space="preserve">total de bilan n’excédant pas 43 millions d’euros. Parmi elles, les </t>
    </r>
    <r>
      <rPr>
        <b/>
        <sz val="11"/>
        <color rgb="FF000000"/>
        <rFont val="Calibri"/>
        <family val="2"/>
      </rPr>
      <t>microentreprises</t>
    </r>
    <r>
      <rPr>
        <sz val="11"/>
        <color rgb="FF000000"/>
        <rFont val="Calibri"/>
        <family val="2"/>
      </rPr>
      <t xml:space="preserve"> occupent moins de</t>
    </r>
  </si>
  <si>
    <t>10 personnes et ont un chiffre d’affaires annuel ou un total de bilan n’excédant pas 2 millions d’euros.</t>
  </si>
  <si>
    <r>
      <t xml:space="preserve">Les </t>
    </r>
    <r>
      <rPr>
        <b/>
        <sz val="11"/>
        <color rgb="FF000000"/>
        <rFont val="Calibri"/>
        <family val="2"/>
      </rPr>
      <t>entreprises de taille intermédiaire</t>
    </r>
    <r>
      <rPr>
        <sz val="11"/>
        <color rgb="FF000000"/>
        <rFont val="Calibri"/>
        <family val="2"/>
      </rPr>
      <t xml:space="preserve"> (ETI) sont des entreprises qui n’appartiennent pas à la catégorie</t>
    </r>
  </si>
  <si>
    <t>des PME et qui, d’une part, occupent moins de 5 000 personnes, d’autre part, ont un chiffre</t>
  </si>
  <si>
    <t>d’affaires annuel n’excédant pas 1 500 millions d’euros ou un total de bilan n’excédant pas 2 000</t>
  </si>
  <si>
    <r>
      <t xml:space="preserve">millions d’euros. Les </t>
    </r>
    <r>
      <rPr>
        <b/>
        <sz val="11"/>
        <color rgb="FF000000"/>
        <rFont val="Calibri"/>
        <family val="2"/>
      </rPr>
      <t>grandes entreprises</t>
    </r>
    <r>
      <rPr>
        <sz val="11"/>
        <color rgb="FF000000"/>
        <rFont val="Calibri"/>
        <family val="2"/>
      </rPr>
      <t xml:space="preserve"> (GE) sont des entreprises non classées dans les catégories précédentes.</t>
    </r>
  </si>
  <si>
    <t>Commerce de gros agroalimentaire</t>
  </si>
  <si>
    <t>« Commerce de gros de produits agricoles bruts et d’animaux vivants » (groupe 46.2 de la NAF rév. 2) et</t>
  </si>
  <si>
    <t>du « commerce de gros de produits alimentaires, de boissons et de tabac » (groupe 46.3, à l’exclusion du</t>
  </si>
  <si>
    <t>commerce de gros de produits à base de tabac, sousclasse 46.35Z).</t>
  </si>
  <si>
    <t>Entreprise au sens juridique ou « unité légale »</t>
  </si>
  <si>
    <t>Entité juridique de droit public ou privé. Elle est obligatoirement déclarée aux administrations</t>
  </si>
  <si>
    <t>compétentes (greffes des tribunaux, Sécurité sociale,DGFiP...) pour exister. Elle est identifiée par</t>
  </si>
  <si>
    <t>un numéro Siren. Elle peut être :</t>
  </si>
  <si>
    <t>- une personne morale (société, coopérative), dont l’existence est reconnue par la loi indépendamment</t>
  </si>
  <si>
    <t>des personnes ou des institutions qui la possèdent ou qui en sont membres ;</t>
  </si>
  <si>
    <t>- une personne physique (entreprise individuelle).</t>
  </si>
  <si>
    <t>Entreprise régionale</t>
  </si>
  <si>
    <t>Unité légale comptant au moins 80 % de son effectif salarié annuel moyen (en équivalent temps</t>
  </si>
  <si>
    <t>plein) dans la région, ou à défaut, 80 % de ses établissements.</t>
  </si>
  <si>
    <t>Établissement</t>
  </si>
  <si>
    <t>Unité de production (de biens ou de services) ayant une localisation précise. Ce peut être une usine, une</t>
  </si>
  <si>
    <t>boulangerie, un magasin, un atelier, etc. Chaque établissement est identifié par un numéro Siret.</t>
  </si>
  <si>
    <t>Équivalent temps plein (ETP)</t>
  </si>
  <si>
    <t>C’est une unité de mesure correspondant à une personne travaillant à temps plein pendant une</t>
  </si>
  <si>
    <t>année. Elle est calculée à partir du nombre d’heures effectivement travaillées divisé par la référence des</t>
  </si>
  <si>
    <t>heures travaillées pour des emplois à temps plein. Une personne travaillant à temps plein pendant 6</t>
  </si>
  <si>
    <t>mois compte pour 0,5 équivalent temps plein, et une personne travaillant à mi-temps pendant une</t>
  </si>
  <si>
    <t>année compte pour 0,5 équivalent temps plein.</t>
  </si>
  <si>
    <t>Industries agroalimentaires (IAA)</t>
  </si>
  <si>
    <t>« Industries alimentaires » , division 10 de la NAF rév. 2 (à l’exclusion de l’artisanat commercial : sousclasses</t>
  </si>
  <si>
    <t>10.13B, 10.71B, 10.71C et 10.71D), et de la « fabrication de boissons », division 11.</t>
  </si>
  <si>
    <t>Industrie manufacturière</t>
  </si>
  <si>
    <t>Industrie de transformation des biens. Cette activité correspond à la section C de la NAF rév. 2.</t>
  </si>
  <si>
    <t>Elle intègre les IAA.</t>
  </si>
  <si>
    <t>NAF rév. 2</t>
  </si>
  <si>
    <t>La nomenclature d’activités française révisée 2 (NAF rév. 2) est en vigueur depuis le 1er janvier 2008.</t>
  </si>
  <si>
    <t>Consultation de la NAF sur le site insee.fr : https ://www.insee.fr/fr/information/2406147</t>
  </si>
  <si>
    <t>Secteur d’activité</t>
  </si>
  <si>
    <t>Ensemble des entreprises ou des établissements ayant la même activité principale. L’activité</t>
  </si>
  <si>
    <t>principale exercée (APE) par une entreprise ou un établissement est théoriquement celle qui génère</t>
  </si>
  <si>
    <t>le plus de valeur ajoutée. Elle est déterminée sur la base du libellé d’activité déclaré, et, pour les</t>
  </si>
  <si>
    <t>entreprises faisant l’objet de l’enquête sectorielle annuelle (ESA), à partir de la ventilation du chiffre</t>
  </si>
  <si>
    <t>d’affaires et des effectifs salariés, car la valeur ajoutée des différentes activités est souvent</t>
  </si>
  <si>
    <t>difficile à déterminer. L’APE est codée selon la NAF rév.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</si>
</sst>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rgb="FF000000"/>
      <name val="Calibri"/>
      <family val="2"/>
    </font>
    <font>
      <b/>
      <sz val="11"/>
      <color theme="1"/>
      <name val="Marianne"/>
      <family val="3"/>
    </font>
    <font>
      <b/>
      <sz val="10"/>
      <color theme="1"/>
      <name val="Marianne"/>
      <family val="3"/>
    </font>
    <font>
      <sz val="9"/>
      <color theme="1"/>
      <name val="Marianne"/>
      <family val="3"/>
    </font>
    <font>
      <i/>
      <sz val="9"/>
      <color theme="1"/>
      <name val="Marianne"/>
      <family val="3"/>
    </font>
    <font>
      <b/>
      <i/>
      <sz val="10"/>
      <color theme="1"/>
      <name val="Marianne"/>
      <family val="3"/>
    </font>
    <font>
      <sz val="10"/>
      <color theme="1"/>
      <name val="Marianne"/>
      <family val="3"/>
    </font>
    <font>
      <b/>
      <sz val="10"/>
      <color rgb="FF000000"/>
      <name val="Marianne"/>
      <family val="3"/>
    </font>
    <font>
      <b/>
      <sz val="14"/>
      <color rgb="FF000000"/>
      <name val="Marianne"/>
      <family val="3"/>
    </font>
    <font>
      <sz val="10"/>
      <color rgb="FF000000"/>
      <name val="Marianne"/>
      <family val="3"/>
    </font>
    <font>
      <b/>
      <sz val="11"/>
      <color rgb="FF000000"/>
      <name val="Marianne"/>
      <family val="3"/>
    </font>
    <font>
      <sz val="11"/>
      <color rgb="FF000000"/>
      <name val="Marianne"/>
      <family val="3"/>
    </font>
    <font>
      <b/>
      <sz val="11"/>
      <color rgb="FF0000FF"/>
      <name val="Marianne"/>
      <family val="3"/>
    </font>
    <font>
      <b/>
      <i/>
      <sz val="11"/>
      <color rgb="FF0000FF"/>
      <name val="Marianne"/>
      <family val="3"/>
    </font>
    <font>
      <b/>
      <sz val="10"/>
      <color rgb="FF0000FF"/>
      <name val="Marianne"/>
      <family val="3"/>
    </font>
    <font>
      <i/>
      <sz val="10"/>
      <color rgb="FF000000"/>
      <name val="Marianne"/>
      <family val="3"/>
    </font>
    <font>
      <b/>
      <i/>
      <sz val="10"/>
      <color rgb="FF0000FF"/>
      <name val="Marianne"/>
      <family val="3"/>
    </font>
    <font>
      <i/>
      <sz val="11"/>
      <color rgb="FF000000"/>
      <name val="Marianne"/>
      <family val="3"/>
    </font>
    <font>
      <sz val="9"/>
      <color rgb="FF000000"/>
      <name val="Marianne"/>
      <family val="3"/>
    </font>
    <font>
      <i/>
      <sz val="9"/>
      <color rgb="FF000000"/>
      <name val="Marianne"/>
      <family val="3"/>
    </font>
    <font>
      <b/>
      <u/>
      <sz val="10"/>
      <color theme="1"/>
      <name val="Marianne"/>
      <family val="3"/>
    </font>
    <font>
      <b/>
      <sz val="10"/>
      <color indexed="55"/>
      <name val="Marianne"/>
      <family val="3"/>
    </font>
    <font>
      <sz val="10"/>
      <color rgb="FF0000FF"/>
      <name val="Marianne"/>
      <family val="3"/>
    </font>
    <font>
      <b/>
      <sz val="10"/>
      <color rgb="FF3333FF"/>
      <name val="Marianne"/>
      <family val="3"/>
    </font>
    <font>
      <b/>
      <sz val="12"/>
      <color rgb="FF000000"/>
      <name val="Marianne"/>
      <family val="3"/>
    </font>
    <font>
      <i/>
      <sz val="11"/>
      <color indexed="55"/>
      <name val="Marianne"/>
      <family val="3"/>
    </font>
    <font>
      <i/>
      <sz val="9"/>
      <color indexed="55"/>
      <name val="Marianne"/>
      <family val="3"/>
    </font>
    <font>
      <i/>
      <sz val="10"/>
      <color indexed="55"/>
      <name val="Marianne"/>
      <family val="3"/>
    </font>
    <font>
      <sz val="8"/>
      <name val="Calibri"/>
      <family val="2"/>
    </font>
    <font>
      <i/>
      <u/>
      <sz val="10"/>
      <color rgb="FF000000"/>
      <name val="Marianne"/>
      <family val="3"/>
    </font>
    <font>
      <b/>
      <sz val="14"/>
      <color rgb="FF000000"/>
      <name val="Calibri"/>
      <family val="2"/>
    </font>
    <font>
      <b/>
      <sz val="11"/>
      <color rgb="FF000000"/>
      <name val="Calibri"/>
      <family val="2"/>
    </font>
  </fonts>
  <fills count="11">
    <fill>
      <patternFill patternType="none"/>
    </fill>
    <fill>
      <patternFill patternType="gray125"/>
    </fill>
    <fill>
      <patternFill patternType="solid">
        <fgColor rgb="FFCCCCCC"/>
        <bgColor rgb="FFC0C0C0"/>
      </patternFill>
    </fill>
    <fill>
      <patternFill patternType="solid">
        <fgColor rgb="FFC0C0C0"/>
        <bgColor rgb="FFCCCCCC"/>
      </patternFill>
    </fill>
    <fill>
      <patternFill patternType="solid">
        <fgColor rgb="FFFF8D7E"/>
        <bgColor rgb="FF800080"/>
      </patternFill>
    </fill>
    <fill>
      <patternFill patternType="solid">
        <fgColor rgb="FFFF8D7E"/>
        <bgColor rgb="FFC0C0C0"/>
      </patternFill>
    </fill>
    <fill>
      <patternFill patternType="solid">
        <fgColor rgb="FFFFC29E"/>
        <bgColor rgb="FF969696"/>
      </patternFill>
    </fill>
    <fill>
      <patternFill patternType="solid">
        <fgColor theme="0"/>
        <bgColor indexed="64"/>
      </patternFill>
    </fill>
    <fill>
      <patternFill patternType="solid">
        <fgColor theme="0"/>
        <bgColor rgb="FFFFFF00"/>
      </patternFill>
    </fill>
    <fill>
      <patternFill patternType="solid">
        <fgColor theme="0" tint="-0.249977111117893"/>
        <bgColor indexed="64"/>
      </patternFill>
    </fill>
    <fill>
      <patternFill patternType="solid">
        <fgColor theme="0" tint="-0.14999847407452621"/>
        <bgColor indexed="64"/>
      </patternFill>
    </fill>
  </fills>
  <borders count="9">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64"/>
      </right>
      <top/>
      <bottom/>
      <diagonal/>
    </border>
    <border>
      <left style="thin">
        <color auto="1"/>
      </left>
      <right/>
      <top style="thin">
        <color auto="1"/>
      </top>
      <bottom/>
      <diagonal/>
    </border>
  </borders>
  <cellStyleXfs count="1">
    <xf numFmtId="0" fontId="0" fillId="0" borderId="0"/>
  </cellStyleXfs>
  <cellXfs count="160">
    <xf numFmtId="0" fontId="0" fillId="0" borderId="0" xfId="0"/>
    <xf numFmtId="1" fontId="1" fillId="0" borderId="0" xfId="0" applyNumberFormat="1" applyFont="1" applyAlignment="1">
      <alignment horizontal="left" vertical="center"/>
    </xf>
    <xf numFmtId="1" fontId="2" fillId="4" borderId="3"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0" fontId="4" fillId="0" borderId="0" xfId="0" applyFont="1" applyAlignment="1">
      <alignment vertical="center"/>
    </xf>
    <xf numFmtId="1" fontId="5" fillId="9" borderId="2" xfId="0" applyNumberFormat="1" applyFont="1" applyFill="1" applyBorder="1" applyAlignment="1">
      <alignment horizontal="left" vertical="center"/>
    </xf>
    <xf numFmtId="164" fontId="5" fillId="9" borderId="4" xfId="0" applyNumberFormat="1" applyFont="1" applyFill="1" applyBorder="1" applyAlignment="1">
      <alignment horizontal="left" vertical="center" wrapText="1"/>
    </xf>
    <xf numFmtId="1" fontId="2" fillId="10" borderId="2" xfId="0" applyNumberFormat="1" applyFont="1" applyFill="1" applyBorder="1" applyAlignment="1">
      <alignment horizontal="left" vertical="center"/>
    </xf>
    <xf numFmtId="164" fontId="2" fillId="10" borderId="4" xfId="0" applyNumberFormat="1" applyFont="1" applyFill="1" applyBorder="1" applyAlignment="1">
      <alignment horizontal="left" vertical="center" wrapText="1"/>
    </xf>
    <xf numFmtId="1" fontId="2" fillId="0" borderId="2" xfId="0" applyNumberFormat="1" applyFont="1" applyFill="1" applyBorder="1" applyAlignment="1">
      <alignment horizontal="left" vertical="center"/>
    </xf>
    <xf numFmtId="164" fontId="2" fillId="0" borderId="4" xfId="0" applyNumberFormat="1" applyFont="1" applyFill="1" applyBorder="1" applyAlignment="1">
      <alignment vertical="center" wrapText="1"/>
    </xf>
    <xf numFmtId="1" fontId="6" fillId="0" borderId="2" xfId="0" applyNumberFormat="1" applyFont="1" applyFill="1" applyBorder="1" applyAlignment="1">
      <alignment horizontal="left" vertical="center"/>
    </xf>
    <xf numFmtId="164" fontId="6" fillId="0" borderId="4" xfId="0" applyNumberFormat="1" applyFont="1" applyFill="1" applyBorder="1" applyAlignment="1">
      <alignment vertical="center" wrapText="1"/>
    </xf>
    <xf numFmtId="0" fontId="6" fillId="0" borderId="2" xfId="0" applyFont="1" applyFill="1" applyBorder="1" applyAlignment="1">
      <alignment horizontal="left" vertical="center"/>
    </xf>
    <xf numFmtId="164" fontId="2" fillId="10" borderId="4" xfId="0" applyNumberFormat="1" applyFont="1" applyFill="1" applyBorder="1" applyAlignment="1">
      <alignment vertical="center" wrapText="1"/>
    </xf>
    <xf numFmtId="0" fontId="7" fillId="0" borderId="0" xfId="0" applyFont="1" applyAlignment="1">
      <alignment horizontal="left"/>
    </xf>
    <xf numFmtId="0" fontId="8" fillId="0" borderId="0" xfId="0" applyFont="1" applyAlignment="1">
      <alignment horizontal="left"/>
    </xf>
    <xf numFmtId="0" fontId="9" fillId="0" borderId="0" xfId="0" applyFont="1"/>
    <xf numFmtId="0" fontId="3" fillId="10" borderId="0" xfId="0" applyFont="1" applyFill="1" applyAlignment="1">
      <alignment vertical="center"/>
    </xf>
    <xf numFmtId="0" fontId="3" fillId="0" borderId="0" xfId="0" applyFont="1" applyAlignment="1">
      <alignment vertical="center"/>
    </xf>
    <xf numFmtId="1" fontId="3" fillId="0" borderId="0" xfId="0" applyNumberFormat="1" applyFont="1" applyFill="1" applyBorder="1" applyAlignment="1">
      <alignment horizontal="left" vertical="center"/>
    </xf>
    <xf numFmtId="49" fontId="3" fillId="0" borderId="0" xfId="0" applyNumberFormat="1" applyFont="1" applyAlignment="1">
      <alignment vertical="center"/>
    </xf>
    <xf numFmtId="0" fontId="9" fillId="0" borderId="0" xfId="0" applyFont="1" applyAlignment="1">
      <alignment wrapText="1"/>
    </xf>
    <xf numFmtId="49" fontId="4" fillId="0" borderId="0" xfId="0" applyNumberFormat="1" applyFont="1" applyAlignment="1">
      <alignment vertical="center"/>
    </xf>
    <xf numFmtId="0" fontId="9" fillId="0" borderId="0" xfId="0" applyFont="1" applyAlignment="1">
      <alignment vertical="center"/>
    </xf>
    <xf numFmtId="1" fontId="10" fillId="0" borderId="0" xfId="0" applyNumberFormat="1" applyFont="1" applyAlignment="1">
      <alignment horizontal="left" vertical="center"/>
    </xf>
    <xf numFmtId="0" fontId="9" fillId="0" borderId="0" xfId="0" applyFont="1" applyAlignment="1">
      <alignment horizontal="left" vertical="center"/>
    </xf>
    <xf numFmtId="0" fontId="11" fillId="0" borderId="0" xfId="0" applyFont="1"/>
    <xf numFmtId="3" fontId="9" fillId="0" borderId="0" xfId="0" applyNumberFormat="1" applyFont="1" applyAlignment="1">
      <alignment horizontal="right" vertical="center"/>
    </xf>
    <xf numFmtId="0" fontId="12" fillId="2" borderId="0" xfId="0" applyFont="1" applyFill="1" applyAlignment="1">
      <alignment horizontal="left" vertical="center"/>
    </xf>
    <xf numFmtId="0" fontId="14" fillId="2" borderId="0" xfId="0" applyFont="1" applyFill="1" applyAlignment="1">
      <alignment horizontal="left" vertical="center"/>
    </xf>
    <xf numFmtId="0" fontId="2" fillId="5" borderId="0" xfId="0" applyFont="1" applyFill="1" applyAlignment="1">
      <alignment horizontal="left" vertical="center"/>
    </xf>
    <xf numFmtId="0" fontId="7" fillId="3" borderId="2" xfId="0" applyFont="1" applyFill="1" applyBorder="1" applyAlignment="1">
      <alignment horizontal="center" vertical="center" wrapText="1"/>
    </xf>
    <xf numFmtId="3" fontId="15" fillId="0" borderId="0" xfId="0" applyNumberFormat="1" applyFont="1" applyAlignment="1">
      <alignment horizontal="right" vertical="center"/>
    </xf>
    <xf numFmtId="3" fontId="9" fillId="7" borderId="2" xfId="0" applyNumberFormat="1" applyFont="1" applyFill="1" applyBorder="1" applyAlignment="1">
      <alignment horizontal="right" vertical="center" wrapText="1"/>
    </xf>
    <xf numFmtId="3" fontId="14" fillId="0" borderId="0" xfId="0" applyNumberFormat="1" applyFont="1" applyFill="1" applyAlignment="1">
      <alignment horizontal="left" vertical="center"/>
    </xf>
    <xf numFmtId="0" fontId="11" fillId="0" borderId="0" xfId="0" applyFont="1" applyFill="1"/>
    <xf numFmtId="0" fontId="9" fillId="0" borderId="0" xfId="0" applyFont="1" applyAlignment="1">
      <alignment vertical="center" wrapText="1"/>
    </xf>
    <xf numFmtId="4" fontId="9" fillId="0" borderId="0" xfId="0" applyNumberFormat="1" applyFont="1" applyAlignment="1">
      <alignment horizontal="right" vertical="center"/>
    </xf>
    <xf numFmtId="0" fontId="11" fillId="0" borderId="0" xfId="0" applyFont="1" applyAlignment="1">
      <alignment horizontal="left"/>
    </xf>
    <xf numFmtId="3" fontId="7" fillId="0" borderId="0" xfId="0" applyNumberFormat="1" applyFont="1" applyBorder="1" applyAlignment="1">
      <alignment horizontal="right" vertical="center" wrapText="1"/>
    </xf>
    <xf numFmtId="0" fontId="14" fillId="2" borderId="0" xfId="0" applyFont="1" applyFill="1" applyAlignment="1">
      <alignment horizontal="center" vertical="center"/>
    </xf>
    <xf numFmtId="3" fontId="14" fillId="2" borderId="0" xfId="0" applyNumberFormat="1" applyFont="1" applyFill="1" applyAlignment="1">
      <alignment horizontal="center" vertical="center"/>
    </xf>
    <xf numFmtId="0" fontId="2" fillId="4" borderId="2" xfId="0"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164" fontId="2" fillId="4" borderId="2" xfId="0" applyNumberFormat="1" applyFont="1" applyFill="1" applyBorder="1" applyAlignment="1">
      <alignment horizontal="center" vertical="center" wrapText="1"/>
    </xf>
    <xf numFmtId="0" fontId="14" fillId="2" borderId="0" xfId="0" quotePrefix="1" applyFont="1" applyFill="1" applyAlignment="1">
      <alignment horizontal="left" vertical="center"/>
    </xf>
    <xf numFmtId="1" fontId="7" fillId="0" borderId="2" xfId="0" applyNumberFormat="1" applyFont="1" applyBorder="1" applyAlignment="1">
      <alignment horizontal="left" vertical="center"/>
    </xf>
    <xf numFmtId="3" fontId="9" fillId="0" borderId="2" xfId="0" applyNumberFormat="1" applyFont="1" applyBorder="1" applyAlignment="1">
      <alignment horizontal="right" vertical="center" wrapText="1"/>
    </xf>
    <xf numFmtId="0" fontId="16" fillId="2" borderId="0" xfId="0" applyFont="1" applyFill="1" applyAlignment="1">
      <alignment horizontal="left" vertical="center"/>
    </xf>
    <xf numFmtId="1" fontId="15" fillId="0" borderId="2" xfId="0" applyNumberFormat="1" applyFont="1" applyBorder="1" applyAlignment="1">
      <alignment horizontal="left" vertical="center"/>
    </xf>
    <xf numFmtId="164" fontId="15" fillId="0" borderId="2" xfId="0" applyNumberFormat="1" applyFont="1" applyBorder="1" applyAlignment="1">
      <alignment horizontal="right" vertical="center" wrapText="1"/>
    </xf>
    <xf numFmtId="3" fontId="15" fillId="0" borderId="2" xfId="0" applyNumberFormat="1" applyFont="1" applyBorder="1" applyAlignment="1">
      <alignment horizontal="right" vertical="center" wrapText="1"/>
    </xf>
    <xf numFmtId="0" fontId="17" fillId="0" borderId="0" xfId="0" applyFont="1"/>
    <xf numFmtId="1" fontId="9" fillId="0" borderId="2" xfId="0" applyNumberFormat="1" applyFont="1" applyBorder="1" applyAlignment="1">
      <alignment horizontal="left" vertical="center"/>
    </xf>
    <xf numFmtId="164" fontId="15" fillId="0" borderId="4" xfId="0" applyNumberFormat="1" applyFont="1" applyBorder="1" applyAlignment="1">
      <alignment horizontal="right" vertical="center" wrapText="1"/>
    </xf>
    <xf numFmtId="164" fontId="9" fillId="0" borderId="2" xfId="0" applyNumberFormat="1" applyFont="1" applyBorder="1" applyAlignment="1">
      <alignment vertical="center"/>
    </xf>
    <xf numFmtId="164" fontId="9" fillId="0" borderId="2" xfId="0" applyNumberFormat="1" applyFont="1" applyBorder="1" applyAlignment="1">
      <alignment vertical="center" wrapText="1"/>
    </xf>
    <xf numFmtId="0" fontId="9" fillId="0" borderId="2" xfId="0" applyFont="1" applyBorder="1" applyAlignment="1">
      <alignment horizontal="left" vertical="center"/>
    </xf>
    <xf numFmtId="164" fontId="9" fillId="0" borderId="2" xfId="0" applyNumberFormat="1" applyFont="1" applyBorder="1" applyAlignment="1">
      <alignment horizontal="left" vertical="center" wrapText="1"/>
    </xf>
    <xf numFmtId="164" fontId="15" fillId="0" borderId="4" xfId="0" applyNumberFormat="1" applyFont="1" applyBorder="1" applyAlignment="1">
      <alignment vertical="center" wrapText="1"/>
    </xf>
    <xf numFmtId="164" fontId="9" fillId="0" borderId="4" xfId="0" applyNumberFormat="1" applyFont="1" applyBorder="1" applyAlignment="1">
      <alignment vertical="center" wrapText="1"/>
    </xf>
    <xf numFmtId="164" fontId="9" fillId="0" borderId="4" xfId="0" applyNumberFormat="1" applyFont="1" applyBorder="1" applyAlignment="1">
      <alignment horizontal="left" vertical="center" wrapText="1"/>
    </xf>
    <xf numFmtId="49" fontId="18" fillId="0" borderId="0" xfId="0" applyNumberFormat="1" applyFont="1" applyAlignment="1">
      <alignment vertical="center"/>
    </xf>
    <xf numFmtId="9" fontId="9" fillId="0" borderId="0" xfId="0" applyNumberFormat="1" applyFont="1" applyAlignment="1">
      <alignment horizontal="right" vertical="center"/>
    </xf>
    <xf numFmtId="0" fontId="19" fillId="0" borderId="0" xfId="0" applyFont="1" applyAlignment="1">
      <alignment vertical="center"/>
    </xf>
    <xf numFmtId="1" fontId="7" fillId="0" borderId="0" xfId="0" applyNumberFormat="1" applyFont="1" applyAlignment="1">
      <alignment horizontal="left" vertical="center"/>
    </xf>
    <xf numFmtId="1" fontId="7" fillId="3" borderId="2" xfId="0" applyNumberFormat="1" applyFont="1" applyFill="1" applyBorder="1" applyAlignment="1">
      <alignment vertical="center" wrapText="1"/>
    </xf>
    <xf numFmtId="1" fontId="7" fillId="3" borderId="2" xfId="0" applyNumberFormat="1" applyFont="1" applyFill="1" applyBorder="1" applyAlignment="1">
      <alignment horizontal="center" vertical="center" wrapText="1"/>
    </xf>
    <xf numFmtId="3" fontId="9" fillId="0" borderId="2" xfId="0" applyNumberFormat="1" applyFont="1" applyBorder="1" applyAlignment="1">
      <alignment horizontal="center" vertical="center" wrapText="1"/>
    </xf>
    <xf numFmtId="0" fontId="11" fillId="10" borderId="0" xfId="0" applyFont="1" applyFill="1"/>
    <xf numFmtId="0" fontId="18" fillId="0" borderId="0" xfId="0" applyFont="1" applyAlignment="1">
      <alignment vertical="center"/>
    </xf>
    <xf numFmtId="0" fontId="17" fillId="2" borderId="0" xfId="0" applyFont="1" applyFill="1" applyAlignment="1">
      <alignment horizontal="left" vertical="center"/>
    </xf>
    <xf numFmtId="0" fontId="15" fillId="2" borderId="0" xfId="0" applyFont="1" applyFill="1" applyAlignment="1">
      <alignment horizontal="left" vertical="center"/>
    </xf>
    <xf numFmtId="3" fontId="15" fillId="0" borderId="0" xfId="0" applyNumberFormat="1" applyFont="1" applyFill="1" applyAlignment="1">
      <alignment horizontal="right" vertical="center"/>
    </xf>
    <xf numFmtId="0" fontId="15" fillId="0" borderId="0" xfId="0" applyFont="1" applyFill="1" applyAlignment="1">
      <alignment horizontal="left" vertical="center"/>
    </xf>
    <xf numFmtId="3" fontId="2" fillId="6" borderId="2" xfId="0" applyNumberFormat="1" applyFont="1" applyFill="1" applyBorder="1" applyAlignment="1">
      <alignment horizontal="center" vertical="center" wrapText="1"/>
    </xf>
    <xf numFmtId="3" fontId="9" fillId="0" borderId="0" xfId="0" applyNumberFormat="1" applyFont="1" applyBorder="1" applyAlignment="1">
      <alignment horizontal="right" vertical="center" wrapText="1"/>
    </xf>
    <xf numFmtId="3" fontId="15" fillId="0" borderId="0" xfId="0" applyNumberFormat="1" applyFont="1" applyBorder="1" applyAlignment="1">
      <alignment horizontal="right" vertical="center" wrapText="1"/>
    </xf>
    <xf numFmtId="1" fontId="19" fillId="0" borderId="0" xfId="0" applyNumberFormat="1" applyFont="1" applyAlignment="1">
      <alignment vertical="center"/>
    </xf>
    <xf numFmtId="49" fontId="15" fillId="0" borderId="0" xfId="0" applyNumberFormat="1" applyFont="1" applyAlignment="1">
      <alignment vertical="center"/>
    </xf>
    <xf numFmtId="1" fontId="11" fillId="0" borderId="0" xfId="0" applyNumberFormat="1" applyFont="1" applyAlignment="1">
      <alignment vertical="center"/>
    </xf>
    <xf numFmtId="1" fontId="9" fillId="0" borderId="0" xfId="0" applyNumberFormat="1" applyFont="1" applyAlignment="1">
      <alignment vertical="center"/>
    </xf>
    <xf numFmtId="49" fontId="9" fillId="0" borderId="0" xfId="0" applyNumberFormat="1" applyFont="1" applyAlignment="1">
      <alignment vertical="center"/>
    </xf>
    <xf numFmtId="3" fontId="9" fillId="8" borderId="2" xfId="0" applyNumberFormat="1" applyFont="1" applyFill="1" applyBorder="1" applyAlignment="1">
      <alignment horizontal="right" vertical="center" wrapText="1"/>
    </xf>
    <xf numFmtId="0" fontId="7" fillId="3"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3" fontId="7" fillId="3" borderId="5"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49" fontId="15" fillId="0" borderId="0" xfId="0" applyNumberFormat="1" applyFont="1" applyAlignment="1">
      <alignment horizontal="left"/>
    </xf>
    <xf numFmtId="0" fontId="7" fillId="0" borderId="0" xfId="0" applyFont="1" applyAlignment="1">
      <alignment horizontal="center"/>
    </xf>
    <xf numFmtId="0" fontId="22" fillId="0" borderId="0" xfId="0" applyFont="1" applyAlignment="1">
      <alignment horizontal="center"/>
    </xf>
    <xf numFmtId="0" fontId="11" fillId="0" borderId="0" xfId="0" quotePrefix="1" applyFont="1" applyAlignment="1">
      <alignment horizontal="left"/>
    </xf>
    <xf numFmtId="1" fontId="10" fillId="0" borderId="0" xfId="0" applyNumberFormat="1" applyFont="1" applyAlignment="1">
      <alignment horizontal="left"/>
    </xf>
    <xf numFmtId="0" fontId="10" fillId="0" borderId="0" xfId="0" applyFont="1"/>
    <xf numFmtId="3" fontId="23" fillId="2" borderId="0" xfId="0" applyNumberFormat="1" applyFont="1" applyFill="1" applyAlignment="1">
      <alignment horizontal="center" vertical="center"/>
    </xf>
    <xf numFmtId="0" fontId="24" fillId="0" borderId="0" xfId="0" applyFont="1" applyAlignment="1">
      <alignment vertical="center"/>
    </xf>
    <xf numFmtId="1" fontId="9" fillId="0" borderId="0" xfId="0" applyNumberFormat="1" applyFont="1" applyAlignment="1">
      <alignment horizontal="left" vertical="center"/>
    </xf>
    <xf numFmtId="49" fontId="9" fillId="0" borderId="2" xfId="0" applyNumberFormat="1" applyFont="1" applyBorder="1" applyAlignment="1">
      <alignment horizontal="center" vertical="center"/>
    </xf>
    <xf numFmtId="0" fontId="9" fillId="0" borderId="2" xfId="0" applyFont="1" applyBorder="1" applyAlignment="1">
      <alignment vertical="center"/>
    </xf>
    <xf numFmtId="0" fontId="18" fillId="0" borderId="0" xfId="0" applyFont="1" applyAlignment="1">
      <alignment horizontal="left" vertical="center"/>
    </xf>
    <xf numFmtId="3" fontId="9" fillId="0" borderId="0" xfId="0" applyNumberFormat="1" applyFont="1" applyAlignment="1">
      <alignment horizontal="center" vertical="center"/>
    </xf>
    <xf numFmtId="0" fontId="8" fillId="0" borderId="0" xfId="0" applyFont="1"/>
    <xf numFmtId="49" fontId="19" fillId="0" borderId="0" xfId="0" applyNumberFormat="1" applyFont="1" applyAlignment="1">
      <alignment horizontal="left"/>
    </xf>
    <xf numFmtId="49" fontId="19" fillId="0" borderId="0" xfId="0" applyNumberFormat="1" applyFont="1" applyAlignment="1">
      <alignment vertical="center"/>
    </xf>
    <xf numFmtId="49" fontId="4" fillId="0" borderId="0" xfId="0" applyNumberFormat="1" applyFont="1" applyFill="1" applyAlignment="1">
      <alignment vertical="center"/>
    </xf>
    <xf numFmtId="0" fontId="25" fillId="0" borderId="0" xfId="0" applyFont="1"/>
    <xf numFmtId="0" fontId="26" fillId="0" borderId="0" xfId="0" applyFont="1" applyAlignment="1">
      <alignment vertical="center"/>
    </xf>
    <xf numFmtId="3" fontId="27" fillId="0" borderId="0" xfId="0" applyNumberFormat="1" applyFont="1" applyAlignment="1">
      <alignment horizontal="right" vertical="center"/>
    </xf>
    <xf numFmtId="3" fontId="9" fillId="9" borderId="2" xfId="0" applyNumberFormat="1" applyFont="1" applyFill="1" applyBorder="1" applyAlignment="1">
      <alignment horizontal="right" vertical="center" wrapText="1"/>
    </xf>
    <xf numFmtId="3" fontId="9" fillId="10" borderId="2" xfId="0" applyNumberFormat="1" applyFont="1" applyFill="1" applyBorder="1" applyAlignment="1">
      <alignment horizontal="right" vertical="center" wrapText="1"/>
    </xf>
    <xf numFmtId="1" fontId="7" fillId="9" borderId="2" xfId="0" applyNumberFormat="1" applyFont="1" applyFill="1" applyBorder="1" applyAlignment="1">
      <alignment horizontal="left" vertical="center"/>
    </xf>
    <xf numFmtId="1" fontId="7" fillId="10" borderId="2" xfId="0" applyNumberFormat="1" applyFont="1" applyFill="1" applyBorder="1" applyAlignment="1">
      <alignment horizontal="left" vertical="center"/>
    </xf>
    <xf numFmtId="164" fontId="7" fillId="10" borderId="4" xfId="0" applyNumberFormat="1" applyFont="1" applyFill="1" applyBorder="1" applyAlignment="1">
      <alignment horizontal="left" vertical="center" wrapText="1"/>
    </xf>
    <xf numFmtId="164" fontId="7" fillId="10" borderId="2" xfId="0" applyNumberFormat="1" applyFont="1" applyFill="1" applyBorder="1" applyAlignment="1">
      <alignment vertical="center" wrapText="1"/>
    </xf>
    <xf numFmtId="164" fontId="7" fillId="10" borderId="4" xfId="0" applyNumberFormat="1" applyFont="1" applyFill="1" applyBorder="1" applyAlignment="1">
      <alignment vertical="center" wrapText="1"/>
    </xf>
    <xf numFmtId="1" fontId="21" fillId="9" borderId="2" xfId="0" applyNumberFormat="1" applyFont="1" applyFill="1" applyBorder="1" applyAlignment="1">
      <alignment horizontal="left" vertical="center"/>
    </xf>
    <xf numFmtId="164" fontId="21" fillId="9" borderId="2" xfId="0" applyNumberFormat="1" applyFont="1" applyFill="1" applyBorder="1" applyAlignment="1">
      <alignment horizontal="left" vertical="center" wrapText="1"/>
    </xf>
    <xf numFmtId="164" fontId="7" fillId="9" borderId="2" xfId="0" applyNumberFormat="1" applyFont="1" applyFill="1" applyBorder="1" applyAlignment="1">
      <alignment horizontal="left" vertical="center" wrapText="1"/>
    </xf>
    <xf numFmtId="0" fontId="7" fillId="3" borderId="2" xfId="0" applyFont="1" applyFill="1" applyBorder="1" applyAlignment="1">
      <alignment horizontal="center" vertical="center" wrapText="1"/>
    </xf>
    <xf numFmtId="3" fontId="11" fillId="0" borderId="0" xfId="0" applyNumberFormat="1" applyFont="1"/>
    <xf numFmtId="0" fontId="12" fillId="0" borderId="0" xfId="0" applyFont="1" applyFill="1" applyBorder="1" applyAlignment="1">
      <alignment horizontal="left" vertical="center"/>
    </xf>
    <xf numFmtId="0" fontId="13"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7" fillId="0" borderId="0" xfId="0" applyFont="1" applyFill="1" applyBorder="1" applyAlignment="1">
      <alignment vertical="center" wrapText="1"/>
    </xf>
    <xf numFmtId="3" fontId="9" fillId="0" borderId="0" xfId="0" applyNumberFormat="1" applyFont="1" applyFill="1" applyBorder="1" applyAlignment="1">
      <alignment horizontal="right" vertical="center" wrapText="1"/>
    </xf>
    <xf numFmtId="0" fontId="17" fillId="0" borderId="0" xfId="0" applyFont="1" applyFill="1" applyBorder="1" applyAlignment="1">
      <alignment horizontal="left" vertical="center"/>
    </xf>
    <xf numFmtId="1" fontId="2" fillId="0" borderId="0" xfId="0" applyNumberFormat="1" applyFont="1" applyFill="1" applyBorder="1" applyAlignment="1">
      <alignment horizontal="center" vertical="center" wrapText="1"/>
    </xf>
    <xf numFmtId="0" fontId="12" fillId="2" borderId="7" xfId="0" applyFont="1" applyFill="1" applyBorder="1" applyAlignment="1">
      <alignment horizontal="left" vertical="center"/>
    </xf>
    <xf numFmtId="0" fontId="17" fillId="2" borderId="7" xfId="0" applyFont="1" applyFill="1" applyBorder="1" applyAlignment="1">
      <alignment horizontal="left" vertical="center"/>
    </xf>
    <xf numFmtId="3" fontId="9" fillId="0" borderId="2" xfId="0" applyNumberFormat="1" applyFont="1" applyFill="1" applyBorder="1" applyAlignment="1">
      <alignment horizontal="right" vertical="center" wrapText="1"/>
    </xf>
    <xf numFmtId="0" fontId="29" fillId="0" borderId="0" xfId="0" applyFont="1" applyAlignment="1">
      <alignment vertical="center"/>
    </xf>
    <xf numFmtId="0" fontId="6" fillId="4" borderId="0" xfId="0" applyFont="1" applyFill="1" applyBorder="1" applyAlignment="1">
      <alignment horizontal="left" vertical="center"/>
    </xf>
    <xf numFmtId="0" fontId="6" fillId="4" borderId="0" xfId="0" applyFont="1" applyFill="1" applyBorder="1" applyAlignment="1">
      <alignment horizontal="center" vertical="center"/>
    </xf>
    <xf numFmtId="3" fontId="6" fillId="4" borderId="0"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3" fontId="14" fillId="2" borderId="0" xfId="0" applyNumberFormat="1" applyFont="1" applyFill="1" applyAlignment="1">
      <alignment horizontal="left" vertical="center"/>
    </xf>
    <xf numFmtId="1" fontId="2" fillId="4" borderId="8" xfId="0" applyNumberFormat="1" applyFont="1" applyFill="1" applyBorder="1" applyAlignment="1">
      <alignment horizontal="center" vertical="center" wrapText="1"/>
    </xf>
    <xf numFmtId="0" fontId="30" fillId="0" borderId="0" xfId="0" applyFont="1"/>
    <xf numFmtId="0" fontId="31" fillId="0" borderId="0" xfId="0" applyFont="1"/>
    <xf numFmtId="0" fontId="0" fillId="0" borderId="0" xfId="0" quotePrefix="1"/>
    <xf numFmtId="0" fontId="9" fillId="0" borderId="0" xfId="0" applyFont="1" applyAlignment="1">
      <alignment vertical="top" wrapText="1"/>
    </xf>
    <xf numFmtId="1" fontId="2" fillId="0" borderId="1" xfId="0" applyNumberFormat="1" applyFont="1" applyFill="1" applyBorder="1" applyAlignment="1">
      <alignment horizontal="left"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3" fontId="7" fillId="3" borderId="2"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1" fontId="2" fillId="4" borderId="2" xfId="0" applyNumberFormat="1" applyFont="1" applyFill="1" applyBorder="1" applyAlignment="1">
      <alignment horizontal="center" vertical="center" wrapText="1"/>
    </xf>
    <xf numFmtId="49" fontId="3" fillId="0" borderId="0" xfId="0" applyNumberFormat="1" applyFont="1" applyBorder="1" applyAlignment="1">
      <alignment horizontal="left" vertical="center" wrapText="1"/>
    </xf>
    <xf numFmtId="3" fontId="9" fillId="0" borderId="4" xfId="0" applyNumberFormat="1" applyFont="1" applyBorder="1" applyAlignment="1">
      <alignment horizontal="left" vertical="center"/>
    </xf>
    <xf numFmtId="3" fontId="9" fillId="0" borderId="6" xfId="0" applyNumberFormat="1" applyFont="1" applyBorder="1" applyAlignment="1">
      <alignment horizontal="left" vertical="center"/>
    </xf>
    <xf numFmtId="3" fontId="9" fillId="0" borderId="5" xfId="0" applyNumberFormat="1" applyFont="1" applyBorder="1" applyAlignment="1">
      <alignment horizontal="left" vertical="center"/>
    </xf>
    <xf numFmtId="1" fontId="7" fillId="3" borderId="2" xfId="0" applyNumberFormat="1" applyFont="1" applyFill="1" applyBorder="1" applyAlignment="1">
      <alignment horizontal="center" vertical="center" wrapText="1"/>
    </xf>
    <xf numFmtId="1" fontId="1" fillId="0" borderId="1" xfId="0" quotePrefix="1" applyNumberFormat="1" applyFont="1" applyFill="1" applyBorder="1" applyAlignment="1">
      <alignment horizontal="left" vertical="center" wrapText="1"/>
    </xf>
    <xf numFmtId="1" fontId="1" fillId="0" borderId="1" xfId="0" applyNumberFormat="1" applyFont="1" applyFill="1" applyBorder="1" applyAlignment="1">
      <alignment horizontal="left" vertical="center" wrapText="1"/>
    </xf>
    <xf numFmtId="1" fontId="7" fillId="3" borderId="4"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cellXfs>
  <cellStyles count="1">
    <cellStyle name="Normal" xfId="0" builtinId="0"/>
  </cellStyles>
  <dxfs count="19">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sz val="11"/>
        <color rgb="FF000000"/>
        <name val="Calibri"/>
      </font>
      <fill>
        <patternFill>
          <bgColor rgb="FF99CC00"/>
        </patternFill>
      </fill>
    </dxf>
    <dxf>
      <font>
        <b/>
        <sz val="11"/>
        <color rgb="FF000000"/>
        <name val="Calibri"/>
      </font>
      <fill>
        <patternFill>
          <bgColor rgb="FF99CC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B2004C"/>
      <rgbColor rgb="FF008080"/>
      <rgbColor rgb="FFC0C0C0"/>
      <rgbColor rgb="FF808080"/>
      <rgbColor rgb="FF9999FF"/>
      <rgbColor rgb="FF993366"/>
      <rgbColor rgb="FFFFFFCC"/>
      <rgbColor rgb="FFCCFFFF"/>
      <rgbColor rgb="FF660066"/>
      <rgbColor rgb="FFD16694"/>
      <rgbColor rgb="FF0066CC"/>
      <rgbColor rgb="FFCCCCCC"/>
      <rgbColor rgb="FF000080"/>
      <rgbColor rgb="FFFF00FF"/>
      <rgbColor rgb="FFFFFF00"/>
      <rgbColor rgb="FF00FFFF"/>
      <rgbColor rgb="FF800080"/>
      <rgbColor rgb="FF800000"/>
      <rgbColor rgb="FF008080"/>
      <rgbColor rgb="FF0000FF"/>
      <rgbColor rgb="FF00CCFF"/>
      <rgbColor rgb="FFCCFFFF"/>
      <rgbColor rgb="FF99FF9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FF"/>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ableaux_regionaux_2022M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mmaire"/>
      <sheetName val="Définitions"/>
      <sheetName val="Comparatif"/>
      <sheetName val="01"/>
      <sheetName val="02"/>
      <sheetName val="03"/>
      <sheetName val="04"/>
      <sheetName val="11"/>
      <sheetName val="24"/>
      <sheetName val="27"/>
      <sheetName val="28"/>
      <sheetName val="32"/>
      <sheetName val="44"/>
      <sheetName val="52"/>
      <sheetName val="53"/>
      <sheetName val="75"/>
      <sheetName val="76"/>
      <sheetName val="84"/>
      <sheetName val="93"/>
      <sheetName val="94"/>
      <sheetName val="T0"/>
      <sheetName val="T"/>
      <sheetName val="To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id</v>
          </cell>
          <cell r="B1" t="str">
            <v>region</v>
          </cell>
          <cell r="C1" t="str">
            <v>sect0</v>
          </cell>
          <cell r="D1" t="str">
            <v>nb_ul_MONO_secret</v>
          </cell>
          <cell r="E1" t="str">
            <v>nb_ul_POLY_secret</v>
          </cell>
          <cell r="F1" t="str">
            <v>nb_sal_secret</v>
          </cell>
          <cell r="G1" t="str">
            <v>nb_sal_reg_secret</v>
          </cell>
          <cell r="H1" t="str">
            <v>part_sal_secret</v>
          </cell>
        </row>
        <row r="2">
          <cell r="A2" t="str">
            <v>01_101_hac</v>
          </cell>
          <cell r="B2" t="str">
            <v>01</v>
          </cell>
          <cell r="C2" t="str">
            <v>101_hac</v>
          </cell>
          <cell r="D2">
            <v>86</v>
          </cell>
          <cell r="E2">
            <v>0</v>
          </cell>
          <cell r="F2">
            <v>243</v>
          </cell>
          <cell r="G2">
            <v>243</v>
          </cell>
          <cell r="H2">
            <v>100</v>
          </cell>
        </row>
        <row r="3">
          <cell r="A3" t="str">
            <v>02_101_hac</v>
          </cell>
          <cell r="B3" t="str">
            <v>02</v>
          </cell>
          <cell r="C3" t="str">
            <v>101_hac</v>
          </cell>
          <cell r="D3">
            <v>22</v>
          </cell>
          <cell r="E3">
            <v>0</v>
          </cell>
          <cell r="F3">
            <v>173</v>
          </cell>
          <cell r="G3">
            <v>173</v>
          </cell>
          <cell r="H3">
            <v>100</v>
          </cell>
        </row>
        <row r="4">
          <cell r="A4" t="str">
            <v>03_101_hac</v>
          </cell>
          <cell r="B4" t="str">
            <v>03</v>
          </cell>
          <cell r="C4" t="str">
            <v>101_hac</v>
          </cell>
          <cell r="D4">
            <v>15</v>
          </cell>
          <cell r="E4">
            <v>0</v>
          </cell>
          <cell r="F4">
            <v>19</v>
          </cell>
          <cell r="G4">
            <v>19</v>
          </cell>
          <cell r="H4">
            <v>100</v>
          </cell>
        </row>
        <row r="5">
          <cell r="A5" t="str">
            <v>04_101_hac</v>
          </cell>
          <cell r="B5" t="str">
            <v>04</v>
          </cell>
          <cell r="C5" t="str">
            <v>101_hac</v>
          </cell>
          <cell r="D5">
            <v>57</v>
          </cell>
          <cell r="E5">
            <v>0</v>
          </cell>
          <cell r="F5">
            <v>832</v>
          </cell>
          <cell r="G5">
            <v>832</v>
          </cell>
          <cell r="H5">
            <v>100</v>
          </cell>
        </row>
        <row r="6">
          <cell r="A6" t="str">
            <v>11_101_hac</v>
          </cell>
          <cell r="B6" t="str">
            <v>11</v>
          </cell>
          <cell r="C6" t="str">
            <v>101_hac</v>
          </cell>
          <cell r="D6">
            <v>159</v>
          </cell>
          <cell r="E6">
            <v>29</v>
          </cell>
          <cell r="F6">
            <v>1564</v>
          </cell>
          <cell r="G6">
            <v>1998</v>
          </cell>
          <cell r="H6">
            <v>78</v>
          </cell>
        </row>
        <row r="7">
          <cell r="A7" t="str">
            <v>24_101_hac</v>
          </cell>
          <cell r="B7" t="str">
            <v>24</v>
          </cell>
          <cell r="C7" t="str">
            <v>101_hac</v>
          </cell>
          <cell r="D7">
            <v>77</v>
          </cell>
          <cell r="E7">
            <v>8</v>
          </cell>
          <cell r="F7">
            <v>1379</v>
          </cell>
          <cell r="G7">
            <v>2386</v>
          </cell>
          <cell r="H7">
            <v>58</v>
          </cell>
        </row>
        <row r="8">
          <cell r="A8" t="str">
            <v>27_101_hac</v>
          </cell>
          <cell r="B8" t="str">
            <v>27</v>
          </cell>
          <cell r="C8" t="str">
            <v>101_hac</v>
          </cell>
          <cell r="D8">
            <v>132</v>
          </cell>
          <cell r="E8">
            <v>6</v>
          </cell>
          <cell r="F8">
            <v>2820</v>
          </cell>
          <cell r="G8">
            <v>4002</v>
          </cell>
          <cell r="H8">
            <v>70</v>
          </cell>
        </row>
        <row r="9">
          <cell r="A9" t="str">
            <v>28_101_hac</v>
          </cell>
          <cell r="B9" t="str">
            <v>28</v>
          </cell>
          <cell r="C9" t="str">
            <v>101_hac</v>
          </cell>
          <cell r="D9">
            <v>106</v>
          </cell>
          <cell r="E9">
            <v>8</v>
          </cell>
          <cell r="F9">
            <v>1678</v>
          </cell>
          <cell r="G9">
            <v>5152</v>
          </cell>
          <cell r="H9">
            <v>33</v>
          </cell>
        </row>
        <row r="10">
          <cell r="A10" t="str">
            <v>32_101_hac</v>
          </cell>
          <cell r="B10" t="str">
            <v>32</v>
          </cell>
          <cell r="C10" t="str">
            <v>101_hac</v>
          </cell>
          <cell r="D10">
            <v>166</v>
          </cell>
          <cell r="E10">
            <v>7</v>
          </cell>
          <cell r="F10">
            <v>2356</v>
          </cell>
          <cell r="G10">
            <v>4595</v>
          </cell>
          <cell r="H10">
            <v>51</v>
          </cell>
        </row>
        <row r="11">
          <cell r="A11" t="str">
            <v>44_101_hac</v>
          </cell>
          <cell r="B11" t="str">
            <v>44</v>
          </cell>
          <cell r="C11" t="str">
            <v>101_hac</v>
          </cell>
          <cell r="D11">
            <v>172</v>
          </cell>
          <cell r="E11">
            <v>11</v>
          </cell>
          <cell r="F11">
            <v>2939</v>
          </cell>
          <cell r="G11">
            <v>4603</v>
          </cell>
          <cell r="H11">
            <v>64</v>
          </cell>
        </row>
        <row r="12">
          <cell r="A12" t="str">
            <v>52_101_hac</v>
          </cell>
          <cell r="B12" t="str">
            <v>52</v>
          </cell>
          <cell r="C12" t="str">
            <v>101_hac</v>
          </cell>
          <cell r="D12">
            <v>201</v>
          </cell>
          <cell r="E12">
            <v>22</v>
          </cell>
          <cell r="F12">
            <v>14549</v>
          </cell>
          <cell r="G12">
            <v>21229</v>
          </cell>
          <cell r="H12">
            <v>69</v>
          </cell>
        </row>
        <row r="13">
          <cell r="A13" t="str">
            <v>53_101_hac</v>
          </cell>
          <cell r="B13" t="str">
            <v>53</v>
          </cell>
          <cell r="C13" t="str">
            <v>101_hac</v>
          </cell>
          <cell r="D13">
            <v>224</v>
          </cell>
          <cell r="E13">
            <v>27</v>
          </cell>
          <cell r="F13">
            <v>20067</v>
          </cell>
          <cell r="G13">
            <v>23963</v>
          </cell>
          <cell r="H13">
            <v>84</v>
          </cell>
        </row>
        <row r="14">
          <cell r="A14" t="str">
            <v>75_101_hac</v>
          </cell>
          <cell r="B14" t="str">
            <v>75</v>
          </cell>
          <cell r="C14" t="str">
            <v>101_hac</v>
          </cell>
          <cell r="D14">
            <v>442</v>
          </cell>
          <cell r="E14">
            <v>22</v>
          </cell>
          <cell r="F14">
            <v>7242</v>
          </cell>
          <cell r="G14">
            <v>9451</v>
          </cell>
          <cell r="H14">
            <v>77</v>
          </cell>
        </row>
        <row r="15">
          <cell r="A15" t="str">
            <v>76_101_hac</v>
          </cell>
          <cell r="B15" t="str">
            <v>76</v>
          </cell>
          <cell r="C15" t="str">
            <v>101_hac</v>
          </cell>
          <cell r="D15">
            <v>455</v>
          </cell>
          <cell r="E15">
            <v>13</v>
          </cell>
          <cell r="F15">
            <v>5093</v>
          </cell>
          <cell r="G15">
            <v>6522</v>
          </cell>
          <cell r="H15">
            <v>78</v>
          </cell>
        </row>
        <row r="16">
          <cell r="A16" t="str">
            <v>84_101_hac</v>
          </cell>
          <cell r="B16" t="str">
            <v>84</v>
          </cell>
          <cell r="C16" t="str">
            <v>101_hac</v>
          </cell>
          <cell r="D16">
            <v>413</v>
          </cell>
          <cell r="E16">
            <v>24</v>
          </cell>
          <cell r="F16">
            <v>7719</v>
          </cell>
          <cell r="G16">
            <v>10204</v>
          </cell>
          <cell r="H16">
            <v>76</v>
          </cell>
        </row>
        <row r="17">
          <cell r="A17" t="str">
            <v>93_101_hac</v>
          </cell>
          <cell r="B17" t="str">
            <v>93</v>
          </cell>
          <cell r="C17" t="str">
            <v>101_hac</v>
          </cell>
          <cell r="D17">
            <v>161</v>
          </cell>
          <cell r="E17">
            <v>7</v>
          </cell>
          <cell r="F17">
            <v>933</v>
          </cell>
          <cell r="G17">
            <v>1397</v>
          </cell>
          <cell r="H17">
            <v>67</v>
          </cell>
        </row>
        <row r="18">
          <cell r="A18" t="str">
            <v>94_101_hac</v>
          </cell>
          <cell r="B18" t="str">
            <v>94</v>
          </cell>
          <cell r="C18" t="str">
            <v>101_hac</v>
          </cell>
          <cell r="D18">
            <v>39</v>
          </cell>
          <cell r="E18">
            <v>0</v>
          </cell>
          <cell r="F18">
            <v>225</v>
          </cell>
          <cell r="G18">
            <v>225</v>
          </cell>
          <cell r="H18">
            <v>100</v>
          </cell>
        </row>
        <row r="19">
          <cell r="A19" t="str">
            <v>01_102</v>
          </cell>
          <cell r="B19" t="str">
            <v>01</v>
          </cell>
          <cell r="C19" t="str">
            <v>102</v>
          </cell>
          <cell r="D19">
            <v>18</v>
          </cell>
          <cell r="E19">
            <v>0</v>
          </cell>
          <cell r="F19">
            <v>48</v>
          </cell>
          <cell r="G19">
            <v>48</v>
          </cell>
          <cell r="H19">
            <v>100</v>
          </cell>
        </row>
        <row r="20">
          <cell r="A20" t="str">
            <v>02_102</v>
          </cell>
          <cell r="B20" t="str">
            <v>02</v>
          </cell>
          <cell r="C20" t="str">
            <v>102</v>
          </cell>
          <cell r="D20">
            <v>10</v>
          </cell>
          <cell r="E20">
            <v>0</v>
          </cell>
          <cell r="F20">
            <v>23</v>
          </cell>
          <cell r="G20">
            <v>23</v>
          </cell>
          <cell r="H20">
            <v>100</v>
          </cell>
        </row>
        <row r="21">
          <cell r="A21" t="str">
            <v>03_102</v>
          </cell>
          <cell r="B21" t="str">
            <v>03</v>
          </cell>
          <cell r="C21" t="str">
            <v>102</v>
          </cell>
          <cell r="D21">
            <v>12</v>
          </cell>
          <cell r="E21">
            <v>0</v>
          </cell>
          <cell r="F21">
            <v>80</v>
          </cell>
          <cell r="G21">
            <v>80</v>
          </cell>
          <cell r="H21">
            <v>100</v>
          </cell>
        </row>
        <row r="22">
          <cell r="A22" t="str">
            <v>04_102</v>
          </cell>
          <cell r="B22" t="str">
            <v>04</v>
          </cell>
          <cell r="C22" t="str">
            <v>102</v>
          </cell>
          <cell r="D22">
            <v>22</v>
          </cell>
          <cell r="E22">
            <v>0</v>
          </cell>
          <cell r="F22">
            <v>117</v>
          </cell>
          <cell r="G22">
            <v>117</v>
          </cell>
          <cell r="H22">
            <v>100</v>
          </cell>
        </row>
        <row r="23">
          <cell r="A23" t="str">
            <v>11_102</v>
          </cell>
          <cell r="B23" t="str">
            <v>11</v>
          </cell>
          <cell r="C23" t="str">
            <v>102</v>
          </cell>
          <cell r="D23">
            <v>21</v>
          </cell>
          <cell r="E23">
            <v>5</v>
          </cell>
          <cell r="F23">
            <v>234</v>
          </cell>
          <cell r="G23">
            <v>524</v>
          </cell>
          <cell r="H23">
            <v>45</v>
          </cell>
        </row>
        <row r="24">
          <cell r="A24" t="str">
            <v>24_102</v>
          </cell>
          <cell r="B24" t="str">
            <v>24</v>
          </cell>
          <cell r="C24" t="str">
            <v>102</v>
          </cell>
          <cell r="D24">
            <v>6</v>
          </cell>
          <cell r="E24" t="str">
            <v>s</v>
          </cell>
          <cell r="F24">
            <v>216</v>
          </cell>
          <cell r="G24">
            <v>216</v>
          </cell>
          <cell r="H24">
            <v>100</v>
          </cell>
        </row>
        <row r="25">
          <cell r="A25" t="str">
            <v>27_102</v>
          </cell>
          <cell r="B25" t="str">
            <v>27</v>
          </cell>
          <cell r="C25" t="str">
            <v>102</v>
          </cell>
          <cell r="D25">
            <v>12</v>
          </cell>
          <cell r="E25" t="str">
            <v>s</v>
          </cell>
          <cell r="F25" t="str">
            <v>s</v>
          </cell>
          <cell r="G25" t="str">
            <v>s</v>
          </cell>
          <cell r="H25" t="str">
            <v>s</v>
          </cell>
        </row>
        <row r="26">
          <cell r="A26" t="str">
            <v>28_102</v>
          </cell>
          <cell r="B26" t="str">
            <v>28</v>
          </cell>
          <cell r="C26" t="str">
            <v>102</v>
          </cell>
          <cell r="D26">
            <v>27</v>
          </cell>
          <cell r="E26">
            <v>3</v>
          </cell>
          <cell r="F26">
            <v>385</v>
          </cell>
          <cell r="G26">
            <v>842</v>
          </cell>
          <cell r="H26">
            <v>46</v>
          </cell>
        </row>
        <row r="27">
          <cell r="A27" t="str">
            <v>32_102</v>
          </cell>
          <cell r="B27" t="str">
            <v>32</v>
          </cell>
          <cell r="C27" t="str">
            <v>102</v>
          </cell>
          <cell r="D27">
            <v>57</v>
          </cell>
          <cell r="E27">
            <v>8</v>
          </cell>
          <cell r="F27">
            <v>1833</v>
          </cell>
          <cell r="G27">
            <v>2543</v>
          </cell>
          <cell r="H27">
            <v>72</v>
          </cell>
        </row>
        <row r="28">
          <cell r="A28" t="str">
            <v>44_102</v>
          </cell>
          <cell r="B28" t="str">
            <v>44</v>
          </cell>
          <cell r="C28" t="str">
            <v>102</v>
          </cell>
          <cell r="D28">
            <v>12</v>
          </cell>
          <cell r="E28" t="str">
            <v>s</v>
          </cell>
          <cell r="F28">
            <v>176</v>
          </cell>
          <cell r="G28">
            <v>204</v>
          </cell>
          <cell r="H28">
            <v>86</v>
          </cell>
        </row>
        <row r="29">
          <cell r="A29" t="str">
            <v>52_102</v>
          </cell>
          <cell r="B29" t="str">
            <v>52</v>
          </cell>
          <cell r="C29" t="str">
            <v>102</v>
          </cell>
          <cell r="D29">
            <v>35</v>
          </cell>
          <cell r="E29">
            <v>3</v>
          </cell>
          <cell r="F29">
            <v>523</v>
          </cell>
          <cell r="G29">
            <v>796</v>
          </cell>
          <cell r="H29">
            <v>66</v>
          </cell>
        </row>
        <row r="30">
          <cell r="A30" t="str">
            <v>53_102</v>
          </cell>
          <cell r="B30" t="str">
            <v>53</v>
          </cell>
          <cell r="C30" t="str">
            <v>102</v>
          </cell>
          <cell r="D30">
            <v>94</v>
          </cell>
          <cell r="E30">
            <v>4</v>
          </cell>
          <cell r="F30">
            <v>3694</v>
          </cell>
          <cell r="G30">
            <v>4365</v>
          </cell>
          <cell r="H30">
            <v>85</v>
          </cell>
        </row>
        <row r="31">
          <cell r="A31" t="str">
            <v>75_102</v>
          </cell>
          <cell r="B31" t="str">
            <v>75</v>
          </cell>
          <cell r="C31" t="str">
            <v>102</v>
          </cell>
          <cell r="D31">
            <v>41</v>
          </cell>
          <cell r="E31" t="str">
            <v>s</v>
          </cell>
          <cell r="F31">
            <v>950</v>
          </cell>
          <cell r="G31" t="str">
            <v>s</v>
          </cell>
          <cell r="H31" t="str">
            <v>s</v>
          </cell>
        </row>
        <row r="32">
          <cell r="A32" t="str">
            <v>76_102</v>
          </cell>
          <cell r="B32" t="str">
            <v>76</v>
          </cell>
          <cell r="C32" t="str">
            <v>102</v>
          </cell>
          <cell r="D32">
            <v>27</v>
          </cell>
          <cell r="E32" t="str">
            <v>s</v>
          </cell>
          <cell r="F32">
            <v>162</v>
          </cell>
          <cell r="G32">
            <v>262</v>
          </cell>
          <cell r="H32">
            <v>62</v>
          </cell>
        </row>
        <row r="33">
          <cell r="A33" t="str">
            <v>84_102</v>
          </cell>
          <cell r="B33" t="str">
            <v>84</v>
          </cell>
          <cell r="C33" t="str">
            <v>102</v>
          </cell>
          <cell r="D33">
            <v>24</v>
          </cell>
          <cell r="E33" t="str">
            <v>s</v>
          </cell>
          <cell r="F33">
            <v>162</v>
          </cell>
          <cell r="G33">
            <v>163</v>
          </cell>
          <cell r="H33">
            <v>99</v>
          </cell>
        </row>
        <row r="34">
          <cell r="A34" t="str">
            <v>93_102</v>
          </cell>
          <cell r="B34" t="str">
            <v>93</v>
          </cell>
          <cell r="C34" t="str">
            <v>102</v>
          </cell>
          <cell r="D34">
            <v>21</v>
          </cell>
          <cell r="E34" t="str">
            <v>s</v>
          </cell>
          <cell r="F34">
            <v>92</v>
          </cell>
          <cell r="G34" t="str">
            <v>s</v>
          </cell>
          <cell r="H34" t="str">
            <v>s</v>
          </cell>
        </row>
        <row r="35">
          <cell r="A35" t="str">
            <v>94_102</v>
          </cell>
          <cell r="B35" t="str">
            <v>94</v>
          </cell>
          <cell r="C35" t="str">
            <v>102</v>
          </cell>
          <cell r="D35">
            <v>4</v>
          </cell>
          <cell r="E35">
            <v>0</v>
          </cell>
          <cell r="F35">
            <v>13</v>
          </cell>
          <cell r="G35">
            <v>13</v>
          </cell>
          <cell r="H35">
            <v>100</v>
          </cell>
        </row>
        <row r="36">
          <cell r="A36" t="str">
            <v>01_103</v>
          </cell>
          <cell r="B36" t="str">
            <v>01</v>
          </cell>
          <cell r="C36" t="str">
            <v>103</v>
          </cell>
          <cell r="D36">
            <v>101</v>
          </cell>
          <cell r="E36">
            <v>0</v>
          </cell>
          <cell r="F36">
            <v>150</v>
          </cell>
          <cell r="G36">
            <v>150</v>
          </cell>
          <cell r="H36">
            <v>100</v>
          </cell>
        </row>
        <row r="37">
          <cell r="A37" t="str">
            <v>02_103</v>
          </cell>
          <cell r="B37" t="str">
            <v>02</v>
          </cell>
          <cell r="C37" t="str">
            <v>103</v>
          </cell>
          <cell r="D37">
            <v>38</v>
          </cell>
          <cell r="E37">
            <v>0</v>
          </cell>
          <cell r="F37">
            <v>83</v>
          </cell>
          <cell r="G37">
            <v>83</v>
          </cell>
          <cell r="H37">
            <v>100</v>
          </cell>
        </row>
        <row r="38">
          <cell r="A38" t="str">
            <v>03_103</v>
          </cell>
          <cell r="B38" t="str">
            <v>03</v>
          </cell>
          <cell r="C38" t="str">
            <v>103</v>
          </cell>
          <cell r="D38">
            <v>30</v>
          </cell>
          <cell r="E38">
            <v>0</v>
          </cell>
          <cell r="F38">
            <v>28</v>
          </cell>
          <cell r="G38">
            <v>28</v>
          </cell>
          <cell r="H38">
            <v>100</v>
          </cell>
        </row>
        <row r="39">
          <cell r="A39" t="str">
            <v>04_103</v>
          </cell>
          <cell r="B39" t="str">
            <v>04</v>
          </cell>
          <cell r="C39" t="str">
            <v>103</v>
          </cell>
          <cell r="D39">
            <v>102</v>
          </cell>
          <cell r="E39">
            <v>0</v>
          </cell>
          <cell r="F39">
            <v>387</v>
          </cell>
          <cell r="G39">
            <v>387</v>
          </cell>
          <cell r="H39">
            <v>100</v>
          </cell>
        </row>
        <row r="40">
          <cell r="A40" t="str">
            <v>11_103</v>
          </cell>
          <cell r="B40" t="str">
            <v>11</v>
          </cell>
          <cell r="C40" t="str">
            <v>103</v>
          </cell>
          <cell r="D40">
            <v>120</v>
          </cell>
          <cell r="E40">
            <v>15</v>
          </cell>
          <cell r="F40">
            <v>563</v>
          </cell>
          <cell r="G40">
            <v>768</v>
          </cell>
          <cell r="H40">
            <v>73</v>
          </cell>
        </row>
        <row r="41">
          <cell r="A41" t="str">
            <v>24_103</v>
          </cell>
          <cell r="B41" t="str">
            <v>24</v>
          </cell>
          <cell r="C41" t="str">
            <v>103</v>
          </cell>
          <cell r="D41">
            <v>56</v>
          </cell>
          <cell r="E41">
            <v>5</v>
          </cell>
          <cell r="F41">
            <v>928</v>
          </cell>
          <cell r="G41">
            <v>1293</v>
          </cell>
          <cell r="H41">
            <v>72</v>
          </cell>
        </row>
        <row r="42">
          <cell r="A42" t="str">
            <v>27_103</v>
          </cell>
          <cell r="B42" t="str">
            <v>27</v>
          </cell>
          <cell r="C42" t="str">
            <v>103</v>
          </cell>
          <cell r="D42">
            <v>59</v>
          </cell>
          <cell r="E42" t="str">
            <v>s</v>
          </cell>
          <cell r="F42">
            <v>260</v>
          </cell>
          <cell r="G42">
            <v>260</v>
          </cell>
          <cell r="H42">
            <v>100</v>
          </cell>
        </row>
        <row r="43">
          <cell r="A43" t="str">
            <v>28_103</v>
          </cell>
          <cell r="B43" t="str">
            <v>28</v>
          </cell>
          <cell r="C43" t="str">
            <v>103</v>
          </cell>
          <cell r="D43">
            <v>74</v>
          </cell>
          <cell r="E43" t="str">
            <v>s</v>
          </cell>
          <cell r="F43">
            <v>383</v>
          </cell>
          <cell r="G43">
            <v>727</v>
          </cell>
          <cell r="H43">
            <v>53</v>
          </cell>
        </row>
        <row r="44">
          <cell r="A44" t="str">
            <v>32_103</v>
          </cell>
          <cell r="B44" t="str">
            <v>32</v>
          </cell>
          <cell r="C44" t="str">
            <v>103</v>
          </cell>
          <cell r="D44">
            <v>124</v>
          </cell>
          <cell r="E44">
            <v>6</v>
          </cell>
          <cell r="F44">
            <v>3754</v>
          </cell>
          <cell r="G44">
            <v>4299</v>
          </cell>
          <cell r="H44">
            <v>87</v>
          </cell>
        </row>
        <row r="45">
          <cell r="A45" t="str">
            <v>44_103</v>
          </cell>
          <cell r="B45" t="str">
            <v>44</v>
          </cell>
          <cell r="C45" t="str">
            <v>103</v>
          </cell>
          <cell r="D45">
            <v>139</v>
          </cell>
          <cell r="E45">
            <v>4</v>
          </cell>
          <cell r="F45">
            <v>370</v>
          </cell>
          <cell r="G45">
            <v>844</v>
          </cell>
          <cell r="H45">
            <v>44</v>
          </cell>
        </row>
        <row r="46">
          <cell r="A46" t="str">
            <v>52_103</v>
          </cell>
          <cell r="B46" t="str">
            <v>52</v>
          </cell>
          <cell r="C46" t="str">
            <v>103</v>
          </cell>
          <cell r="D46">
            <v>74</v>
          </cell>
          <cell r="E46" t="str">
            <v>s</v>
          </cell>
          <cell r="F46">
            <v>944</v>
          </cell>
          <cell r="G46">
            <v>957</v>
          </cell>
          <cell r="H46">
            <v>99</v>
          </cell>
        </row>
        <row r="47">
          <cell r="A47" t="str">
            <v>53_103</v>
          </cell>
          <cell r="B47" t="str">
            <v>53</v>
          </cell>
          <cell r="C47" t="str">
            <v>103</v>
          </cell>
          <cell r="D47">
            <v>121</v>
          </cell>
          <cell r="E47">
            <v>5</v>
          </cell>
          <cell r="F47">
            <v>3963</v>
          </cell>
          <cell r="G47">
            <v>4533</v>
          </cell>
          <cell r="H47">
            <v>87</v>
          </cell>
        </row>
        <row r="48">
          <cell r="A48" t="str">
            <v>75_103</v>
          </cell>
          <cell r="B48" t="str">
            <v>75</v>
          </cell>
          <cell r="C48" t="str">
            <v>103</v>
          </cell>
          <cell r="D48">
            <v>324</v>
          </cell>
          <cell r="E48">
            <v>3</v>
          </cell>
          <cell r="F48">
            <v>3536</v>
          </cell>
          <cell r="G48">
            <v>3688</v>
          </cell>
          <cell r="H48">
            <v>96</v>
          </cell>
        </row>
        <row r="49">
          <cell r="A49" t="str">
            <v>76_103</v>
          </cell>
          <cell r="B49" t="str">
            <v>76</v>
          </cell>
          <cell r="C49" t="str">
            <v>103</v>
          </cell>
          <cell r="D49">
            <v>259</v>
          </cell>
          <cell r="E49">
            <v>4</v>
          </cell>
          <cell r="F49">
            <v>2914</v>
          </cell>
          <cell r="G49">
            <v>2914</v>
          </cell>
          <cell r="H49">
            <v>100</v>
          </cell>
        </row>
        <row r="50">
          <cell r="A50" t="str">
            <v>84_103</v>
          </cell>
          <cell r="B50" t="str">
            <v>84</v>
          </cell>
          <cell r="C50" t="str">
            <v>103</v>
          </cell>
          <cell r="D50">
            <v>247</v>
          </cell>
          <cell r="E50">
            <v>8</v>
          </cell>
          <cell r="F50">
            <v>1524</v>
          </cell>
          <cell r="G50">
            <v>2489</v>
          </cell>
          <cell r="H50">
            <v>61</v>
          </cell>
        </row>
        <row r="51">
          <cell r="A51" t="str">
            <v>93_103</v>
          </cell>
          <cell r="B51" t="str">
            <v>93</v>
          </cell>
          <cell r="C51" t="str">
            <v>103</v>
          </cell>
          <cell r="D51">
            <v>208</v>
          </cell>
          <cell r="E51">
            <v>8</v>
          </cell>
          <cell r="F51">
            <v>1219</v>
          </cell>
          <cell r="G51">
            <v>1723</v>
          </cell>
          <cell r="H51">
            <v>71</v>
          </cell>
        </row>
        <row r="52">
          <cell r="A52" t="str">
            <v>94_103</v>
          </cell>
          <cell r="B52" t="str">
            <v>94</v>
          </cell>
          <cell r="C52" t="str">
            <v>103</v>
          </cell>
          <cell r="D52">
            <v>43</v>
          </cell>
          <cell r="E52">
            <v>0</v>
          </cell>
          <cell r="F52">
            <v>58</v>
          </cell>
          <cell r="G52">
            <v>58</v>
          </cell>
          <cell r="H52">
            <v>100</v>
          </cell>
        </row>
        <row r="53">
          <cell r="A53" t="str">
            <v>01_104</v>
          </cell>
          <cell r="B53" t="str">
            <v>01</v>
          </cell>
          <cell r="C53" t="str">
            <v>104</v>
          </cell>
          <cell r="D53" t="str">
            <v>s</v>
          </cell>
          <cell r="E53" t="str">
            <v>s</v>
          </cell>
          <cell r="F53" t="str">
            <v>s</v>
          </cell>
          <cell r="G53">
            <v>0</v>
          </cell>
          <cell r="H53" t="str">
            <v>s</v>
          </cell>
        </row>
        <row r="54">
          <cell r="A54" t="str">
            <v>02_104</v>
          </cell>
          <cell r="B54" t="str">
            <v>02</v>
          </cell>
          <cell r="C54" t="str">
            <v>104</v>
          </cell>
          <cell r="D54" t="str">
            <v>s</v>
          </cell>
          <cell r="E54">
            <v>0</v>
          </cell>
          <cell r="F54" t="str">
            <v>s</v>
          </cell>
          <cell r="G54" t="str">
            <v>s</v>
          </cell>
          <cell r="H54" t="str">
            <v>s</v>
          </cell>
        </row>
        <row r="55">
          <cell r="A55" t="str">
            <v>03_104</v>
          </cell>
          <cell r="B55" t="str">
            <v>03</v>
          </cell>
          <cell r="C55" t="str">
            <v>104</v>
          </cell>
          <cell r="D55">
            <v>3</v>
          </cell>
          <cell r="E55">
            <v>0</v>
          </cell>
          <cell r="F55">
            <v>0</v>
          </cell>
          <cell r="G55">
            <v>0</v>
          </cell>
          <cell r="H55" t="e">
            <v>#N/A</v>
          </cell>
        </row>
        <row r="56">
          <cell r="A56" t="str">
            <v>04_104</v>
          </cell>
          <cell r="B56" t="str">
            <v>04</v>
          </cell>
          <cell r="C56" t="str">
            <v>104</v>
          </cell>
          <cell r="D56" t="str">
            <v>s</v>
          </cell>
          <cell r="E56" t="str">
            <v>s</v>
          </cell>
          <cell r="F56" t="str">
            <v>s</v>
          </cell>
          <cell r="G56" t="str">
            <v>s</v>
          </cell>
          <cell r="H56" t="str">
            <v>s</v>
          </cell>
        </row>
        <row r="57">
          <cell r="A57" t="str">
            <v>11_104</v>
          </cell>
          <cell r="B57" t="str">
            <v>11</v>
          </cell>
          <cell r="C57" t="str">
            <v>104</v>
          </cell>
          <cell r="D57">
            <v>9</v>
          </cell>
          <cell r="E57">
            <v>7</v>
          </cell>
          <cell r="F57" t="str">
            <v>s</v>
          </cell>
          <cell r="G57">
            <v>429</v>
          </cell>
          <cell r="H57" t="str">
            <v>s</v>
          </cell>
        </row>
        <row r="58">
          <cell r="A58" t="str">
            <v>24_104</v>
          </cell>
          <cell r="B58" t="str">
            <v>24</v>
          </cell>
          <cell r="C58" t="str">
            <v>104</v>
          </cell>
          <cell r="D58">
            <v>9</v>
          </cell>
          <cell r="E58" t="str">
            <v>s</v>
          </cell>
          <cell r="F58">
            <v>41</v>
          </cell>
          <cell r="G58">
            <v>63</v>
          </cell>
          <cell r="H58">
            <v>65</v>
          </cell>
        </row>
        <row r="59">
          <cell r="A59" t="str">
            <v>27_104</v>
          </cell>
          <cell r="B59" t="str">
            <v>27</v>
          </cell>
          <cell r="C59" t="str">
            <v>104</v>
          </cell>
          <cell r="D59">
            <v>15</v>
          </cell>
          <cell r="E59">
            <v>0</v>
          </cell>
          <cell r="F59" t="str">
            <v>s</v>
          </cell>
          <cell r="G59" t="str">
            <v>s</v>
          </cell>
          <cell r="H59" t="str">
            <v>s</v>
          </cell>
        </row>
        <row r="60">
          <cell r="A60" t="str">
            <v>28_104</v>
          </cell>
          <cell r="B60" t="str">
            <v>28</v>
          </cell>
          <cell r="C60" t="str">
            <v>104</v>
          </cell>
          <cell r="D60">
            <v>10</v>
          </cell>
          <cell r="E60" t="str">
            <v>s</v>
          </cell>
          <cell r="F60">
            <v>143</v>
          </cell>
          <cell r="G60">
            <v>487</v>
          </cell>
          <cell r="H60">
            <v>29</v>
          </cell>
        </row>
        <row r="61">
          <cell r="A61" t="str">
            <v>32_104</v>
          </cell>
          <cell r="B61" t="str">
            <v>32</v>
          </cell>
          <cell r="C61" t="str">
            <v>104</v>
          </cell>
          <cell r="D61">
            <v>11</v>
          </cell>
          <cell r="E61">
            <v>3</v>
          </cell>
          <cell r="F61">
            <v>249</v>
          </cell>
          <cell r="G61">
            <v>467</v>
          </cell>
          <cell r="H61">
            <v>53</v>
          </cell>
        </row>
        <row r="62">
          <cell r="A62" t="str">
            <v>44_104</v>
          </cell>
          <cell r="B62" t="str">
            <v>44</v>
          </cell>
          <cell r="C62" t="str">
            <v>104</v>
          </cell>
          <cell r="D62">
            <v>11</v>
          </cell>
          <cell r="E62" t="str">
            <v>s</v>
          </cell>
          <cell r="F62">
            <v>31</v>
          </cell>
          <cell r="G62">
            <v>245</v>
          </cell>
          <cell r="H62">
            <v>13</v>
          </cell>
        </row>
        <row r="63">
          <cell r="A63" t="str">
            <v>52_104</v>
          </cell>
          <cell r="B63" t="str">
            <v>52</v>
          </cell>
          <cell r="C63" t="str">
            <v>104</v>
          </cell>
          <cell r="D63">
            <v>7</v>
          </cell>
          <cell r="E63" t="str">
            <v>s</v>
          </cell>
          <cell r="F63">
            <v>63</v>
          </cell>
          <cell r="G63">
            <v>317</v>
          </cell>
          <cell r="H63">
            <v>20</v>
          </cell>
        </row>
        <row r="64">
          <cell r="A64" t="str">
            <v>53_104</v>
          </cell>
          <cell r="B64" t="str">
            <v>53</v>
          </cell>
          <cell r="C64" t="str">
            <v>104</v>
          </cell>
          <cell r="D64">
            <v>6</v>
          </cell>
          <cell r="E64">
            <v>3</v>
          </cell>
          <cell r="F64" t="str">
            <v>s</v>
          </cell>
          <cell r="G64">
            <v>383</v>
          </cell>
          <cell r="H64" t="str">
            <v>s</v>
          </cell>
        </row>
        <row r="65">
          <cell r="A65" t="str">
            <v>75_104</v>
          </cell>
          <cell r="B65" t="str">
            <v>75</v>
          </cell>
          <cell r="C65" t="str">
            <v>104</v>
          </cell>
          <cell r="D65">
            <v>32</v>
          </cell>
          <cell r="E65" t="str">
            <v>s</v>
          </cell>
          <cell r="F65">
            <v>97</v>
          </cell>
          <cell r="G65" t="str">
            <v>s</v>
          </cell>
          <cell r="H65" t="str">
            <v>s</v>
          </cell>
        </row>
        <row r="66">
          <cell r="A66" t="str">
            <v>76_104</v>
          </cell>
          <cell r="B66" t="str">
            <v>76</v>
          </cell>
          <cell r="C66" t="str">
            <v>104</v>
          </cell>
          <cell r="D66">
            <v>43</v>
          </cell>
          <cell r="E66">
            <v>4</v>
          </cell>
          <cell r="F66">
            <v>234</v>
          </cell>
          <cell r="G66">
            <v>310</v>
          </cell>
          <cell r="H66">
            <v>75</v>
          </cell>
        </row>
        <row r="67">
          <cell r="A67" t="str">
            <v>84_104</v>
          </cell>
          <cell r="B67" t="str">
            <v>84</v>
          </cell>
          <cell r="C67" t="str">
            <v>104</v>
          </cell>
          <cell r="D67">
            <v>50</v>
          </cell>
          <cell r="E67" t="str">
            <v>s</v>
          </cell>
          <cell r="F67">
            <v>129</v>
          </cell>
          <cell r="G67">
            <v>145</v>
          </cell>
          <cell r="H67">
            <v>89</v>
          </cell>
        </row>
        <row r="68">
          <cell r="A68" t="str">
            <v>93_104</v>
          </cell>
          <cell r="B68" t="str">
            <v>93</v>
          </cell>
          <cell r="C68" t="str">
            <v>104</v>
          </cell>
          <cell r="D68">
            <v>72</v>
          </cell>
          <cell r="E68">
            <v>7</v>
          </cell>
          <cell r="F68">
            <v>129</v>
          </cell>
          <cell r="G68">
            <v>197</v>
          </cell>
          <cell r="H68">
            <v>65</v>
          </cell>
        </row>
        <row r="69">
          <cell r="A69" t="str">
            <v>94_104</v>
          </cell>
          <cell r="B69" t="str">
            <v>94</v>
          </cell>
          <cell r="C69" t="str">
            <v>104</v>
          </cell>
          <cell r="D69">
            <v>5</v>
          </cell>
          <cell r="E69">
            <v>0</v>
          </cell>
          <cell r="F69" t="str">
            <v>s</v>
          </cell>
          <cell r="G69" t="str">
            <v>s</v>
          </cell>
          <cell r="H69" t="str">
            <v>s</v>
          </cell>
        </row>
        <row r="70">
          <cell r="A70" t="str">
            <v>01_105</v>
          </cell>
          <cell r="B70" t="str">
            <v>01</v>
          </cell>
          <cell r="C70" t="str">
            <v>105</v>
          </cell>
          <cell r="D70">
            <v>43</v>
          </cell>
          <cell r="E70">
            <v>0</v>
          </cell>
          <cell r="F70">
            <v>156</v>
          </cell>
          <cell r="G70">
            <v>156</v>
          </cell>
          <cell r="H70">
            <v>100</v>
          </cell>
        </row>
        <row r="71">
          <cell r="A71" t="str">
            <v>02_105</v>
          </cell>
          <cell r="B71" t="str">
            <v>02</v>
          </cell>
          <cell r="C71" t="str">
            <v>105</v>
          </cell>
          <cell r="D71">
            <v>22</v>
          </cell>
          <cell r="E71">
            <v>0</v>
          </cell>
          <cell r="F71">
            <v>222</v>
          </cell>
          <cell r="G71">
            <v>222</v>
          </cell>
          <cell r="H71">
            <v>100</v>
          </cell>
        </row>
        <row r="72">
          <cell r="A72" t="str">
            <v>03_105</v>
          </cell>
          <cell r="B72" t="str">
            <v>03</v>
          </cell>
          <cell r="C72" t="str">
            <v>105</v>
          </cell>
          <cell r="D72">
            <v>9</v>
          </cell>
          <cell r="E72">
            <v>0</v>
          </cell>
          <cell r="F72">
            <v>67</v>
          </cell>
          <cell r="G72">
            <v>67</v>
          </cell>
          <cell r="H72">
            <v>100</v>
          </cell>
        </row>
        <row r="73">
          <cell r="A73" t="str">
            <v>04_105</v>
          </cell>
          <cell r="B73" t="str">
            <v>04</v>
          </cell>
          <cell r="C73" t="str">
            <v>105</v>
          </cell>
          <cell r="D73">
            <v>43</v>
          </cell>
          <cell r="E73">
            <v>0</v>
          </cell>
          <cell r="F73">
            <v>706</v>
          </cell>
          <cell r="G73">
            <v>706</v>
          </cell>
          <cell r="H73">
            <v>100</v>
          </cell>
        </row>
        <row r="74">
          <cell r="A74" t="str">
            <v>11_105</v>
          </cell>
          <cell r="B74" t="str">
            <v>11</v>
          </cell>
          <cell r="C74" t="str">
            <v>105</v>
          </cell>
          <cell r="D74">
            <v>83</v>
          </cell>
          <cell r="E74">
            <v>17</v>
          </cell>
          <cell r="F74">
            <v>1405</v>
          </cell>
          <cell r="G74">
            <v>2988</v>
          </cell>
          <cell r="H74">
            <v>47</v>
          </cell>
        </row>
        <row r="75">
          <cell r="A75" t="str">
            <v>24_105</v>
          </cell>
          <cell r="B75" t="str">
            <v>24</v>
          </cell>
          <cell r="C75" t="str">
            <v>105</v>
          </cell>
          <cell r="D75">
            <v>41</v>
          </cell>
          <cell r="E75">
            <v>11</v>
          </cell>
          <cell r="F75">
            <v>1348</v>
          </cell>
          <cell r="G75">
            <v>2245</v>
          </cell>
          <cell r="H75">
            <v>60</v>
          </cell>
        </row>
        <row r="76">
          <cell r="A76" t="str">
            <v>27_105</v>
          </cell>
          <cell r="B76" t="str">
            <v>27</v>
          </cell>
          <cell r="C76" t="str">
            <v>105</v>
          </cell>
          <cell r="D76">
            <v>198</v>
          </cell>
          <cell r="E76">
            <v>6</v>
          </cell>
          <cell r="F76">
            <v>3398</v>
          </cell>
          <cell r="G76">
            <v>5173</v>
          </cell>
          <cell r="H76">
            <v>66</v>
          </cell>
        </row>
        <row r="77">
          <cell r="A77" t="str">
            <v>28_105</v>
          </cell>
          <cell r="B77" t="str">
            <v>28</v>
          </cell>
          <cell r="C77" t="str">
            <v>105</v>
          </cell>
          <cell r="D77">
            <v>85</v>
          </cell>
          <cell r="E77">
            <v>11</v>
          </cell>
          <cell r="F77">
            <v>3937</v>
          </cell>
          <cell r="G77">
            <v>5426</v>
          </cell>
          <cell r="H77">
            <v>73</v>
          </cell>
        </row>
        <row r="78">
          <cell r="A78" t="str">
            <v>32_105</v>
          </cell>
          <cell r="B78" t="str">
            <v>32</v>
          </cell>
          <cell r="C78" t="str">
            <v>105</v>
          </cell>
          <cell r="D78">
            <v>68</v>
          </cell>
          <cell r="E78">
            <v>7</v>
          </cell>
          <cell r="F78">
            <v>2390</v>
          </cell>
          <cell r="G78">
            <v>3617</v>
          </cell>
          <cell r="H78">
            <v>66</v>
          </cell>
        </row>
        <row r="79">
          <cell r="A79" t="str">
            <v>44_105</v>
          </cell>
          <cell r="B79" t="str">
            <v>44</v>
          </cell>
          <cell r="C79" t="str">
            <v>105</v>
          </cell>
          <cell r="D79">
            <v>87</v>
          </cell>
          <cell r="E79">
            <v>7</v>
          </cell>
          <cell r="F79">
            <v>3718</v>
          </cell>
          <cell r="G79">
            <v>4824</v>
          </cell>
          <cell r="H79">
            <v>77</v>
          </cell>
        </row>
        <row r="80">
          <cell r="A80" t="str">
            <v>52_105</v>
          </cell>
          <cell r="B80" t="str">
            <v>52</v>
          </cell>
          <cell r="C80" t="str">
            <v>105</v>
          </cell>
          <cell r="D80">
            <v>70</v>
          </cell>
          <cell r="E80">
            <v>18</v>
          </cell>
          <cell r="F80">
            <v>4610</v>
          </cell>
          <cell r="G80">
            <v>6925</v>
          </cell>
          <cell r="H80">
            <v>67</v>
          </cell>
        </row>
        <row r="81">
          <cell r="A81" t="str">
            <v>53_105</v>
          </cell>
          <cell r="B81" t="str">
            <v>53</v>
          </cell>
          <cell r="C81" t="str">
            <v>105</v>
          </cell>
          <cell r="D81">
            <v>95</v>
          </cell>
          <cell r="E81">
            <v>9</v>
          </cell>
          <cell r="F81">
            <v>6533</v>
          </cell>
          <cell r="G81">
            <v>8068</v>
          </cell>
          <cell r="H81">
            <v>81</v>
          </cell>
        </row>
        <row r="82">
          <cell r="A82" t="str">
            <v>75_105</v>
          </cell>
          <cell r="B82" t="str">
            <v>75</v>
          </cell>
          <cell r="C82" t="str">
            <v>105</v>
          </cell>
          <cell r="D82">
            <v>185</v>
          </cell>
          <cell r="E82">
            <v>11</v>
          </cell>
          <cell r="F82">
            <v>3686</v>
          </cell>
          <cell r="G82">
            <v>5059</v>
          </cell>
          <cell r="H82">
            <v>73</v>
          </cell>
        </row>
        <row r="83">
          <cell r="A83" t="str">
            <v>76_105</v>
          </cell>
          <cell r="B83" t="str">
            <v>76</v>
          </cell>
          <cell r="C83" t="str">
            <v>105</v>
          </cell>
          <cell r="D83">
            <v>166</v>
          </cell>
          <cell r="E83">
            <v>6</v>
          </cell>
          <cell r="F83">
            <v>2518</v>
          </cell>
          <cell r="G83">
            <v>3110</v>
          </cell>
          <cell r="H83">
            <v>81</v>
          </cell>
        </row>
        <row r="84">
          <cell r="A84" t="str">
            <v>84_105</v>
          </cell>
          <cell r="B84" t="str">
            <v>84</v>
          </cell>
          <cell r="C84" t="str">
            <v>105</v>
          </cell>
          <cell r="D84">
            <v>276</v>
          </cell>
          <cell r="E84">
            <v>16</v>
          </cell>
          <cell r="F84">
            <v>4663</v>
          </cell>
          <cell r="G84">
            <v>7438</v>
          </cell>
          <cell r="H84">
            <v>63</v>
          </cell>
        </row>
        <row r="85">
          <cell r="A85" t="str">
            <v>93_105</v>
          </cell>
          <cell r="B85" t="str">
            <v>93</v>
          </cell>
          <cell r="C85" t="str">
            <v>105</v>
          </cell>
          <cell r="D85">
            <v>154</v>
          </cell>
          <cell r="E85">
            <v>3</v>
          </cell>
          <cell r="F85">
            <v>666</v>
          </cell>
          <cell r="G85">
            <v>710</v>
          </cell>
          <cell r="H85">
            <v>94</v>
          </cell>
        </row>
        <row r="86">
          <cell r="A86" t="str">
            <v>94_105</v>
          </cell>
          <cell r="B86" t="str">
            <v>94</v>
          </cell>
          <cell r="C86" t="str">
            <v>105</v>
          </cell>
          <cell r="D86">
            <v>41</v>
          </cell>
          <cell r="E86" t="str">
            <v>s</v>
          </cell>
          <cell r="F86">
            <v>221</v>
          </cell>
          <cell r="G86">
            <v>221</v>
          </cell>
          <cell r="H86">
            <v>100</v>
          </cell>
        </row>
        <row r="87">
          <cell r="A87" t="str">
            <v>01_106</v>
          </cell>
          <cell r="B87" t="str">
            <v>01</v>
          </cell>
          <cell r="C87" t="str">
            <v>106</v>
          </cell>
          <cell r="D87">
            <v>7</v>
          </cell>
          <cell r="E87" t="str">
            <v>s</v>
          </cell>
          <cell r="F87" t="str">
            <v>s</v>
          </cell>
          <cell r="G87" t="str">
            <v>s</v>
          </cell>
          <cell r="H87" t="str">
            <v>s</v>
          </cell>
        </row>
        <row r="88">
          <cell r="A88" t="str">
            <v>02_106</v>
          </cell>
          <cell r="B88" t="str">
            <v>02</v>
          </cell>
          <cell r="C88" t="str">
            <v>106</v>
          </cell>
          <cell r="D88">
            <v>5</v>
          </cell>
          <cell r="E88" t="str">
            <v>s</v>
          </cell>
          <cell r="F88">
            <v>70</v>
          </cell>
          <cell r="G88">
            <v>82</v>
          </cell>
          <cell r="H88">
            <v>85</v>
          </cell>
        </row>
        <row r="89">
          <cell r="A89" t="str">
            <v>03_106</v>
          </cell>
          <cell r="B89" t="str">
            <v>03</v>
          </cell>
          <cell r="C89" t="str">
            <v>106</v>
          </cell>
          <cell r="D89" t="str">
            <v>s</v>
          </cell>
          <cell r="E89" t="str">
            <v>s</v>
          </cell>
          <cell r="F89" t="str">
            <v>s</v>
          </cell>
          <cell r="G89" t="str">
            <v>s</v>
          </cell>
          <cell r="H89" t="str">
            <v>s</v>
          </cell>
        </row>
        <row r="90">
          <cell r="A90" t="str">
            <v>04_106</v>
          </cell>
          <cell r="B90" t="str">
            <v>04</v>
          </cell>
          <cell r="C90" t="str">
            <v>106</v>
          </cell>
          <cell r="D90" t="str">
            <v>s</v>
          </cell>
          <cell r="E90">
            <v>3</v>
          </cell>
          <cell r="F90" t="str">
            <v>s</v>
          </cell>
          <cell r="G90" t="str">
            <v>s</v>
          </cell>
          <cell r="H90" t="str">
            <v>s</v>
          </cell>
        </row>
        <row r="91">
          <cell r="A91" t="str">
            <v>11_106</v>
          </cell>
          <cell r="B91" t="str">
            <v>11</v>
          </cell>
          <cell r="C91" t="str">
            <v>106</v>
          </cell>
          <cell r="D91">
            <v>21</v>
          </cell>
          <cell r="E91">
            <v>11</v>
          </cell>
          <cell r="F91" t="str">
            <v>s</v>
          </cell>
          <cell r="G91">
            <v>1204</v>
          </cell>
          <cell r="H91" t="str">
            <v>s</v>
          </cell>
        </row>
        <row r="92">
          <cell r="A92" t="str">
            <v>24_106</v>
          </cell>
          <cell r="B92" t="str">
            <v>24</v>
          </cell>
          <cell r="C92" t="str">
            <v>106</v>
          </cell>
          <cell r="D92">
            <v>22</v>
          </cell>
          <cell r="E92">
            <v>6</v>
          </cell>
          <cell r="F92">
            <v>297</v>
          </cell>
          <cell r="G92">
            <v>524</v>
          </cell>
          <cell r="H92">
            <v>57</v>
          </cell>
        </row>
        <row r="93">
          <cell r="A93" t="str">
            <v>27_106</v>
          </cell>
          <cell r="B93" t="str">
            <v>27</v>
          </cell>
          <cell r="C93" t="str">
            <v>106</v>
          </cell>
          <cell r="D93">
            <v>33</v>
          </cell>
          <cell r="E93">
            <v>4</v>
          </cell>
          <cell r="F93">
            <v>448</v>
          </cell>
          <cell r="G93">
            <v>489</v>
          </cell>
          <cell r="H93">
            <v>92</v>
          </cell>
        </row>
        <row r="94">
          <cell r="A94" t="str">
            <v>28_106</v>
          </cell>
          <cell r="B94" t="str">
            <v>28</v>
          </cell>
          <cell r="C94" t="str">
            <v>106</v>
          </cell>
          <cell r="D94">
            <v>26</v>
          </cell>
          <cell r="E94">
            <v>3</v>
          </cell>
          <cell r="F94">
            <v>202</v>
          </cell>
          <cell r="G94">
            <v>288</v>
          </cell>
          <cell r="H94">
            <v>70</v>
          </cell>
        </row>
        <row r="95">
          <cell r="A95" t="str">
            <v>32_106</v>
          </cell>
          <cell r="B95" t="str">
            <v>32</v>
          </cell>
          <cell r="C95" t="str">
            <v>106</v>
          </cell>
          <cell r="D95">
            <v>32</v>
          </cell>
          <cell r="E95">
            <v>4</v>
          </cell>
          <cell r="F95">
            <v>4361</v>
          </cell>
          <cell r="G95">
            <v>5009</v>
          </cell>
          <cell r="H95">
            <v>87</v>
          </cell>
        </row>
        <row r="96">
          <cell r="A96" t="str">
            <v>44_106</v>
          </cell>
          <cell r="B96" t="str">
            <v>44</v>
          </cell>
          <cell r="C96" t="str">
            <v>106</v>
          </cell>
          <cell r="D96">
            <v>47</v>
          </cell>
          <cell r="E96">
            <v>6</v>
          </cell>
          <cell r="F96">
            <v>660</v>
          </cell>
          <cell r="G96">
            <v>1551</v>
          </cell>
          <cell r="H96">
            <v>43</v>
          </cell>
        </row>
        <row r="97">
          <cell r="A97" t="str">
            <v>52_106</v>
          </cell>
          <cell r="B97" t="str">
            <v>52</v>
          </cell>
          <cell r="C97" t="str">
            <v>106</v>
          </cell>
          <cell r="D97">
            <v>36</v>
          </cell>
          <cell r="E97">
            <v>5</v>
          </cell>
          <cell r="F97">
            <v>610</v>
          </cell>
          <cell r="G97">
            <v>789</v>
          </cell>
          <cell r="H97">
            <v>77</v>
          </cell>
        </row>
        <row r="98">
          <cell r="A98" t="str">
            <v>53_106</v>
          </cell>
          <cell r="B98" t="str">
            <v>53</v>
          </cell>
          <cell r="C98" t="str">
            <v>106</v>
          </cell>
          <cell r="D98">
            <v>50</v>
          </cell>
          <cell r="E98">
            <v>4</v>
          </cell>
          <cell r="F98" t="str">
            <v>s</v>
          </cell>
          <cell r="G98">
            <v>463</v>
          </cell>
          <cell r="H98" t="str">
            <v>s</v>
          </cell>
        </row>
        <row r="99">
          <cell r="A99" t="str">
            <v>75_106</v>
          </cell>
          <cell r="B99" t="str">
            <v>75</v>
          </cell>
          <cell r="C99" t="str">
            <v>106</v>
          </cell>
          <cell r="D99">
            <v>63</v>
          </cell>
          <cell r="E99">
            <v>6</v>
          </cell>
          <cell r="F99">
            <v>436</v>
          </cell>
          <cell r="G99">
            <v>573</v>
          </cell>
          <cell r="H99">
            <v>76</v>
          </cell>
        </row>
        <row r="100">
          <cell r="A100" t="str">
            <v>76_106</v>
          </cell>
          <cell r="B100" t="str">
            <v>76</v>
          </cell>
          <cell r="C100" t="str">
            <v>106</v>
          </cell>
          <cell r="D100">
            <v>63</v>
          </cell>
          <cell r="E100">
            <v>3</v>
          </cell>
          <cell r="F100">
            <v>736</v>
          </cell>
          <cell r="G100">
            <v>771</v>
          </cell>
          <cell r="H100">
            <v>95</v>
          </cell>
        </row>
        <row r="101">
          <cell r="A101" t="str">
            <v>84_106</v>
          </cell>
          <cell r="B101" t="str">
            <v>84</v>
          </cell>
          <cell r="C101" t="str">
            <v>106</v>
          </cell>
          <cell r="D101">
            <v>59</v>
          </cell>
          <cell r="E101">
            <v>6</v>
          </cell>
          <cell r="F101">
            <v>723</v>
          </cell>
          <cell r="G101">
            <v>1203</v>
          </cell>
          <cell r="H101">
            <v>60</v>
          </cell>
        </row>
        <row r="102">
          <cell r="A102" t="str">
            <v>93_106</v>
          </cell>
          <cell r="B102" t="str">
            <v>93</v>
          </cell>
          <cell r="C102" t="str">
            <v>106</v>
          </cell>
          <cell r="D102">
            <v>24</v>
          </cell>
          <cell r="E102">
            <v>4</v>
          </cell>
          <cell r="F102">
            <v>229</v>
          </cell>
          <cell r="G102">
            <v>375</v>
          </cell>
          <cell r="H102">
            <v>61</v>
          </cell>
        </row>
        <row r="103">
          <cell r="A103" t="str">
            <v>94_106</v>
          </cell>
          <cell r="B103" t="str">
            <v>94</v>
          </cell>
          <cell r="C103" t="str">
            <v>106</v>
          </cell>
          <cell r="D103" t="str">
            <v>s</v>
          </cell>
          <cell r="E103" t="str">
            <v>s</v>
          </cell>
          <cell r="F103" t="str">
            <v>s</v>
          </cell>
          <cell r="G103" t="str">
            <v>s</v>
          </cell>
          <cell r="H103" t="str">
            <v>s</v>
          </cell>
        </row>
        <row r="104">
          <cell r="A104" t="str">
            <v>01_107_hac</v>
          </cell>
          <cell r="B104" t="str">
            <v>01</v>
          </cell>
          <cell r="C104" t="str">
            <v>107_hac</v>
          </cell>
          <cell r="D104">
            <v>32</v>
          </cell>
          <cell r="E104">
            <v>0</v>
          </cell>
          <cell r="F104">
            <v>103</v>
          </cell>
          <cell r="G104">
            <v>103</v>
          </cell>
          <cell r="H104">
            <v>100</v>
          </cell>
        </row>
        <row r="105">
          <cell r="A105" t="str">
            <v>02_107_hac</v>
          </cell>
          <cell r="B105" t="str">
            <v>02</v>
          </cell>
          <cell r="C105" t="str">
            <v>107_hac</v>
          </cell>
          <cell r="D105">
            <v>22</v>
          </cell>
          <cell r="E105" t="str">
            <v>s</v>
          </cell>
          <cell r="F105">
            <v>131</v>
          </cell>
          <cell r="G105">
            <v>131</v>
          </cell>
          <cell r="H105">
            <v>100</v>
          </cell>
        </row>
        <row r="106">
          <cell r="A106" t="str">
            <v>03_107_hac</v>
          </cell>
          <cell r="B106" t="str">
            <v>03</v>
          </cell>
          <cell r="C106" t="str">
            <v>107_hac</v>
          </cell>
          <cell r="D106">
            <v>10</v>
          </cell>
          <cell r="E106">
            <v>0</v>
          </cell>
          <cell r="F106" t="str">
            <v>s</v>
          </cell>
          <cell r="G106" t="str">
            <v>s</v>
          </cell>
          <cell r="H106" t="str">
            <v>s</v>
          </cell>
        </row>
        <row r="107">
          <cell r="A107" t="str">
            <v>04_107_hac</v>
          </cell>
          <cell r="B107" t="str">
            <v>04</v>
          </cell>
          <cell r="C107" t="str">
            <v>107_hac</v>
          </cell>
          <cell r="D107">
            <v>52</v>
          </cell>
          <cell r="E107">
            <v>0</v>
          </cell>
          <cell r="F107">
            <v>454</v>
          </cell>
          <cell r="G107">
            <v>454</v>
          </cell>
          <cell r="H107">
            <v>100</v>
          </cell>
        </row>
        <row r="108">
          <cell r="A108" t="str">
            <v>11_107_hac</v>
          </cell>
          <cell r="B108" t="str">
            <v>11</v>
          </cell>
          <cell r="C108" t="str">
            <v>107_hac</v>
          </cell>
          <cell r="D108">
            <v>301</v>
          </cell>
          <cell r="E108">
            <v>28</v>
          </cell>
          <cell r="F108">
            <v>1861</v>
          </cell>
          <cell r="G108">
            <v>3444</v>
          </cell>
          <cell r="H108">
            <v>54</v>
          </cell>
        </row>
        <row r="109">
          <cell r="A109" t="str">
            <v>24_107_hac</v>
          </cell>
          <cell r="B109" t="str">
            <v>24</v>
          </cell>
          <cell r="C109" t="str">
            <v>107_hac</v>
          </cell>
          <cell r="D109">
            <v>101</v>
          </cell>
          <cell r="E109">
            <v>8</v>
          </cell>
          <cell r="F109">
            <v>1496</v>
          </cell>
          <cell r="G109">
            <v>1946</v>
          </cell>
          <cell r="H109">
            <v>77</v>
          </cell>
        </row>
        <row r="110">
          <cell r="A110" t="str">
            <v>27_107_hac</v>
          </cell>
          <cell r="B110" t="str">
            <v>27</v>
          </cell>
          <cell r="C110" t="str">
            <v>107_hac</v>
          </cell>
          <cell r="D110">
            <v>111</v>
          </cell>
          <cell r="E110">
            <v>8</v>
          </cell>
          <cell r="F110">
            <v>1493</v>
          </cell>
          <cell r="G110">
            <v>2040</v>
          </cell>
          <cell r="H110">
            <v>73</v>
          </cell>
        </row>
        <row r="111">
          <cell r="A111" t="str">
            <v>28_107_hac</v>
          </cell>
          <cell r="B111" t="str">
            <v>28</v>
          </cell>
          <cell r="C111" t="str">
            <v>107_hac</v>
          </cell>
          <cell r="D111">
            <v>108</v>
          </cell>
          <cell r="E111">
            <v>8</v>
          </cell>
          <cell r="F111">
            <v>1622</v>
          </cell>
          <cell r="G111">
            <v>1999</v>
          </cell>
          <cell r="H111">
            <v>81</v>
          </cell>
        </row>
        <row r="112">
          <cell r="A112" t="str">
            <v>32_107_hac</v>
          </cell>
          <cell r="B112" t="str">
            <v>32</v>
          </cell>
          <cell r="C112" t="str">
            <v>107_hac</v>
          </cell>
          <cell r="D112">
            <v>180</v>
          </cell>
          <cell r="E112">
            <v>13</v>
          </cell>
          <cell r="F112">
            <v>3551</v>
          </cell>
          <cell r="G112">
            <v>5315</v>
          </cell>
          <cell r="H112">
            <v>67</v>
          </cell>
        </row>
        <row r="113">
          <cell r="A113" t="str">
            <v>44_107_hac</v>
          </cell>
          <cell r="B113" t="str">
            <v>44</v>
          </cell>
          <cell r="C113" t="str">
            <v>107_hac</v>
          </cell>
          <cell r="D113">
            <v>245</v>
          </cell>
          <cell r="E113">
            <v>10</v>
          </cell>
          <cell r="F113">
            <v>2197</v>
          </cell>
          <cell r="G113">
            <v>2905</v>
          </cell>
          <cell r="H113">
            <v>76</v>
          </cell>
        </row>
        <row r="114">
          <cell r="A114" t="str">
            <v>52_107_hac</v>
          </cell>
          <cell r="B114" t="str">
            <v>52</v>
          </cell>
          <cell r="C114" t="str">
            <v>107_hac</v>
          </cell>
          <cell r="D114">
            <v>137</v>
          </cell>
          <cell r="E114">
            <v>15</v>
          </cell>
          <cell r="F114">
            <v>7670</v>
          </cell>
          <cell r="G114">
            <v>9258</v>
          </cell>
          <cell r="H114">
            <v>83</v>
          </cell>
        </row>
        <row r="115">
          <cell r="A115" t="str">
            <v>53_107_hac</v>
          </cell>
          <cell r="B115" t="str">
            <v>53</v>
          </cell>
          <cell r="C115" t="str">
            <v>107_hac</v>
          </cell>
          <cell r="D115">
            <v>257</v>
          </cell>
          <cell r="E115">
            <v>9</v>
          </cell>
          <cell r="F115">
            <v>4141</v>
          </cell>
          <cell r="G115">
            <v>5787</v>
          </cell>
          <cell r="H115">
            <v>72</v>
          </cell>
        </row>
        <row r="116">
          <cell r="A116" t="str">
            <v>75_107_hac</v>
          </cell>
          <cell r="B116" t="str">
            <v>75</v>
          </cell>
          <cell r="C116" t="str">
            <v>107_hac</v>
          </cell>
          <cell r="D116">
            <v>338</v>
          </cell>
          <cell r="E116">
            <v>10</v>
          </cell>
          <cell r="F116">
            <v>2259</v>
          </cell>
          <cell r="G116">
            <v>3007</v>
          </cell>
          <cell r="H116">
            <v>75</v>
          </cell>
        </row>
        <row r="117">
          <cell r="A117" t="str">
            <v>76_107_hac</v>
          </cell>
          <cell r="B117" t="str">
            <v>76</v>
          </cell>
          <cell r="C117" t="str">
            <v>107_hac</v>
          </cell>
          <cell r="D117">
            <v>481</v>
          </cell>
          <cell r="E117">
            <v>10</v>
          </cell>
          <cell r="F117">
            <v>2598</v>
          </cell>
          <cell r="G117">
            <v>2789</v>
          </cell>
          <cell r="H117">
            <v>93</v>
          </cell>
        </row>
        <row r="118">
          <cell r="A118" t="str">
            <v>84_107_hac</v>
          </cell>
          <cell r="B118" t="str">
            <v>84</v>
          </cell>
          <cell r="C118" t="str">
            <v>107_hac</v>
          </cell>
          <cell r="D118">
            <v>390</v>
          </cell>
          <cell r="E118">
            <v>21</v>
          </cell>
          <cell r="F118">
            <v>3806</v>
          </cell>
          <cell r="G118">
            <v>5626</v>
          </cell>
          <cell r="H118">
            <v>68</v>
          </cell>
        </row>
        <row r="119">
          <cell r="A119" t="str">
            <v>93_107_hac</v>
          </cell>
          <cell r="B119" t="str">
            <v>93</v>
          </cell>
          <cell r="C119" t="str">
            <v>107_hac</v>
          </cell>
          <cell r="D119">
            <v>415</v>
          </cell>
          <cell r="E119">
            <v>11</v>
          </cell>
          <cell r="F119">
            <v>1052</v>
          </cell>
          <cell r="G119">
            <v>1692</v>
          </cell>
          <cell r="H119">
            <v>62</v>
          </cell>
        </row>
        <row r="120">
          <cell r="A120" t="str">
            <v>94_107_hac</v>
          </cell>
          <cell r="B120" t="str">
            <v>94</v>
          </cell>
          <cell r="C120" t="str">
            <v>107_hac</v>
          </cell>
          <cell r="D120">
            <v>164</v>
          </cell>
          <cell r="E120">
            <v>0</v>
          </cell>
          <cell r="F120">
            <v>195</v>
          </cell>
          <cell r="G120">
            <v>195</v>
          </cell>
          <cell r="H120">
            <v>100</v>
          </cell>
        </row>
        <row r="121">
          <cell r="A121" t="str">
            <v>01_108</v>
          </cell>
          <cell r="B121" t="str">
            <v>01</v>
          </cell>
          <cell r="C121" t="str">
            <v>108</v>
          </cell>
          <cell r="D121">
            <v>194</v>
          </cell>
          <cell r="E121">
            <v>3</v>
          </cell>
          <cell r="F121">
            <v>639</v>
          </cell>
          <cell r="G121">
            <v>659</v>
          </cell>
          <cell r="H121">
            <v>97</v>
          </cell>
        </row>
        <row r="122">
          <cell r="A122" t="str">
            <v>02_108</v>
          </cell>
          <cell r="B122" t="str">
            <v>02</v>
          </cell>
          <cell r="C122" t="str">
            <v>108</v>
          </cell>
          <cell r="D122">
            <v>82</v>
          </cell>
          <cell r="E122">
            <v>4</v>
          </cell>
          <cell r="F122">
            <v>269</v>
          </cell>
          <cell r="G122">
            <v>279</v>
          </cell>
          <cell r="H122">
            <v>96</v>
          </cell>
        </row>
        <row r="123">
          <cell r="A123" t="str">
            <v>03_108</v>
          </cell>
          <cell r="B123" t="str">
            <v>03</v>
          </cell>
          <cell r="C123" t="str">
            <v>108</v>
          </cell>
          <cell r="D123">
            <v>31</v>
          </cell>
          <cell r="E123" t="str">
            <v>s</v>
          </cell>
          <cell r="F123">
            <v>33</v>
          </cell>
          <cell r="G123">
            <v>33</v>
          </cell>
          <cell r="H123">
            <v>100</v>
          </cell>
        </row>
        <row r="124">
          <cell r="A124" t="str">
            <v>04_108</v>
          </cell>
          <cell r="B124" t="str">
            <v>04</v>
          </cell>
          <cell r="C124" t="str">
            <v>108</v>
          </cell>
          <cell r="D124">
            <v>138</v>
          </cell>
          <cell r="E124" t="str">
            <v>s</v>
          </cell>
          <cell r="F124">
            <v>1059</v>
          </cell>
          <cell r="G124">
            <v>1084</v>
          </cell>
          <cell r="H124">
            <v>98</v>
          </cell>
        </row>
        <row r="125">
          <cell r="A125" t="str">
            <v>11_108</v>
          </cell>
          <cell r="B125" t="str">
            <v>11</v>
          </cell>
          <cell r="C125" t="str">
            <v>108</v>
          </cell>
          <cell r="D125">
            <v>678</v>
          </cell>
          <cell r="E125">
            <v>83</v>
          </cell>
          <cell r="F125">
            <v>4493</v>
          </cell>
          <cell r="G125">
            <v>8011</v>
          </cell>
          <cell r="H125">
            <v>56</v>
          </cell>
        </row>
        <row r="126">
          <cell r="A126" t="str">
            <v>24_108</v>
          </cell>
          <cell r="B126" t="str">
            <v>24</v>
          </cell>
          <cell r="C126" t="str">
            <v>108</v>
          </cell>
          <cell r="D126">
            <v>168</v>
          </cell>
          <cell r="E126">
            <v>22</v>
          </cell>
          <cell r="F126">
            <v>1485</v>
          </cell>
          <cell r="G126">
            <v>2623</v>
          </cell>
          <cell r="H126">
            <v>57</v>
          </cell>
        </row>
        <row r="127">
          <cell r="A127" t="str">
            <v>27_108</v>
          </cell>
          <cell r="B127" t="str">
            <v>27</v>
          </cell>
          <cell r="C127" t="str">
            <v>108</v>
          </cell>
          <cell r="D127">
            <v>182</v>
          </cell>
          <cell r="E127">
            <v>11</v>
          </cell>
          <cell r="F127">
            <v>2187</v>
          </cell>
          <cell r="G127">
            <v>2558</v>
          </cell>
          <cell r="H127">
            <v>85</v>
          </cell>
        </row>
        <row r="128">
          <cell r="A128" t="str">
            <v>28_108</v>
          </cell>
          <cell r="B128" t="str">
            <v>28</v>
          </cell>
          <cell r="C128" t="str">
            <v>108</v>
          </cell>
          <cell r="D128">
            <v>226</v>
          </cell>
          <cell r="E128">
            <v>23</v>
          </cell>
          <cell r="F128">
            <v>5631</v>
          </cell>
          <cell r="G128">
            <v>7697</v>
          </cell>
          <cell r="H128">
            <v>73</v>
          </cell>
        </row>
        <row r="129">
          <cell r="A129" t="str">
            <v>32_108</v>
          </cell>
          <cell r="B129" t="str">
            <v>32</v>
          </cell>
          <cell r="C129" t="str">
            <v>108</v>
          </cell>
          <cell r="D129">
            <v>289</v>
          </cell>
          <cell r="E129">
            <v>34</v>
          </cell>
          <cell r="F129">
            <v>5091</v>
          </cell>
          <cell r="G129">
            <v>9030</v>
          </cell>
          <cell r="H129">
            <v>56</v>
          </cell>
        </row>
        <row r="130">
          <cell r="A130" t="str">
            <v>44_108</v>
          </cell>
          <cell r="B130" t="str">
            <v>44</v>
          </cell>
          <cell r="C130" t="str">
            <v>108</v>
          </cell>
          <cell r="D130">
            <v>394</v>
          </cell>
          <cell r="E130">
            <v>16</v>
          </cell>
          <cell r="F130">
            <v>6229</v>
          </cell>
          <cell r="G130">
            <v>8685</v>
          </cell>
          <cell r="H130">
            <v>72</v>
          </cell>
        </row>
        <row r="131">
          <cell r="A131" t="str">
            <v>52_108</v>
          </cell>
          <cell r="B131" t="str">
            <v>52</v>
          </cell>
          <cell r="C131" t="str">
            <v>108</v>
          </cell>
          <cell r="D131">
            <v>309</v>
          </cell>
          <cell r="E131">
            <v>32</v>
          </cell>
          <cell r="F131">
            <v>4388</v>
          </cell>
          <cell r="G131">
            <v>5936</v>
          </cell>
          <cell r="H131">
            <v>74</v>
          </cell>
        </row>
        <row r="132">
          <cell r="A132" t="str">
            <v>53_108</v>
          </cell>
          <cell r="B132" t="str">
            <v>53</v>
          </cell>
          <cell r="C132" t="str">
            <v>108</v>
          </cell>
          <cell r="D132">
            <v>351</v>
          </cell>
          <cell r="E132">
            <v>24</v>
          </cell>
          <cell r="F132">
            <v>5308</v>
          </cell>
          <cell r="G132">
            <v>6893</v>
          </cell>
          <cell r="H132">
            <v>77</v>
          </cell>
        </row>
        <row r="133">
          <cell r="A133" t="str">
            <v>75_108</v>
          </cell>
          <cell r="B133" t="str">
            <v>75</v>
          </cell>
          <cell r="C133" t="str">
            <v>108</v>
          </cell>
          <cell r="D133">
            <v>659</v>
          </cell>
          <cell r="E133">
            <v>36</v>
          </cell>
          <cell r="F133">
            <v>4024</v>
          </cell>
          <cell r="G133">
            <v>6553</v>
          </cell>
          <cell r="H133">
            <v>61</v>
          </cell>
        </row>
        <row r="134">
          <cell r="A134" t="str">
            <v>76_108</v>
          </cell>
          <cell r="B134" t="str">
            <v>76</v>
          </cell>
          <cell r="C134" t="str">
            <v>108</v>
          </cell>
          <cell r="D134">
            <v>614</v>
          </cell>
          <cell r="E134">
            <v>34</v>
          </cell>
          <cell r="F134">
            <v>3228</v>
          </cell>
          <cell r="G134">
            <v>5504</v>
          </cell>
          <cell r="H134">
            <v>59</v>
          </cell>
        </row>
        <row r="135">
          <cell r="A135" t="str">
            <v>84_108</v>
          </cell>
          <cell r="B135" t="str">
            <v>84</v>
          </cell>
          <cell r="C135" t="str">
            <v>108</v>
          </cell>
          <cell r="D135">
            <v>730</v>
          </cell>
          <cell r="E135">
            <v>41</v>
          </cell>
          <cell r="F135">
            <v>6607</v>
          </cell>
          <cell r="G135">
            <v>9076</v>
          </cell>
          <cell r="H135">
            <v>73</v>
          </cell>
        </row>
        <row r="136">
          <cell r="A136" t="str">
            <v>93_108</v>
          </cell>
          <cell r="B136" t="str">
            <v>93</v>
          </cell>
          <cell r="C136" t="str">
            <v>108</v>
          </cell>
          <cell r="D136">
            <v>628</v>
          </cell>
          <cell r="E136">
            <v>22</v>
          </cell>
          <cell r="F136">
            <v>4723</v>
          </cell>
          <cell r="G136">
            <v>5564</v>
          </cell>
          <cell r="H136">
            <v>85</v>
          </cell>
        </row>
        <row r="137">
          <cell r="A137" t="str">
            <v>94_108</v>
          </cell>
          <cell r="B137" t="str">
            <v>94</v>
          </cell>
          <cell r="C137" t="str">
            <v>108</v>
          </cell>
          <cell r="D137">
            <v>73</v>
          </cell>
          <cell r="E137">
            <v>0</v>
          </cell>
          <cell r="F137">
            <v>97</v>
          </cell>
          <cell r="G137">
            <v>97</v>
          </cell>
          <cell r="H137">
            <v>100</v>
          </cell>
        </row>
        <row r="138">
          <cell r="A138" t="str">
            <v>01_109</v>
          </cell>
          <cell r="B138" t="str">
            <v>01</v>
          </cell>
          <cell r="C138" t="str">
            <v>109</v>
          </cell>
          <cell r="D138" t="str">
            <v>s</v>
          </cell>
          <cell r="E138" t="str">
            <v>s</v>
          </cell>
          <cell r="F138" t="str">
            <v>s</v>
          </cell>
          <cell r="G138" t="str">
            <v>s</v>
          </cell>
          <cell r="H138" t="str">
            <v>s</v>
          </cell>
        </row>
        <row r="139">
          <cell r="A139" t="str">
            <v>02_109</v>
          </cell>
          <cell r="B139" t="str">
            <v>02</v>
          </cell>
          <cell r="C139" t="str">
            <v>109</v>
          </cell>
          <cell r="D139" t="str">
            <v>s</v>
          </cell>
          <cell r="E139">
            <v>0</v>
          </cell>
          <cell r="F139" t="str">
            <v>s</v>
          </cell>
          <cell r="G139" t="str">
            <v>s</v>
          </cell>
          <cell r="H139" t="str">
            <v>s</v>
          </cell>
        </row>
        <row r="140">
          <cell r="A140" t="str">
            <v>03_109</v>
          </cell>
          <cell r="B140" t="str">
            <v>03</v>
          </cell>
          <cell r="C140" t="str">
            <v>109</v>
          </cell>
          <cell r="D140" t="str">
            <v>s</v>
          </cell>
          <cell r="E140">
            <v>0</v>
          </cell>
          <cell r="F140" t="str">
            <v>s</v>
          </cell>
          <cell r="G140" t="str">
            <v>s</v>
          </cell>
          <cell r="H140" t="str">
            <v>s</v>
          </cell>
        </row>
        <row r="141">
          <cell r="A141" t="str">
            <v>04_109</v>
          </cell>
          <cell r="B141" t="str">
            <v>04</v>
          </cell>
          <cell r="C141" t="str">
            <v>109</v>
          </cell>
          <cell r="D141">
            <v>8</v>
          </cell>
          <cell r="E141">
            <v>0</v>
          </cell>
          <cell r="F141">
            <v>179</v>
          </cell>
          <cell r="G141">
            <v>179</v>
          </cell>
          <cell r="H141">
            <v>100</v>
          </cell>
        </row>
        <row r="142">
          <cell r="A142" t="str">
            <v>11_109</v>
          </cell>
          <cell r="B142" t="str">
            <v>11</v>
          </cell>
          <cell r="C142" t="str">
            <v>109</v>
          </cell>
          <cell r="D142">
            <v>21</v>
          </cell>
          <cell r="E142">
            <v>8</v>
          </cell>
          <cell r="F142">
            <v>11</v>
          </cell>
          <cell r="G142">
            <v>305</v>
          </cell>
          <cell r="H142">
            <v>4</v>
          </cell>
        </row>
        <row r="143">
          <cell r="A143" t="str">
            <v>24_109</v>
          </cell>
          <cell r="B143" t="str">
            <v>24</v>
          </cell>
          <cell r="C143" t="str">
            <v>109</v>
          </cell>
          <cell r="D143">
            <v>19</v>
          </cell>
          <cell r="E143">
            <v>3</v>
          </cell>
          <cell r="F143">
            <v>356</v>
          </cell>
          <cell r="G143">
            <v>976</v>
          </cell>
          <cell r="H143">
            <v>36</v>
          </cell>
        </row>
        <row r="144">
          <cell r="A144" t="str">
            <v>27_109</v>
          </cell>
          <cell r="B144" t="str">
            <v>27</v>
          </cell>
          <cell r="C144" t="str">
            <v>109</v>
          </cell>
          <cell r="D144">
            <v>30</v>
          </cell>
          <cell r="E144">
            <v>5</v>
          </cell>
          <cell r="F144">
            <v>824</v>
          </cell>
          <cell r="G144">
            <v>843</v>
          </cell>
          <cell r="H144">
            <v>98</v>
          </cell>
        </row>
        <row r="145">
          <cell r="A145" t="str">
            <v>28_109</v>
          </cell>
          <cell r="B145" t="str">
            <v>28</v>
          </cell>
          <cell r="C145" t="str">
            <v>109</v>
          </cell>
          <cell r="D145">
            <v>28</v>
          </cell>
          <cell r="E145">
            <v>7</v>
          </cell>
          <cell r="F145">
            <v>783</v>
          </cell>
          <cell r="G145">
            <v>1082</v>
          </cell>
          <cell r="H145">
            <v>72</v>
          </cell>
        </row>
        <row r="146">
          <cell r="A146" t="str">
            <v>32_109</v>
          </cell>
          <cell r="B146" t="str">
            <v>32</v>
          </cell>
          <cell r="C146" t="str">
            <v>109</v>
          </cell>
          <cell r="D146">
            <v>30</v>
          </cell>
          <cell r="E146">
            <v>14</v>
          </cell>
          <cell r="F146">
            <v>800</v>
          </cell>
          <cell r="G146">
            <v>2034</v>
          </cell>
          <cell r="H146">
            <v>39</v>
          </cell>
        </row>
        <row r="147">
          <cell r="A147" t="str">
            <v>44_109</v>
          </cell>
          <cell r="B147" t="str">
            <v>44</v>
          </cell>
          <cell r="C147" t="str">
            <v>109</v>
          </cell>
          <cell r="D147">
            <v>36</v>
          </cell>
          <cell r="E147">
            <v>4</v>
          </cell>
          <cell r="F147">
            <v>846</v>
          </cell>
          <cell r="G147">
            <v>1122</v>
          </cell>
          <cell r="H147">
            <v>75</v>
          </cell>
        </row>
        <row r="148">
          <cell r="A148" t="str">
            <v>52_109</v>
          </cell>
          <cell r="B148" t="str">
            <v>52</v>
          </cell>
          <cell r="C148" t="str">
            <v>109</v>
          </cell>
          <cell r="D148">
            <v>47</v>
          </cell>
          <cell r="E148">
            <v>13</v>
          </cell>
          <cell r="F148">
            <v>1018</v>
          </cell>
          <cell r="G148">
            <v>1462</v>
          </cell>
          <cell r="H148">
            <v>70</v>
          </cell>
        </row>
        <row r="149">
          <cell r="A149" t="str">
            <v>53_109</v>
          </cell>
          <cell r="B149" t="str">
            <v>53</v>
          </cell>
          <cell r="C149" t="str">
            <v>109</v>
          </cell>
          <cell r="D149">
            <v>74</v>
          </cell>
          <cell r="E149">
            <v>10</v>
          </cell>
          <cell r="F149">
            <v>3274</v>
          </cell>
          <cell r="G149">
            <v>3861</v>
          </cell>
          <cell r="H149">
            <v>85</v>
          </cell>
        </row>
        <row r="150">
          <cell r="A150" t="str">
            <v>75_109</v>
          </cell>
          <cell r="B150" t="str">
            <v>75</v>
          </cell>
          <cell r="C150" t="str">
            <v>109</v>
          </cell>
          <cell r="D150">
            <v>65</v>
          </cell>
          <cell r="E150">
            <v>13</v>
          </cell>
          <cell r="F150">
            <v>1304</v>
          </cell>
          <cell r="G150">
            <v>1840</v>
          </cell>
          <cell r="H150">
            <v>71</v>
          </cell>
        </row>
        <row r="151">
          <cell r="A151" t="str">
            <v>76_109</v>
          </cell>
          <cell r="B151" t="str">
            <v>76</v>
          </cell>
          <cell r="C151" t="str">
            <v>109</v>
          </cell>
          <cell r="D151">
            <v>39</v>
          </cell>
          <cell r="E151" t="str">
            <v>s</v>
          </cell>
          <cell r="F151">
            <v>1380</v>
          </cell>
          <cell r="G151">
            <v>1556</v>
          </cell>
          <cell r="H151">
            <v>89</v>
          </cell>
        </row>
        <row r="152">
          <cell r="A152" t="str">
            <v>84_109</v>
          </cell>
          <cell r="B152" t="str">
            <v>84</v>
          </cell>
          <cell r="C152" t="str">
            <v>109</v>
          </cell>
          <cell r="D152">
            <v>58</v>
          </cell>
          <cell r="E152">
            <v>11</v>
          </cell>
          <cell r="F152">
            <v>872</v>
          </cell>
          <cell r="G152">
            <v>1480</v>
          </cell>
          <cell r="H152">
            <v>59</v>
          </cell>
        </row>
        <row r="153">
          <cell r="A153" t="str">
            <v>93_109</v>
          </cell>
          <cell r="B153" t="str">
            <v>93</v>
          </cell>
          <cell r="C153" t="str">
            <v>109</v>
          </cell>
          <cell r="D153">
            <v>11</v>
          </cell>
          <cell r="E153" t="str">
            <v>s</v>
          </cell>
          <cell r="F153">
            <v>18</v>
          </cell>
          <cell r="G153" t="str">
            <v>s</v>
          </cell>
          <cell r="H153" t="str">
            <v>s</v>
          </cell>
        </row>
        <row r="154">
          <cell r="A154" t="str">
            <v>94_109</v>
          </cell>
          <cell r="B154" t="str">
            <v>94</v>
          </cell>
          <cell r="C154" t="str">
            <v>109</v>
          </cell>
          <cell r="D154" t="str">
            <v>s</v>
          </cell>
          <cell r="E154">
            <v>0</v>
          </cell>
          <cell r="F154" t="str">
            <v>s</v>
          </cell>
          <cell r="G154" t="str">
            <v>s</v>
          </cell>
          <cell r="H154" t="str">
            <v>s</v>
          </cell>
        </row>
        <row r="155">
          <cell r="A155" t="str">
            <v>01_10_hac</v>
          </cell>
          <cell r="B155" t="str">
            <v>01</v>
          </cell>
          <cell r="C155" t="str">
            <v>10_hac</v>
          </cell>
          <cell r="D155">
            <v>484</v>
          </cell>
          <cell r="E155" t="str">
            <v>s</v>
          </cell>
          <cell r="F155">
            <v>1421</v>
          </cell>
          <cell r="G155">
            <v>1446</v>
          </cell>
          <cell r="H155">
            <v>98</v>
          </cell>
        </row>
        <row r="156">
          <cell r="A156" t="str">
            <v>02_10_hac</v>
          </cell>
          <cell r="B156" t="str">
            <v>02</v>
          </cell>
          <cell r="C156" t="str">
            <v>10_hac</v>
          </cell>
          <cell r="D156">
            <v>206</v>
          </cell>
          <cell r="E156">
            <v>7</v>
          </cell>
          <cell r="F156">
            <v>1055</v>
          </cell>
          <cell r="G156">
            <v>1077</v>
          </cell>
          <cell r="H156">
            <v>98</v>
          </cell>
        </row>
        <row r="157">
          <cell r="A157" t="str">
            <v>03_10_hac</v>
          </cell>
          <cell r="B157" t="str">
            <v>03</v>
          </cell>
          <cell r="C157" t="str">
            <v>10_hac</v>
          </cell>
          <cell r="D157">
            <v>114</v>
          </cell>
          <cell r="E157">
            <v>2</v>
          </cell>
          <cell r="F157">
            <v>249</v>
          </cell>
          <cell r="G157">
            <v>249</v>
          </cell>
          <cell r="H157">
            <v>100</v>
          </cell>
        </row>
        <row r="158">
          <cell r="A158" t="str">
            <v>04_10_hac</v>
          </cell>
          <cell r="B158" t="str">
            <v>04</v>
          </cell>
          <cell r="C158" t="str">
            <v>10_hac</v>
          </cell>
          <cell r="D158">
            <v>428</v>
          </cell>
          <cell r="E158" t="str">
            <v>s</v>
          </cell>
          <cell r="F158">
            <v>3861</v>
          </cell>
          <cell r="G158">
            <v>3892</v>
          </cell>
          <cell r="H158">
            <v>99</v>
          </cell>
        </row>
        <row r="159">
          <cell r="A159" t="str">
            <v>11_10_hac</v>
          </cell>
          <cell r="B159" t="str">
            <v>11</v>
          </cell>
          <cell r="C159" t="str">
            <v>10_hac</v>
          </cell>
          <cell r="D159">
            <v>1413</v>
          </cell>
          <cell r="E159">
            <v>203</v>
          </cell>
          <cell r="F159">
            <v>10376</v>
          </cell>
          <cell r="G159">
            <v>19671</v>
          </cell>
          <cell r="H159">
            <v>53</v>
          </cell>
        </row>
        <row r="160">
          <cell r="A160" t="str">
            <v>24_10_hac</v>
          </cell>
          <cell r="B160" t="str">
            <v>24</v>
          </cell>
          <cell r="C160" t="str">
            <v>10_hac</v>
          </cell>
          <cell r="D160">
            <v>499</v>
          </cell>
          <cell r="E160">
            <v>64</v>
          </cell>
          <cell r="F160">
            <v>7546</v>
          </cell>
          <cell r="G160">
            <v>12272</v>
          </cell>
          <cell r="H160">
            <v>61</v>
          </cell>
        </row>
        <row r="161">
          <cell r="A161" t="str">
            <v>27_10_hac</v>
          </cell>
          <cell r="B161" t="str">
            <v>27</v>
          </cell>
          <cell r="C161" t="str">
            <v>10_hac</v>
          </cell>
          <cell r="D161">
            <v>772</v>
          </cell>
          <cell r="E161">
            <v>42</v>
          </cell>
          <cell r="F161">
            <v>11672</v>
          </cell>
          <cell r="G161">
            <v>15607</v>
          </cell>
          <cell r="H161">
            <v>75</v>
          </cell>
        </row>
        <row r="162">
          <cell r="A162" t="str">
            <v>28_10_hac</v>
          </cell>
          <cell r="B162" t="str">
            <v>28</v>
          </cell>
          <cell r="C162" t="str">
            <v>10_hac</v>
          </cell>
          <cell r="D162">
            <v>690</v>
          </cell>
          <cell r="E162">
            <v>68</v>
          </cell>
          <cell r="F162">
            <v>14764</v>
          </cell>
          <cell r="G162">
            <v>23700</v>
          </cell>
          <cell r="H162">
            <v>62</v>
          </cell>
        </row>
        <row r="163">
          <cell r="A163" t="str">
            <v>32_10_hac</v>
          </cell>
          <cell r="B163" t="str">
            <v>32</v>
          </cell>
          <cell r="C163" t="str">
            <v>10_hac</v>
          </cell>
          <cell r="D163">
            <v>957</v>
          </cell>
          <cell r="E163">
            <v>96</v>
          </cell>
          <cell r="F163">
            <v>24385</v>
          </cell>
          <cell r="G163">
            <v>36909</v>
          </cell>
          <cell r="H163">
            <v>66</v>
          </cell>
        </row>
        <row r="164">
          <cell r="A164" t="str">
            <v>44_10_hac</v>
          </cell>
          <cell r="B164" t="str">
            <v>44</v>
          </cell>
          <cell r="C164" t="str">
            <v>10_hac</v>
          </cell>
          <cell r="D164">
            <v>1143</v>
          </cell>
          <cell r="E164">
            <v>64</v>
          </cell>
          <cell r="F164">
            <v>17166</v>
          </cell>
          <cell r="G164">
            <v>24983</v>
          </cell>
          <cell r="H164">
            <v>69</v>
          </cell>
        </row>
        <row r="165">
          <cell r="A165" t="str">
            <v>52_10_hac</v>
          </cell>
          <cell r="B165" t="str">
            <v>52</v>
          </cell>
          <cell r="C165" t="str">
            <v>10_hac</v>
          </cell>
          <cell r="D165">
            <v>916</v>
          </cell>
          <cell r="E165">
            <v>113</v>
          </cell>
          <cell r="F165">
            <v>34375</v>
          </cell>
          <cell r="G165">
            <v>47669</v>
          </cell>
          <cell r="H165">
            <v>72</v>
          </cell>
        </row>
        <row r="166">
          <cell r="A166" t="str">
            <v>53_10_hac</v>
          </cell>
          <cell r="B166" t="str">
            <v>53</v>
          </cell>
          <cell r="C166" t="str">
            <v>10_hac</v>
          </cell>
          <cell r="D166">
            <v>1272</v>
          </cell>
          <cell r="E166">
            <v>95</v>
          </cell>
          <cell r="F166">
            <v>47508</v>
          </cell>
          <cell r="G166">
            <v>58316</v>
          </cell>
          <cell r="H166">
            <v>81</v>
          </cell>
        </row>
        <row r="167">
          <cell r="A167" t="str">
            <v>75_10_hac</v>
          </cell>
          <cell r="B167" t="str">
            <v>75</v>
          </cell>
          <cell r="C167" t="str">
            <v>10_hac</v>
          </cell>
          <cell r="D167">
            <v>2149</v>
          </cell>
          <cell r="E167">
            <v>106</v>
          </cell>
          <cell r="F167">
            <v>23534</v>
          </cell>
          <cell r="G167">
            <v>32855</v>
          </cell>
          <cell r="H167">
            <v>72</v>
          </cell>
        </row>
        <row r="168">
          <cell r="A168" t="str">
            <v>76_10_hac</v>
          </cell>
          <cell r="B168" t="str">
            <v>76</v>
          </cell>
          <cell r="C168" t="str">
            <v>10_hac</v>
          </cell>
          <cell r="D168">
            <v>2147</v>
          </cell>
          <cell r="E168">
            <v>85</v>
          </cell>
          <cell r="F168">
            <v>18863</v>
          </cell>
          <cell r="G168">
            <v>23738</v>
          </cell>
          <cell r="H168">
            <v>79</v>
          </cell>
        </row>
        <row r="169">
          <cell r="A169" t="str">
            <v>84_10_hac</v>
          </cell>
          <cell r="B169" t="str">
            <v>84</v>
          </cell>
          <cell r="C169" t="str">
            <v>10_hac</v>
          </cell>
          <cell r="D169">
            <v>2247</v>
          </cell>
          <cell r="E169">
            <v>130</v>
          </cell>
          <cell r="F169">
            <v>26205</v>
          </cell>
          <cell r="G169">
            <v>37824</v>
          </cell>
          <cell r="H169">
            <v>69</v>
          </cell>
        </row>
        <row r="170">
          <cell r="A170" t="str">
            <v>93_10_hac</v>
          </cell>
          <cell r="B170" t="str">
            <v>93</v>
          </cell>
          <cell r="C170" t="str">
            <v>10_hac</v>
          </cell>
          <cell r="D170">
            <v>1694</v>
          </cell>
          <cell r="E170">
            <v>66</v>
          </cell>
          <cell r="F170">
            <v>9061</v>
          </cell>
          <cell r="G170">
            <v>11905</v>
          </cell>
          <cell r="H170">
            <v>76</v>
          </cell>
        </row>
        <row r="171">
          <cell r="A171" t="str">
            <v>94_10_hac</v>
          </cell>
          <cell r="B171" t="str">
            <v>94</v>
          </cell>
          <cell r="C171" t="str">
            <v>10_hac</v>
          </cell>
          <cell r="D171">
            <v>373</v>
          </cell>
          <cell r="E171" t="str">
            <v>s</v>
          </cell>
          <cell r="F171">
            <v>818</v>
          </cell>
          <cell r="G171">
            <v>818</v>
          </cell>
          <cell r="H171">
            <v>100</v>
          </cell>
        </row>
        <row r="172">
          <cell r="A172" t="str">
            <v>01_10y</v>
          </cell>
          <cell r="B172" t="str">
            <v>01</v>
          </cell>
          <cell r="C172" t="str">
            <v>10y</v>
          </cell>
          <cell r="D172">
            <v>297</v>
          </cell>
          <cell r="E172">
            <v>0</v>
          </cell>
          <cell r="F172">
            <v>1178</v>
          </cell>
          <cell r="G172">
            <v>1178</v>
          </cell>
          <cell r="H172">
            <v>100</v>
          </cell>
        </row>
        <row r="173">
          <cell r="A173" t="str">
            <v>02_10y</v>
          </cell>
          <cell r="B173" t="str">
            <v>02</v>
          </cell>
          <cell r="C173" t="str">
            <v>10y</v>
          </cell>
          <cell r="D173">
            <v>228</v>
          </cell>
          <cell r="E173">
            <v>0</v>
          </cell>
          <cell r="F173">
            <v>1068</v>
          </cell>
          <cell r="G173">
            <v>1068</v>
          </cell>
          <cell r="H173">
            <v>100</v>
          </cell>
        </row>
        <row r="174">
          <cell r="A174" t="str">
            <v>03_10y</v>
          </cell>
          <cell r="B174" t="str">
            <v>03</v>
          </cell>
          <cell r="C174" t="str">
            <v>10y</v>
          </cell>
          <cell r="D174">
            <v>79</v>
          </cell>
          <cell r="E174">
            <v>0</v>
          </cell>
          <cell r="F174">
            <v>372</v>
          </cell>
          <cell r="G174">
            <v>372</v>
          </cell>
          <cell r="H174">
            <v>100</v>
          </cell>
        </row>
        <row r="175">
          <cell r="A175" t="str">
            <v>04_10y</v>
          </cell>
          <cell r="B175" t="str">
            <v>04</v>
          </cell>
          <cell r="C175" t="str">
            <v>10y</v>
          </cell>
          <cell r="D175">
            <v>520</v>
          </cell>
          <cell r="E175" t="str">
            <v>s</v>
          </cell>
          <cell r="F175">
            <v>2831</v>
          </cell>
          <cell r="G175">
            <v>2831</v>
          </cell>
          <cell r="H175">
            <v>100</v>
          </cell>
        </row>
        <row r="176">
          <cell r="A176" t="str">
            <v>11_10y</v>
          </cell>
          <cell r="B176" t="str">
            <v>11</v>
          </cell>
          <cell r="C176" t="str">
            <v>10y</v>
          </cell>
          <cell r="D176">
            <v>5964</v>
          </cell>
          <cell r="E176">
            <v>33</v>
          </cell>
          <cell r="F176">
            <v>30367</v>
          </cell>
          <cell r="G176">
            <v>30983</v>
          </cell>
          <cell r="H176">
            <v>98</v>
          </cell>
        </row>
        <row r="177">
          <cell r="A177" t="str">
            <v>24_10y</v>
          </cell>
          <cell r="B177" t="str">
            <v>24</v>
          </cell>
          <cell r="C177" t="str">
            <v>10y</v>
          </cell>
          <cell r="D177">
            <v>1546</v>
          </cell>
          <cell r="E177">
            <v>23</v>
          </cell>
          <cell r="F177">
            <v>5889</v>
          </cell>
          <cell r="G177">
            <v>6232</v>
          </cell>
          <cell r="H177">
            <v>94</v>
          </cell>
        </row>
        <row r="178">
          <cell r="A178" t="str">
            <v>27_10y</v>
          </cell>
          <cell r="B178" t="str">
            <v>27</v>
          </cell>
          <cell r="C178" t="str">
            <v>10y</v>
          </cell>
          <cell r="D178">
            <v>1854</v>
          </cell>
          <cell r="E178">
            <v>22</v>
          </cell>
          <cell r="F178">
            <v>7385</v>
          </cell>
          <cell r="G178">
            <v>7987</v>
          </cell>
          <cell r="H178">
            <v>92</v>
          </cell>
        </row>
        <row r="179">
          <cell r="A179" t="str">
            <v>28_10y</v>
          </cell>
          <cell r="B179" t="str">
            <v>28</v>
          </cell>
          <cell r="C179" t="str">
            <v>10y</v>
          </cell>
          <cell r="D179">
            <v>2352</v>
          </cell>
          <cell r="E179">
            <v>16</v>
          </cell>
          <cell r="F179">
            <v>9706</v>
          </cell>
          <cell r="G179">
            <v>9957</v>
          </cell>
          <cell r="H179">
            <v>97</v>
          </cell>
        </row>
        <row r="180">
          <cell r="A180" t="str">
            <v>32_10y</v>
          </cell>
          <cell r="B180" t="str">
            <v>32</v>
          </cell>
          <cell r="C180" t="str">
            <v>10y</v>
          </cell>
          <cell r="D180">
            <v>2831</v>
          </cell>
          <cell r="E180">
            <v>84</v>
          </cell>
          <cell r="F180">
            <v>11764</v>
          </cell>
          <cell r="G180">
            <v>12409</v>
          </cell>
          <cell r="H180">
            <v>95</v>
          </cell>
        </row>
        <row r="181">
          <cell r="A181" t="str">
            <v>44_10y</v>
          </cell>
          <cell r="B181" t="str">
            <v>44</v>
          </cell>
          <cell r="C181" t="str">
            <v>10y</v>
          </cell>
          <cell r="D181">
            <v>3300</v>
          </cell>
          <cell r="E181">
            <v>18</v>
          </cell>
          <cell r="F181">
            <v>16445</v>
          </cell>
          <cell r="G181">
            <v>17219</v>
          </cell>
          <cell r="H181">
            <v>96</v>
          </cell>
        </row>
        <row r="182">
          <cell r="A182" t="str">
            <v>52_10y</v>
          </cell>
          <cell r="B182" t="str">
            <v>52</v>
          </cell>
          <cell r="C182" t="str">
            <v>10y</v>
          </cell>
          <cell r="D182">
            <v>2249</v>
          </cell>
          <cell r="E182">
            <v>14</v>
          </cell>
          <cell r="F182">
            <v>10647</v>
          </cell>
          <cell r="G182">
            <v>10975</v>
          </cell>
          <cell r="H182">
            <v>97</v>
          </cell>
        </row>
        <row r="183">
          <cell r="A183" t="str">
            <v>53_10y</v>
          </cell>
          <cell r="B183" t="str">
            <v>53</v>
          </cell>
          <cell r="C183" t="str">
            <v>10y</v>
          </cell>
          <cell r="D183">
            <v>2177</v>
          </cell>
          <cell r="E183">
            <v>11</v>
          </cell>
          <cell r="F183">
            <v>10544</v>
          </cell>
          <cell r="G183">
            <v>10729</v>
          </cell>
          <cell r="H183">
            <v>98</v>
          </cell>
        </row>
        <row r="184">
          <cell r="A184" t="str">
            <v>75_10y</v>
          </cell>
          <cell r="B184" t="str">
            <v>75</v>
          </cell>
          <cell r="C184" t="str">
            <v>10y</v>
          </cell>
          <cell r="D184">
            <v>3976</v>
          </cell>
          <cell r="E184">
            <v>39</v>
          </cell>
          <cell r="F184">
            <v>17123</v>
          </cell>
          <cell r="G184">
            <v>18023</v>
          </cell>
          <cell r="H184">
            <v>95</v>
          </cell>
        </row>
        <row r="185">
          <cell r="A185" t="str">
            <v>76_10y</v>
          </cell>
          <cell r="B185" t="str">
            <v>76</v>
          </cell>
          <cell r="C185" t="str">
            <v>10y</v>
          </cell>
          <cell r="D185">
            <v>3901</v>
          </cell>
          <cell r="E185">
            <v>35</v>
          </cell>
          <cell r="F185">
            <v>14490</v>
          </cell>
          <cell r="G185">
            <v>15942</v>
          </cell>
          <cell r="H185">
            <v>91</v>
          </cell>
        </row>
        <row r="186">
          <cell r="A186" t="str">
            <v>84_10y</v>
          </cell>
          <cell r="B186" t="str">
            <v>84</v>
          </cell>
          <cell r="C186" t="str">
            <v>10y</v>
          </cell>
          <cell r="D186">
            <v>5119</v>
          </cell>
          <cell r="E186">
            <v>36</v>
          </cell>
          <cell r="F186">
            <v>21786</v>
          </cell>
          <cell r="G186">
            <v>23425</v>
          </cell>
          <cell r="H186">
            <v>93</v>
          </cell>
        </row>
        <row r="187">
          <cell r="A187" t="str">
            <v>93_10y</v>
          </cell>
          <cell r="B187" t="str">
            <v>93</v>
          </cell>
          <cell r="C187" t="str">
            <v>10y</v>
          </cell>
          <cell r="D187">
            <v>3362</v>
          </cell>
          <cell r="E187">
            <v>25</v>
          </cell>
          <cell r="F187">
            <v>13534</v>
          </cell>
          <cell r="G187">
            <v>14800</v>
          </cell>
          <cell r="H187">
            <v>91</v>
          </cell>
        </row>
        <row r="188">
          <cell r="A188" t="str">
            <v>94_10y</v>
          </cell>
          <cell r="B188" t="str">
            <v>94</v>
          </cell>
          <cell r="C188" t="str">
            <v>10y</v>
          </cell>
          <cell r="D188">
            <v>291</v>
          </cell>
          <cell r="E188" t="str">
            <v>s</v>
          </cell>
          <cell r="F188">
            <v>1384</v>
          </cell>
          <cell r="G188">
            <v>1384</v>
          </cell>
          <cell r="H188">
            <v>100</v>
          </cell>
        </row>
        <row r="189">
          <cell r="A189" t="str">
            <v>01_11</v>
          </cell>
          <cell r="B189" t="str">
            <v>01</v>
          </cell>
          <cell r="C189" t="str">
            <v>11</v>
          </cell>
          <cell r="D189">
            <v>49</v>
          </cell>
          <cell r="E189" t="str">
            <v>s</v>
          </cell>
          <cell r="F189">
            <v>453</v>
          </cell>
          <cell r="G189">
            <v>453</v>
          </cell>
          <cell r="H189">
            <v>100</v>
          </cell>
        </row>
        <row r="190">
          <cell r="A190" t="str">
            <v>02_11</v>
          </cell>
          <cell r="B190" t="str">
            <v>02</v>
          </cell>
          <cell r="C190" t="str">
            <v>11</v>
          </cell>
          <cell r="D190">
            <v>40</v>
          </cell>
          <cell r="E190">
            <v>0</v>
          </cell>
          <cell r="F190">
            <v>610</v>
          </cell>
          <cell r="G190">
            <v>610</v>
          </cell>
          <cell r="H190">
            <v>100</v>
          </cell>
        </row>
        <row r="191">
          <cell r="A191" t="str">
            <v>03_11</v>
          </cell>
          <cell r="B191" t="str">
            <v>03</v>
          </cell>
          <cell r="C191" t="str">
            <v>11</v>
          </cell>
          <cell r="D191">
            <v>9</v>
          </cell>
          <cell r="E191">
            <v>0</v>
          </cell>
          <cell r="F191">
            <v>57</v>
          </cell>
          <cell r="G191">
            <v>57</v>
          </cell>
          <cell r="H191">
            <v>100</v>
          </cell>
        </row>
        <row r="192">
          <cell r="A192" t="str">
            <v>04_11</v>
          </cell>
          <cell r="B192" t="str">
            <v>04</v>
          </cell>
          <cell r="C192" t="str">
            <v>11</v>
          </cell>
          <cell r="D192">
            <v>46</v>
          </cell>
          <cell r="E192" t="str">
            <v>s</v>
          </cell>
          <cell r="F192">
            <v>713</v>
          </cell>
          <cell r="G192">
            <v>719</v>
          </cell>
          <cell r="H192">
            <v>99</v>
          </cell>
        </row>
        <row r="193">
          <cell r="A193" t="str">
            <v>11_11</v>
          </cell>
          <cell r="B193" t="str">
            <v>11</v>
          </cell>
          <cell r="C193" t="str">
            <v>11</v>
          </cell>
          <cell r="D193">
            <v>290</v>
          </cell>
          <cell r="E193">
            <v>46</v>
          </cell>
          <cell r="F193">
            <v>3119</v>
          </cell>
          <cell r="G193">
            <v>5319</v>
          </cell>
          <cell r="H193">
            <v>59</v>
          </cell>
        </row>
        <row r="194">
          <cell r="A194" t="str">
            <v>24_11</v>
          </cell>
          <cell r="B194" t="str">
            <v>24</v>
          </cell>
          <cell r="C194" t="str">
            <v>11</v>
          </cell>
          <cell r="D194">
            <v>185</v>
          </cell>
          <cell r="E194">
            <v>10</v>
          </cell>
          <cell r="F194">
            <v>1214</v>
          </cell>
          <cell r="G194">
            <v>1572</v>
          </cell>
          <cell r="H194">
            <v>77</v>
          </cell>
        </row>
        <row r="195">
          <cell r="A195" t="str">
            <v>27_11</v>
          </cell>
          <cell r="B195" t="str">
            <v>27</v>
          </cell>
          <cell r="C195" t="str">
            <v>11</v>
          </cell>
          <cell r="D195">
            <v>394</v>
          </cell>
          <cell r="E195">
            <v>11</v>
          </cell>
          <cell r="F195">
            <v>1908</v>
          </cell>
          <cell r="G195">
            <v>2118</v>
          </cell>
          <cell r="H195">
            <v>90</v>
          </cell>
        </row>
        <row r="196">
          <cell r="A196" t="str">
            <v>28_11</v>
          </cell>
          <cell r="B196" t="str">
            <v>28</v>
          </cell>
          <cell r="C196" t="str">
            <v>11</v>
          </cell>
          <cell r="D196">
            <v>247</v>
          </cell>
          <cell r="E196">
            <v>10</v>
          </cell>
          <cell r="F196">
            <v>635</v>
          </cell>
          <cell r="G196">
            <v>1023</v>
          </cell>
          <cell r="H196">
            <v>62</v>
          </cell>
        </row>
        <row r="197">
          <cell r="A197" t="str">
            <v>32_11</v>
          </cell>
          <cell r="B197" t="str">
            <v>32</v>
          </cell>
          <cell r="C197" t="str">
            <v>11</v>
          </cell>
          <cell r="D197">
            <v>304</v>
          </cell>
          <cell r="E197">
            <v>14</v>
          </cell>
          <cell r="F197">
            <v>1548</v>
          </cell>
          <cell r="G197">
            <v>2359</v>
          </cell>
          <cell r="H197">
            <v>66</v>
          </cell>
        </row>
        <row r="198">
          <cell r="A198" t="str">
            <v>44_11</v>
          </cell>
          <cell r="B198" t="str">
            <v>44</v>
          </cell>
          <cell r="C198" t="str">
            <v>11</v>
          </cell>
          <cell r="D198">
            <v>918</v>
          </cell>
          <cell r="E198">
            <v>20</v>
          </cell>
          <cell r="F198">
            <v>10254</v>
          </cell>
          <cell r="G198">
            <v>11622</v>
          </cell>
          <cell r="H198">
            <v>88</v>
          </cell>
        </row>
        <row r="199">
          <cell r="A199" t="str">
            <v>52_11</v>
          </cell>
          <cell r="B199" t="str">
            <v>52</v>
          </cell>
          <cell r="C199" t="str">
            <v>11</v>
          </cell>
          <cell r="D199">
            <v>272</v>
          </cell>
          <cell r="E199">
            <v>9</v>
          </cell>
          <cell r="F199">
            <v>1337</v>
          </cell>
          <cell r="G199">
            <v>1506</v>
          </cell>
          <cell r="H199">
            <v>89</v>
          </cell>
        </row>
        <row r="200">
          <cell r="A200" t="str">
            <v>53_11</v>
          </cell>
          <cell r="B200" t="str">
            <v>53</v>
          </cell>
          <cell r="C200" t="str">
            <v>11</v>
          </cell>
          <cell r="D200">
            <v>285</v>
          </cell>
          <cell r="E200">
            <v>6</v>
          </cell>
          <cell r="F200">
            <v>513</v>
          </cell>
          <cell r="G200">
            <v>703</v>
          </cell>
          <cell r="H200">
            <v>73</v>
          </cell>
        </row>
        <row r="201">
          <cell r="A201" t="str">
            <v>75_11</v>
          </cell>
          <cell r="B201" t="str">
            <v>75</v>
          </cell>
          <cell r="C201" t="str">
            <v>11</v>
          </cell>
          <cell r="D201">
            <v>776</v>
          </cell>
          <cell r="E201">
            <v>22</v>
          </cell>
          <cell r="F201">
            <v>6478</v>
          </cell>
          <cell r="G201">
            <v>7386</v>
          </cell>
          <cell r="H201">
            <v>88</v>
          </cell>
        </row>
        <row r="202">
          <cell r="A202" t="str">
            <v>76_11</v>
          </cell>
          <cell r="B202" t="str">
            <v>76</v>
          </cell>
          <cell r="C202" t="str">
            <v>11</v>
          </cell>
          <cell r="D202">
            <v>812</v>
          </cell>
          <cell r="E202">
            <v>17</v>
          </cell>
          <cell r="F202">
            <v>4561</v>
          </cell>
          <cell r="G202">
            <v>4881</v>
          </cell>
          <cell r="H202">
            <v>93</v>
          </cell>
        </row>
        <row r="203">
          <cell r="A203" t="str">
            <v>84_11</v>
          </cell>
          <cell r="B203" t="str">
            <v>84</v>
          </cell>
          <cell r="C203" t="str">
            <v>11</v>
          </cell>
          <cell r="D203">
            <v>774</v>
          </cell>
          <cell r="E203">
            <v>28</v>
          </cell>
          <cell r="F203">
            <v>3788</v>
          </cell>
          <cell r="G203">
            <v>6168</v>
          </cell>
          <cell r="H203">
            <v>61</v>
          </cell>
        </row>
        <row r="204">
          <cell r="A204" t="str">
            <v>93_11</v>
          </cell>
          <cell r="B204" t="str">
            <v>93</v>
          </cell>
          <cell r="C204" t="str">
            <v>11</v>
          </cell>
          <cell r="D204">
            <v>446</v>
          </cell>
          <cell r="E204">
            <v>18</v>
          </cell>
          <cell r="F204">
            <v>1640</v>
          </cell>
          <cell r="G204">
            <v>2347</v>
          </cell>
          <cell r="H204">
            <v>70</v>
          </cell>
        </row>
        <row r="205">
          <cell r="A205" t="str">
            <v>94_11</v>
          </cell>
          <cell r="B205" t="str">
            <v>94</v>
          </cell>
          <cell r="C205" t="str">
            <v>11</v>
          </cell>
          <cell r="D205">
            <v>48</v>
          </cell>
          <cell r="E205" t="str">
            <v>s</v>
          </cell>
          <cell r="F205">
            <v>328</v>
          </cell>
          <cell r="G205">
            <v>328</v>
          </cell>
          <cell r="H205">
            <v>100</v>
          </cell>
        </row>
        <row r="206">
          <cell r="A206" t="str">
            <v>01_462</v>
          </cell>
          <cell r="B206" t="str">
            <v>01</v>
          </cell>
          <cell r="C206" t="str">
            <v>462</v>
          </cell>
          <cell r="D206">
            <v>19</v>
          </cell>
          <cell r="E206" t="str">
            <v>s</v>
          </cell>
          <cell r="F206">
            <v>27</v>
          </cell>
          <cell r="G206">
            <v>27</v>
          </cell>
          <cell r="H206">
            <v>100</v>
          </cell>
        </row>
        <row r="207">
          <cell r="A207" t="str">
            <v>02_462</v>
          </cell>
          <cell r="B207" t="str">
            <v>02</v>
          </cell>
          <cell r="C207" t="str">
            <v>462</v>
          </cell>
          <cell r="D207">
            <v>6</v>
          </cell>
          <cell r="E207">
            <v>0</v>
          </cell>
          <cell r="F207">
            <v>5</v>
          </cell>
          <cell r="G207">
            <v>5</v>
          </cell>
          <cell r="H207">
            <v>100</v>
          </cell>
        </row>
        <row r="208">
          <cell r="A208" t="str">
            <v>03_462</v>
          </cell>
          <cell r="B208" t="str">
            <v>03</v>
          </cell>
          <cell r="C208" t="str">
            <v>462</v>
          </cell>
          <cell r="D208">
            <v>4</v>
          </cell>
          <cell r="E208">
            <v>0</v>
          </cell>
          <cell r="F208" t="str">
            <v>s</v>
          </cell>
          <cell r="G208" t="str">
            <v>s</v>
          </cell>
          <cell r="H208" t="str">
            <v>s</v>
          </cell>
        </row>
        <row r="209">
          <cell r="A209" t="str">
            <v>04_462</v>
          </cell>
          <cell r="B209" t="str">
            <v>04</v>
          </cell>
          <cell r="C209" t="str">
            <v>462</v>
          </cell>
          <cell r="D209">
            <v>24</v>
          </cell>
          <cell r="E209">
            <v>0</v>
          </cell>
          <cell r="F209">
            <v>140</v>
          </cell>
          <cell r="G209">
            <v>140</v>
          </cell>
          <cell r="H209">
            <v>100</v>
          </cell>
        </row>
        <row r="210">
          <cell r="A210" t="str">
            <v>11_462</v>
          </cell>
          <cell r="B210" t="str">
            <v>11</v>
          </cell>
          <cell r="C210" t="str">
            <v>462</v>
          </cell>
          <cell r="D210">
            <v>375</v>
          </cell>
          <cell r="E210">
            <v>50</v>
          </cell>
          <cell r="F210">
            <v>922</v>
          </cell>
          <cell r="G210">
            <v>1393</v>
          </cell>
          <cell r="H210">
            <v>66</v>
          </cell>
        </row>
        <row r="211">
          <cell r="A211" t="str">
            <v>24_462</v>
          </cell>
          <cell r="B211" t="str">
            <v>24</v>
          </cell>
          <cell r="C211" t="str">
            <v>462</v>
          </cell>
          <cell r="D211">
            <v>285</v>
          </cell>
          <cell r="E211">
            <v>27</v>
          </cell>
          <cell r="F211">
            <v>2621</v>
          </cell>
          <cell r="G211">
            <v>2926</v>
          </cell>
          <cell r="H211">
            <v>90</v>
          </cell>
        </row>
        <row r="212">
          <cell r="A212" t="str">
            <v>27_462</v>
          </cell>
          <cell r="B212" t="str">
            <v>27</v>
          </cell>
          <cell r="C212" t="str">
            <v>462</v>
          </cell>
          <cell r="D212">
            <v>360</v>
          </cell>
          <cell r="E212">
            <v>26</v>
          </cell>
          <cell r="F212">
            <v>1930</v>
          </cell>
          <cell r="G212">
            <v>2421</v>
          </cell>
          <cell r="H212">
            <v>80</v>
          </cell>
        </row>
        <row r="213">
          <cell r="A213" t="str">
            <v>28_462</v>
          </cell>
          <cell r="B213" t="str">
            <v>28</v>
          </cell>
          <cell r="C213" t="str">
            <v>462</v>
          </cell>
          <cell r="D213">
            <v>350</v>
          </cell>
          <cell r="E213">
            <v>24</v>
          </cell>
          <cell r="F213">
            <v>1730</v>
          </cell>
          <cell r="G213">
            <v>2135</v>
          </cell>
          <cell r="H213">
            <v>81</v>
          </cell>
        </row>
        <row r="214">
          <cell r="A214" t="str">
            <v>32_462</v>
          </cell>
          <cell r="B214" t="str">
            <v>32</v>
          </cell>
          <cell r="C214" t="str">
            <v>462</v>
          </cell>
          <cell r="D214">
            <v>384</v>
          </cell>
          <cell r="E214">
            <v>25</v>
          </cell>
          <cell r="F214">
            <v>3145</v>
          </cell>
          <cell r="G214">
            <v>3611</v>
          </cell>
          <cell r="H214">
            <v>87</v>
          </cell>
        </row>
        <row r="215">
          <cell r="A215" t="str">
            <v>44_462</v>
          </cell>
          <cell r="B215" t="str">
            <v>44</v>
          </cell>
          <cell r="C215" t="str">
            <v>462</v>
          </cell>
          <cell r="D215">
            <v>404</v>
          </cell>
          <cell r="E215">
            <v>25</v>
          </cell>
          <cell r="F215">
            <v>3099</v>
          </cell>
          <cell r="G215">
            <v>3990</v>
          </cell>
          <cell r="H215">
            <v>78</v>
          </cell>
        </row>
        <row r="216">
          <cell r="A216" t="str">
            <v>52_462</v>
          </cell>
          <cell r="B216" t="str">
            <v>52</v>
          </cell>
          <cell r="C216" t="str">
            <v>462</v>
          </cell>
          <cell r="D216">
            <v>371</v>
          </cell>
          <cell r="E216">
            <v>38</v>
          </cell>
          <cell r="F216">
            <v>2716</v>
          </cell>
          <cell r="G216">
            <v>3332</v>
          </cell>
          <cell r="H216">
            <v>82</v>
          </cell>
        </row>
        <row r="217">
          <cell r="A217" t="str">
            <v>53_462</v>
          </cell>
          <cell r="B217" t="str">
            <v>53</v>
          </cell>
          <cell r="C217" t="str">
            <v>462</v>
          </cell>
          <cell r="D217">
            <v>319</v>
          </cell>
          <cell r="E217">
            <v>25</v>
          </cell>
          <cell r="F217">
            <v>3621</v>
          </cell>
          <cell r="G217">
            <v>3780</v>
          </cell>
          <cell r="H217">
            <v>96</v>
          </cell>
        </row>
        <row r="218">
          <cell r="A218" t="str">
            <v>75_462</v>
          </cell>
          <cell r="B218" t="str">
            <v>75</v>
          </cell>
          <cell r="C218" t="str">
            <v>462</v>
          </cell>
          <cell r="D218">
            <v>664</v>
          </cell>
          <cell r="E218">
            <v>41</v>
          </cell>
          <cell r="F218">
            <v>4596</v>
          </cell>
          <cell r="G218">
            <v>5231</v>
          </cell>
          <cell r="H218">
            <v>88</v>
          </cell>
        </row>
        <row r="219">
          <cell r="A219" t="str">
            <v>76_462</v>
          </cell>
          <cell r="B219" t="str">
            <v>76</v>
          </cell>
          <cell r="C219" t="str">
            <v>462</v>
          </cell>
          <cell r="D219">
            <v>617</v>
          </cell>
          <cell r="E219">
            <v>28</v>
          </cell>
          <cell r="F219">
            <v>4108</v>
          </cell>
          <cell r="G219">
            <v>4446</v>
          </cell>
          <cell r="H219">
            <v>92</v>
          </cell>
        </row>
        <row r="220">
          <cell r="A220" t="str">
            <v>84_462</v>
          </cell>
          <cell r="B220" t="str">
            <v>84</v>
          </cell>
          <cell r="C220" t="str">
            <v>462</v>
          </cell>
          <cell r="D220">
            <v>695</v>
          </cell>
          <cell r="E220">
            <v>37</v>
          </cell>
          <cell r="F220">
            <v>3417</v>
          </cell>
          <cell r="G220">
            <v>3914</v>
          </cell>
          <cell r="H220">
            <v>87</v>
          </cell>
        </row>
        <row r="221">
          <cell r="A221" t="str">
            <v>93_462</v>
          </cell>
          <cell r="B221" t="str">
            <v>93</v>
          </cell>
          <cell r="C221" t="str">
            <v>462</v>
          </cell>
          <cell r="D221">
            <v>304</v>
          </cell>
          <cell r="E221">
            <v>21</v>
          </cell>
          <cell r="F221">
            <v>685</v>
          </cell>
          <cell r="G221">
            <v>836</v>
          </cell>
          <cell r="H221">
            <v>82</v>
          </cell>
        </row>
        <row r="222">
          <cell r="A222" t="str">
            <v>94_462</v>
          </cell>
          <cell r="B222" t="str">
            <v>94</v>
          </cell>
          <cell r="C222" t="str">
            <v>462</v>
          </cell>
          <cell r="D222">
            <v>25</v>
          </cell>
          <cell r="E222">
            <v>0</v>
          </cell>
          <cell r="F222">
            <v>76</v>
          </cell>
          <cell r="G222">
            <v>76</v>
          </cell>
          <cell r="H222">
            <v>100</v>
          </cell>
        </row>
        <row r="223">
          <cell r="A223" t="str">
            <v>01_463_h4635Z</v>
          </cell>
          <cell r="B223" t="str">
            <v>01</v>
          </cell>
          <cell r="C223" t="str">
            <v>463_h4635Z</v>
          </cell>
          <cell r="D223">
            <v>160</v>
          </cell>
          <cell r="E223" t="str">
            <v>s</v>
          </cell>
          <cell r="F223">
            <v>863</v>
          </cell>
          <cell r="G223">
            <v>935</v>
          </cell>
          <cell r="H223">
            <v>92</v>
          </cell>
        </row>
        <row r="224">
          <cell r="A224" t="str">
            <v>02_463_h4635Z</v>
          </cell>
          <cell r="B224" t="str">
            <v>02</v>
          </cell>
          <cell r="C224" t="str">
            <v>463_h4635Z</v>
          </cell>
          <cell r="D224">
            <v>131</v>
          </cell>
          <cell r="E224">
            <v>16</v>
          </cell>
          <cell r="F224">
            <v>658</v>
          </cell>
          <cell r="G224">
            <v>751</v>
          </cell>
          <cell r="H224">
            <v>88</v>
          </cell>
        </row>
        <row r="225">
          <cell r="A225" t="str">
            <v>03_463_h4635Z</v>
          </cell>
          <cell r="B225" t="str">
            <v>03</v>
          </cell>
          <cell r="C225" t="str">
            <v>463_h4635Z</v>
          </cell>
          <cell r="D225">
            <v>56</v>
          </cell>
          <cell r="E225">
            <v>4</v>
          </cell>
          <cell r="F225" t="str">
            <v>s</v>
          </cell>
          <cell r="G225" t="str">
            <v>s</v>
          </cell>
          <cell r="H225" t="str">
            <v>s</v>
          </cell>
        </row>
        <row r="226">
          <cell r="A226" t="str">
            <v>04_463_h4635Z</v>
          </cell>
          <cell r="B226" t="str">
            <v>04</v>
          </cell>
          <cell r="C226" t="str">
            <v>463_h4635Z</v>
          </cell>
          <cell r="D226">
            <v>327</v>
          </cell>
          <cell r="E226">
            <v>12</v>
          </cell>
          <cell r="F226">
            <v>1520</v>
          </cell>
          <cell r="G226">
            <v>1577</v>
          </cell>
          <cell r="H226">
            <v>96</v>
          </cell>
        </row>
        <row r="227">
          <cell r="A227" t="str">
            <v>11_463_h4635Z</v>
          </cell>
          <cell r="B227" t="str">
            <v>11</v>
          </cell>
          <cell r="C227" t="str">
            <v>463_h4635Z</v>
          </cell>
          <cell r="D227">
            <v>4463</v>
          </cell>
          <cell r="E227">
            <v>203</v>
          </cell>
          <cell r="F227">
            <v>27764</v>
          </cell>
          <cell r="G227">
            <v>40847</v>
          </cell>
          <cell r="H227">
            <v>68</v>
          </cell>
        </row>
        <row r="228">
          <cell r="A228" t="str">
            <v>24_463_h4635Z</v>
          </cell>
          <cell r="B228" t="str">
            <v>24</v>
          </cell>
          <cell r="C228" t="str">
            <v>463_h4635Z</v>
          </cell>
          <cell r="D228">
            <v>565</v>
          </cell>
          <cell r="E228">
            <v>65</v>
          </cell>
          <cell r="F228">
            <v>2603</v>
          </cell>
          <cell r="G228">
            <v>5059</v>
          </cell>
          <cell r="H228">
            <v>51</v>
          </cell>
        </row>
        <row r="229">
          <cell r="A229" t="str">
            <v>27_463_h4635Z</v>
          </cell>
          <cell r="B229" t="str">
            <v>27</v>
          </cell>
          <cell r="C229" t="str">
            <v>463_h4635Z</v>
          </cell>
          <cell r="D229">
            <v>1294</v>
          </cell>
          <cell r="E229">
            <v>63</v>
          </cell>
          <cell r="F229">
            <v>4902</v>
          </cell>
          <cell r="G229">
            <v>6942</v>
          </cell>
          <cell r="H229">
            <v>71</v>
          </cell>
        </row>
        <row r="230">
          <cell r="A230" t="str">
            <v>28_463_h4635Z</v>
          </cell>
          <cell r="B230" t="str">
            <v>28</v>
          </cell>
          <cell r="C230" t="str">
            <v>463_h4635Z</v>
          </cell>
          <cell r="D230">
            <v>643</v>
          </cell>
          <cell r="E230">
            <v>67</v>
          </cell>
          <cell r="F230">
            <v>4479</v>
          </cell>
          <cell r="G230">
            <v>8154</v>
          </cell>
          <cell r="H230">
            <v>55</v>
          </cell>
        </row>
        <row r="231">
          <cell r="A231" t="str">
            <v>32_463_h4635Z</v>
          </cell>
          <cell r="B231" t="str">
            <v>32</v>
          </cell>
          <cell r="C231" t="str">
            <v>463_h4635Z</v>
          </cell>
          <cell r="D231">
            <v>1160</v>
          </cell>
          <cell r="E231">
            <v>75</v>
          </cell>
          <cell r="F231">
            <v>8312</v>
          </cell>
          <cell r="G231">
            <v>14026</v>
          </cell>
          <cell r="H231">
            <v>59</v>
          </cell>
        </row>
        <row r="232">
          <cell r="A232" t="str">
            <v>44_463_h4635Z</v>
          </cell>
          <cell r="B232" t="str">
            <v>44</v>
          </cell>
          <cell r="C232" t="str">
            <v>463_h4635Z</v>
          </cell>
          <cell r="D232">
            <v>1488</v>
          </cell>
          <cell r="E232">
            <v>74</v>
          </cell>
          <cell r="F232">
            <v>6572</v>
          </cell>
          <cell r="G232">
            <v>10348</v>
          </cell>
          <cell r="H232">
            <v>64</v>
          </cell>
        </row>
        <row r="233">
          <cell r="A233" t="str">
            <v>52_463_h4635Z</v>
          </cell>
          <cell r="B233" t="str">
            <v>52</v>
          </cell>
          <cell r="C233" t="str">
            <v>463_h4635Z</v>
          </cell>
          <cell r="D233">
            <v>922</v>
          </cell>
          <cell r="E233">
            <v>81</v>
          </cell>
          <cell r="F233">
            <v>6153</v>
          </cell>
          <cell r="G233">
            <v>9797</v>
          </cell>
          <cell r="H233">
            <v>63</v>
          </cell>
        </row>
        <row r="234">
          <cell r="A234" t="str">
            <v>53_463_h4635Z</v>
          </cell>
          <cell r="B234" t="str">
            <v>53</v>
          </cell>
          <cell r="C234" t="str">
            <v>463_h4635Z</v>
          </cell>
          <cell r="D234">
            <v>871</v>
          </cell>
          <cell r="E234">
            <v>71</v>
          </cell>
          <cell r="F234">
            <v>8961</v>
          </cell>
          <cell r="G234">
            <v>11956</v>
          </cell>
          <cell r="H234">
            <v>75</v>
          </cell>
        </row>
        <row r="235">
          <cell r="A235" t="str">
            <v>75_463_h4635Z</v>
          </cell>
          <cell r="B235" t="str">
            <v>75</v>
          </cell>
          <cell r="C235" t="str">
            <v>463_h4635Z</v>
          </cell>
          <cell r="D235">
            <v>2921</v>
          </cell>
          <cell r="E235">
            <v>146</v>
          </cell>
          <cell r="F235">
            <v>12882</v>
          </cell>
          <cell r="G235">
            <v>17953</v>
          </cell>
          <cell r="H235">
            <v>72</v>
          </cell>
        </row>
        <row r="236">
          <cell r="A236" t="str">
            <v>76_463_h4635Z</v>
          </cell>
          <cell r="B236" t="str">
            <v>76</v>
          </cell>
          <cell r="C236" t="str">
            <v>463_h4635Z</v>
          </cell>
          <cell r="D236">
            <v>2788</v>
          </cell>
          <cell r="E236">
            <v>121</v>
          </cell>
          <cell r="F236">
            <v>13438</v>
          </cell>
          <cell r="G236">
            <v>18558</v>
          </cell>
          <cell r="H236">
            <v>72</v>
          </cell>
        </row>
        <row r="237">
          <cell r="A237" t="str">
            <v>84_463_h4635Z</v>
          </cell>
          <cell r="B237" t="str">
            <v>84</v>
          </cell>
          <cell r="C237" t="str">
            <v>463_h4635Z</v>
          </cell>
          <cell r="D237">
            <v>2395</v>
          </cell>
          <cell r="E237">
            <v>114</v>
          </cell>
          <cell r="F237">
            <v>12010</v>
          </cell>
          <cell r="G237">
            <v>20400</v>
          </cell>
          <cell r="H237">
            <v>59</v>
          </cell>
        </row>
        <row r="238">
          <cell r="A238" t="str">
            <v>93_463_h4635Z</v>
          </cell>
          <cell r="B238" t="str">
            <v>93</v>
          </cell>
          <cell r="C238" t="str">
            <v>463_h4635Z</v>
          </cell>
          <cell r="D238">
            <v>2632</v>
          </cell>
          <cell r="E238">
            <v>137</v>
          </cell>
          <cell r="F238">
            <v>11698</v>
          </cell>
          <cell r="G238">
            <v>17323</v>
          </cell>
          <cell r="H238">
            <v>68</v>
          </cell>
        </row>
        <row r="239">
          <cell r="A239" t="str">
            <v>94_463_h4635Z</v>
          </cell>
          <cell r="B239" t="str">
            <v>94</v>
          </cell>
          <cell r="C239" t="str">
            <v>463_h4635Z</v>
          </cell>
          <cell r="D239">
            <v>228</v>
          </cell>
          <cell r="E239">
            <v>3</v>
          </cell>
          <cell r="F239">
            <v>1145</v>
          </cell>
          <cell r="G239">
            <v>1154</v>
          </cell>
          <cell r="H239">
            <v>99</v>
          </cell>
        </row>
        <row r="240">
          <cell r="A240" t="str">
            <v>01_CGA</v>
          </cell>
          <cell r="B240" t="str">
            <v>01</v>
          </cell>
          <cell r="C240" t="str">
            <v>CGA</v>
          </cell>
          <cell r="D240">
            <v>179</v>
          </cell>
          <cell r="E240">
            <v>13</v>
          </cell>
          <cell r="F240">
            <v>890</v>
          </cell>
          <cell r="G240">
            <v>962</v>
          </cell>
          <cell r="H240">
            <v>93</v>
          </cell>
        </row>
        <row r="241">
          <cell r="A241" t="str">
            <v>02_CGA</v>
          </cell>
          <cell r="B241" t="str">
            <v>02</v>
          </cell>
          <cell r="C241" t="str">
            <v>CGA</v>
          </cell>
          <cell r="D241">
            <v>137</v>
          </cell>
          <cell r="E241">
            <v>16</v>
          </cell>
          <cell r="F241">
            <v>663</v>
          </cell>
          <cell r="G241">
            <v>756</v>
          </cell>
          <cell r="H241">
            <v>88</v>
          </cell>
        </row>
        <row r="242">
          <cell r="A242" t="str">
            <v>03_CGA</v>
          </cell>
          <cell r="B242" t="str">
            <v>03</v>
          </cell>
          <cell r="C242" t="str">
            <v>CGA</v>
          </cell>
          <cell r="D242">
            <v>60</v>
          </cell>
          <cell r="E242">
            <v>4</v>
          </cell>
          <cell r="F242">
            <v>327</v>
          </cell>
          <cell r="G242">
            <v>335</v>
          </cell>
          <cell r="H242">
            <v>98</v>
          </cell>
        </row>
        <row r="243">
          <cell r="A243" t="str">
            <v>04_CGA</v>
          </cell>
          <cell r="B243" t="str">
            <v>04</v>
          </cell>
          <cell r="C243" t="str">
            <v>CGA</v>
          </cell>
          <cell r="D243">
            <v>351</v>
          </cell>
          <cell r="E243" t="str">
            <v>s</v>
          </cell>
          <cell r="F243">
            <v>1660</v>
          </cell>
          <cell r="G243">
            <v>1717</v>
          </cell>
          <cell r="H243">
            <v>97</v>
          </cell>
        </row>
        <row r="244">
          <cell r="A244" t="str">
            <v>11_CGA</v>
          </cell>
          <cell r="B244" t="str">
            <v>11</v>
          </cell>
          <cell r="C244" t="str">
            <v>CGA</v>
          </cell>
          <cell r="D244">
            <v>4838</v>
          </cell>
          <cell r="E244">
            <v>253</v>
          </cell>
          <cell r="F244">
            <v>28686</v>
          </cell>
          <cell r="G244">
            <v>42240</v>
          </cell>
          <cell r="H244">
            <v>68</v>
          </cell>
        </row>
        <row r="245">
          <cell r="A245" t="str">
            <v>24_CGA</v>
          </cell>
          <cell r="B245" t="str">
            <v>24</v>
          </cell>
          <cell r="C245" t="str">
            <v>CGA</v>
          </cell>
          <cell r="D245">
            <v>850</v>
          </cell>
          <cell r="E245">
            <v>92</v>
          </cell>
          <cell r="F245">
            <v>5224</v>
          </cell>
          <cell r="G245">
            <v>7985</v>
          </cell>
          <cell r="H245">
            <v>65</v>
          </cell>
        </row>
        <row r="246">
          <cell r="A246" t="str">
            <v>27_CGA</v>
          </cell>
          <cell r="B246" t="str">
            <v>27</v>
          </cell>
          <cell r="C246" t="str">
            <v>CGA</v>
          </cell>
          <cell r="D246">
            <v>1654</v>
          </cell>
          <cell r="E246">
            <v>89</v>
          </cell>
          <cell r="F246">
            <v>6832</v>
          </cell>
          <cell r="G246">
            <v>9363</v>
          </cell>
          <cell r="H246">
            <v>73</v>
          </cell>
        </row>
        <row r="247">
          <cell r="A247" t="str">
            <v>28_CGA</v>
          </cell>
          <cell r="B247" t="str">
            <v>28</v>
          </cell>
          <cell r="C247" t="str">
            <v>CGA</v>
          </cell>
          <cell r="D247">
            <v>993</v>
          </cell>
          <cell r="E247">
            <v>91</v>
          </cell>
          <cell r="F247">
            <v>6209</v>
          </cell>
          <cell r="G247">
            <v>10289</v>
          </cell>
          <cell r="H247">
            <v>60</v>
          </cell>
        </row>
        <row r="248">
          <cell r="A248" t="str">
            <v>32_CGA</v>
          </cell>
          <cell r="B248" t="str">
            <v>32</v>
          </cell>
          <cell r="C248" t="str">
            <v>CGA</v>
          </cell>
          <cell r="D248">
            <v>1544</v>
          </cell>
          <cell r="E248">
            <v>100</v>
          </cell>
          <cell r="F248">
            <v>11457</v>
          </cell>
          <cell r="G248">
            <v>17637</v>
          </cell>
          <cell r="H248">
            <v>65</v>
          </cell>
        </row>
        <row r="249">
          <cell r="A249" t="str">
            <v>44_CGA</v>
          </cell>
          <cell r="B249" t="str">
            <v>44</v>
          </cell>
          <cell r="C249" t="str">
            <v>CGA</v>
          </cell>
          <cell r="D249">
            <v>1892</v>
          </cell>
          <cell r="E249">
            <v>99</v>
          </cell>
          <cell r="F249">
            <v>9671</v>
          </cell>
          <cell r="G249">
            <v>14338</v>
          </cell>
          <cell r="H249">
            <v>67</v>
          </cell>
        </row>
        <row r="250">
          <cell r="A250" t="str">
            <v>52_CGA</v>
          </cell>
          <cell r="B250" t="str">
            <v>52</v>
          </cell>
          <cell r="C250" t="str">
            <v>CGA</v>
          </cell>
          <cell r="D250">
            <v>1293</v>
          </cell>
          <cell r="E250">
            <v>119</v>
          </cell>
          <cell r="F250">
            <v>8869</v>
          </cell>
          <cell r="G250">
            <v>13129</v>
          </cell>
          <cell r="H250">
            <v>68</v>
          </cell>
        </row>
        <row r="251">
          <cell r="A251" t="str">
            <v>53_CGA</v>
          </cell>
          <cell r="B251" t="str">
            <v>53</v>
          </cell>
          <cell r="C251" t="str">
            <v>CGA</v>
          </cell>
          <cell r="D251">
            <v>1190</v>
          </cell>
          <cell r="E251">
            <v>96</v>
          </cell>
          <cell r="F251">
            <v>12582</v>
          </cell>
          <cell r="G251">
            <v>15736</v>
          </cell>
          <cell r="H251">
            <v>80</v>
          </cell>
        </row>
        <row r="252">
          <cell r="A252" t="str">
            <v>75_CGA</v>
          </cell>
          <cell r="B252" t="str">
            <v>75</v>
          </cell>
          <cell r="C252" t="str">
            <v>CGA</v>
          </cell>
          <cell r="D252">
            <v>3585</v>
          </cell>
          <cell r="E252">
            <v>187</v>
          </cell>
          <cell r="F252">
            <v>17478</v>
          </cell>
          <cell r="G252">
            <v>23184</v>
          </cell>
          <cell r="H252">
            <v>75</v>
          </cell>
        </row>
        <row r="253">
          <cell r="A253" t="str">
            <v>76_CGA</v>
          </cell>
          <cell r="B253" t="str">
            <v>76</v>
          </cell>
          <cell r="C253" t="str">
            <v>CGA</v>
          </cell>
          <cell r="D253">
            <v>3405</v>
          </cell>
          <cell r="E253">
            <v>149</v>
          </cell>
          <cell r="F253">
            <v>17546</v>
          </cell>
          <cell r="G253">
            <v>23004</v>
          </cell>
          <cell r="H253">
            <v>76</v>
          </cell>
        </row>
        <row r="254">
          <cell r="A254" t="str">
            <v>84_CGA</v>
          </cell>
          <cell r="B254" t="str">
            <v>84</v>
          </cell>
          <cell r="C254" t="str">
            <v>CGA</v>
          </cell>
          <cell r="D254">
            <v>3090</v>
          </cell>
          <cell r="E254">
            <v>151</v>
          </cell>
          <cell r="F254">
            <v>15427</v>
          </cell>
          <cell r="G254">
            <v>24314</v>
          </cell>
          <cell r="H254">
            <v>63</v>
          </cell>
        </row>
        <row r="255">
          <cell r="A255" t="str">
            <v>93_CGA</v>
          </cell>
          <cell r="B255" t="str">
            <v>93</v>
          </cell>
          <cell r="C255" t="str">
            <v>CGA</v>
          </cell>
          <cell r="D255">
            <v>2936</v>
          </cell>
          <cell r="E255">
            <v>158</v>
          </cell>
          <cell r="F255">
            <v>12383</v>
          </cell>
          <cell r="G255">
            <v>18159</v>
          </cell>
          <cell r="H255">
            <v>68</v>
          </cell>
        </row>
        <row r="256">
          <cell r="A256" t="str">
            <v>94_CGA</v>
          </cell>
          <cell r="B256" t="str">
            <v>94</v>
          </cell>
          <cell r="C256" t="str">
            <v>CGA</v>
          </cell>
          <cell r="D256">
            <v>253</v>
          </cell>
          <cell r="E256" t="str">
            <v>s</v>
          </cell>
          <cell r="F256">
            <v>1221</v>
          </cell>
          <cell r="G256">
            <v>1230</v>
          </cell>
          <cell r="H256">
            <v>99</v>
          </cell>
        </row>
        <row r="257">
          <cell r="A257" t="str">
            <v>01_IAA_CGA_AC</v>
          </cell>
          <cell r="B257" t="str">
            <v>01</v>
          </cell>
          <cell r="C257" t="str">
            <v>IAA_CGA_AC</v>
          </cell>
          <cell r="D257">
            <v>1009</v>
          </cell>
          <cell r="E257">
            <v>21</v>
          </cell>
          <cell r="F257">
            <v>3942</v>
          </cell>
          <cell r="G257">
            <v>4039</v>
          </cell>
          <cell r="H257">
            <v>98</v>
          </cell>
        </row>
        <row r="258">
          <cell r="A258" t="str">
            <v>02_IAA_CGA_AC</v>
          </cell>
          <cell r="B258" t="str">
            <v>02</v>
          </cell>
          <cell r="C258" t="str">
            <v>IAA_CGA_AC</v>
          </cell>
          <cell r="D258">
            <v>611</v>
          </cell>
          <cell r="E258">
            <v>23</v>
          </cell>
          <cell r="F258">
            <v>3396</v>
          </cell>
          <cell r="G258">
            <v>3511</v>
          </cell>
          <cell r="H258">
            <v>97</v>
          </cell>
        </row>
        <row r="259">
          <cell r="A259" t="str">
            <v>03_IAA_CGA_AC</v>
          </cell>
          <cell r="B259" t="str">
            <v>03</v>
          </cell>
          <cell r="C259" t="str">
            <v>IAA_CGA_AC</v>
          </cell>
          <cell r="D259">
            <v>262</v>
          </cell>
          <cell r="E259">
            <v>6</v>
          </cell>
          <cell r="F259">
            <v>1005</v>
          </cell>
          <cell r="G259">
            <v>1013</v>
          </cell>
          <cell r="H259">
            <v>99</v>
          </cell>
        </row>
        <row r="260">
          <cell r="A260" t="str">
            <v>04_IAA_CGA_AC</v>
          </cell>
          <cell r="B260" t="str">
            <v>04</v>
          </cell>
          <cell r="C260" t="str">
            <v>IAA_CGA_AC</v>
          </cell>
          <cell r="D260">
            <v>1345</v>
          </cell>
          <cell r="E260">
            <v>19</v>
          </cell>
          <cell r="F260">
            <v>9065</v>
          </cell>
          <cell r="G260">
            <v>9159</v>
          </cell>
          <cell r="H260">
            <v>99</v>
          </cell>
        </row>
        <row r="261">
          <cell r="A261" t="str">
            <v>11_IAA_CGA_AC</v>
          </cell>
          <cell r="B261" t="str">
            <v>11</v>
          </cell>
          <cell r="C261" t="str">
            <v>IAA_CGA_AC</v>
          </cell>
          <cell r="D261">
            <v>12505</v>
          </cell>
          <cell r="E261">
            <v>535</v>
          </cell>
          <cell r="F261">
            <v>72548</v>
          </cell>
          <cell r="G261">
            <v>98213</v>
          </cell>
          <cell r="H261">
            <v>74</v>
          </cell>
        </row>
        <row r="262">
          <cell r="A262" t="str">
            <v>24_IAA_CGA_AC</v>
          </cell>
          <cell r="B262" t="str">
            <v>24</v>
          </cell>
          <cell r="C262" t="str">
            <v>IAA_CGA_AC</v>
          </cell>
          <cell r="D262">
            <v>3080</v>
          </cell>
          <cell r="E262">
            <v>189</v>
          </cell>
          <cell r="F262">
            <v>19873</v>
          </cell>
          <cell r="G262">
            <v>28061</v>
          </cell>
          <cell r="H262">
            <v>71</v>
          </cell>
        </row>
        <row r="263">
          <cell r="A263" t="str">
            <v>27_IAA_CGA_AC</v>
          </cell>
          <cell r="B263" t="str">
            <v>27</v>
          </cell>
          <cell r="C263" t="str">
            <v>IAA_CGA_AC</v>
          </cell>
          <cell r="D263">
            <v>4674</v>
          </cell>
          <cell r="E263">
            <v>164</v>
          </cell>
          <cell r="F263">
            <v>27797</v>
          </cell>
          <cell r="G263">
            <v>35075</v>
          </cell>
          <cell r="H263">
            <v>79</v>
          </cell>
        </row>
        <row r="264">
          <cell r="A264" t="str">
            <v>28_IAA_CGA_AC</v>
          </cell>
          <cell r="B264" t="str">
            <v>28</v>
          </cell>
          <cell r="C264" t="str">
            <v>IAA_CGA_AC</v>
          </cell>
          <cell r="D264">
            <v>4282</v>
          </cell>
          <cell r="E264">
            <v>185</v>
          </cell>
          <cell r="F264">
            <v>31314</v>
          </cell>
          <cell r="G264">
            <v>44969</v>
          </cell>
          <cell r="H264">
            <v>70</v>
          </cell>
        </row>
        <row r="265">
          <cell r="A265" t="str">
            <v>32_IAA_CGA_AC</v>
          </cell>
          <cell r="B265" t="str">
            <v>32</v>
          </cell>
          <cell r="C265" t="str">
            <v>IAA_CGA_AC</v>
          </cell>
          <cell r="D265">
            <v>5636</v>
          </cell>
          <cell r="E265">
            <v>294</v>
          </cell>
          <cell r="F265">
            <v>49154</v>
          </cell>
          <cell r="G265">
            <v>69314</v>
          </cell>
          <cell r="H265">
            <v>71</v>
          </cell>
        </row>
        <row r="266">
          <cell r="A266" t="str">
            <v>44_IAA_CGA_AC</v>
          </cell>
          <cell r="B266" t="str">
            <v>44</v>
          </cell>
          <cell r="C266" t="str">
            <v>IAA_CGA_AC</v>
          </cell>
          <cell r="D266">
            <v>7253</v>
          </cell>
          <cell r="E266">
            <v>201</v>
          </cell>
          <cell r="F266">
            <v>53536</v>
          </cell>
          <cell r="G266">
            <v>68162</v>
          </cell>
          <cell r="H266">
            <v>79</v>
          </cell>
        </row>
        <row r="267">
          <cell r="A267" t="str">
            <v>52_IAA_CGA_AC</v>
          </cell>
          <cell r="B267" t="str">
            <v>52</v>
          </cell>
          <cell r="C267" t="str">
            <v>IAA_CGA_AC</v>
          </cell>
          <cell r="D267">
            <v>4730</v>
          </cell>
          <cell r="E267">
            <v>255</v>
          </cell>
          <cell r="F267">
            <v>55228</v>
          </cell>
          <cell r="G267">
            <v>73279</v>
          </cell>
          <cell r="H267">
            <v>75</v>
          </cell>
        </row>
        <row r="268">
          <cell r="A268" t="str">
            <v>53_IAA_CGA_AC</v>
          </cell>
          <cell r="B268" t="str">
            <v>53</v>
          </cell>
          <cell r="C268" t="str">
            <v>IAA_CGA_AC</v>
          </cell>
          <cell r="D268">
            <v>4924</v>
          </cell>
          <cell r="E268">
            <v>208</v>
          </cell>
          <cell r="F268">
            <v>71147</v>
          </cell>
          <cell r="G268">
            <v>85484</v>
          </cell>
          <cell r="H268">
            <v>83</v>
          </cell>
        </row>
        <row r="269">
          <cell r="A269" t="str">
            <v>75_IAA_CGA_AC</v>
          </cell>
          <cell r="B269" t="str">
            <v>75</v>
          </cell>
          <cell r="C269" t="str">
            <v>IAA_CGA_AC</v>
          </cell>
          <cell r="D269">
            <v>10486</v>
          </cell>
          <cell r="E269">
            <v>354</v>
          </cell>
          <cell r="F269">
            <v>64613</v>
          </cell>
          <cell r="G269">
            <v>81448</v>
          </cell>
          <cell r="H269">
            <v>79</v>
          </cell>
        </row>
        <row r="270">
          <cell r="A270" t="str">
            <v>76_IAA_CGA_AC</v>
          </cell>
          <cell r="B270" t="str">
            <v>76</v>
          </cell>
          <cell r="C270" t="str">
            <v>IAA_CGA_AC</v>
          </cell>
          <cell r="D270">
            <v>10265</v>
          </cell>
          <cell r="E270">
            <v>286</v>
          </cell>
          <cell r="F270">
            <v>55460</v>
          </cell>
          <cell r="G270">
            <v>67565</v>
          </cell>
          <cell r="H270">
            <v>82</v>
          </cell>
        </row>
        <row r="271">
          <cell r="A271" t="str">
            <v>84_IAA_CGA_AC</v>
          </cell>
          <cell r="B271" t="str">
            <v>84</v>
          </cell>
          <cell r="C271" t="str">
            <v>IAA_CGA_AC</v>
          </cell>
          <cell r="D271">
            <v>11230</v>
          </cell>
          <cell r="E271">
            <v>345</v>
          </cell>
          <cell r="F271">
            <v>67206</v>
          </cell>
          <cell r="G271">
            <v>91731</v>
          </cell>
          <cell r="H271">
            <v>73</v>
          </cell>
        </row>
        <row r="272">
          <cell r="A272" t="str">
            <v>93_IAA_CGA_AC</v>
          </cell>
          <cell r="B272" t="str">
            <v>93</v>
          </cell>
          <cell r="C272" t="str">
            <v>IAA_CGA_AC</v>
          </cell>
          <cell r="D272">
            <v>8438</v>
          </cell>
          <cell r="E272">
            <v>267</v>
          </cell>
          <cell r="F272">
            <v>36618</v>
          </cell>
          <cell r="G272">
            <v>47211</v>
          </cell>
          <cell r="H272">
            <v>78</v>
          </cell>
        </row>
        <row r="273">
          <cell r="A273" t="str">
            <v>94_IAA_CGA_AC</v>
          </cell>
          <cell r="B273" t="str">
            <v>94</v>
          </cell>
          <cell r="C273" t="str">
            <v>IAA_CGA_AC</v>
          </cell>
          <cell r="D273">
            <v>965</v>
          </cell>
          <cell r="E273">
            <v>7</v>
          </cell>
          <cell r="F273">
            <v>3751</v>
          </cell>
          <cell r="G273">
            <v>3760</v>
          </cell>
          <cell r="H273">
            <v>100</v>
          </cell>
        </row>
        <row r="274">
          <cell r="A274" t="str">
            <v>01_IAA_hac</v>
          </cell>
          <cell r="B274" t="str">
            <v>01</v>
          </cell>
          <cell r="C274" t="str">
            <v>IAA_hac</v>
          </cell>
          <cell r="D274">
            <v>533</v>
          </cell>
          <cell r="E274">
            <v>8</v>
          </cell>
          <cell r="F274">
            <v>1874</v>
          </cell>
          <cell r="G274">
            <v>1899</v>
          </cell>
          <cell r="H274">
            <v>99</v>
          </cell>
        </row>
        <row r="275">
          <cell r="A275" t="str">
            <v>02_IAA_hac</v>
          </cell>
          <cell r="B275" t="str">
            <v>02</v>
          </cell>
          <cell r="C275" t="str">
            <v>IAA_hac</v>
          </cell>
          <cell r="D275">
            <v>246</v>
          </cell>
          <cell r="E275">
            <v>7</v>
          </cell>
          <cell r="F275">
            <v>1665</v>
          </cell>
          <cell r="G275">
            <v>1687</v>
          </cell>
          <cell r="H275">
            <v>99</v>
          </cell>
        </row>
        <row r="276">
          <cell r="A276" t="str">
            <v>03_IAA_hac</v>
          </cell>
          <cell r="B276" t="str">
            <v>03</v>
          </cell>
          <cell r="C276" t="str">
            <v>IAA_hac</v>
          </cell>
          <cell r="D276">
            <v>123</v>
          </cell>
          <cell r="E276">
            <v>2</v>
          </cell>
          <cell r="F276">
            <v>306</v>
          </cell>
          <cell r="G276">
            <v>306</v>
          </cell>
          <cell r="H276">
            <v>100</v>
          </cell>
        </row>
        <row r="277">
          <cell r="A277" t="str">
            <v>04_IAA_hac</v>
          </cell>
          <cell r="B277" t="str">
            <v>04</v>
          </cell>
          <cell r="C277" t="str">
            <v>IAA_hac</v>
          </cell>
          <cell r="D277">
            <v>474</v>
          </cell>
          <cell r="E277">
            <v>6</v>
          </cell>
          <cell r="F277">
            <v>4574</v>
          </cell>
          <cell r="G277">
            <v>4611</v>
          </cell>
          <cell r="H277">
            <v>99</v>
          </cell>
        </row>
        <row r="278">
          <cell r="A278" t="str">
            <v>11_IAA_hac</v>
          </cell>
          <cell r="B278" t="str">
            <v>11</v>
          </cell>
          <cell r="C278" t="str">
            <v>IAA_hac</v>
          </cell>
          <cell r="D278">
            <v>1703</v>
          </cell>
          <cell r="E278">
            <v>249</v>
          </cell>
          <cell r="F278">
            <v>13495</v>
          </cell>
          <cell r="G278">
            <v>24990</v>
          </cell>
          <cell r="H278">
            <v>54</v>
          </cell>
        </row>
        <row r="279">
          <cell r="A279" t="str">
            <v>24_IAA_hac</v>
          </cell>
          <cell r="B279" t="str">
            <v>24</v>
          </cell>
          <cell r="C279" t="str">
            <v>IAA_hac</v>
          </cell>
          <cell r="D279">
            <v>684</v>
          </cell>
          <cell r="E279">
            <v>74</v>
          </cell>
          <cell r="F279">
            <v>8760</v>
          </cell>
          <cell r="G279">
            <v>13844</v>
          </cell>
          <cell r="H279">
            <v>63</v>
          </cell>
        </row>
        <row r="280">
          <cell r="A280" t="str">
            <v>27_IAA_hac</v>
          </cell>
          <cell r="B280" t="str">
            <v>27</v>
          </cell>
          <cell r="C280" t="str">
            <v>IAA_hac</v>
          </cell>
          <cell r="D280">
            <v>1166</v>
          </cell>
          <cell r="E280">
            <v>53</v>
          </cell>
          <cell r="F280">
            <v>13580</v>
          </cell>
          <cell r="G280">
            <v>17725</v>
          </cell>
          <cell r="H280">
            <v>77</v>
          </cell>
        </row>
        <row r="281">
          <cell r="A281" t="str">
            <v>28_IAA_hac</v>
          </cell>
          <cell r="B281" t="str">
            <v>28</v>
          </cell>
          <cell r="C281" t="str">
            <v>IAA_hac</v>
          </cell>
          <cell r="D281">
            <v>937</v>
          </cell>
          <cell r="E281">
            <v>78</v>
          </cell>
          <cell r="F281">
            <v>15399</v>
          </cell>
          <cell r="G281">
            <v>24723</v>
          </cell>
          <cell r="H281">
            <v>62</v>
          </cell>
        </row>
        <row r="282">
          <cell r="A282" t="str">
            <v>32_IAA_hac</v>
          </cell>
          <cell r="B282" t="str">
            <v>32</v>
          </cell>
          <cell r="C282" t="str">
            <v>IAA_hac</v>
          </cell>
          <cell r="D282">
            <v>1261</v>
          </cell>
          <cell r="E282">
            <v>110</v>
          </cell>
          <cell r="F282">
            <v>25933</v>
          </cell>
          <cell r="G282">
            <v>39268</v>
          </cell>
          <cell r="H282">
            <v>66</v>
          </cell>
        </row>
        <row r="283">
          <cell r="A283" t="str">
            <v>44_IAA_hac</v>
          </cell>
          <cell r="B283" t="str">
            <v>44</v>
          </cell>
          <cell r="C283" t="str">
            <v>IAA_hac</v>
          </cell>
          <cell r="D283">
            <v>2061</v>
          </cell>
          <cell r="E283">
            <v>84</v>
          </cell>
          <cell r="F283">
            <v>27420</v>
          </cell>
          <cell r="G283">
            <v>36605</v>
          </cell>
          <cell r="H283">
            <v>75</v>
          </cell>
        </row>
        <row r="284">
          <cell r="A284" t="str">
            <v>52_IAA_hac</v>
          </cell>
          <cell r="B284" t="str">
            <v>52</v>
          </cell>
          <cell r="C284" t="str">
            <v>IAA_hac</v>
          </cell>
          <cell r="D284">
            <v>1188</v>
          </cell>
          <cell r="E284">
            <v>122</v>
          </cell>
          <cell r="F284">
            <v>35712</v>
          </cell>
          <cell r="G284">
            <v>49175</v>
          </cell>
          <cell r="H284">
            <v>73</v>
          </cell>
        </row>
        <row r="285">
          <cell r="A285" t="str">
            <v>53_IAA_hac</v>
          </cell>
          <cell r="B285" t="str">
            <v>53</v>
          </cell>
          <cell r="C285" t="str">
            <v>IAA_hac</v>
          </cell>
          <cell r="D285">
            <v>1557</v>
          </cell>
          <cell r="E285">
            <v>101</v>
          </cell>
          <cell r="F285">
            <v>48021</v>
          </cell>
          <cell r="G285">
            <v>59019</v>
          </cell>
          <cell r="H285">
            <v>81</v>
          </cell>
        </row>
        <row r="286">
          <cell r="A286" t="str">
            <v>75_IAA_hac</v>
          </cell>
          <cell r="B286" t="str">
            <v>75</v>
          </cell>
          <cell r="C286" t="str">
            <v>IAA_hac</v>
          </cell>
          <cell r="D286">
            <v>2925</v>
          </cell>
          <cell r="E286">
            <v>128</v>
          </cell>
          <cell r="F286">
            <v>30012</v>
          </cell>
          <cell r="G286">
            <v>40241</v>
          </cell>
          <cell r="H286">
            <v>75</v>
          </cell>
        </row>
        <row r="287">
          <cell r="A287" t="str">
            <v>76_IAA_hac</v>
          </cell>
          <cell r="B287" t="str">
            <v>76</v>
          </cell>
          <cell r="C287" t="str">
            <v>IAA_hac</v>
          </cell>
          <cell r="D287">
            <v>2959</v>
          </cell>
          <cell r="E287">
            <v>102</v>
          </cell>
          <cell r="F287">
            <v>23424</v>
          </cell>
          <cell r="G287">
            <v>28619</v>
          </cell>
          <cell r="H287">
            <v>82</v>
          </cell>
        </row>
        <row r="288">
          <cell r="A288" t="str">
            <v>84_IAA_hac</v>
          </cell>
          <cell r="B288" t="str">
            <v>84</v>
          </cell>
          <cell r="C288" t="str">
            <v>IAA_hac</v>
          </cell>
          <cell r="D288">
            <v>3021</v>
          </cell>
          <cell r="E288">
            <v>158</v>
          </cell>
          <cell r="F288">
            <v>29993</v>
          </cell>
          <cell r="G288">
            <v>43992</v>
          </cell>
          <cell r="H288">
            <v>68</v>
          </cell>
        </row>
        <row r="289">
          <cell r="A289" t="str">
            <v>93_IAA_hac</v>
          </cell>
          <cell r="B289" t="str">
            <v>93</v>
          </cell>
          <cell r="C289" t="str">
            <v>IAA_hac</v>
          </cell>
          <cell r="D289">
            <v>2140</v>
          </cell>
          <cell r="E289">
            <v>84</v>
          </cell>
          <cell r="F289">
            <v>10701</v>
          </cell>
          <cell r="G289">
            <v>14252</v>
          </cell>
          <cell r="H289">
            <v>75</v>
          </cell>
        </row>
        <row r="290">
          <cell r="A290" t="str">
            <v>94_IAA_hac</v>
          </cell>
          <cell r="B290" t="str">
            <v>94</v>
          </cell>
          <cell r="C290" t="str">
            <v>IAA_hac</v>
          </cell>
          <cell r="D290">
            <v>421</v>
          </cell>
          <cell r="E290">
            <v>2</v>
          </cell>
          <cell r="F290">
            <v>1146</v>
          </cell>
          <cell r="G290">
            <v>1146</v>
          </cell>
          <cell r="H290">
            <v>100</v>
          </cell>
        </row>
      </sheetData>
      <sheetData sheetId="21">
        <row r="1">
          <cell r="A1" t="str">
            <v>id</v>
          </cell>
          <cell r="B1" t="str">
            <v>region_princip</v>
          </cell>
          <cell r="C1" t="str">
            <v>categorie_entreprise</v>
          </cell>
          <cell r="D1" t="str">
            <v>sect</v>
          </cell>
          <cell r="E1" t="str">
            <v>E300_tot</v>
          </cell>
          <cell r="F1" t="str">
            <v>nb_ul_secret</v>
          </cell>
          <cell r="G1" t="str">
            <v>redi_e200_secret</v>
          </cell>
          <cell r="H1" t="str">
            <v>E300_secret</v>
          </cell>
          <cell r="I1" t="str">
            <v>redi_r310_secret</v>
          </cell>
          <cell r="J1" t="str">
            <v>redi_r410_secret</v>
          </cell>
          <cell r="K1" t="str">
            <v>redi_r003_secret</v>
          </cell>
          <cell r="L1" t="str">
            <v>redi_r005_secret</v>
          </cell>
          <cell r="M1" t="str">
            <v>redi_r008_secret</v>
          </cell>
          <cell r="N1" t="str">
            <v>redi_r103_secret</v>
          </cell>
          <cell r="O1" t="str">
            <v>fraispers_secret</v>
          </cell>
          <cell r="P1" t="str">
            <v>r100_secret</v>
          </cell>
          <cell r="Q1" t="str">
            <v>inv_corp_b_ha_secret</v>
          </cell>
          <cell r="R1" t="str">
            <v>TX_MARGE_secret</v>
          </cell>
          <cell r="S1" t="str">
            <v>TX_INV_secret</v>
          </cell>
          <cell r="T1" t="str">
            <v>TX_EX_secret</v>
          </cell>
          <cell r="U1" t="str">
            <v>TX_VA_secret</v>
          </cell>
          <cell r="V1" t="str">
            <v>PROD_TRAV_secret</v>
          </cell>
          <cell r="W1" t="str">
            <v>INT_CAPITAL_secret</v>
          </cell>
          <cell r="X1" t="str">
            <v>TX_FP_secret</v>
          </cell>
          <cell r="Y1" t="str">
            <v>RENT_ECO_secret</v>
          </cell>
          <cell r="Z1" t="str">
            <v>RENT_FIN_secret</v>
          </cell>
          <cell r="AA1" t="str">
            <v>LEVIER_FIN_secret</v>
          </cell>
          <cell r="AB1" t="str">
            <v>TAUX_PRELEV_secret</v>
          </cell>
          <cell r="AC1" t="str">
            <v>TX_AUTOFIN_secret</v>
          </cell>
          <cell r="AD1" t="str">
            <v>l_reg16</v>
          </cell>
        </row>
        <row r="2">
          <cell r="A2" t="str">
            <v>01_101_hac</v>
          </cell>
          <cell r="B2" t="str">
            <v>01</v>
          </cell>
          <cell r="C2" t="str">
            <v/>
          </cell>
          <cell r="D2" t="str">
            <v>101_hac</v>
          </cell>
          <cell r="E2">
            <v>280</v>
          </cell>
          <cell r="F2">
            <v>86</v>
          </cell>
          <cell r="G2">
            <v>242.69</v>
          </cell>
          <cell r="H2">
            <v>280</v>
          </cell>
          <cell r="I2">
            <v>89613.39</v>
          </cell>
          <cell r="J2">
            <v>32.652999999999999</v>
          </cell>
          <cell r="K2">
            <v>8247.9189999999908</v>
          </cell>
          <cell r="L2">
            <v>2089.8649999999916</v>
          </cell>
          <cell r="M2">
            <v>1616.6109999999912</v>
          </cell>
          <cell r="N2">
            <v>839.91499999998439</v>
          </cell>
          <cell r="O2">
            <v>8790.1620000000003</v>
          </cell>
          <cell r="P2">
            <v>344.46799999998478</v>
          </cell>
          <cell r="Q2">
            <v>1154.123</v>
          </cell>
          <cell r="R2">
            <v>19.208270347123158</v>
          </cell>
          <cell r="S2">
            <v>13.992899299811279</v>
          </cell>
          <cell r="T2">
            <v>3.6437635045387745E-2</v>
          </cell>
          <cell r="U2">
            <v>9.2038912934774491</v>
          </cell>
          <cell r="V2">
            <v>33.985409369978122</v>
          </cell>
          <cell r="W2">
            <v>69.117310148749439</v>
          </cell>
          <cell r="X2">
            <v>80.791729652876853</v>
          </cell>
          <cell r="Y2">
            <v>8.1654773277909403</v>
          </cell>
          <cell r="Z2">
            <v>4.4580264030270476</v>
          </cell>
          <cell r="AA2">
            <v>137.39426733844846</v>
          </cell>
          <cell r="AB2">
            <v>9.4085503130585373</v>
          </cell>
          <cell r="AC2">
            <v>140.07267856198959</v>
          </cell>
          <cell r="AD2" t="str">
            <v>Guadeloupe</v>
          </cell>
        </row>
        <row r="3">
          <cell r="A3" t="str">
            <v>02_101_hac</v>
          </cell>
          <cell r="B3" t="str">
            <v>02</v>
          </cell>
          <cell r="C3" t="str">
            <v/>
          </cell>
          <cell r="D3" t="str">
            <v>101_hac</v>
          </cell>
          <cell r="E3">
            <v>191</v>
          </cell>
          <cell r="F3" t="str">
            <v>s</v>
          </cell>
          <cell r="G3" t="str">
            <v>s</v>
          </cell>
          <cell r="H3" t="str">
            <v>s</v>
          </cell>
          <cell r="I3" t="str">
            <v>s</v>
          </cell>
          <cell r="J3">
            <v>0</v>
          </cell>
          <cell r="K3">
            <v>-630.6559999999979</v>
          </cell>
          <cell r="L3" t="str">
            <v>s</v>
          </cell>
          <cell r="M3" t="str">
            <v>s</v>
          </cell>
          <cell r="N3" t="str">
            <v>s</v>
          </cell>
          <cell r="O3">
            <v>6844.6220000000003</v>
          </cell>
          <cell r="P3">
            <v>-100.63799999999604</v>
          </cell>
          <cell r="Q3">
            <v>2961.6779999999999</v>
          </cell>
          <cell r="R3">
            <v>14.720077647016334</v>
          </cell>
          <cell r="S3">
            <v>-469.61861934240056</v>
          </cell>
          <cell r="T3">
            <v>0</v>
          </cell>
          <cell r="U3">
            <v>-1.5218782547590017</v>
          </cell>
          <cell r="V3">
            <v>-3.6553411000985214</v>
          </cell>
          <cell r="W3">
            <v>115.52353793543151</v>
          </cell>
          <cell r="X3">
            <v>85.279922352983675</v>
          </cell>
          <cell r="Y3">
            <v>3.9310199321143546</v>
          </cell>
          <cell r="Z3">
            <v>-0.98283903932992933</v>
          </cell>
          <cell r="AA3" t="str">
            <v>s</v>
          </cell>
          <cell r="AB3" t="str">
            <v>s</v>
          </cell>
          <cell r="AC3">
            <v>44.756148372645548</v>
          </cell>
          <cell r="AD3" t="str">
            <v>Martinique</v>
          </cell>
        </row>
        <row r="4">
          <cell r="A4" t="str">
            <v>03_101_hac</v>
          </cell>
          <cell r="B4" t="str">
            <v>03</v>
          </cell>
          <cell r="C4" t="str">
            <v/>
          </cell>
          <cell r="D4" t="str">
            <v>101_hac</v>
          </cell>
          <cell r="E4">
            <v>16</v>
          </cell>
          <cell r="F4">
            <v>15</v>
          </cell>
          <cell r="G4">
            <v>18.75</v>
          </cell>
          <cell r="H4">
            <v>16</v>
          </cell>
          <cell r="I4">
            <v>5276.87</v>
          </cell>
          <cell r="J4">
            <v>0</v>
          </cell>
          <cell r="K4">
            <v>529.75499999999977</v>
          </cell>
          <cell r="L4">
            <v>-75.245000000000275</v>
          </cell>
          <cell r="M4">
            <v>-139.21900000000028</v>
          </cell>
          <cell r="N4">
            <v>-367.39200000000034</v>
          </cell>
          <cell r="O4">
            <v>758.67499999999995</v>
          </cell>
          <cell r="P4">
            <v>-364.87800000000033</v>
          </cell>
          <cell r="Q4">
            <v>259.36</v>
          </cell>
          <cell r="R4">
            <v>-11.009905915748549</v>
          </cell>
          <cell r="S4">
            <v>48.9584808071656</v>
          </cell>
          <cell r="T4">
            <v>0</v>
          </cell>
          <cell r="U4">
            <v>10.039189898557284</v>
          </cell>
          <cell r="V4">
            <v>28.253599999999988</v>
          </cell>
          <cell r="W4">
            <v>277.18245333333334</v>
          </cell>
          <cell r="X4">
            <v>111.00990591574855</v>
          </cell>
          <cell r="Y4">
            <v>-1.1424343652516586</v>
          </cell>
          <cell r="Z4">
            <v>-20.287195944762587</v>
          </cell>
          <cell r="AA4">
            <v>82.062346439907856</v>
          </cell>
          <cell r="AB4">
            <v>-48.901588145391543</v>
          </cell>
          <cell r="AC4">
            <v>-53.677899444787272</v>
          </cell>
          <cell r="AD4" t="str">
            <v>Guyane</v>
          </cell>
        </row>
        <row r="5">
          <cell r="A5" t="str">
            <v>04_101_hac</v>
          </cell>
          <cell r="B5" t="str">
            <v>04</v>
          </cell>
          <cell r="C5" t="str">
            <v/>
          </cell>
          <cell r="D5" t="str">
            <v>101_hac</v>
          </cell>
          <cell r="E5">
            <v>924</v>
          </cell>
          <cell r="F5">
            <v>57</v>
          </cell>
          <cell r="G5">
            <v>831.92</v>
          </cell>
          <cell r="H5">
            <v>924</v>
          </cell>
          <cell r="I5">
            <v>341501.36</v>
          </cell>
          <cell r="J5">
            <v>6.9399999999999968</v>
          </cell>
          <cell r="K5">
            <v>9008.4140000000025</v>
          </cell>
          <cell r="L5">
            <v>4533.7940000000026</v>
          </cell>
          <cell r="M5">
            <v>-431.4219999999965</v>
          </cell>
          <cell r="N5">
            <v>5763.9150000000063</v>
          </cell>
          <cell r="O5">
            <v>34645.838000000003</v>
          </cell>
          <cell r="P5">
            <v>5009.0790000000061</v>
          </cell>
          <cell r="Q5">
            <v>12973.357</v>
          </cell>
          <cell r="R5">
            <v>11.571813640311889</v>
          </cell>
          <cell r="S5">
            <v>144.01377423373302</v>
          </cell>
          <cell r="T5">
            <v>2.0322027414473539E-3</v>
          </cell>
          <cell r="U5">
            <v>2.6378852488318065</v>
          </cell>
          <cell r="V5">
            <v>10.828461871333786</v>
          </cell>
          <cell r="W5">
            <v>179.22027959419177</v>
          </cell>
          <cell r="X5">
            <v>88.428186359688112</v>
          </cell>
          <cell r="Y5">
            <v>3.1096131370841911</v>
          </cell>
          <cell r="Z5">
            <v>4.5926227688230234</v>
          </cell>
          <cell r="AA5">
            <v>31.943756634110411</v>
          </cell>
          <cell r="AB5">
            <v>8.5636886016435625</v>
          </cell>
          <cell r="AC5">
            <v>-3.3254461431994549</v>
          </cell>
          <cell r="AD5" t="str">
            <v>La Reunion</v>
          </cell>
        </row>
        <row r="6">
          <cell r="A6" t="str">
            <v>11_101_hac</v>
          </cell>
          <cell r="B6" t="str">
            <v>11</v>
          </cell>
          <cell r="C6" t="str">
            <v/>
          </cell>
          <cell r="D6" t="str">
            <v>101_hac</v>
          </cell>
          <cell r="E6">
            <v>1529</v>
          </cell>
          <cell r="F6">
            <v>159</v>
          </cell>
          <cell r="G6">
            <v>1564.75</v>
          </cell>
          <cell r="H6">
            <v>1529</v>
          </cell>
          <cell r="I6">
            <v>492825.03</v>
          </cell>
          <cell r="J6">
            <v>14199.906000000001</v>
          </cell>
          <cell r="K6">
            <v>82528.187000000005</v>
          </cell>
          <cell r="L6">
            <v>2622.8949999999991</v>
          </cell>
          <cell r="M6">
            <v>1152.0729999999996</v>
          </cell>
          <cell r="N6">
            <v>-3741.9289999999864</v>
          </cell>
          <cell r="O6">
            <v>76581.827000000005</v>
          </cell>
          <cell r="P6">
            <v>-1366.8409999999863</v>
          </cell>
          <cell r="Q6">
            <v>23091.249</v>
          </cell>
          <cell r="R6">
            <v>3.3115386731614302</v>
          </cell>
          <cell r="S6">
            <v>27.979833120531289</v>
          </cell>
          <cell r="T6">
            <v>2.8813280851421039</v>
          </cell>
          <cell r="U6">
            <v>16.745940643477464</v>
          </cell>
          <cell r="V6">
            <v>52.742091068860844</v>
          </cell>
          <cell r="W6">
            <v>78.054125579165998</v>
          </cell>
          <cell r="X6">
            <v>96.688461326838578</v>
          </cell>
          <cell r="Y6">
            <v>1.7047559245223443</v>
          </cell>
          <cell r="Z6">
            <v>-2.6750349091565115</v>
          </cell>
          <cell r="AA6">
            <v>127.31600180076035</v>
          </cell>
          <cell r="AB6">
            <v>25.546428659934929</v>
          </cell>
          <cell r="AC6">
            <v>4.9892190760231276</v>
          </cell>
          <cell r="AD6" t="str">
            <v>Île-de-France</v>
          </cell>
        </row>
        <row r="7">
          <cell r="A7" t="str">
            <v>24_101_hac</v>
          </cell>
          <cell r="B7" t="str">
            <v>24</v>
          </cell>
          <cell r="C7" t="str">
            <v/>
          </cell>
          <cell r="D7" t="str">
            <v>101_hac</v>
          </cell>
          <cell r="E7">
            <v>1487</v>
          </cell>
          <cell r="F7">
            <v>77</v>
          </cell>
          <cell r="G7">
            <v>1379.28</v>
          </cell>
          <cell r="H7">
            <v>1487</v>
          </cell>
          <cell r="I7">
            <v>921579.04</v>
          </cell>
          <cell r="J7">
            <v>42528.569000000003</v>
          </cell>
          <cell r="K7">
            <v>89255.278999999937</v>
          </cell>
          <cell r="L7">
            <v>14631.767999999938</v>
          </cell>
          <cell r="M7">
            <v>10463.805999999937</v>
          </cell>
          <cell r="N7">
            <v>7912.937000000049</v>
          </cell>
          <cell r="O7">
            <v>70299.645000000004</v>
          </cell>
          <cell r="P7">
            <v>4986.3180000000493</v>
          </cell>
          <cell r="Q7">
            <v>20397.675999999999</v>
          </cell>
          <cell r="R7">
            <v>17.227745875368807</v>
          </cell>
          <cell r="S7">
            <v>22.853187204759077</v>
          </cell>
          <cell r="T7">
            <v>4.6147500273009685</v>
          </cell>
          <cell r="U7">
            <v>9.6850378671806521</v>
          </cell>
          <cell r="V7">
            <v>64.711500928020371</v>
          </cell>
          <cell r="W7">
            <v>133.53740864799028</v>
          </cell>
          <cell r="X7">
            <v>82.772254124631189</v>
          </cell>
          <cell r="Y7">
            <v>7.0143017802390046</v>
          </cell>
          <cell r="Z7">
            <v>5.755406528324774</v>
          </cell>
          <cell r="AA7" t="str">
            <v>s</v>
          </cell>
          <cell r="AB7">
            <v>7.7742279675293169</v>
          </cell>
          <cell r="AC7">
            <v>51.299010730437814</v>
          </cell>
          <cell r="AD7" t="str">
            <v>Centre-Val de loire</v>
          </cell>
        </row>
        <row r="8">
          <cell r="A8" t="str">
            <v>27_101_hac</v>
          </cell>
          <cell r="B8" t="str">
            <v>27</v>
          </cell>
          <cell r="C8" t="str">
            <v/>
          </cell>
          <cell r="D8" t="str">
            <v>101_hac</v>
          </cell>
          <cell r="E8">
            <v>3182</v>
          </cell>
          <cell r="F8">
            <v>132</v>
          </cell>
          <cell r="G8">
            <v>2833.5299999999997</v>
          </cell>
          <cell r="H8">
            <v>3182</v>
          </cell>
          <cell r="I8">
            <v>1027236.29</v>
          </cell>
          <cell r="J8">
            <v>47002.432999999997</v>
          </cell>
          <cell r="K8">
            <v>152100.14799999999</v>
          </cell>
          <cell r="L8">
            <v>17350.192999999988</v>
          </cell>
          <cell r="M8">
            <v>6072.8339999999853</v>
          </cell>
          <cell r="N8">
            <v>43462.868999999992</v>
          </cell>
          <cell r="O8">
            <v>126219.63</v>
          </cell>
          <cell r="P8">
            <v>29331.210999999992</v>
          </cell>
          <cell r="Q8">
            <v>38064.303</v>
          </cell>
          <cell r="R8">
            <v>12.084846688151165</v>
          </cell>
          <cell r="S8">
            <v>25.025815885465153</v>
          </cell>
          <cell r="T8">
            <v>4.5756203764958494</v>
          </cell>
          <cell r="U8">
            <v>14.806734290900097</v>
          </cell>
          <cell r="V8">
            <v>53.678679244617136</v>
          </cell>
          <cell r="W8">
            <v>120.34319841328663</v>
          </cell>
          <cell r="X8">
            <v>87.915153311848854</v>
          </cell>
          <cell r="Y8">
            <v>4.2846310851678746</v>
          </cell>
          <cell r="Z8">
            <v>17.51318157318218</v>
          </cell>
          <cell r="AA8">
            <v>30.564543240979187</v>
          </cell>
          <cell r="AB8">
            <v>6.9626141910928654</v>
          </cell>
          <cell r="AC8">
            <v>15.954144753418934</v>
          </cell>
          <cell r="AD8" t="str">
            <v>Bourgogne-Franche-Comte</v>
          </cell>
        </row>
        <row r="9">
          <cell r="A9" t="str">
            <v>28_101_hac</v>
          </cell>
          <cell r="B9" t="str">
            <v>28</v>
          </cell>
          <cell r="C9" t="str">
            <v/>
          </cell>
          <cell r="D9" t="str">
            <v>101_hac</v>
          </cell>
          <cell r="E9">
            <v>1924</v>
          </cell>
          <cell r="F9">
            <v>106</v>
          </cell>
          <cell r="G9">
            <v>1713.9</v>
          </cell>
          <cell r="H9">
            <v>1924</v>
          </cell>
          <cell r="I9">
            <v>627487.34</v>
          </cell>
          <cell r="J9">
            <v>15405.565999999999</v>
          </cell>
          <cell r="K9">
            <v>107427.90099999997</v>
          </cell>
          <cell r="L9">
            <v>30642.583999999966</v>
          </cell>
          <cell r="M9">
            <v>23699.766999999967</v>
          </cell>
          <cell r="N9">
            <v>21746.333999999959</v>
          </cell>
          <cell r="O9">
            <v>72637.493000000002</v>
          </cell>
          <cell r="P9">
            <v>16596.489999999958</v>
          </cell>
          <cell r="Q9">
            <v>20482.694</v>
          </cell>
          <cell r="R9">
            <v>29.66940468102089</v>
          </cell>
          <cell r="S9">
            <v>19.066456487872742</v>
          </cell>
          <cell r="T9">
            <v>2.4551198116602642</v>
          </cell>
          <cell r="U9">
            <v>17.120329630873503</v>
          </cell>
          <cell r="V9">
            <v>62.680378668533734</v>
          </cell>
          <cell r="W9">
            <v>107.26845731956357</v>
          </cell>
          <cell r="X9">
            <v>70.330595318979121</v>
          </cell>
          <cell r="Y9">
            <v>13.344446206086017</v>
          </cell>
          <cell r="Z9">
            <v>14.304403456802303</v>
          </cell>
          <cell r="AA9">
            <v>26.425796680078395</v>
          </cell>
          <cell r="AB9">
            <v>1.2943392763482362</v>
          </cell>
          <cell r="AC9">
            <v>115.70629820471842</v>
          </cell>
          <cell r="AD9" t="str">
            <v>Normandie</v>
          </cell>
        </row>
        <row r="10">
          <cell r="A10" t="str">
            <v>32_101_hac</v>
          </cell>
          <cell r="B10" t="str">
            <v>32</v>
          </cell>
          <cell r="C10" t="str">
            <v/>
          </cell>
          <cell r="D10" t="str">
            <v>101_hac</v>
          </cell>
          <cell r="E10">
            <v>2686</v>
          </cell>
          <cell r="F10">
            <v>166</v>
          </cell>
          <cell r="G10">
            <v>2356.16</v>
          </cell>
          <cell r="H10">
            <v>2686</v>
          </cell>
          <cell r="I10">
            <v>884289.96000000008</v>
          </cell>
          <cell r="J10">
            <v>46541.764000000003</v>
          </cell>
          <cell r="K10">
            <v>143272.09900000005</v>
          </cell>
          <cell r="L10">
            <v>34629.243000000039</v>
          </cell>
          <cell r="M10">
            <v>27479.01800000004</v>
          </cell>
          <cell r="N10">
            <v>23112.003000000059</v>
          </cell>
          <cell r="O10">
            <v>104013.246</v>
          </cell>
          <cell r="P10">
            <v>18832.226000000061</v>
          </cell>
          <cell r="Q10">
            <v>41563.659</v>
          </cell>
          <cell r="R10">
            <v>24.977366786887409</v>
          </cell>
          <cell r="S10">
            <v>29.010295298319029</v>
          </cell>
          <cell r="T10">
            <v>5.263179059502157</v>
          </cell>
          <cell r="U10">
            <v>16.201936636258999</v>
          </cell>
          <cell r="V10">
            <v>60.807457473176719</v>
          </cell>
          <cell r="W10">
            <v>138.23144353524378</v>
          </cell>
          <cell r="X10">
            <v>75.022633213112599</v>
          </cell>
          <cell r="Y10">
            <v>8.9620184126118332</v>
          </cell>
          <cell r="Z10">
            <v>11.550603831972364</v>
          </cell>
          <cell r="AA10" t="str">
            <v>s</v>
          </cell>
          <cell r="AB10">
            <v>3.956970702478245</v>
          </cell>
          <cell r="AC10">
            <v>66.113086915663615</v>
          </cell>
          <cell r="AD10" t="str">
            <v>Hauts-de-France</v>
          </cell>
        </row>
        <row r="11">
          <cell r="A11" t="str">
            <v>44_101_hac</v>
          </cell>
          <cell r="B11" t="str">
            <v>44</v>
          </cell>
          <cell r="C11" t="str">
            <v/>
          </cell>
          <cell r="D11" t="str">
            <v>101_hac</v>
          </cell>
          <cell r="E11">
            <v>3298</v>
          </cell>
          <cell r="F11">
            <v>172</v>
          </cell>
          <cell r="G11">
            <v>2950.04</v>
          </cell>
          <cell r="H11">
            <v>3298</v>
          </cell>
          <cell r="I11">
            <v>745496.65</v>
          </cell>
          <cell r="J11">
            <v>48867.974000000002</v>
          </cell>
          <cell r="K11">
            <v>150072.81200000001</v>
          </cell>
          <cell r="L11">
            <v>11605.171999999995</v>
          </cell>
          <cell r="M11">
            <v>15333.14</v>
          </cell>
          <cell r="N11">
            <v>9396.4260000000322</v>
          </cell>
          <cell r="O11">
            <v>132887.52499999999</v>
          </cell>
          <cell r="P11">
            <v>6482.4830000000311</v>
          </cell>
          <cell r="Q11">
            <v>29482.838</v>
          </cell>
          <cell r="R11">
            <v>8.0316668184275066</v>
          </cell>
          <cell r="S11">
            <v>19.645689053924038</v>
          </cell>
          <cell r="T11">
            <v>6.5550896841722901</v>
          </cell>
          <cell r="U11">
            <v>20.130581673304633</v>
          </cell>
          <cell r="V11">
            <v>50.871449878645713</v>
          </cell>
          <cell r="W11">
            <v>89.648237312036443</v>
          </cell>
          <cell r="X11">
            <v>91.96833318157249</v>
          </cell>
          <cell r="Y11">
            <v>3.3094726883290888</v>
          </cell>
          <cell r="Z11">
            <v>4.5143227458068269</v>
          </cell>
          <cell r="AA11" t="str">
            <v>s</v>
          </cell>
          <cell r="AB11">
            <v>11.383519348097559</v>
          </cell>
          <cell r="AC11">
            <v>52.007001496938656</v>
          </cell>
          <cell r="AD11" t="str">
            <v>Grand-Est</v>
          </cell>
        </row>
        <row r="12">
          <cell r="A12" t="str">
            <v>52_101_hac</v>
          </cell>
          <cell r="B12" t="str">
            <v>52</v>
          </cell>
          <cell r="C12" t="str">
            <v/>
          </cell>
          <cell r="D12" t="str">
            <v>101_hac</v>
          </cell>
          <cell r="E12">
            <v>16489</v>
          </cell>
          <cell r="F12">
            <v>201</v>
          </cell>
          <cell r="G12">
            <v>14591.57</v>
          </cell>
          <cell r="H12">
            <v>16489</v>
          </cell>
          <cell r="I12">
            <v>5502814.3600000003</v>
          </cell>
          <cell r="J12">
            <v>355981.59100000001</v>
          </cell>
          <cell r="K12">
            <v>892610.42500000028</v>
          </cell>
          <cell r="L12">
            <v>147418.4010000003</v>
          </cell>
          <cell r="M12">
            <v>107406.2210000003</v>
          </cell>
          <cell r="N12">
            <v>95468.751000000178</v>
          </cell>
          <cell r="O12">
            <v>704953.70499999996</v>
          </cell>
          <cell r="P12">
            <v>49822.424000000181</v>
          </cell>
          <cell r="Q12">
            <v>162836.12699999998</v>
          </cell>
          <cell r="R12">
            <v>17.295075702535982</v>
          </cell>
          <cell r="S12">
            <v>18.242687116274709</v>
          </cell>
          <cell r="T12">
            <v>6.4690823224499985</v>
          </cell>
          <cell r="U12">
            <v>16.220980149510265</v>
          </cell>
          <cell r="V12">
            <v>61.173021477469547</v>
          </cell>
          <cell r="W12">
            <v>160.02901565767081</v>
          </cell>
          <cell r="X12">
            <v>82.704924297464018</v>
          </cell>
          <cell r="Y12">
            <v>4.7860588878949875</v>
          </cell>
          <cell r="Z12">
            <v>4.7367265650410797</v>
          </cell>
          <cell r="AA12">
            <v>39.271563066705376</v>
          </cell>
          <cell r="AB12">
            <v>5.1521248015707242</v>
          </cell>
          <cell r="AC12">
            <v>65.959700085473244</v>
          </cell>
          <cell r="AD12" t="str">
            <v>Pays de la Loire</v>
          </cell>
        </row>
        <row r="13">
          <cell r="A13" t="str">
            <v>53_101_hac</v>
          </cell>
          <cell r="B13" t="str">
            <v>53</v>
          </cell>
          <cell r="C13" t="str">
            <v/>
          </cell>
          <cell r="D13" t="str">
            <v>101_hac</v>
          </cell>
          <cell r="E13">
            <v>22832</v>
          </cell>
          <cell r="F13">
            <v>224</v>
          </cell>
          <cell r="G13">
            <v>20789.87</v>
          </cell>
          <cell r="H13">
            <v>22832</v>
          </cell>
          <cell r="I13">
            <v>9942083.0199999996</v>
          </cell>
          <cell r="J13">
            <v>1500957.7720000001</v>
          </cell>
          <cell r="K13">
            <v>1414827.7820000006</v>
          </cell>
          <cell r="L13">
            <v>363120.12100000051</v>
          </cell>
          <cell r="M13">
            <v>308768.72900000052</v>
          </cell>
          <cell r="N13">
            <v>171462.62800000061</v>
          </cell>
          <cell r="O13">
            <v>983235.79799999995</v>
          </cell>
          <cell r="P13">
            <v>102453.79800000059</v>
          </cell>
          <cell r="Q13">
            <v>248721.33299999998</v>
          </cell>
          <cell r="R13">
            <v>26.970588970983712</v>
          </cell>
          <cell r="S13">
            <v>17.57961895888187</v>
          </cell>
          <cell r="T13">
            <v>15.097015071998465</v>
          </cell>
          <cell r="U13">
            <v>14.230697723544061</v>
          </cell>
          <cell r="V13">
            <v>68.053709907757991</v>
          </cell>
          <cell r="W13">
            <v>168.46595062883992</v>
          </cell>
          <cell r="X13">
            <v>73.029411029016288</v>
          </cell>
          <cell r="Y13">
            <v>8.3032380726644295</v>
          </cell>
          <cell r="Z13">
            <v>6.3693549716250475</v>
          </cell>
          <cell r="AA13" t="str">
            <v>s</v>
          </cell>
          <cell r="AB13">
            <v>2.7647900568968984</v>
          </cell>
          <cell r="AC13">
            <v>124.14243895999084</v>
          </cell>
          <cell r="AD13" t="str">
            <v>Bretagne</v>
          </cell>
        </row>
        <row r="14">
          <cell r="A14" t="str">
            <v>75_101_hac</v>
          </cell>
          <cell r="B14" t="str">
            <v>75</v>
          </cell>
          <cell r="C14" t="str">
            <v/>
          </cell>
          <cell r="D14" t="str">
            <v>101_hac</v>
          </cell>
          <cell r="E14">
            <v>8343</v>
          </cell>
          <cell r="F14">
            <v>442</v>
          </cell>
          <cell r="G14">
            <v>7298.28</v>
          </cell>
          <cell r="H14">
            <v>8343</v>
          </cell>
          <cell r="I14">
            <v>2465044.5300000003</v>
          </cell>
          <cell r="J14">
            <v>228956.69999999998</v>
          </cell>
          <cell r="K14">
            <v>376507.60600000003</v>
          </cell>
          <cell r="L14">
            <v>45534.844000000041</v>
          </cell>
          <cell r="M14">
            <v>31197.915000000045</v>
          </cell>
          <cell r="N14">
            <v>-2576.7400000000084</v>
          </cell>
          <cell r="O14">
            <v>320776.80800000002</v>
          </cell>
          <cell r="P14">
            <v>-7773.6930000000102</v>
          </cell>
          <cell r="Q14">
            <v>63469.736000000004</v>
          </cell>
          <cell r="R14">
            <v>12.430629424804657</v>
          </cell>
          <cell r="S14">
            <v>16.857491054244466</v>
          </cell>
          <cell r="T14">
            <v>9.2881364702973528</v>
          </cell>
          <cell r="U14">
            <v>15.273866310236595</v>
          </cell>
          <cell r="V14">
            <v>51.588539491496633</v>
          </cell>
          <cell r="W14">
            <v>134.74808105471428</v>
          </cell>
          <cell r="X14">
            <v>87.56937057519535</v>
          </cell>
          <cell r="Y14">
            <v>3.7352830124410068</v>
          </cell>
          <cell r="Z14">
            <v>-2.1019209081954817</v>
          </cell>
          <cell r="AA14">
            <v>88.406697094267741</v>
          </cell>
          <cell r="AB14">
            <v>15.763561197222927</v>
          </cell>
          <cell r="AC14">
            <v>49.154001522867595</v>
          </cell>
          <cell r="AD14" t="str">
            <v>Nouvelle-Aquitaine</v>
          </cell>
        </row>
        <row r="15">
          <cell r="A15" t="str">
            <v>76_101_hac</v>
          </cell>
          <cell r="B15" t="str">
            <v>76</v>
          </cell>
          <cell r="C15" t="str">
            <v/>
          </cell>
          <cell r="D15" t="str">
            <v>101_hac</v>
          </cell>
          <cell r="E15">
            <v>5758</v>
          </cell>
          <cell r="F15">
            <v>455</v>
          </cell>
          <cell r="G15">
            <v>5150.8999999999996</v>
          </cell>
          <cell r="H15">
            <v>5758</v>
          </cell>
          <cell r="I15">
            <v>1615436.17</v>
          </cell>
          <cell r="J15">
            <v>76216.275999999998</v>
          </cell>
          <cell r="K15">
            <v>272108.07499999995</v>
          </cell>
          <cell r="L15">
            <v>43010.908999999971</v>
          </cell>
          <cell r="M15">
            <v>25959.412999999971</v>
          </cell>
          <cell r="N15">
            <v>15195.607999999951</v>
          </cell>
          <cell r="O15">
            <v>224965.43599999999</v>
          </cell>
          <cell r="P15">
            <v>8897.2939999999526</v>
          </cell>
          <cell r="Q15">
            <v>71407.013000000006</v>
          </cell>
          <cell r="R15">
            <v>16.050263317084937</v>
          </cell>
          <cell r="S15">
            <v>26.242151395176354</v>
          </cell>
          <cell r="T15">
            <v>4.7179998452058927</v>
          </cell>
          <cell r="U15">
            <v>16.844248015073227</v>
          </cell>
          <cell r="V15">
            <v>52.827287464326616</v>
          </cell>
          <cell r="W15">
            <v>133.03390650177641</v>
          </cell>
          <cell r="X15">
            <v>83.949736682915059</v>
          </cell>
          <cell r="Y15">
            <v>4.9271408573128639</v>
          </cell>
          <cell r="Z15">
            <v>2.2718518388710152</v>
          </cell>
          <cell r="AA15">
            <v>59.567393609736108</v>
          </cell>
          <cell r="AB15">
            <v>9.5683516012182004</v>
          </cell>
          <cell r="AC15">
            <v>36.354150537006738</v>
          </cell>
          <cell r="AD15" t="str">
            <v>Occitanie</v>
          </cell>
        </row>
        <row r="16">
          <cell r="A16" t="str">
            <v>84_101_hac</v>
          </cell>
          <cell r="B16" t="str">
            <v>84</v>
          </cell>
          <cell r="C16" t="str">
            <v/>
          </cell>
          <cell r="D16" t="str">
            <v>101_hac</v>
          </cell>
          <cell r="E16">
            <v>8688</v>
          </cell>
          <cell r="F16">
            <v>413</v>
          </cell>
          <cell r="G16">
            <v>7808.59</v>
          </cell>
          <cell r="H16">
            <v>8688</v>
          </cell>
          <cell r="I16">
            <v>2860660.7399999998</v>
          </cell>
          <cell r="J16">
            <v>146635.15400000001</v>
          </cell>
          <cell r="K16">
            <v>486336.3189999999</v>
          </cell>
          <cell r="L16">
            <v>107785.5279999999</v>
          </cell>
          <cell r="M16">
            <v>84699.23799999991</v>
          </cell>
          <cell r="N16">
            <v>52360.63499999998</v>
          </cell>
          <cell r="O16">
            <v>357531.98499999999</v>
          </cell>
          <cell r="P16">
            <v>47508.531999999977</v>
          </cell>
          <cell r="Q16">
            <v>74443.297000000006</v>
          </cell>
          <cell r="R16">
            <v>23.163866604780019</v>
          </cell>
          <cell r="S16">
            <v>15.306958187508924</v>
          </cell>
          <cell r="T16">
            <v>5.1259190560289936</v>
          </cell>
          <cell r="U16">
            <v>17.000838729306992</v>
          </cell>
          <cell r="V16">
            <v>62.282219837384197</v>
          </cell>
          <cell r="W16">
            <v>157.2626658590091</v>
          </cell>
          <cell r="X16">
            <v>76.836133395219974</v>
          </cell>
          <cell r="Y16">
            <v>6.5224661368133594</v>
          </cell>
          <cell r="Z16">
            <v>6.850691204694499</v>
          </cell>
          <cell r="AA16" t="str">
            <v>s</v>
          </cell>
          <cell r="AB16">
            <v>4.5552080052899155</v>
          </cell>
          <cell r="AC16">
            <v>113.77684951272362</v>
          </cell>
          <cell r="AD16" t="str">
            <v>Auvergne-Rhone-Alpes</v>
          </cell>
        </row>
        <row r="17">
          <cell r="A17" t="str">
            <v>93_101_hac</v>
          </cell>
          <cell r="B17" t="str">
            <v>93</v>
          </cell>
          <cell r="C17" t="str">
            <v/>
          </cell>
          <cell r="D17" t="str">
            <v>101_hac</v>
          </cell>
          <cell r="E17">
            <v>1093</v>
          </cell>
          <cell r="F17">
            <v>161</v>
          </cell>
          <cell r="G17">
            <v>932.69</v>
          </cell>
          <cell r="H17">
            <v>1093</v>
          </cell>
          <cell r="I17">
            <v>309307.19</v>
          </cell>
          <cell r="J17">
            <v>8892.9220000000005</v>
          </cell>
          <cell r="K17">
            <v>59587.549000000006</v>
          </cell>
          <cell r="L17">
            <v>11720.778000000004</v>
          </cell>
          <cell r="M17">
            <v>10647.840000000004</v>
          </cell>
          <cell r="N17">
            <v>5468.997000000003</v>
          </cell>
          <cell r="O17">
            <v>45674.402000000002</v>
          </cell>
          <cell r="P17">
            <v>4565.8830000000034</v>
          </cell>
          <cell r="Q17">
            <v>12611.012999999999</v>
          </cell>
          <cell r="R17">
            <v>20.421188678213056</v>
          </cell>
          <cell r="S17">
            <v>21.163839110079856</v>
          </cell>
          <cell r="T17">
            <v>2.8751100160329282</v>
          </cell>
          <cell r="U17">
            <v>19.264844441540465</v>
          </cell>
          <cell r="V17">
            <v>63.887839475066748</v>
          </cell>
          <cell r="W17">
            <v>151.07819961616397</v>
          </cell>
          <cell r="X17">
            <v>79.578811321786958</v>
          </cell>
          <cell r="Y17">
            <v>7.4003307437830648</v>
          </cell>
          <cell r="Z17">
            <v>7.5679435509101083</v>
          </cell>
          <cell r="AA17">
            <v>52.800977459928525</v>
          </cell>
          <cell r="AB17">
            <v>4.8579966278688991</v>
          </cell>
          <cell r="AC17">
            <v>84.432868319142997</v>
          </cell>
          <cell r="AD17" t="str">
            <v>Provence-Alpes-Cote d'azur</v>
          </cell>
        </row>
        <row r="18">
          <cell r="A18" t="str">
            <v>94_101_hac</v>
          </cell>
          <cell r="B18" t="str">
            <v>94</v>
          </cell>
          <cell r="C18" t="str">
            <v/>
          </cell>
          <cell r="D18" t="str">
            <v>101_hac</v>
          </cell>
          <cell r="E18">
            <v>226</v>
          </cell>
          <cell r="F18">
            <v>39</v>
          </cell>
          <cell r="G18">
            <v>225.27</v>
          </cell>
          <cell r="H18">
            <v>226</v>
          </cell>
          <cell r="I18">
            <v>91425.74</v>
          </cell>
          <cell r="J18">
            <v>1174.162</v>
          </cell>
          <cell r="K18">
            <v>15263.083000000002</v>
          </cell>
          <cell r="L18">
            <v>4449.0850000000019</v>
          </cell>
          <cell r="M18">
            <v>3552.9830000000024</v>
          </cell>
          <cell r="N18">
            <v>2109.4960000000083</v>
          </cell>
          <cell r="O18">
            <v>11096.129000000001</v>
          </cell>
          <cell r="P18">
            <v>1561.3430000000083</v>
          </cell>
          <cell r="Q18">
            <v>7259.3430000000008</v>
          </cell>
          <cell r="R18">
            <v>28.620287890536606</v>
          </cell>
          <cell r="S18">
            <v>47.561446137716736</v>
          </cell>
          <cell r="T18">
            <v>1.2842794600295278</v>
          </cell>
          <cell r="U18">
            <v>16.69451403948166</v>
          </cell>
          <cell r="V18">
            <v>67.754618901762342</v>
          </cell>
          <cell r="W18">
            <v>175.7331912815732</v>
          </cell>
          <cell r="X18">
            <v>71.379712109463398</v>
          </cell>
          <cell r="Y18">
            <v>9.1139864653024265</v>
          </cell>
          <cell r="Z18">
            <v>5.9446090243175442</v>
          </cell>
          <cell r="AA18">
            <v>66.440352842596951</v>
          </cell>
          <cell r="AB18">
            <v>4.5794584729219583</v>
          </cell>
          <cell r="AC18">
            <v>48.943588972170097</v>
          </cell>
          <cell r="AD18" t="str">
            <v>Corse</v>
          </cell>
        </row>
        <row r="19">
          <cell r="A19" t="str">
            <v>01_102</v>
          </cell>
          <cell r="B19" t="str">
            <v>01</v>
          </cell>
          <cell r="C19" t="str">
            <v/>
          </cell>
          <cell r="D19" t="str">
            <v>102</v>
          </cell>
          <cell r="E19">
            <v>55</v>
          </cell>
          <cell r="F19">
            <v>18</v>
          </cell>
          <cell r="G19">
            <v>48.48</v>
          </cell>
          <cell r="H19">
            <v>55</v>
          </cell>
          <cell r="I19">
            <v>10205.959999999999</v>
          </cell>
          <cell r="J19">
            <v>0</v>
          </cell>
          <cell r="K19">
            <v>2309.0820000000017</v>
          </cell>
          <cell r="L19">
            <v>634.86400000000151</v>
          </cell>
          <cell r="M19">
            <v>582.08100000000161</v>
          </cell>
          <cell r="N19">
            <v>257.53899999999959</v>
          </cell>
          <cell r="O19">
            <v>1669.241</v>
          </cell>
          <cell r="P19">
            <v>361.60399999999959</v>
          </cell>
          <cell r="Q19">
            <v>1709.0089999999998</v>
          </cell>
          <cell r="R19">
            <v>27.553605412947807</v>
          </cell>
          <cell r="S19">
            <v>74.012486347388204</v>
          </cell>
          <cell r="T19">
            <v>0</v>
          </cell>
          <cell r="U19">
            <v>22.624838819670092</v>
          </cell>
          <cell r="V19">
            <v>47.629579207920827</v>
          </cell>
          <cell r="W19">
            <v>90.36831683168316</v>
          </cell>
          <cell r="X19">
            <v>72.446394587052197</v>
          </cell>
          <cell r="Y19">
            <v>9.9815639540240539</v>
          </cell>
          <cell r="Z19">
            <v>11.76917058208579</v>
          </cell>
          <cell r="AA19">
            <v>82.092571834759568</v>
          </cell>
          <cell r="AB19">
            <v>4.6850979107336261</v>
          </cell>
          <cell r="AC19">
            <v>34.059563173745822</v>
          </cell>
          <cell r="AD19" t="str">
            <v>Guadeloupe</v>
          </cell>
        </row>
        <row r="20">
          <cell r="A20" t="str">
            <v>02_102</v>
          </cell>
          <cell r="B20" t="str">
            <v>02</v>
          </cell>
          <cell r="C20" t="str">
            <v/>
          </cell>
          <cell r="D20" t="str">
            <v>102</v>
          </cell>
          <cell r="E20">
            <v>31</v>
          </cell>
          <cell r="F20">
            <v>10</v>
          </cell>
          <cell r="G20">
            <v>23.21</v>
          </cell>
          <cell r="H20">
            <v>31</v>
          </cell>
          <cell r="I20">
            <v>4247.3599999999997</v>
          </cell>
          <cell r="J20">
            <v>0</v>
          </cell>
          <cell r="K20">
            <v>639.76699999999994</v>
          </cell>
          <cell r="L20">
            <v>-432.90399999999994</v>
          </cell>
          <cell r="M20">
            <v>241.45499999999998</v>
          </cell>
          <cell r="N20">
            <v>-782.15199999999993</v>
          </cell>
          <cell r="O20">
            <v>1055.6959999999999</v>
          </cell>
          <cell r="P20" t="str">
            <v>s</v>
          </cell>
          <cell r="Q20" t="str">
            <v>s</v>
          </cell>
          <cell r="R20">
            <v>-69.510205654536321</v>
          </cell>
          <cell r="S20" t="str">
            <v>s</v>
          </cell>
          <cell r="T20">
            <v>0</v>
          </cell>
          <cell r="U20">
            <v>15.062697769908837</v>
          </cell>
          <cell r="V20">
            <v>27.564282636794481</v>
          </cell>
          <cell r="W20">
            <v>251.58634209392505</v>
          </cell>
          <cell r="X20">
            <v>169.51020565453632</v>
          </cell>
          <cell r="Y20">
            <v>-5.2508020165125204</v>
          </cell>
          <cell r="Z20" t="str">
            <v>s</v>
          </cell>
          <cell r="AA20">
            <v>104.0210937896684</v>
          </cell>
          <cell r="AB20">
            <v>-11.717840444994735</v>
          </cell>
          <cell r="AC20" t="str">
            <v>s</v>
          </cell>
          <cell r="AD20" t="str">
            <v>Martinique</v>
          </cell>
        </row>
        <row r="21">
          <cell r="A21" t="str">
            <v>03_102</v>
          </cell>
          <cell r="B21" t="str">
            <v>03</v>
          </cell>
          <cell r="C21" t="str">
            <v/>
          </cell>
          <cell r="D21" t="str">
            <v>102</v>
          </cell>
          <cell r="E21">
            <v>88</v>
          </cell>
          <cell r="F21">
            <v>12</v>
          </cell>
          <cell r="G21">
            <v>80.19</v>
          </cell>
          <cell r="H21">
            <v>88</v>
          </cell>
          <cell r="I21">
            <v>16559.84</v>
          </cell>
          <cell r="J21" t="str">
            <v>s</v>
          </cell>
          <cell r="K21">
            <v>4834.2400000000007</v>
          </cell>
          <cell r="L21">
            <v>2386.507000000001</v>
          </cell>
          <cell r="M21">
            <v>491.35000000000093</v>
          </cell>
          <cell r="N21">
            <v>1049.9819999999975</v>
          </cell>
          <cell r="O21">
            <v>3242.4340000000002</v>
          </cell>
          <cell r="P21">
            <v>-760.1400000000026</v>
          </cell>
          <cell r="Q21">
            <v>1186.155</v>
          </cell>
          <cell r="R21">
            <v>42.397086769962606</v>
          </cell>
          <cell r="S21">
            <v>24.536535215463026</v>
          </cell>
          <cell r="T21" t="str">
            <v>s</v>
          </cell>
          <cell r="U21">
            <v>29.192552585049135</v>
          </cell>
          <cell r="V21">
            <v>60.284823544082812</v>
          </cell>
          <cell r="W21">
            <v>321.90266866192792</v>
          </cell>
          <cell r="X21">
            <v>57.602913230037402</v>
          </cell>
          <cell r="Y21">
            <v>8.228405240442676</v>
          </cell>
          <cell r="Z21">
            <v>-17.595645972288327</v>
          </cell>
          <cell r="AA21">
            <v>244.24721403429515</v>
          </cell>
          <cell r="AB21">
            <v>13.132372961822439</v>
          </cell>
          <cell r="AC21">
            <v>41.423759963917107</v>
          </cell>
          <cell r="AD21" t="str">
            <v>Guyane</v>
          </cell>
        </row>
        <row r="22">
          <cell r="A22" t="str">
            <v>04_102</v>
          </cell>
          <cell r="B22" t="str">
            <v>04</v>
          </cell>
          <cell r="C22" t="str">
            <v/>
          </cell>
          <cell r="D22" t="str">
            <v>102</v>
          </cell>
          <cell r="E22">
            <v>128</v>
          </cell>
          <cell r="F22" t="str">
            <v>s</v>
          </cell>
          <cell r="G22" t="str">
            <v>s</v>
          </cell>
          <cell r="H22" t="str">
            <v>s</v>
          </cell>
          <cell r="I22" t="str">
            <v>s</v>
          </cell>
          <cell r="J22">
            <v>31.33</v>
          </cell>
          <cell r="K22" t="str">
            <v>s</v>
          </cell>
          <cell r="L22" t="str">
            <v>s</v>
          </cell>
          <cell r="M22" t="str">
            <v>s</v>
          </cell>
          <cell r="N22" t="str">
            <v>s</v>
          </cell>
          <cell r="O22" t="str">
            <v>s</v>
          </cell>
          <cell r="P22" t="str">
            <v>s</v>
          </cell>
          <cell r="Q22" t="str">
            <v>s</v>
          </cell>
          <cell r="R22" t="str">
            <v>s</v>
          </cell>
          <cell r="S22" t="str">
            <v>s</v>
          </cell>
          <cell r="T22">
            <v>6.9256731365230778E-2</v>
          </cell>
          <cell r="U22" t="str">
            <v>s</v>
          </cell>
          <cell r="V22" t="str">
            <v>s</v>
          </cell>
          <cell r="W22" t="str">
            <v>s</v>
          </cell>
          <cell r="X22" t="str">
            <v>s</v>
          </cell>
          <cell r="Y22">
            <v>9.797832121415551</v>
          </cell>
          <cell r="Z22" t="str">
            <v>s</v>
          </cell>
          <cell r="AA22" t="str">
            <v>s</v>
          </cell>
          <cell r="AB22" t="str">
            <v>s</v>
          </cell>
          <cell r="AC22" t="str">
            <v>s</v>
          </cell>
          <cell r="AD22" t="str">
            <v>La Reunion</v>
          </cell>
        </row>
        <row r="23">
          <cell r="A23" t="str">
            <v>11_102</v>
          </cell>
          <cell r="B23" t="str">
            <v>11</v>
          </cell>
          <cell r="C23" t="str">
            <v/>
          </cell>
          <cell r="D23" t="str">
            <v>102</v>
          </cell>
          <cell r="E23">
            <v>273</v>
          </cell>
          <cell r="F23">
            <v>21</v>
          </cell>
          <cell r="G23">
            <v>234.15</v>
          </cell>
          <cell r="H23">
            <v>273</v>
          </cell>
          <cell r="I23">
            <v>75521.86</v>
          </cell>
          <cell r="J23">
            <v>888.71100000000001</v>
          </cell>
          <cell r="K23">
            <v>14830.761</v>
          </cell>
          <cell r="L23">
            <v>2504.9069999999992</v>
          </cell>
          <cell r="M23">
            <v>1795.7859999999991</v>
          </cell>
          <cell r="N23">
            <v>1497.4160000000024</v>
          </cell>
          <cell r="O23">
            <v>12019.901</v>
          </cell>
          <cell r="P23">
            <v>1148.9360000000027</v>
          </cell>
          <cell r="Q23">
            <v>1969.58</v>
          </cell>
          <cell r="R23">
            <v>17.245715055235149</v>
          </cell>
          <cell r="S23">
            <v>13.280370440869488</v>
          </cell>
          <cell r="T23">
            <v>1.1767599473847705</v>
          </cell>
          <cell r="U23">
            <v>19.637706221748246</v>
          </cell>
          <cell r="V23">
            <v>63.33871877001922</v>
          </cell>
          <cell r="W23">
            <v>78.224189622037159</v>
          </cell>
          <cell r="X23">
            <v>82.754284944764862</v>
          </cell>
          <cell r="Y23">
            <v>7.0758077934738779</v>
          </cell>
          <cell r="Z23">
            <v>7.3248594842833317</v>
          </cell>
          <cell r="AA23">
            <v>73.423974115093017</v>
          </cell>
          <cell r="AB23">
            <v>16.318410224411529</v>
          </cell>
          <cell r="AC23">
            <v>91.176088303089969</v>
          </cell>
          <cell r="AD23" t="str">
            <v>Île-de-France</v>
          </cell>
        </row>
        <row r="24">
          <cell r="A24" t="str">
            <v>24_102</v>
          </cell>
          <cell r="B24" t="str">
            <v>24</v>
          </cell>
          <cell r="C24" t="str">
            <v/>
          </cell>
          <cell r="D24" t="str">
            <v>102</v>
          </cell>
          <cell r="E24">
            <v>253</v>
          </cell>
          <cell r="F24">
            <v>6</v>
          </cell>
          <cell r="G24">
            <v>216.42</v>
          </cell>
          <cell r="H24">
            <v>253</v>
          </cell>
          <cell r="I24">
            <v>51675.4</v>
          </cell>
          <cell r="J24" t="str">
            <v>s</v>
          </cell>
          <cell r="K24" t="str">
            <v>s</v>
          </cell>
          <cell r="L24" t="str">
            <v>s</v>
          </cell>
          <cell r="M24" t="str">
            <v>s</v>
          </cell>
          <cell r="N24" t="str">
            <v>s</v>
          </cell>
          <cell r="O24">
            <v>9181.9930000000004</v>
          </cell>
          <cell r="P24" t="str">
            <v>s</v>
          </cell>
          <cell r="Q24">
            <v>946.91500000000008</v>
          </cell>
          <cell r="R24" t="str">
            <v>s</v>
          </cell>
          <cell r="S24" t="str">
            <v>s</v>
          </cell>
          <cell r="T24" t="str">
            <v>s</v>
          </cell>
          <cell r="U24" t="str">
            <v>s</v>
          </cell>
          <cell r="V24" t="str">
            <v>s</v>
          </cell>
          <cell r="W24">
            <v>51.986942057111179</v>
          </cell>
          <cell r="X24" t="str">
            <v>s</v>
          </cell>
          <cell r="Y24" t="str">
            <v>s</v>
          </cell>
          <cell r="Z24" t="str">
            <v>s</v>
          </cell>
          <cell r="AA24">
            <v>25.299849941382895</v>
          </cell>
          <cell r="AB24" t="str">
            <v>s</v>
          </cell>
          <cell r="AC24" t="str">
            <v>s</v>
          </cell>
          <cell r="AD24" t="str">
            <v>Centre-Val de loire</v>
          </cell>
        </row>
        <row r="25">
          <cell r="A25" t="str">
            <v>27_102</v>
          </cell>
          <cell r="B25" t="str">
            <v>27</v>
          </cell>
          <cell r="C25" t="str">
            <v/>
          </cell>
          <cell r="D25" t="str">
            <v>102</v>
          </cell>
          <cell r="E25">
            <v>212</v>
          </cell>
          <cell r="F25">
            <v>12</v>
          </cell>
          <cell r="G25" t="str">
            <v>s</v>
          </cell>
          <cell r="H25">
            <v>212</v>
          </cell>
          <cell r="I25" t="str">
            <v>s</v>
          </cell>
          <cell r="J25">
            <v>5831.5479999999998</v>
          </cell>
          <cell r="K25">
            <v>7313.0289999999995</v>
          </cell>
          <cell r="L25" t="str">
            <v>s</v>
          </cell>
          <cell r="M25" t="str">
            <v>s</v>
          </cell>
          <cell r="N25">
            <v>878.15899999999249</v>
          </cell>
          <cell r="O25">
            <v>5770.5330000000004</v>
          </cell>
          <cell r="P25">
            <v>1803.9949999999924</v>
          </cell>
          <cell r="Q25" t="str">
            <v>s</v>
          </cell>
          <cell r="R25" t="str">
            <v>s</v>
          </cell>
          <cell r="S25" t="str">
            <v>s</v>
          </cell>
          <cell r="T25">
            <v>21.537009262887473</v>
          </cell>
          <cell r="U25" t="str">
            <v>s</v>
          </cell>
          <cell r="V25" t="str">
            <v>s</v>
          </cell>
          <cell r="W25" t="str">
            <v>s</v>
          </cell>
          <cell r="X25">
            <v>81.328434346744245</v>
          </cell>
          <cell r="Y25" t="str">
            <v>s</v>
          </cell>
          <cell r="Z25">
            <v>10.138255503741995</v>
          </cell>
          <cell r="AA25">
            <v>33.441409459704246</v>
          </cell>
          <cell r="AB25" t="str">
            <v>s</v>
          </cell>
          <cell r="AC25" t="str">
            <v>s</v>
          </cell>
          <cell r="AD25" t="str">
            <v>Bourgogne-Franche-Comte</v>
          </cell>
        </row>
        <row r="26">
          <cell r="A26" t="str">
            <v>28_102</v>
          </cell>
          <cell r="B26" t="str">
            <v>28</v>
          </cell>
          <cell r="C26" t="str">
            <v/>
          </cell>
          <cell r="D26" t="str">
            <v>102</v>
          </cell>
          <cell r="E26">
            <v>477</v>
          </cell>
          <cell r="F26">
            <v>27</v>
          </cell>
          <cell r="G26">
            <v>384.74</v>
          </cell>
          <cell r="H26">
            <v>477</v>
          </cell>
          <cell r="I26">
            <v>122227.81</v>
          </cell>
          <cell r="J26" t="str">
            <v>s</v>
          </cell>
          <cell r="K26">
            <v>27762.161999999989</v>
          </cell>
          <cell r="L26">
            <v>8674.3049999999894</v>
          </cell>
          <cell r="M26">
            <v>7251.4809999999898</v>
          </cell>
          <cell r="N26">
            <v>3209.8150000000005</v>
          </cell>
          <cell r="O26">
            <v>18233.189000000002</v>
          </cell>
          <cell r="P26">
            <v>-895.50299999999959</v>
          </cell>
          <cell r="Q26">
            <v>9199.9629999999997</v>
          </cell>
          <cell r="R26">
            <v>32.237506027131303</v>
          </cell>
          <cell r="S26">
            <v>33.13849620213297</v>
          </cell>
          <cell r="T26" t="str">
            <v>s</v>
          </cell>
          <cell r="U26">
            <v>22.713457763826408</v>
          </cell>
          <cell r="V26">
            <v>72.158241929614775</v>
          </cell>
          <cell r="W26">
            <v>265.31777823985033</v>
          </cell>
          <cell r="X26">
            <v>67.762493972868711</v>
          </cell>
          <cell r="Y26" t="str">
            <v>s</v>
          </cell>
          <cell r="Z26">
            <v>-2.2684113642696984</v>
          </cell>
          <cell r="AA26" t="str">
            <v>s</v>
          </cell>
          <cell r="AB26">
            <v>1.6489851348321298</v>
          </cell>
          <cell r="AC26">
            <v>78.820762648719239</v>
          </cell>
          <cell r="AD26" t="str">
            <v>Normandie</v>
          </cell>
        </row>
        <row r="27">
          <cell r="A27" t="str">
            <v>32_102</v>
          </cell>
          <cell r="B27" t="str">
            <v>32</v>
          </cell>
          <cell r="C27" t="str">
            <v/>
          </cell>
          <cell r="D27" t="str">
            <v>102</v>
          </cell>
          <cell r="E27">
            <v>2115</v>
          </cell>
          <cell r="F27">
            <v>57</v>
          </cell>
          <cell r="G27">
            <v>1832.7</v>
          </cell>
          <cell r="H27">
            <v>2115</v>
          </cell>
          <cell r="I27">
            <v>1044927.59</v>
          </cell>
          <cell r="J27">
            <v>129867.16800000001</v>
          </cell>
          <cell r="K27">
            <v>120441.08499999998</v>
          </cell>
          <cell r="L27">
            <v>21115.481999999978</v>
          </cell>
          <cell r="M27">
            <v>18712.878999999979</v>
          </cell>
          <cell r="N27">
            <v>12939.701999999894</v>
          </cell>
          <cell r="O27">
            <v>94242.732000000004</v>
          </cell>
          <cell r="P27">
            <v>11044.852999999895</v>
          </cell>
          <cell r="Q27">
            <v>26030.526000000002</v>
          </cell>
          <cell r="R27">
            <v>18.304272637230653</v>
          </cell>
          <cell r="S27">
            <v>21.612663153939543</v>
          </cell>
          <cell r="T27">
            <v>12.428341374353032</v>
          </cell>
          <cell r="U27">
            <v>11.526261355583499</v>
          </cell>
          <cell r="V27">
            <v>65.717839799203347</v>
          </cell>
          <cell r="W27">
            <v>102.78145359305942</v>
          </cell>
          <cell r="X27">
            <v>81.695727362769347</v>
          </cell>
          <cell r="Y27">
            <v>7.2043360876981417</v>
          </cell>
          <cell r="Z27">
            <v>6.399264987269321</v>
          </cell>
          <cell r="AA27">
            <v>26.902772919319123</v>
          </cell>
          <cell r="AB27">
            <v>4.4061603708596415</v>
          </cell>
          <cell r="AC27">
            <v>71.888209250938601</v>
          </cell>
          <cell r="AD27" t="str">
            <v>Hauts-de-France</v>
          </cell>
        </row>
        <row r="28">
          <cell r="A28" t="str">
            <v>44_102</v>
          </cell>
          <cell r="B28" t="str">
            <v>44</v>
          </cell>
          <cell r="C28" t="str">
            <v/>
          </cell>
          <cell r="D28" t="str">
            <v>102</v>
          </cell>
          <cell r="E28">
            <v>196</v>
          </cell>
          <cell r="F28">
            <v>12</v>
          </cell>
          <cell r="G28">
            <v>175.58</v>
          </cell>
          <cell r="H28">
            <v>196</v>
          </cell>
          <cell r="I28" t="str">
            <v>s</v>
          </cell>
          <cell r="J28" t="str">
            <v>s</v>
          </cell>
          <cell r="K28" t="str">
            <v>s</v>
          </cell>
          <cell r="L28" t="str">
            <v>s</v>
          </cell>
          <cell r="M28" t="str">
            <v>s</v>
          </cell>
          <cell r="N28" t="str">
            <v>s</v>
          </cell>
          <cell r="O28" t="str">
            <v>s</v>
          </cell>
          <cell r="P28" t="str">
            <v>s</v>
          </cell>
          <cell r="Q28">
            <v>1940.2120000000004</v>
          </cell>
          <cell r="R28" t="str">
            <v>s</v>
          </cell>
          <cell r="S28" t="str">
            <v>s</v>
          </cell>
          <cell r="T28" t="str">
            <v>s</v>
          </cell>
          <cell r="U28" t="str">
            <v>s</v>
          </cell>
          <cell r="V28" t="str">
            <v>s</v>
          </cell>
          <cell r="W28" t="str">
            <v>s</v>
          </cell>
          <cell r="X28" t="str">
            <v>s</v>
          </cell>
          <cell r="Y28" t="str">
            <v>s</v>
          </cell>
          <cell r="Z28" t="str">
            <v>s</v>
          </cell>
          <cell r="AA28" t="str">
            <v>s</v>
          </cell>
          <cell r="AB28" t="str">
            <v>s</v>
          </cell>
          <cell r="AC28" t="str">
            <v>s</v>
          </cell>
          <cell r="AD28" t="str">
            <v>Grand-Est</v>
          </cell>
        </row>
        <row r="29">
          <cell r="A29" t="str">
            <v>52_102</v>
          </cell>
          <cell r="B29" t="str">
            <v>52</v>
          </cell>
          <cell r="C29" t="str">
            <v/>
          </cell>
          <cell r="D29" t="str">
            <v>102</v>
          </cell>
          <cell r="E29">
            <v>577</v>
          </cell>
          <cell r="F29">
            <v>35</v>
          </cell>
          <cell r="G29">
            <v>523.09</v>
          </cell>
          <cell r="H29">
            <v>577</v>
          </cell>
          <cell r="I29">
            <v>185127</v>
          </cell>
          <cell r="J29">
            <v>3843.7220000000002</v>
          </cell>
          <cell r="K29">
            <v>27608.044000000005</v>
          </cell>
          <cell r="L29">
            <v>2894.8300000000063</v>
          </cell>
          <cell r="M29">
            <v>2411.4660000000063</v>
          </cell>
          <cell r="N29">
            <v>211.00099999999719</v>
          </cell>
          <cell r="O29">
            <v>23603.524000000001</v>
          </cell>
          <cell r="P29">
            <v>-234.82100000000267</v>
          </cell>
          <cell r="Q29">
            <v>6386.4750000000004</v>
          </cell>
          <cell r="R29">
            <v>10.924565352247937</v>
          </cell>
          <cell r="S29">
            <v>23.13266017686729</v>
          </cell>
          <cell r="T29">
            <v>2.0762622415963095</v>
          </cell>
          <cell r="U29">
            <v>14.913029433848118</v>
          </cell>
          <cell r="V29">
            <v>52.778764648530853</v>
          </cell>
          <cell r="W29">
            <v>80.886000497046382</v>
          </cell>
          <cell r="X29">
            <v>89.075434647752061</v>
          </cell>
          <cell r="Y29">
            <v>4.29675835591949</v>
          </cell>
          <cell r="Z29">
            <v>-1.2302851727272406</v>
          </cell>
          <cell r="AA29">
            <v>172.0446522143441</v>
          </cell>
          <cell r="AB29">
            <v>18.249292704580192</v>
          </cell>
          <cell r="AC29">
            <v>37.758951534297189</v>
          </cell>
          <cell r="AD29" t="str">
            <v>Pays de la Loire</v>
          </cell>
        </row>
        <row r="30">
          <cell r="A30" t="str">
            <v>53_102</v>
          </cell>
          <cell r="B30" t="str">
            <v>53</v>
          </cell>
          <cell r="C30" t="str">
            <v/>
          </cell>
          <cell r="D30" t="str">
            <v>102</v>
          </cell>
          <cell r="E30">
            <v>4093</v>
          </cell>
          <cell r="F30">
            <v>94</v>
          </cell>
          <cell r="G30">
            <v>3716.34</v>
          </cell>
          <cell r="H30">
            <v>4093</v>
          </cell>
          <cell r="I30">
            <v>1436045.79</v>
          </cell>
          <cell r="J30">
            <v>84595.900000000009</v>
          </cell>
          <cell r="K30">
            <v>254592.86199999999</v>
          </cell>
          <cell r="L30">
            <v>77238.390000000014</v>
          </cell>
          <cell r="M30">
            <v>53274.607000000018</v>
          </cell>
          <cell r="N30">
            <v>51956.480999999898</v>
          </cell>
          <cell r="O30">
            <v>168268.318</v>
          </cell>
          <cell r="P30">
            <v>28695.947999999898</v>
          </cell>
          <cell r="Q30">
            <v>38416.223999999995</v>
          </cell>
          <cell r="R30">
            <v>31.46080635808941</v>
          </cell>
          <cell r="S30">
            <v>15.089277719027331</v>
          </cell>
          <cell r="T30">
            <v>5.8908915432285767</v>
          </cell>
          <cell r="U30">
            <v>17.728742618994065</v>
          </cell>
          <cell r="V30">
            <v>68.506342799636201</v>
          </cell>
          <cell r="W30">
            <v>131.23620255412584</v>
          </cell>
          <cell r="X30">
            <v>68.539193641910586</v>
          </cell>
          <cell r="Y30">
            <v>9.4864346579214143</v>
          </cell>
          <cell r="Z30">
            <v>8.8439254881038085</v>
          </cell>
          <cell r="AA30">
            <v>69.190764726174578</v>
          </cell>
          <cell r="AB30">
            <v>4.281878480377439</v>
          </cell>
          <cell r="AC30">
            <v>138.67736454264747</v>
          </cell>
          <cell r="AD30" t="str">
            <v>Bretagne</v>
          </cell>
        </row>
        <row r="31">
          <cell r="A31" t="str">
            <v>75_102</v>
          </cell>
          <cell r="B31" t="str">
            <v>75</v>
          </cell>
          <cell r="C31" t="str">
            <v/>
          </cell>
          <cell r="D31" t="str">
            <v>102</v>
          </cell>
          <cell r="E31">
            <v>1068</v>
          </cell>
          <cell r="F31">
            <v>41</v>
          </cell>
          <cell r="G31">
            <v>949.56000000000006</v>
          </cell>
          <cell r="H31">
            <v>1068</v>
          </cell>
          <cell r="I31">
            <v>238689.91</v>
          </cell>
          <cell r="J31">
            <v>9039.9779999999992</v>
          </cell>
          <cell r="K31">
            <v>39834.638999999996</v>
          </cell>
          <cell r="L31">
            <v>-2192.2720000000031</v>
          </cell>
          <cell r="M31">
            <v>-3199.144000000003</v>
          </cell>
          <cell r="N31">
            <v>-5874.3640000000114</v>
          </cell>
          <cell r="O31">
            <v>39673.441999999995</v>
          </cell>
          <cell r="P31">
            <v>-7219.3590000000113</v>
          </cell>
          <cell r="Q31">
            <v>8281.0179999999982</v>
          </cell>
          <cell r="R31">
            <v>-5.8489956423452183</v>
          </cell>
          <cell r="S31">
            <v>20.788485117186575</v>
          </cell>
          <cell r="T31">
            <v>3.7873314376799581</v>
          </cell>
          <cell r="U31">
            <v>16.688865901369688</v>
          </cell>
          <cell r="V31">
            <v>41.950628712245667</v>
          </cell>
          <cell r="W31">
            <v>77.68616201187919</v>
          </cell>
          <cell r="X31">
            <v>105.8489956423452</v>
          </cell>
          <cell r="Y31">
            <v>-2.0743906443418041</v>
          </cell>
          <cell r="Z31">
            <v>-20.737308961404082</v>
          </cell>
          <cell r="AA31" t="str">
            <v>s</v>
          </cell>
          <cell r="AB31">
            <v>-22.954724596217957</v>
          </cell>
          <cell r="AC31">
            <v>-38.632255116460364</v>
          </cell>
          <cell r="AD31" t="str">
            <v>Nouvelle-Aquitaine</v>
          </cell>
        </row>
        <row r="32">
          <cell r="A32" t="str">
            <v>76_102</v>
          </cell>
          <cell r="B32" t="str">
            <v>76</v>
          </cell>
          <cell r="C32" t="str">
            <v/>
          </cell>
          <cell r="D32" t="str">
            <v>102</v>
          </cell>
          <cell r="E32">
            <v>186</v>
          </cell>
          <cell r="F32">
            <v>27</v>
          </cell>
          <cell r="G32">
            <v>162.22999999999999</v>
          </cell>
          <cell r="H32">
            <v>186</v>
          </cell>
          <cell r="I32">
            <v>27070.04</v>
          </cell>
          <cell r="J32">
            <v>31.582000000000001</v>
          </cell>
          <cell r="K32" t="str">
            <v>s</v>
          </cell>
          <cell r="L32" t="str">
            <v>s</v>
          </cell>
          <cell r="M32" t="str">
            <v>s</v>
          </cell>
          <cell r="N32" t="str">
            <v>s</v>
          </cell>
          <cell r="O32" t="str">
            <v>s</v>
          </cell>
          <cell r="P32" t="str">
            <v>s</v>
          </cell>
          <cell r="Q32">
            <v>1693.4579999999999</v>
          </cell>
          <cell r="R32" t="str">
            <v>s</v>
          </cell>
          <cell r="S32" t="str">
            <v>s</v>
          </cell>
          <cell r="T32">
            <v>0.11666772564798573</v>
          </cell>
          <cell r="U32" t="str">
            <v>s</v>
          </cell>
          <cell r="V32" t="str">
            <v>s</v>
          </cell>
          <cell r="W32">
            <v>73.305596991925057</v>
          </cell>
          <cell r="X32" t="str">
            <v>s</v>
          </cell>
          <cell r="Y32" t="str">
            <v>s</v>
          </cell>
          <cell r="Z32" t="str">
            <v>s</v>
          </cell>
          <cell r="AA32" t="str">
            <v>s</v>
          </cell>
          <cell r="AB32" t="str">
            <v>s</v>
          </cell>
          <cell r="AC32" t="str">
            <v>s</v>
          </cell>
          <cell r="AD32" t="str">
            <v>Occitanie</v>
          </cell>
        </row>
        <row r="33">
          <cell r="A33" t="str">
            <v>84_102</v>
          </cell>
          <cell r="B33" t="str">
            <v>84</v>
          </cell>
          <cell r="C33" t="str">
            <v/>
          </cell>
          <cell r="D33" t="str">
            <v>102</v>
          </cell>
          <cell r="E33">
            <v>183</v>
          </cell>
          <cell r="F33">
            <v>24</v>
          </cell>
          <cell r="G33">
            <v>161.88999999999999</v>
          </cell>
          <cell r="H33">
            <v>183</v>
          </cell>
          <cell r="I33">
            <v>31097.360000000001</v>
          </cell>
          <cell r="J33">
            <v>540.572</v>
          </cell>
          <cell r="K33">
            <v>7500.6130000000012</v>
          </cell>
          <cell r="L33">
            <v>308.2780000000019</v>
          </cell>
          <cell r="M33">
            <v>642.4340000000019</v>
          </cell>
          <cell r="N33">
            <v>-668.00099999999975</v>
          </cell>
          <cell r="O33">
            <v>7152.241</v>
          </cell>
          <cell r="P33">
            <v>-232.66199999999981</v>
          </cell>
          <cell r="Q33">
            <v>890.03</v>
          </cell>
          <cell r="R33">
            <v>4.1321253923487333</v>
          </cell>
          <cell r="S33">
            <v>11.866096811020643</v>
          </cell>
          <cell r="T33">
            <v>1.7383211951110964</v>
          </cell>
          <cell r="U33">
            <v>24.119774154461989</v>
          </cell>
          <cell r="V33">
            <v>46.331539934523455</v>
          </cell>
          <cell r="W33">
            <v>84.652381246525422</v>
          </cell>
          <cell r="X33">
            <v>95.86787460765126</v>
          </cell>
          <cell r="Y33">
            <v>1.828385013361282</v>
          </cell>
          <cell r="Z33">
            <v>-3.835897665869902</v>
          </cell>
          <cell r="AA33">
            <v>63.99251424394096</v>
          </cell>
          <cell r="AB33">
            <v>21.889982418466314</v>
          </cell>
          <cell r="AC33">
            <v>72.181162432727191</v>
          </cell>
          <cell r="AD33" t="str">
            <v>Auvergne-Rhone-Alpes</v>
          </cell>
        </row>
        <row r="34">
          <cell r="A34" t="str">
            <v>93_102</v>
          </cell>
          <cell r="B34" t="str">
            <v>93</v>
          </cell>
          <cell r="C34" t="str">
            <v/>
          </cell>
          <cell r="D34" t="str">
            <v>102</v>
          </cell>
          <cell r="E34">
            <v>117</v>
          </cell>
          <cell r="F34">
            <v>21</v>
          </cell>
          <cell r="G34">
            <v>91.58</v>
          </cell>
          <cell r="H34">
            <v>117</v>
          </cell>
          <cell r="I34">
            <v>71109.850000000006</v>
          </cell>
          <cell r="J34">
            <v>4292.8469999999998</v>
          </cell>
          <cell r="K34">
            <v>8775.5690000000013</v>
          </cell>
          <cell r="L34">
            <v>3808.2930000000019</v>
          </cell>
          <cell r="M34">
            <v>3075.9080000000017</v>
          </cell>
          <cell r="N34">
            <v>3334.3670000000016</v>
          </cell>
          <cell r="O34">
            <v>4642.3100000000004</v>
          </cell>
          <cell r="P34">
            <v>2580.6450000000013</v>
          </cell>
          <cell r="Q34">
            <v>564.58299999999997</v>
          </cell>
          <cell r="R34">
            <v>45.065340307667995</v>
          </cell>
          <cell r="S34">
            <v>6.4335771275913833</v>
          </cell>
          <cell r="T34">
            <v>6.0369231548090729</v>
          </cell>
          <cell r="U34">
            <v>12.340862763738077</v>
          </cell>
          <cell r="V34">
            <v>95.824077309456229</v>
          </cell>
          <cell r="W34">
            <v>165.4538763922254</v>
          </cell>
          <cell r="X34">
            <v>54.934659692331998</v>
          </cell>
          <cell r="Y34">
            <v>12.712722683777766</v>
          </cell>
          <cell r="Z34">
            <v>9.6027637437578139</v>
          </cell>
          <cell r="AA34">
            <v>30.367274935288709</v>
          </cell>
          <cell r="AB34">
            <v>2.716072529083239</v>
          </cell>
          <cell r="AC34">
            <v>544.81059472212269</v>
          </cell>
          <cell r="AD34" t="str">
            <v>Provence-Alpes-Cote d'azur</v>
          </cell>
        </row>
        <row r="35">
          <cell r="A35" t="str">
            <v>94_102</v>
          </cell>
          <cell r="B35" t="str">
            <v>94</v>
          </cell>
          <cell r="C35" t="str">
            <v/>
          </cell>
          <cell r="D35" t="str">
            <v>102</v>
          </cell>
          <cell r="E35">
            <v>13</v>
          </cell>
          <cell r="F35">
            <v>4</v>
          </cell>
          <cell r="G35">
            <v>13.440000000000001</v>
          </cell>
          <cell r="H35">
            <v>13</v>
          </cell>
          <cell r="I35">
            <v>2439.54</v>
          </cell>
          <cell r="J35" t="str">
            <v>s</v>
          </cell>
          <cell r="K35">
            <v>351.93399999999997</v>
          </cell>
          <cell r="L35">
            <v>2.6379999999999777</v>
          </cell>
          <cell r="M35">
            <v>-112.49000000000004</v>
          </cell>
          <cell r="N35">
            <v>70.695000000000149</v>
          </cell>
          <cell r="O35">
            <v>365.06399999999996</v>
          </cell>
          <cell r="P35">
            <v>-32.325999999999851</v>
          </cell>
          <cell r="Q35" t="str">
            <v>s</v>
          </cell>
          <cell r="R35">
            <v>0.71742878744199856</v>
          </cell>
          <cell r="S35" t="str">
            <v>s</v>
          </cell>
          <cell r="T35" t="str">
            <v>s</v>
          </cell>
          <cell r="U35">
            <v>14.42624429195668</v>
          </cell>
          <cell r="V35">
            <v>26.185565476190472</v>
          </cell>
          <cell r="W35">
            <v>96.890178571428564</v>
          </cell>
          <cell r="X35">
            <v>99.282571212557997</v>
          </cell>
          <cell r="Y35">
            <v>0.15671476427734934</v>
          </cell>
          <cell r="Z35">
            <v>-2.8118049533206846</v>
          </cell>
          <cell r="AA35">
            <v>59.290498959251181</v>
          </cell>
          <cell r="AB35">
            <v>571.19029567854921</v>
          </cell>
          <cell r="AC35" t="str">
            <v>s</v>
          </cell>
          <cell r="AD35" t="str">
            <v>Corse</v>
          </cell>
        </row>
        <row r="36">
          <cell r="A36" t="str">
            <v>01_103</v>
          </cell>
          <cell r="B36" t="str">
            <v>01</v>
          </cell>
          <cell r="C36" t="str">
            <v/>
          </cell>
          <cell r="D36" t="str">
            <v>103</v>
          </cell>
          <cell r="E36">
            <v>157</v>
          </cell>
          <cell r="F36">
            <v>101</v>
          </cell>
          <cell r="G36">
            <v>150.03</v>
          </cell>
          <cell r="H36">
            <v>157</v>
          </cell>
          <cell r="I36">
            <v>41297.06</v>
          </cell>
          <cell r="J36" t="str">
            <v>s</v>
          </cell>
          <cell r="K36">
            <v>7661.69</v>
          </cell>
          <cell r="L36">
            <v>2625.83</v>
          </cell>
          <cell r="M36">
            <v>1654.6689999999999</v>
          </cell>
          <cell r="N36">
            <v>1549.2030000000018</v>
          </cell>
          <cell r="O36">
            <v>5258.0619999999999</v>
          </cell>
          <cell r="P36">
            <v>518.3030000000017</v>
          </cell>
          <cell r="Q36">
            <v>2441.4140000000002</v>
          </cell>
          <cell r="R36">
            <v>33.306265484103534</v>
          </cell>
          <cell r="S36">
            <v>31.865215115725125</v>
          </cell>
          <cell r="T36" t="str">
            <v>s</v>
          </cell>
          <cell r="U36">
            <v>18.552628201620163</v>
          </cell>
          <cell r="V36">
            <v>51.067719789375452</v>
          </cell>
          <cell r="W36">
            <v>121.86210091315071</v>
          </cell>
          <cell r="X36">
            <v>66.693734515896466</v>
          </cell>
          <cell r="Y36">
            <v>9.2444360013190874</v>
          </cell>
          <cell r="Z36">
            <v>1.8836050050471516</v>
          </cell>
          <cell r="AA36">
            <v>19.373294117168204</v>
          </cell>
          <cell r="AB36">
            <v>3.4995410974815582</v>
          </cell>
          <cell r="AC36">
            <v>67.77502709495397</v>
          </cell>
          <cell r="AD36" t="str">
            <v>Guadeloupe</v>
          </cell>
        </row>
        <row r="37">
          <cell r="A37" t="str">
            <v>02_103</v>
          </cell>
          <cell r="B37" t="str">
            <v>02</v>
          </cell>
          <cell r="C37" t="str">
            <v/>
          </cell>
          <cell r="D37" t="str">
            <v>103</v>
          </cell>
          <cell r="E37">
            <v>81</v>
          </cell>
          <cell r="F37">
            <v>38</v>
          </cell>
          <cell r="G37">
            <v>82.91</v>
          </cell>
          <cell r="H37">
            <v>81</v>
          </cell>
          <cell r="I37">
            <v>25072.760000000002</v>
          </cell>
          <cell r="J37" t="str">
            <v>s</v>
          </cell>
          <cell r="K37">
            <v>2537.2989999999991</v>
          </cell>
          <cell r="L37">
            <v>-284.14000000000084</v>
          </cell>
          <cell r="M37">
            <v>-635.10500000000093</v>
          </cell>
          <cell r="N37">
            <v>-2040.066999999995</v>
          </cell>
          <cell r="O37">
            <v>3303.7039999999997</v>
          </cell>
          <cell r="P37">
            <v>-2256.7569999999951</v>
          </cell>
          <cell r="Q37">
            <v>2016.3209999999999</v>
          </cell>
          <cell r="R37">
            <v>-9.4099677966753124</v>
          </cell>
          <cell r="S37">
            <v>79.467220851779814</v>
          </cell>
          <cell r="T37" t="str">
            <v>s</v>
          </cell>
          <cell r="U37">
            <v>10.119743498521897</v>
          </cell>
          <cell r="V37">
            <v>30.603051501628261</v>
          </cell>
          <cell r="W37" t="str">
            <v>s</v>
          </cell>
          <cell r="X37">
            <v>109.40996779667532</v>
          </cell>
          <cell r="Y37" t="str">
            <v>s</v>
          </cell>
          <cell r="Z37">
            <v>-872.42949647238902</v>
          </cell>
          <cell r="AA37">
            <v>9772.7635063301514</v>
          </cell>
          <cell r="AB37">
            <v>-111.24445695783737</v>
          </cell>
          <cell r="AC37">
            <v>-31.498208866544608</v>
          </cell>
          <cell r="AD37" t="str">
            <v>Martinique</v>
          </cell>
        </row>
        <row r="38">
          <cell r="A38" t="str">
            <v>03_103</v>
          </cell>
          <cell r="B38" t="str">
            <v>03</v>
          </cell>
          <cell r="C38" t="str">
            <v/>
          </cell>
          <cell r="D38" t="str">
            <v>103</v>
          </cell>
          <cell r="E38">
            <v>43</v>
          </cell>
          <cell r="F38">
            <v>30</v>
          </cell>
          <cell r="G38">
            <v>27.75</v>
          </cell>
          <cell r="H38">
            <v>43</v>
          </cell>
          <cell r="I38">
            <v>6366.14</v>
          </cell>
          <cell r="J38" t="str">
            <v>s</v>
          </cell>
          <cell r="K38">
            <v>1704.8770000000002</v>
          </cell>
          <cell r="L38">
            <v>557.38200000000018</v>
          </cell>
          <cell r="M38">
            <v>417.08499999999998</v>
          </cell>
          <cell r="N38">
            <v>-144.16600000000048</v>
          </cell>
          <cell r="O38">
            <v>1457.7739999999999</v>
          </cell>
          <cell r="P38">
            <v>22.266999999999484</v>
          </cell>
          <cell r="Q38">
            <v>1862.7930000000001</v>
          </cell>
          <cell r="R38">
            <v>27.659496336760036</v>
          </cell>
          <cell r="S38">
            <v>109.26260369516392</v>
          </cell>
          <cell r="T38" t="str">
            <v>s</v>
          </cell>
          <cell r="U38">
            <v>26.780388115875553</v>
          </cell>
          <cell r="V38">
            <v>61.437009009009017</v>
          </cell>
          <cell r="W38">
            <v>238.33117117117115</v>
          </cell>
          <cell r="X38">
            <v>72.340503663239957</v>
          </cell>
          <cell r="Y38">
            <v>4.1511001589891441</v>
          </cell>
          <cell r="Z38">
            <v>0.56479735070040971</v>
          </cell>
          <cell r="AA38">
            <v>214.46882618943022</v>
          </cell>
          <cell r="AB38" t="str">
            <v>s</v>
          </cell>
          <cell r="AC38">
            <v>22.390303163046028</v>
          </cell>
          <cell r="AD38" t="str">
            <v>Guyane</v>
          </cell>
        </row>
        <row r="39">
          <cell r="A39" t="str">
            <v>04_103</v>
          </cell>
          <cell r="B39" t="str">
            <v>04</v>
          </cell>
          <cell r="C39" t="str">
            <v/>
          </cell>
          <cell r="D39" t="str">
            <v>103</v>
          </cell>
          <cell r="E39">
            <v>523</v>
          </cell>
          <cell r="F39">
            <v>102</v>
          </cell>
          <cell r="G39">
            <v>387.32</v>
          </cell>
          <cell r="H39">
            <v>523</v>
          </cell>
          <cell r="I39">
            <v>60585.66</v>
          </cell>
          <cell r="J39">
            <v>2061.5650000000001</v>
          </cell>
          <cell r="K39">
            <v>12755.806999999999</v>
          </cell>
          <cell r="L39">
            <v>2469.4719999999984</v>
          </cell>
          <cell r="M39">
            <v>1460.3889999999983</v>
          </cell>
          <cell r="N39">
            <v>2.8810000000017304</v>
          </cell>
          <cell r="O39">
            <v>13267.123</v>
          </cell>
          <cell r="P39">
            <v>424.9810000000017</v>
          </cell>
          <cell r="Q39">
            <v>5098.6220000000003</v>
          </cell>
          <cell r="R39">
            <v>15.692543399636316</v>
          </cell>
          <cell r="S39">
            <v>39.97098733149538</v>
          </cell>
          <cell r="T39">
            <v>3.4027276421516248</v>
          </cell>
          <cell r="U39">
            <v>21.054168593690321</v>
          </cell>
          <cell r="V39">
            <v>32.933509759372093</v>
          </cell>
          <cell r="W39">
            <v>91.96684911700919</v>
          </cell>
          <cell r="X39">
            <v>84.307456600363679</v>
          </cell>
          <cell r="Y39">
            <v>4.8014634100910554</v>
          </cell>
          <cell r="Z39">
            <v>1.6920960253674517</v>
          </cell>
          <cell r="AA39">
            <v>71.775265267818028</v>
          </cell>
          <cell r="AB39">
            <v>13.932735418745393</v>
          </cell>
          <cell r="AC39">
            <v>28.642817608365519</v>
          </cell>
          <cell r="AD39" t="str">
            <v>La Reunion</v>
          </cell>
        </row>
        <row r="40">
          <cell r="A40" t="str">
            <v>11_103</v>
          </cell>
          <cell r="B40" t="str">
            <v>11</v>
          </cell>
          <cell r="C40" t="str">
            <v/>
          </cell>
          <cell r="D40" t="str">
            <v>103</v>
          </cell>
          <cell r="E40">
            <v>635</v>
          </cell>
          <cell r="F40">
            <v>120</v>
          </cell>
          <cell r="G40">
            <v>589.66999999999996</v>
          </cell>
          <cell r="H40">
            <v>635</v>
          </cell>
          <cell r="I40">
            <v>148866.34</v>
          </cell>
          <cell r="J40" t="str">
            <v>s</v>
          </cell>
          <cell r="K40">
            <v>33512.885000000002</v>
          </cell>
          <cell r="L40">
            <v>2388.912999999995</v>
          </cell>
          <cell r="M40">
            <v>1255.2969999999968</v>
          </cell>
          <cell r="N40">
            <v>-1375.340000000002</v>
          </cell>
          <cell r="O40">
            <v>30210.127</v>
          </cell>
          <cell r="P40">
            <v>2456.4469999999978</v>
          </cell>
          <cell r="Q40">
            <v>12117.937</v>
          </cell>
          <cell r="R40">
            <v>7.3281697865949278</v>
          </cell>
          <cell r="S40">
            <v>36.159038531000839</v>
          </cell>
          <cell r="T40" t="str">
            <v>s</v>
          </cell>
          <cell r="U40">
            <v>22.512063506095469</v>
          </cell>
          <cell r="V40">
            <v>56.833288110298987</v>
          </cell>
          <cell r="W40">
            <v>176.74215747791138</v>
          </cell>
          <cell r="X40">
            <v>92.671830213405073</v>
          </cell>
          <cell r="Y40">
            <v>1.308756966337252</v>
          </cell>
          <cell r="Z40">
            <v>3.6215621894321752</v>
          </cell>
          <cell r="AA40">
            <v>90.555095218917273</v>
          </cell>
          <cell r="AB40">
            <v>24.063203641154001</v>
          </cell>
          <cell r="AC40">
            <v>10.358999225693259</v>
          </cell>
          <cell r="AD40" t="str">
            <v>Île-de-France</v>
          </cell>
        </row>
        <row r="41">
          <cell r="A41" t="str">
            <v>24_103</v>
          </cell>
          <cell r="B41" t="str">
            <v>24</v>
          </cell>
          <cell r="C41" t="str">
            <v/>
          </cell>
          <cell r="D41" t="str">
            <v>103</v>
          </cell>
          <cell r="E41">
            <v>983</v>
          </cell>
          <cell r="F41">
            <v>56</v>
          </cell>
          <cell r="G41">
            <v>927.69</v>
          </cell>
          <cell r="H41">
            <v>983</v>
          </cell>
          <cell r="I41">
            <v>391243.45</v>
          </cell>
          <cell r="J41">
            <v>19010.16</v>
          </cell>
          <cell r="K41">
            <v>65962.108999999997</v>
          </cell>
          <cell r="L41">
            <v>13767.399999999996</v>
          </cell>
          <cell r="M41">
            <v>13450.341999999997</v>
          </cell>
          <cell r="N41">
            <v>4181.8810000000049</v>
          </cell>
          <cell r="O41">
            <v>43806.701999999997</v>
          </cell>
          <cell r="P41">
            <v>5357.6390000000038</v>
          </cell>
          <cell r="Q41">
            <v>18638.897000000001</v>
          </cell>
          <cell r="R41">
            <v>23.912487597288091</v>
          </cell>
          <cell r="S41">
            <v>28.2569755312099</v>
          </cell>
          <cell r="T41">
            <v>4.858908181082648</v>
          </cell>
          <cell r="U41">
            <v>16.859607234319192</v>
          </cell>
          <cell r="V41">
            <v>71.103611120093987</v>
          </cell>
          <cell r="W41">
            <v>270.63453200961527</v>
          </cell>
          <cell r="X41">
            <v>76.087512402711894</v>
          </cell>
          <cell r="Y41">
            <v>4.1964696154616572</v>
          </cell>
          <cell r="Z41">
            <v>3.9528422913802457</v>
          </cell>
          <cell r="AA41" t="str">
            <v>s</v>
          </cell>
          <cell r="AB41">
            <v>4.1405784679750726</v>
          </cell>
          <cell r="AC41">
            <v>72.16275727045435</v>
          </cell>
          <cell r="AD41" t="str">
            <v>Centre-Val de loire</v>
          </cell>
        </row>
        <row r="42">
          <cell r="A42" t="str">
            <v>27_103</v>
          </cell>
          <cell r="B42" t="str">
            <v>27</v>
          </cell>
          <cell r="C42" t="str">
            <v/>
          </cell>
          <cell r="D42" t="str">
            <v>103</v>
          </cell>
          <cell r="E42">
            <v>357</v>
          </cell>
          <cell r="F42">
            <v>59</v>
          </cell>
          <cell r="G42">
            <v>259.55</v>
          </cell>
          <cell r="H42">
            <v>357</v>
          </cell>
          <cell r="I42">
            <v>59339.93</v>
          </cell>
          <cell r="J42" t="str">
            <v>s</v>
          </cell>
          <cell r="K42">
            <v>11386.9</v>
          </cell>
          <cell r="L42">
            <v>-918.52000000000066</v>
          </cell>
          <cell r="M42">
            <v>-1257.2030000000009</v>
          </cell>
          <cell r="N42">
            <v>-3614.7340000000017</v>
          </cell>
          <cell r="O42">
            <v>11672.130999999999</v>
          </cell>
          <cell r="P42">
            <v>-2939.0530000000017</v>
          </cell>
          <cell r="Q42">
            <v>3081.6310000000003</v>
          </cell>
          <cell r="R42">
            <v>-8.5415029425929649</v>
          </cell>
          <cell r="S42">
            <v>27.062949529722758</v>
          </cell>
          <cell r="T42" t="str">
            <v>s</v>
          </cell>
          <cell r="U42">
            <v>19.189271035540486</v>
          </cell>
          <cell r="V42">
            <v>43.871701020997875</v>
          </cell>
          <cell r="W42">
            <v>171.30671546908107</v>
          </cell>
          <cell r="X42">
            <v>108.54150294259297</v>
          </cell>
          <cell r="Y42">
            <v>-1.6841035890555502</v>
          </cell>
          <cell r="Z42">
            <v>123.10298537157453</v>
          </cell>
          <cell r="AA42">
            <v>-929.65622676677174</v>
          </cell>
          <cell r="AB42">
            <v>-34.435722684318229</v>
          </cell>
          <cell r="AC42">
            <v>-40.796675526693519</v>
          </cell>
          <cell r="AD42" t="str">
            <v>Bourgogne-Franche-Comte</v>
          </cell>
        </row>
        <row r="43">
          <cell r="A43" t="str">
            <v>28_103</v>
          </cell>
          <cell r="B43" t="str">
            <v>28</v>
          </cell>
          <cell r="C43" t="str">
            <v/>
          </cell>
          <cell r="D43" t="str">
            <v>103</v>
          </cell>
          <cell r="E43">
            <v>419</v>
          </cell>
          <cell r="F43">
            <v>74</v>
          </cell>
          <cell r="G43">
            <v>383.26</v>
          </cell>
          <cell r="H43">
            <v>419</v>
          </cell>
          <cell r="I43">
            <v>85150.98</v>
          </cell>
          <cell r="J43" t="str">
            <v>s</v>
          </cell>
          <cell r="K43">
            <v>19200.917999999998</v>
          </cell>
          <cell r="L43">
            <v>1696.5839999999989</v>
          </cell>
          <cell r="M43">
            <v>562.0289999999992</v>
          </cell>
          <cell r="N43">
            <v>-2432.8520000000017</v>
          </cell>
          <cell r="O43">
            <v>16946.267</v>
          </cell>
          <cell r="P43">
            <v>-3740.6610000000019</v>
          </cell>
          <cell r="Q43">
            <v>8112.72</v>
          </cell>
          <cell r="R43">
            <v>9.1004535733295242</v>
          </cell>
          <cell r="S43">
            <v>42.251729839167069</v>
          </cell>
          <cell r="T43" t="str">
            <v>s</v>
          </cell>
          <cell r="U43">
            <v>22.549262498211998</v>
          </cell>
          <cell r="V43">
            <v>50.098935448520585</v>
          </cell>
          <cell r="W43">
            <v>263.78851432447942</v>
          </cell>
          <cell r="X43">
            <v>90.899546426670469</v>
          </cell>
          <cell r="Y43">
            <v>1.9093802899609138</v>
          </cell>
          <cell r="Z43">
            <v>-47.664817539082414</v>
          </cell>
          <cell r="AA43">
            <v>238.05490551864881</v>
          </cell>
          <cell r="AB43">
            <v>29.303412032649153</v>
          </cell>
          <cell r="AC43">
            <v>6.9277504955181399</v>
          </cell>
          <cell r="AD43" t="str">
            <v>Normandie</v>
          </cell>
        </row>
        <row r="44">
          <cell r="A44" t="str">
            <v>32_103</v>
          </cell>
          <cell r="B44" t="str">
            <v>32</v>
          </cell>
          <cell r="C44" t="str">
            <v/>
          </cell>
          <cell r="D44" t="str">
            <v>103</v>
          </cell>
          <cell r="E44">
            <v>3888</v>
          </cell>
          <cell r="F44">
            <v>124</v>
          </cell>
          <cell r="G44">
            <v>3961.7000000000003</v>
          </cell>
          <cell r="H44">
            <v>3888</v>
          </cell>
          <cell r="I44">
            <v>1356962.11</v>
          </cell>
          <cell r="J44">
            <v>665973.88800000004</v>
          </cell>
          <cell r="K44">
            <v>356980.45600000001</v>
          </cell>
          <cell r="L44">
            <v>115229.908</v>
          </cell>
          <cell r="M44">
            <v>119666.49400000001</v>
          </cell>
          <cell r="N44">
            <v>104791.66599999997</v>
          </cell>
          <cell r="O44">
            <v>229582.88500000001</v>
          </cell>
          <cell r="P44">
            <v>82995.526999999973</v>
          </cell>
          <cell r="Q44">
            <v>156612.09599999999</v>
          </cell>
          <cell r="R44">
            <v>33.418106966814307</v>
          </cell>
          <cell r="S44">
            <v>43.871336194382579</v>
          </cell>
          <cell r="T44">
            <v>49.078296519274218</v>
          </cell>
          <cell r="U44">
            <v>26.307326738843134</v>
          </cell>
          <cell r="V44">
            <v>90.107897114874916</v>
          </cell>
          <cell r="W44">
            <v>311.58801423631269</v>
          </cell>
          <cell r="X44">
            <v>66.581893033185693</v>
          </cell>
          <cell r="Y44">
            <v>7.5912866703273458</v>
          </cell>
          <cell r="Z44">
            <v>16.881112590037286</v>
          </cell>
          <cell r="AA44">
            <v>87.751299301970889</v>
          </cell>
          <cell r="AB44">
            <v>7.5711168666384774</v>
          </cell>
          <cell r="AC44">
            <v>76.409483722125799</v>
          </cell>
          <cell r="AD44" t="str">
            <v>Hauts-de-France</v>
          </cell>
        </row>
        <row r="45">
          <cell r="A45" t="str">
            <v>44_103</v>
          </cell>
          <cell r="B45" t="str">
            <v>44</v>
          </cell>
          <cell r="C45" t="str">
            <v/>
          </cell>
          <cell r="D45" t="str">
            <v>103</v>
          </cell>
          <cell r="E45">
            <v>421</v>
          </cell>
          <cell r="F45">
            <v>139</v>
          </cell>
          <cell r="G45">
            <v>369.72</v>
          </cell>
          <cell r="H45">
            <v>421</v>
          </cell>
          <cell r="I45">
            <v>82703.39</v>
          </cell>
          <cell r="J45">
            <v>5896.8549999999996</v>
          </cell>
          <cell r="K45">
            <v>23482.209000000003</v>
          </cell>
          <cell r="L45">
            <v>6709.2450000000026</v>
          </cell>
          <cell r="M45">
            <v>5740.8570000000027</v>
          </cell>
          <cell r="N45">
            <v>1925.427000000004</v>
          </cell>
          <cell r="O45">
            <v>16389.16</v>
          </cell>
          <cell r="P45">
            <v>1594.791000000004</v>
          </cell>
          <cell r="Q45">
            <v>7763.6220000000003</v>
          </cell>
          <cell r="R45">
            <v>29.046356231090424</v>
          </cell>
          <cell r="S45">
            <v>33.061719193454067</v>
          </cell>
          <cell r="T45">
            <v>7.1301248957267651</v>
          </cell>
          <cell r="U45">
            <v>28.393284725088058</v>
          </cell>
          <cell r="V45">
            <v>63.513493995456024</v>
          </cell>
          <cell r="W45">
            <v>248.27980904468245</v>
          </cell>
          <cell r="X45">
            <v>70.953643768909586</v>
          </cell>
          <cell r="Y45">
            <v>6.5140028130260443</v>
          </cell>
          <cell r="Z45">
            <v>4.3702747405107436</v>
          </cell>
          <cell r="AA45" t="str">
            <v>s</v>
          </cell>
          <cell r="AB45">
            <v>6.799304541718179</v>
          </cell>
          <cell r="AC45">
            <v>73.945601679216253</v>
          </cell>
          <cell r="AD45" t="str">
            <v>Grand-Est</v>
          </cell>
        </row>
        <row r="46">
          <cell r="A46" t="str">
            <v>52_103</v>
          </cell>
          <cell r="B46" t="str">
            <v>52</v>
          </cell>
          <cell r="C46" t="str">
            <v/>
          </cell>
          <cell r="D46" t="str">
            <v>103</v>
          </cell>
          <cell r="E46">
            <v>1117</v>
          </cell>
          <cell r="F46">
            <v>74</v>
          </cell>
          <cell r="G46">
            <v>944.15</v>
          </cell>
          <cell r="H46">
            <v>1117</v>
          </cell>
          <cell r="I46">
            <v>268485.8</v>
          </cell>
          <cell r="J46">
            <v>35441.913</v>
          </cell>
          <cell r="K46">
            <v>59922.339999999989</v>
          </cell>
          <cell r="L46">
            <v>16069.140999999989</v>
          </cell>
          <cell r="M46">
            <v>13261.821999999987</v>
          </cell>
          <cell r="N46">
            <v>2013.1869999999756</v>
          </cell>
          <cell r="O46">
            <v>42529.019</v>
          </cell>
          <cell r="P46">
            <v>619.48899999997468</v>
          </cell>
          <cell r="Q46">
            <v>16419.357</v>
          </cell>
          <cell r="R46">
            <v>27.422603371846471</v>
          </cell>
          <cell r="S46">
            <v>27.40106110675919</v>
          </cell>
          <cell r="T46">
            <v>13.200665733532277</v>
          </cell>
          <cell r="U46">
            <v>22.31862541706116</v>
          </cell>
          <cell r="V46">
            <v>63.466970290737692</v>
          </cell>
          <cell r="W46">
            <v>221.78577662447705</v>
          </cell>
          <cell r="X46">
            <v>72.577396628153522</v>
          </cell>
          <cell r="Y46">
            <v>6.4506257883069988</v>
          </cell>
          <cell r="Z46">
            <v>0.39472472482529225</v>
          </cell>
          <cell r="AA46">
            <v>24.573990634796875</v>
          </cell>
          <cell r="AB46">
            <v>3.225026154167173</v>
          </cell>
          <cell r="AC46">
            <v>80.769435733689136</v>
          </cell>
          <cell r="AD46" t="str">
            <v>Pays de la Loire</v>
          </cell>
        </row>
        <row r="47">
          <cell r="A47" t="str">
            <v>53_103</v>
          </cell>
          <cell r="B47" t="str">
            <v>53</v>
          </cell>
          <cell r="C47" t="str">
            <v/>
          </cell>
          <cell r="D47" t="str">
            <v>103</v>
          </cell>
          <cell r="E47">
            <v>4201</v>
          </cell>
          <cell r="F47">
            <v>121</v>
          </cell>
          <cell r="G47">
            <v>3968.5</v>
          </cell>
          <cell r="H47">
            <v>4201</v>
          </cell>
          <cell r="I47">
            <v>1943868.39</v>
          </cell>
          <cell r="J47">
            <v>272843.35399999999</v>
          </cell>
          <cell r="K47">
            <v>290617.11500000005</v>
          </cell>
          <cell r="L47">
            <v>72856.384000000049</v>
          </cell>
          <cell r="M47">
            <v>45257.914000000048</v>
          </cell>
          <cell r="N47">
            <v>19879.878000000175</v>
          </cell>
          <cell r="O47">
            <v>204571.986</v>
          </cell>
          <cell r="P47">
            <v>7816.6570000001757</v>
          </cell>
          <cell r="Q47">
            <v>85111.055999999997</v>
          </cell>
          <cell r="R47">
            <v>26.26133152856719</v>
          </cell>
          <cell r="S47">
            <v>29.286319217641392</v>
          </cell>
          <cell r="T47">
            <v>14.036102207516221</v>
          </cell>
          <cell r="U47">
            <v>14.950452226860897</v>
          </cell>
          <cell r="V47">
            <v>73.230972659695112</v>
          </cell>
          <cell r="W47">
            <v>237.31571878543531</v>
          </cell>
          <cell r="X47">
            <v>73.738668471432817</v>
          </cell>
          <cell r="Y47">
            <v>4.9770130408592443</v>
          </cell>
          <cell r="Z47">
            <v>1.5899584985739932</v>
          </cell>
          <cell r="AA47">
            <v>130.33262976396222</v>
          </cell>
          <cell r="AB47">
            <v>20.475828171763219</v>
          </cell>
          <cell r="AC47">
            <v>53.175129210005402</v>
          </cell>
          <cell r="AD47" t="str">
            <v>Bretagne</v>
          </cell>
        </row>
        <row r="48">
          <cell r="A48" t="str">
            <v>75_103</v>
          </cell>
          <cell r="B48" t="str">
            <v>75</v>
          </cell>
          <cell r="C48" t="str">
            <v/>
          </cell>
          <cell r="D48" t="str">
            <v>103</v>
          </cell>
          <cell r="E48">
            <v>3514</v>
          </cell>
          <cell r="F48">
            <v>324</v>
          </cell>
          <cell r="G48">
            <v>3619.47</v>
          </cell>
          <cell r="H48">
            <v>3514</v>
          </cell>
          <cell r="I48">
            <v>1325190.04</v>
          </cell>
          <cell r="J48">
            <v>236583.31200000001</v>
          </cell>
          <cell r="K48">
            <v>245927.29500000001</v>
          </cell>
          <cell r="L48">
            <v>67802.908000000025</v>
          </cell>
          <cell r="M48">
            <v>56916.109000000019</v>
          </cell>
          <cell r="N48">
            <v>30577.81199999994</v>
          </cell>
          <cell r="O48">
            <v>171389.63200000001</v>
          </cell>
          <cell r="P48">
            <v>17374.361999999939</v>
          </cell>
          <cell r="Q48">
            <v>70712.347999999998</v>
          </cell>
          <cell r="R48">
            <v>28.34658137749615</v>
          </cell>
          <cell r="S48">
            <v>28.753354929553467</v>
          </cell>
          <cell r="T48">
            <v>17.852783741115349</v>
          </cell>
          <cell r="U48">
            <v>18.557888874564739</v>
          </cell>
          <cell r="V48">
            <v>67.945664696765007</v>
          </cell>
          <cell r="W48">
            <v>237.82946011432614</v>
          </cell>
          <cell r="X48">
            <v>71.653418622503864</v>
          </cell>
          <cell r="Y48">
            <v>5.8487201882092661</v>
          </cell>
          <cell r="Z48">
            <v>4.4176640238895146</v>
          </cell>
          <cell r="AA48">
            <v>75.634411856684295</v>
          </cell>
          <cell r="AB48">
            <v>10.102827743022464</v>
          </cell>
          <cell r="AC48">
            <v>80.489632447221268</v>
          </cell>
          <cell r="AD48" t="str">
            <v>Nouvelle-Aquitaine</v>
          </cell>
        </row>
        <row r="49">
          <cell r="A49" t="str">
            <v>76_103</v>
          </cell>
          <cell r="B49" t="str">
            <v>76</v>
          </cell>
          <cell r="C49" t="str">
            <v/>
          </cell>
          <cell r="D49" t="str">
            <v>103</v>
          </cell>
          <cell r="E49">
            <v>3387</v>
          </cell>
          <cell r="F49">
            <v>259</v>
          </cell>
          <cell r="G49">
            <v>3178.6</v>
          </cell>
          <cell r="H49">
            <v>3387</v>
          </cell>
          <cell r="I49">
            <v>1415589.66</v>
          </cell>
          <cell r="J49" t="str">
            <v>s</v>
          </cell>
          <cell r="K49">
            <v>243969.99199999994</v>
          </cell>
          <cell r="L49">
            <v>65492.808999999928</v>
          </cell>
          <cell r="M49">
            <v>59756.594999999921</v>
          </cell>
          <cell r="N49">
            <v>18834.872999999905</v>
          </cell>
          <cell r="O49">
            <v>169013.478</v>
          </cell>
          <cell r="P49">
            <v>38103.259999999907</v>
          </cell>
          <cell r="Q49">
            <v>52748.086000000003</v>
          </cell>
          <cell r="R49">
            <v>27.92795444328533</v>
          </cell>
          <cell r="S49">
            <v>21.62072702777316</v>
          </cell>
          <cell r="T49" t="str">
            <v>s</v>
          </cell>
          <cell r="U49">
            <v>17.234513566593865</v>
          </cell>
          <cell r="V49">
            <v>76.7539143018939</v>
          </cell>
          <cell r="W49">
            <v>219.63275655949158</v>
          </cell>
          <cell r="X49">
            <v>72.07204555671467</v>
          </cell>
          <cell r="Y49">
            <v>6.4540824481247556</v>
          </cell>
          <cell r="Z49">
            <v>10.986489391769576</v>
          </cell>
          <cell r="AA49" t="str">
            <v>s</v>
          </cell>
          <cell r="AB49">
            <v>4.9572419469746727</v>
          </cell>
          <cell r="AC49">
            <v>113.28675508718918</v>
          </cell>
          <cell r="AD49" t="str">
            <v>Occitanie</v>
          </cell>
        </row>
        <row r="50">
          <cell r="A50" t="str">
            <v>84_103</v>
          </cell>
          <cell r="B50" t="str">
            <v>84</v>
          </cell>
          <cell r="C50" t="str">
            <v/>
          </cell>
          <cell r="D50" t="str">
            <v>103</v>
          </cell>
          <cell r="E50">
            <v>1721</v>
          </cell>
          <cell r="F50">
            <v>247</v>
          </cell>
          <cell r="G50">
            <v>1525.27</v>
          </cell>
          <cell r="H50">
            <v>1721</v>
          </cell>
          <cell r="I50">
            <v>624130.66</v>
          </cell>
          <cell r="J50">
            <v>205011.18700000001</v>
          </cell>
          <cell r="K50">
            <v>145048.62299999999</v>
          </cell>
          <cell r="L50">
            <v>58597.821999999986</v>
          </cell>
          <cell r="M50">
            <v>49299.136999999988</v>
          </cell>
          <cell r="N50">
            <v>42706.852999999981</v>
          </cell>
          <cell r="O50">
            <v>81775.823999999993</v>
          </cell>
          <cell r="P50">
            <v>33796.637999999984</v>
          </cell>
          <cell r="Q50">
            <v>21810.287</v>
          </cell>
          <cell r="R50">
            <v>41.74417611123387</v>
          </cell>
          <cell r="S50">
            <v>15.036535024534498</v>
          </cell>
          <cell r="T50">
            <v>32.847478923724076</v>
          </cell>
          <cell r="U50">
            <v>23.240105365116975</v>
          </cell>
          <cell r="V50">
            <v>95.097014299107698</v>
          </cell>
          <cell r="W50">
            <v>219.05627331554413</v>
          </cell>
          <cell r="X50">
            <v>58.25582388876613</v>
          </cell>
          <cell r="Y50">
            <v>11.876908062755891</v>
          </cell>
          <cell r="Z50">
            <v>13.737072565760558</v>
          </cell>
          <cell r="AA50" t="str">
            <v>s</v>
          </cell>
          <cell r="AB50">
            <v>4.2811284009839152</v>
          </cell>
          <cell r="AC50">
            <v>226.03616816229879</v>
          </cell>
          <cell r="AD50" t="str">
            <v>Auvergne-Rhone-Alpes</v>
          </cell>
        </row>
        <row r="51">
          <cell r="A51" t="str">
            <v>93_103</v>
          </cell>
          <cell r="B51" t="str">
            <v>93</v>
          </cell>
          <cell r="C51" t="str">
            <v/>
          </cell>
          <cell r="D51" t="str">
            <v>103</v>
          </cell>
          <cell r="E51">
            <v>1206</v>
          </cell>
          <cell r="F51">
            <v>208</v>
          </cell>
          <cell r="G51">
            <v>1220.8</v>
          </cell>
          <cell r="H51">
            <v>1206</v>
          </cell>
          <cell r="I51">
            <v>446954.93</v>
          </cell>
          <cell r="J51">
            <v>46637.586000000003</v>
          </cell>
          <cell r="K51">
            <v>75558.158999999985</v>
          </cell>
          <cell r="L51">
            <v>11008.500999999989</v>
          </cell>
          <cell r="M51">
            <v>12057.588999999989</v>
          </cell>
          <cell r="N51">
            <v>8059.9939999999951</v>
          </cell>
          <cell r="O51">
            <v>62664.033000000003</v>
          </cell>
          <cell r="P51">
            <v>-9630.4460000000054</v>
          </cell>
          <cell r="Q51">
            <v>16269.359</v>
          </cell>
          <cell r="R51">
            <v>14.942476391540966</v>
          </cell>
          <cell r="S51">
            <v>21.532233203299729</v>
          </cell>
          <cell r="T51">
            <v>10.434516518253865</v>
          </cell>
          <cell r="U51">
            <v>16.905095777777859</v>
          </cell>
          <cell r="V51">
            <v>61.892332077326337</v>
          </cell>
          <cell r="W51">
            <v>138.26318971166447</v>
          </cell>
          <cell r="X51">
            <v>85.057523608459036</v>
          </cell>
          <cell r="Y51">
            <v>4.6182313409364539</v>
          </cell>
          <cell r="Z51">
            <v>-9.33415400299676</v>
          </cell>
          <cell r="AA51" t="str">
            <v>s</v>
          </cell>
          <cell r="AB51">
            <v>14.597119080972073</v>
          </cell>
          <cell r="AC51">
            <v>74.112256051390773</v>
          </cell>
          <cell r="AD51" t="str">
            <v>Provence-Alpes-Cote d'azur</v>
          </cell>
        </row>
        <row r="52">
          <cell r="A52" t="str">
            <v>94_103</v>
          </cell>
          <cell r="B52" t="str">
            <v>94</v>
          </cell>
          <cell r="C52" t="str">
            <v/>
          </cell>
          <cell r="D52" t="str">
            <v>103</v>
          </cell>
          <cell r="E52">
            <v>64</v>
          </cell>
          <cell r="F52">
            <v>43</v>
          </cell>
          <cell r="G52">
            <v>58.27</v>
          </cell>
          <cell r="H52">
            <v>64</v>
          </cell>
          <cell r="I52">
            <v>13694.52</v>
          </cell>
          <cell r="J52" t="str">
            <v>s</v>
          </cell>
          <cell r="K52">
            <v>3883.8120000000008</v>
          </cell>
          <cell r="L52">
            <v>1510.035000000001</v>
          </cell>
          <cell r="M52">
            <v>1564.1640000000009</v>
          </cell>
          <cell r="N52">
            <v>1013.9810000000007</v>
          </cell>
          <cell r="O52">
            <v>2278.8910000000001</v>
          </cell>
          <cell r="P52">
            <v>1113.1360000000006</v>
          </cell>
          <cell r="Q52">
            <v>2052.009</v>
          </cell>
          <cell r="R52">
            <v>39.853905829778689</v>
          </cell>
          <cell r="S52">
            <v>52.834920948799777</v>
          </cell>
          <cell r="T52" t="str">
            <v>s</v>
          </cell>
          <cell r="U52">
            <v>28.360336835464118</v>
          </cell>
          <cell r="V52">
            <v>66.651999313540429</v>
          </cell>
          <cell r="W52">
            <v>232.36631199588123</v>
          </cell>
          <cell r="X52">
            <v>60.146094170221311</v>
          </cell>
          <cell r="Y52">
            <v>7.2110745784997823</v>
          </cell>
          <cell r="Z52">
            <v>12.974322256076709</v>
          </cell>
          <cell r="AA52">
            <v>77.565486971257513</v>
          </cell>
          <cell r="AB52">
            <v>3.6502465174648244</v>
          </cell>
          <cell r="AC52">
            <v>76.225981464993623</v>
          </cell>
          <cell r="AD52" t="str">
            <v>Corse</v>
          </cell>
        </row>
        <row r="53">
          <cell r="A53" t="str">
            <v>01_104</v>
          </cell>
          <cell r="B53" t="str">
            <v>01</v>
          </cell>
          <cell r="C53" t="str">
            <v/>
          </cell>
          <cell r="D53" t="str">
            <v>104</v>
          </cell>
          <cell r="E53">
            <v>0</v>
          </cell>
          <cell r="F53" t="str">
            <v>s</v>
          </cell>
          <cell r="G53" t="str">
            <v>s</v>
          </cell>
          <cell r="H53" t="str">
            <v>s</v>
          </cell>
          <cell r="I53" t="str">
            <v>s</v>
          </cell>
          <cell r="J53" t="str">
            <v>s</v>
          </cell>
          <cell r="K53" t="str">
            <v>s</v>
          </cell>
          <cell r="L53" t="str">
            <v>s</v>
          </cell>
          <cell r="M53" t="str">
            <v>s</v>
          </cell>
          <cell r="N53" t="str">
            <v>s</v>
          </cell>
          <cell r="O53" t="str">
            <v>s</v>
          </cell>
          <cell r="P53" t="str">
            <v>s</v>
          </cell>
          <cell r="Q53" t="str">
            <v>s</v>
          </cell>
          <cell r="R53" t="str">
            <v>s</v>
          </cell>
          <cell r="S53" t="str">
            <v>s</v>
          </cell>
          <cell r="T53" t="str">
            <v>s</v>
          </cell>
          <cell r="U53" t="str">
            <v>s</v>
          </cell>
          <cell r="V53" t="str">
            <v>s</v>
          </cell>
          <cell r="W53" t="str">
            <v>s</v>
          </cell>
          <cell r="X53" t="str">
            <v>s</v>
          </cell>
          <cell r="Y53" t="str">
            <v>s</v>
          </cell>
          <cell r="Z53" t="str">
            <v>s</v>
          </cell>
          <cell r="AA53" t="str">
            <v>s</v>
          </cell>
          <cell r="AB53" t="str">
            <v>s</v>
          </cell>
          <cell r="AC53" t="str">
            <v>s</v>
          </cell>
          <cell r="AD53" t="str">
            <v>Guadeloupe</v>
          </cell>
        </row>
        <row r="54">
          <cell r="A54" t="str">
            <v>02_104</v>
          </cell>
          <cell r="B54" t="str">
            <v>02</v>
          </cell>
          <cell r="C54" t="str">
            <v/>
          </cell>
          <cell r="D54" t="str">
            <v>104</v>
          </cell>
          <cell r="E54">
            <v>8</v>
          </cell>
          <cell r="F54" t="str">
            <v>s</v>
          </cell>
          <cell r="G54" t="str">
            <v>s</v>
          </cell>
          <cell r="H54" t="str">
            <v>s</v>
          </cell>
          <cell r="I54" t="str">
            <v>s</v>
          </cell>
          <cell r="J54" t="str">
            <v>s</v>
          </cell>
          <cell r="K54" t="str">
            <v>s</v>
          </cell>
          <cell r="L54" t="str">
            <v>s</v>
          </cell>
          <cell r="M54" t="str">
            <v>s</v>
          </cell>
          <cell r="N54" t="str">
            <v>s</v>
          </cell>
          <cell r="O54" t="str">
            <v>s</v>
          </cell>
          <cell r="P54" t="str">
            <v>s</v>
          </cell>
          <cell r="Q54" t="str">
            <v>s</v>
          </cell>
          <cell r="R54" t="str">
            <v>s</v>
          </cell>
          <cell r="S54" t="str">
            <v>s</v>
          </cell>
          <cell r="T54" t="str">
            <v>s</v>
          </cell>
          <cell r="U54" t="str">
            <v>s</v>
          </cell>
          <cell r="V54" t="str">
            <v>s</v>
          </cell>
          <cell r="W54" t="str">
            <v>s</v>
          </cell>
          <cell r="X54" t="str">
            <v>s</v>
          </cell>
          <cell r="Y54" t="str">
            <v>s</v>
          </cell>
          <cell r="Z54" t="str">
            <v>s</v>
          </cell>
          <cell r="AA54" t="str">
            <v>s</v>
          </cell>
          <cell r="AB54" t="str">
            <v>s</v>
          </cell>
          <cell r="AC54" t="str">
            <v>s</v>
          </cell>
          <cell r="AD54" t="str">
            <v>Martinique</v>
          </cell>
        </row>
        <row r="55">
          <cell r="A55" t="str">
            <v>03_104</v>
          </cell>
          <cell r="B55" t="str">
            <v>03</v>
          </cell>
          <cell r="C55" t="str">
            <v/>
          </cell>
          <cell r="D55" t="str">
            <v>104</v>
          </cell>
          <cell r="E55">
            <v>0</v>
          </cell>
          <cell r="F55">
            <v>3</v>
          </cell>
          <cell r="G55">
            <v>0</v>
          </cell>
          <cell r="H55">
            <v>0</v>
          </cell>
          <cell r="I55">
            <v>31.990000000000002</v>
          </cell>
          <cell r="J55">
            <v>0</v>
          </cell>
          <cell r="K55">
            <v>12.068</v>
          </cell>
          <cell r="L55">
            <v>9.6359999999999992</v>
          </cell>
          <cell r="M55">
            <v>5.9529999999999994</v>
          </cell>
          <cell r="N55">
            <v>0.75300000000000444</v>
          </cell>
          <cell r="O55">
            <v>1.6519999999999999</v>
          </cell>
          <cell r="P55" t="str">
            <v>s</v>
          </cell>
          <cell r="Q55">
            <v>11.639999999999999</v>
          </cell>
          <cell r="R55">
            <v>85.36498936924167</v>
          </cell>
          <cell r="S55">
            <v>96.453430560159092</v>
          </cell>
          <cell r="T55">
            <v>0</v>
          </cell>
          <cell r="U55">
            <v>37.724288840262574</v>
          </cell>
          <cell r="V55" t="str">
            <v>s</v>
          </cell>
          <cell r="W55" t="str">
            <v>s</v>
          </cell>
          <cell r="X55">
            <v>14.63501063075833</v>
          </cell>
          <cell r="Y55">
            <v>23.862707709071088</v>
          </cell>
          <cell r="Z55" t="str">
            <v>s</v>
          </cell>
          <cell r="AA55">
            <v>124.12803480917441</v>
          </cell>
          <cell r="AB55" t="str">
            <v>s</v>
          </cell>
          <cell r="AC55">
            <v>51.142611683848791</v>
          </cell>
          <cell r="AD55" t="str">
            <v>Guyane</v>
          </cell>
        </row>
        <row r="56">
          <cell r="A56" t="str">
            <v>04_104</v>
          </cell>
          <cell r="B56" t="str">
            <v>04</v>
          </cell>
          <cell r="C56" t="str">
            <v/>
          </cell>
          <cell r="D56" t="str">
            <v>104</v>
          </cell>
          <cell r="E56">
            <v>36</v>
          </cell>
          <cell r="F56" t="str">
            <v>s</v>
          </cell>
          <cell r="G56" t="str">
            <v>s</v>
          </cell>
          <cell r="H56" t="str">
            <v>s</v>
          </cell>
          <cell r="I56" t="str">
            <v>s</v>
          </cell>
          <cell r="J56" t="str">
            <v>s</v>
          </cell>
          <cell r="K56" t="str">
            <v>s</v>
          </cell>
          <cell r="L56" t="str">
            <v>s</v>
          </cell>
          <cell r="M56" t="str">
            <v>s</v>
          </cell>
          <cell r="N56" t="str">
            <v>s</v>
          </cell>
          <cell r="O56" t="str">
            <v>s</v>
          </cell>
          <cell r="P56" t="str">
            <v>s</v>
          </cell>
          <cell r="Q56" t="str">
            <v>s</v>
          </cell>
          <cell r="R56" t="str">
            <v>s</v>
          </cell>
          <cell r="S56" t="str">
            <v>s</v>
          </cell>
          <cell r="T56" t="str">
            <v>s</v>
          </cell>
          <cell r="U56" t="str">
            <v>s</v>
          </cell>
          <cell r="V56" t="str">
            <v>s</v>
          </cell>
          <cell r="W56" t="str">
            <v>s</v>
          </cell>
          <cell r="X56" t="str">
            <v>s</v>
          </cell>
          <cell r="Y56" t="str">
            <v>s</v>
          </cell>
          <cell r="Z56" t="str">
            <v>s</v>
          </cell>
          <cell r="AA56" t="str">
            <v>s</v>
          </cell>
          <cell r="AB56" t="str">
            <v>s</v>
          </cell>
          <cell r="AC56" t="str">
            <v>s</v>
          </cell>
          <cell r="AD56" t="str">
            <v>La Reunion</v>
          </cell>
        </row>
        <row r="57">
          <cell r="A57" t="str">
            <v>11_104</v>
          </cell>
          <cell r="B57" t="str">
            <v>11</v>
          </cell>
          <cell r="C57" t="str">
            <v/>
          </cell>
          <cell r="D57" t="str">
            <v>104</v>
          </cell>
          <cell r="E57">
            <v>1</v>
          </cell>
          <cell r="F57">
            <v>9</v>
          </cell>
          <cell r="G57">
            <v>1.52</v>
          </cell>
          <cell r="H57" t="str">
            <v>s</v>
          </cell>
          <cell r="I57" t="str">
            <v>s</v>
          </cell>
          <cell r="J57">
            <v>0</v>
          </cell>
          <cell r="K57">
            <v>123.97700000000012</v>
          </cell>
          <cell r="L57" t="str">
            <v>s</v>
          </cell>
          <cell r="M57" t="str">
            <v>s</v>
          </cell>
          <cell r="N57" t="str">
            <v>s</v>
          </cell>
          <cell r="O57" t="str">
            <v>s</v>
          </cell>
          <cell r="P57" t="str">
            <v>s</v>
          </cell>
          <cell r="Q57">
            <v>41.133000000000003</v>
          </cell>
          <cell r="R57" t="str">
            <v>s</v>
          </cell>
          <cell r="S57">
            <v>33.177928164094922</v>
          </cell>
          <cell r="T57">
            <v>0</v>
          </cell>
          <cell r="U57" t="str">
            <v>s</v>
          </cell>
          <cell r="V57">
            <v>81.563815789473765</v>
          </cell>
          <cell r="W57">
            <v>601.91973684210518</v>
          </cell>
          <cell r="X57" t="str">
            <v>s</v>
          </cell>
          <cell r="Y57" t="str">
            <v>s</v>
          </cell>
          <cell r="Z57" t="str">
            <v>s</v>
          </cell>
          <cell r="AA57" t="str">
            <v>s</v>
          </cell>
          <cell r="AB57" t="str">
            <v>s</v>
          </cell>
          <cell r="AC57" t="str">
            <v>s</v>
          </cell>
          <cell r="AD57" t="str">
            <v>Île-de-France</v>
          </cell>
        </row>
        <row r="58">
          <cell r="A58" t="str">
            <v>24_104</v>
          </cell>
          <cell r="B58" t="str">
            <v>24</v>
          </cell>
          <cell r="C58" t="str">
            <v/>
          </cell>
          <cell r="D58" t="str">
            <v>104</v>
          </cell>
          <cell r="E58">
            <v>46</v>
          </cell>
          <cell r="F58">
            <v>9</v>
          </cell>
          <cell r="G58">
            <v>40.71</v>
          </cell>
          <cell r="H58">
            <v>46</v>
          </cell>
          <cell r="I58">
            <v>29074.63</v>
          </cell>
          <cell r="J58" t="str">
            <v>s</v>
          </cell>
          <cell r="K58" t="str">
            <v>s</v>
          </cell>
          <cell r="L58" t="str">
            <v>s</v>
          </cell>
          <cell r="M58" t="str">
            <v>s</v>
          </cell>
          <cell r="N58" t="str">
            <v>s</v>
          </cell>
          <cell r="O58">
            <v>2144.0650000000001</v>
          </cell>
          <cell r="P58" t="str">
            <v>s</v>
          </cell>
          <cell r="Q58">
            <v>1315.99</v>
          </cell>
          <cell r="R58" t="str">
            <v>s</v>
          </cell>
          <cell r="S58" t="str">
            <v>s</v>
          </cell>
          <cell r="T58" t="str">
            <v>s</v>
          </cell>
          <cell r="U58" t="str">
            <v>s</v>
          </cell>
          <cell r="V58" t="str">
            <v>s</v>
          </cell>
          <cell r="W58">
            <v>333.20611643330875</v>
          </cell>
          <cell r="X58" t="str">
            <v>s</v>
          </cell>
          <cell r="Y58" t="str">
            <v>s</v>
          </cell>
          <cell r="Z58" t="str">
            <v>s</v>
          </cell>
          <cell r="AA58">
            <v>52.629615164620702</v>
          </cell>
          <cell r="AB58" t="str">
            <v>s</v>
          </cell>
          <cell r="AC58" t="str">
            <v>s</v>
          </cell>
          <cell r="AD58" t="str">
            <v>Centre-Val de loire</v>
          </cell>
        </row>
        <row r="59">
          <cell r="A59" t="str">
            <v>27_104</v>
          </cell>
          <cell r="B59" t="str">
            <v>27</v>
          </cell>
          <cell r="C59" t="str">
            <v/>
          </cell>
          <cell r="D59" t="str">
            <v>104</v>
          </cell>
          <cell r="E59">
            <v>109</v>
          </cell>
          <cell r="F59">
            <v>15</v>
          </cell>
          <cell r="G59" t="str">
            <v>s</v>
          </cell>
          <cell r="H59">
            <v>109</v>
          </cell>
          <cell r="I59" t="str">
            <v>s</v>
          </cell>
          <cell r="J59" t="str">
            <v>s</v>
          </cell>
          <cell r="K59">
            <v>-2399.0300000000038</v>
          </cell>
          <cell r="L59" t="str">
            <v>s</v>
          </cell>
          <cell r="M59" t="str">
            <v>s</v>
          </cell>
          <cell r="N59">
            <v>-44.803000000008836</v>
          </cell>
          <cell r="O59">
            <v>5824.4110000000001</v>
          </cell>
          <cell r="P59">
            <v>-55.716000000008854</v>
          </cell>
          <cell r="Q59" t="str">
            <v>s</v>
          </cell>
          <cell r="R59" t="str">
            <v>s</v>
          </cell>
          <cell r="S59" t="str">
            <v>s</v>
          </cell>
          <cell r="T59" t="str">
            <v>s</v>
          </cell>
          <cell r="U59" t="str">
            <v>s</v>
          </cell>
          <cell r="V59" t="str">
            <v>s</v>
          </cell>
          <cell r="W59" t="str">
            <v>s</v>
          </cell>
          <cell r="X59">
            <v>-190.87336426286075</v>
          </cell>
          <cell r="Y59" t="str">
            <v>s</v>
          </cell>
          <cell r="Z59">
            <v>-3.4642015101327805</v>
          </cell>
          <cell r="AA59" t="str">
            <v>s</v>
          </cell>
          <cell r="AB59" t="str">
            <v>s</v>
          </cell>
          <cell r="AC59" t="str">
            <v>s</v>
          </cell>
          <cell r="AD59" t="str">
            <v>Bourgogne-Franche-Comte</v>
          </cell>
        </row>
        <row r="60">
          <cell r="A60" t="str">
            <v>28_104</v>
          </cell>
          <cell r="B60" t="str">
            <v>28</v>
          </cell>
          <cell r="C60" t="str">
            <v/>
          </cell>
          <cell r="D60" t="str">
            <v>104</v>
          </cell>
          <cell r="E60">
            <v>165</v>
          </cell>
          <cell r="F60">
            <v>10</v>
          </cell>
          <cell r="G60">
            <v>143.69999999999999</v>
          </cell>
          <cell r="H60">
            <v>165</v>
          </cell>
          <cell r="I60">
            <v>224967.2</v>
          </cell>
          <cell r="J60">
            <v>148279.37700000001</v>
          </cell>
          <cell r="K60">
            <v>30064.550999999992</v>
          </cell>
          <cell r="L60">
            <v>15290.719999999998</v>
          </cell>
          <cell r="M60">
            <v>11629.417999999994</v>
          </cell>
          <cell r="N60">
            <v>13510.142999999995</v>
          </cell>
          <cell r="O60">
            <v>14064.294000000002</v>
          </cell>
          <cell r="P60">
            <v>7524.6839999999956</v>
          </cell>
          <cell r="Q60">
            <v>11016.166999999999</v>
          </cell>
          <cell r="R60">
            <v>52.088954888592468</v>
          </cell>
          <cell r="S60">
            <v>36.641714689169987</v>
          </cell>
          <cell r="T60">
            <v>65.911553773172272</v>
          </cell>
          <cell r="U60">
            <v>13.363970836637515</v>
          </cell>
          <cell r="V60">
            <v>209.21747390396655</v>
          </cell>
          <cell r="W60">
            <v>466.22318719554642</v>
          </cell>
          <cell r="X60">
            <v>47.91104511140756</v>
          </cell>
          <cell r="Y60" t="str">
            <v>s</v>
          </cell>
          <cell r="Z60">
            <v>9.6463108823635046</v>
          </cell>
          <cell r="AA60">
            <v>88.708132435398639</v>
          </cell>
          <cell r="AB60">
            <v>7.9090912658135144</v>
          </cell>
          <cell r="AC60">
            <v>105.56682737289653</v>
          </cell>
          <cell r="AD60" t="str">
            <v>Normandie</v>
          </cell>
        </row>
        <row r="61">
          <cell r="A61" t="str">
            <v>32_104</v>
          </cell>
          <cell r="B61" t="str">
            <v>32</v>
          </cell>
          <cell r="C61" t="str">
            <v/>
          </cell>
          <cell r="D61" t="str">
            <v>104</v>
          </cell>
          <cell r="E61">
            <v>279</v>
          </cell>
          <cell r="F61">
            <v>11</v>
          </cell>
          <cell r="G61">
            <v>261.07</v>
          </cell>
          <cell r="H61">
            <v>279</v>
          </cell>
          <cell r="I61">
            <v>380678.64</v>
          </cell>
          <cell r="J61">
            <v>125939.254</v>
          </cell>
          <cell r="K61">
            <v>49991.640999999989</v>
          </cell>
          <cell r="L61">
            <v>28208.461999999992</v>
          </cell>
          <cell r="M61">
            <v>14610.788999999992</v>
          </cell>
          <cell r="N61">
            <v>22198.03300000001</v>
          </cell>
          <cell r="O61">
            <v>20312.032999999999</v>
          </cell>
          <cell r="P61">
            <v>15327.160000000011</v>
          </cell>
          <cell r="Q61">
            <v>13807.029</v>
          </cell>
          <cell r="R61">
            <v>58.137209853279515</v>
          </cell>
          <cell r="S61">
            <v>27.618675290135013</v>
          </cell>
          <cell r="T61">
            <v>33.082826501639282</v>
          </cell>
          <cell r="U61">
            <v>13.132242197776053</v>
          </cell>
          <cell r="V61">
            <v>191.487497606006</v>
          </cell>
          <cell r="W61">
            <v>371.21432182939441</v>
          </cell>
          <cell r="X61">
            <v>41.862790146720471</v>
          </cell>
          <cell r="Y61">
            <v>19.930518326086293</v>
          </cell>
          <cell r="Z61">
            <v>16.995723292154452</v>
          </cell>
          <cell r="AA61" t="str">
            <v>s</v>
          </cell>
          <cell r="AB61">
            <v>5.3188507760543642</v>
          </cell>
          <cell r="AC61">
            <v>105.82138271745494</v>
          </cell>
          <cell r="AD61" t="str">
            <v>Hauts-de-France</v>
          </cell>
        </row>
        <row r="62">
          <cell r="A62" t="str">
            <v>44_104</v>
          </cell>
          <cell r="B62" t="str">
            <v>44</v>
          </cell>
          <cell r="C62" t="str">
            <v/>
          </cell>
          <cell r="D62" t="str">
            <v>104</v>
          </cell>
          <cell r="E62">
            <v>33</v>
          </cell>
          <cell r="F62">
            <v>11</v>
          </cell>
          <cell r="G62">
            <v>30.55</v>
          </cell>
          <cell r="H62">
            <v>33</v>
          </cell>
          <cell r="I62" t="str">
            <v>s</v>
          </cell>
          <cell r="J62" t="str">
            <v>s</v>
          </cell>
          <cell r="K62" t="str">
            <v>s</v>
          </cell>
          <cell r="L62" t="str">
            <v>s</v>
          </cell>
          <cell r="M62" t="str">
            <v>s</v>
          </cell>
          <cell r="N62" t="str">
            <v>s</v>
          </cell>
          <cell r="O62" t="str">
            <v>s</v>
          </cell>
          <cell r="P62" t="str">
            <v>s</v>
          </cell>
          <cell r="Q62">
            <v>3100.5830000000001</v>
          </cell>
          <cell r="R62" t="str">
            <v>s</v>
          </cell>
          <cell r="S62" t="str">
            <v>s</v>
          </cell>
          <cell r="T62" t="str">
            <v>s</v>
          </cell>
          <cell r="U62" t="str">
            <v>s</v>
          </cell>
          <cell r="V62" t="str">
            <v>s</v>
          </cell>
          <cell r="W62" t="str">
            <v>s</v>
          </cell>
          <cell r="X62" t="str">
            <v>s</v>
          </cell>
          <cell r="Y62" t="str">
            <v>s</v>
          </cell>
          <cell r="Z62" t="str">
            <v>s</v>
          </cell>
          <cell r="AA62">
            <v>4.0342658029702081</v>
          </cell>
          <cell r="AB62" t="str">
            <v>s</v>
          </cell>
          <cell r="AC62" t="str">
            <v>s</v>
          </cell>
          <cell r="AD62" t="str">
            <v>Grand-Est</v>
          </cell>
        </row>
        <row r="63">
          <cell r="A63" t="str">
            <v>52_104</v>
          </cell>
          <cell r="B63" t="str">
            <v>52</v>
          </cell>
          <cell r="C63" t="str">
            <v/>
          </cell>
          <cell r="D63" t="str">
            <v>104</v>
          </cell>
          <cell r="E63">
            <v>56</v>
          </cell>
          <cell r="F63">
            <v>7</v>
          </cell>
          <cell r="G63">
            <v>62.67</v>
          </cell>
          <cell r="H63">
            <v>56</v>
          </cell>
          <cell r="I63">
            <v>23679.93</v>
          </cell>
          <cell r="J63">
            <v>3916.556</v>
          </cell>
          <cell r="K63">
            <v>2950.8280000000004</v>
          </cell>
          <cell r="L63">
            <v>-146.69699999999978</v>
          </cell>
          <cell r="M63">
            <v>85.770000000000124</v>
          </cell>
          <cell r="N63">
            <v>-464.00799999999902</v>
          </cell>
          <cell r="O63">
            <v>3058.6039999999998</v>
          </cell>
          <cell r="P63">
            <v>-590.33499999999924</v>
          </cell>
          <cell r="Q63">
            <v>170.21899999999999</v>
          </cell>
          <cell r="R63">
            <v>-5.0378325956151677</v>
          </cell>
          <cell r="S63">
            <v>5.7685164977423282</v>
          </cell>
          <cell r="T63">
            <v>16.539559027412665</v>
          </cell>
          <cell r="U63">
            <v>12.461303728516091</v>
          </cell>
          <cell r="V63">
            <v>47.085176320408493</v>
          </cell>
          <cell r="W63">
            <v>148.56649114408805</v>
          </cell>
          <cell r="X63">
            <v>105.03783259561517</v>
          </cell>
          <cell r="Y63">
            <v>-0.76175858395374274</v>
          </cell>
          <cell r="Z63">
            <v>-3.6009628024235929</v>
          </cell>
          <cell r="AA63">
            <v>63.621421743938711</v>
          </cell>
          <cell r="AB63">
            <v>-256.74894510453561</v>
          </cell>
          <cell r="AC63">
            <v>50.38802953841823</v>
          </cell>
          <cell r="AD63" t="str">
            <v>Pays de la Loire</v>
          </cell>
        </row>
        <row r="64">
          <cell r="A64" t="str">
            <v>53_104</v>
          </cell>
          <cell r="B64" t="str">
            <v>53</v>
          </cell>
          <cell r="C64" t="str">
            <v/>
          </cell>
          <cell r="D64" t="str">
            <v>104</v>
          </cell>
          <cell r="E64">
            <v>178</v>
          </cell>
          <cell r="F64">
            <v>6</v>
          </cell>
          <cell r="G64" t="str">
            <v>s</v>
          </cell>
          <cell r="H64" t="str">
            <v>s</v>
          </cell>
          <cell r="I64" t="str">
            <v>s</v>
          </cell>
          <cell r="J64" t="str">
            <v>s</v>
          </cell>
          <cell r="K64" t="str">
            <v>s</v>
          </cell>
          <cell r="L64" t="str">
            <v>s</v>
          </cell>
          <cell r="M64" t="str">
            <v>s</v>
          </cell>
          <cell r="N64" t="str">
            <v>s</v>
          </cell>
          <cell r="O64" t="str">
            <v>s</v>
          </cell>
          <cell r="P64" t="str">
            <v>s</v>
          </cell>
          <cell r="Q64" t="str">
            <v>s</v>
          </cell>
          <cell r="R64" t="str">
            <v>s</v>
          </cell>
          <cell r="S64" t="str">
            <v>s</v>
          </cell>
          <cell r="T64" t="str">
            <v>s</v>
          </cell>
          <cell r="U64" t="str">
            <v>s</v>
          </cell>
          <cell r="V64" t="str">
            <v>s</v>
          </cell>
          <cell r="W64" t="str">
            <v>s</v>
          </cell>
          <cell r="X64" t="str">
            <v>s</v>
          </cell>
          <cell r="Y64" t="str">
            <v>s</v>
          </cell>
          <cell r="Z64" t="str">
            <v>s</v>
          </cell>
          <cell r="AA64" t="str">
            <v>s</v>
          </cell>
          <cell r="AB64" t="str">
            <v>s</v>
          </cell>
          <cell r="AC64" t="str">
            <v>s</v>
          </cell>
          <cell r="AD64" t="str">
            <v>Bretagne</v>
          </cell>
        </row>
        <row r="65">
          <cell r="A65" t="str">
            <v>75_104</v>
          </cell>
          <cell r="B65" t="str">
            <v>75</v>
          </cell>
          <cell r="C65" t="str">
            <v/>
          </cell>
          <cell r="D65" t="str">
            <v>104</v>
          </cell>
          <cell r="E65">
            <v>110</v>
          </cell>
          <cell r="F65">
            <v>32</v>
          </cell>
          <cell r="G65">
            <v>97.12</v>
          </cell>
          <cell r="H65">
            <v>110</v>
          </cell>
          <cell r="I65" t="str">
            <v>s</v>
          </cell>
          <cell r="J65" t="str">
            <v>s</v>
          </cell>
          <cell r="K65">
            <v>10084.139999999994</v>
          </cell>
          <cell r="L65">
            <v>5049.5359999999946</v>
          </cell>
          <cell r="M65">
            <v>4165.6379999999954</v>
          </cell>
          <cell r="N65">
            <v>2601.1610000000205</v>
          </cell>
          <cell r="O65">
            <v>4263.991</v>
          </cell>
          <cell r="P65">
            <v>2206.8460000000205</v>
          </cell>
          <cell r="Q65">
            <v>5056.2170000000006</v>
          </cell>
          <cell r="R65">
            <v>54.217226191538373</v>
          </cell>
          <cell r="S65">
            <v>50.140289603278056</v>
          </cell>
          <cell r="T65" t="str">
            <v>s</v>
          </cell>
          <cell r="U65" t="str">
            <v>s</v>
          </cell>
          <cell r="V65">
            <v>103.8317545304777</v>
          </cell>
          <cell r="W65" t="str">
            <v>s</v>
          </cell>
          <cell r="X65">
            <v>45.782773808461634</v>
          </cell>
          <cell r="Y65" t="str">
            <v>s</v>
          </cell>
          <cell r="Z65">
            <v>10.90701008897182</v>
          </cell>
          <cell r="AA65">
            <v>228.98751319669782</v>
          </cell>
          <cell r="AB65">
            <v>10.006642194451144</v>
          </cell>
          <cell r="AC65">
            <v>82.386456119268516</v>
          </cell>
          <cell r="AD65" t="str">
            <v>Nouvelle-Aquitaine</v>
          </cell>
        </row>
        <row r="66">
          <cell r="A66" t="str">
            <v>76_104</v>
          </cell>
          <cell r="B66" t="str">
            <v>76</v>
          </cell>
          <cell r="C66" t="str">
            <v/>
          </cell>
          <cell r="D66" t="str">
            <v>104</v>
          </cell>
          <cell r="E66">
            <v>273</v>
          </cell>
          <cell r="F66">
            <v>43</v>
          </cell>
          <cell r="G66">
            <v>233.64000000000001</v>
          </cell>
          <cell r="H66">
            <v>273</v>
          </cell>
          <cell r="I66">
            <v>108700</v>
          </cell>
          <cell r="J66">
            <v>29281.148000000001</v>
          </cell>
          <cell r="K66">
            <v>17292.455000000002</v>
          </cell>
          <cell r="L66">
            <v>4627.0540000000028</v>
          </cell>
          <cell r="M66">
            <v>4166.3520000000026</v>
          </cell>
          <cell r="N66">
            <v>1489.0839999999948</v>
          </cell>
          <cell r="O66">
            <v>11867.117</v>
          </cell>
          <cell r="P66">
            <v>1489.6689999999949</v>
          </cell>
          <cell r="Q66">
            <v>4459.9980000000005</v>
          </cell>
          <cell r="R66">
            <v>28.052661755477143</v>
          </cell>
          <cell r="S66">
            <v>25.791583670450496</v>
          </cell>
          <cell r="T66">
            <v>26.937578656853727</v>
          </cell>
          <cell r="U66">
            <v>15.908422263109479</v>
          </cell>
          <cell r="V66">
            <v>74.013246875535017</v>
          </cell>
          <cell r="W66">
            <v>231.69136706043483</v>
          </cell>
          <cell r="X66">
            <v>71.947338244522868</v>
          </cell>
          <cell r="Y66">
            <v>5.5222884755170805</v>
          </cell>
          <cell r="Z66">
            <v>2.691331023766617</v>
          </cell>
          <cell r="AA66" t="str">
            <v>s</v>
          </cell>
          <cell r="AB66">
            <v>20.807213401875135</v>
          </cell>
          <cell r="AC66">
            <v>93.416006016146241</v>
          </cell>
          <cell r="AD66" t="str">
            <v>Occitanie</v>
          </cell>
        </row>
        <row r="67">
          <cell r="A67" t="str">
            <v>84_104</v>
          </cell>
          <cell r="B67" t="str">
            <v>84</v>
          </cell>
          <cell r="C67" t="str">
            <v/>
          </cell>
          <cell r="D67" t="str">
            <v>104</v>
          </cell>
          <cell r="E67">
            <v>159</v>
          </cell>
          <cell r="F67">
            <v>50</v>
          </cell>
          <cell r="G67">
            <v>132.83000000000001</v>
          </cell>
          <cell r="H67">
            <v>159</v>
          </cell>
          <cell r="I67">
            <v>87243.36</v>
          </cell>
          <cell r="J67">
            <v>22527.136000000002</v>
          </cell>
          <cell r="K67">
            <v>10499.118999999995</v>
          </cell>
          <cell r="L67">
            <v>3592.1459999999952</v>
          </cell>
          <cell r="M67">
            <v>2795.1879999999956</v>
          </cell>
          <cell r="N67">
            <v>2159.3369999999991</v>
          </cell>
          <cell r="O67">
            <v>6526.03</v>
          </cell>
          <cell r="P67">
            <v>1460.2249999999992</v>
          </cell>
          <cell r="Q67">
            <v>4067.127</v>
          </cell>
          <cell r="R67">
            <v>35.501912597685561</v>
          </cell>
          <cell r="S67">
            <v>38.737793142453206</v>
          </cell>
          <cell r="T67">
            <v>25.821032110638566</v>
          </cell>
          <cell r="U67">
            <v>12.034290059438328</v>
          </cell>
          <cell r="V67">
            <v>79.041775201385178</v>
          </cell>
          <cell r="W67">
            <v>210.70980200255963</v>
          </cell>
          <cell r="X67">
            <v>64.498087402314425</v>
          </cell>
          <cell r="Y67">
            <v>9.4699203449146356</v>
          </cell>
          <cell r="Z67">
            <v>9.5408581463596889</v>
          </cell>
          <cell r="AA67">
            <v>76.986644530059365</v>
          </cell>
          <cell r="AB67">
            <v>6.1670377540333909</v>
          </cell>
          <cell r="AC67">
            <v>68.726351549877734</v>
          </cell>
          <cell r="AD67" t="str">
            <v>Auvergne-Rhone-Alpes</v>
          </cell>
        </row>
        <row r="68">
          <cell r="A68" t="str">
            <v>93_104</v>
          </cell>
          <cell r="B68" t="str">
            <v>93</v>
          </cell>
          <cell r="C68" t="str">
            <v/>
          </cell>
          <cell r="D68" t="str">
            <v>104</v>
          </cell>
          <cell r="E68">
            <v>146</v>
          </cell>
          <cell r="F68">
            <v>72</v>
          </cell>
          <cell r="G68">
            <v>128.94999999999999</v>
          </cell>
          <cell r="H68">
            <v>146</v>
          </cell>
          <cell r="I68" t="str">
            <v>s</v>
          </cell>
          <cell r="J68" t="str">
            <v>s</v>
          </cell>
          <cell r="K68">
            <v>30766.221999999991</v>
          </cell>
          <cell r="L68">
            <v>21364.677999999993</v>
          </cell>
          <cell r="M68">
            <v>16947.829999999991</v>
          </cell>
          <cell r="N68" t="str">
            <v>s</v>
          </cell>
          <cell r="O68">
            <v>8762.7389999999996</v>
          </cell>
          <cell r="P68" t="str">
            <v>s</v>
          </cell>
          <cell r="Q68">
            <v>6306.4459999999999</v>
          </cell>
          <cell r="R68">
            <v>70.914403315757198</v>
          </cell>
          <cell r="S68">
            <v>20.497953892421375</v>
          </cell>
          <cell r="T68" t="str">
            <v>s</v>
          </cell>
          <cell r="U68" t="str">
            <v>s</v>
          </cell>
          <cell r="V68">
            <v>238.59032183016669</v>
          </cell>
          <cell r="W68">
            <v>319.18317952694849</v>
          </cell>
          <cell r="X68">
            <v>29.085596684242805</v>
          </cell>
          <cell r="Y68" t="str">
            <v>s</v>
          </cell>
          <cell r="Z68" t="str">
            <v>s</v>
          </cell>
          <cell r="AA68">
            <v>46.773546579234932</v>
          </cell>
          <cell r="AB68">
            <v>1.2409033265092977</v>
          </cell>
          <cell r="AC68">
            <v>268.73820849334146</v>
          </cell>
          <cell r="AD68" t="str">
            <v>Provence-Alpes-Cote d'azur</v>
          </cell>
        </row>
        <row r="69">
          <cell r="A69" t="str">
            <v>94_104</v>
          </cell>
          <cell r="B69" t="str">
            <v>94</v>
          </cell>
          <cell r="C69" t="str">
            <v/>
          </cell>
          <cell r="D69" t="str">
            <v>104</v>
          </cell>
          <cell r="E69">
            <v>2</v>
          </cell>
          <cell r="F69">
            <v>5</v>
          </cell>
          <cell r="G69" t="str">
            <v>s</v>
          </cell>
          <cell r="H69" t="str">
            <v>s</v>
          </cell>
          <cell r="I69" t="str">
            <v>s</v>
          </cell>
          <cell r="J69" t="str">
            <v>s</v>
          </cell>
          <cell r="K69">
            <v>-28.536999999999939</v>
          </cell>
          <cell r="L69">
            <v>-74.477999999999938</v>
          </cell>
          <cell r="M69">
            <v>-149.81699999999992</v>
          </cell>
          <cell r="N69">
            <v>-137.28899999999999</v>
          </cell>
          <cell r="O69" t="str">
            <v>s</v>
          </cell>
          <cell r="P69">
            <v>-207.172</v>
          </cell>
          <cell r="Q69">
            <v>56.18</v>
          </cell>
          <cell r="R69">
            <v>267.62729526752707</v>
          </cell>
          <cell r="S69">
            <v>-196.8672250061328</v>
          </cell>
          <cell r="T69" t="str">
            <v>s</v>
          </cell>
          <cell r="U69" t="str">
            <v>s</v>
          </cell>
          <cell r="V69" t="str">
            <v>s</v>
          </cell>
          <cell r="W69" t="str">
            <v>s</v>
          </cell>
          <cell r="X69" t="str">
            <v>s</v>
          </cell>
          <cell r="Y69">
            <v>-10.877750546969239</v>
          </cell>
          <cell r="Z69">
            <v>145.22080471050054</v>
          </cell>
          <cell r="AA69">
            <v>-226.08649936912951</v>
          </cell>
          <cell r="AB69" t="str">
            <v>s</v>
          </cell>
          <cell r="AC69">
            <v>-266.67319330722665</v>
          </cell>
          <cell r="AD69" t="str">
            <v>Corse</v>
          </cell>
        </row>
        <row r="70">
          <cell r="A70" t="str">
            <v>01_105</v>
          </cell>
          <cell r="B70" t="str">
            <v>01</v>
          </cell>
          <cell r="C70" t="str">
            <v/>
          </cell>
          <cell r="D70" t="str">
            <v>105</v>
          </cell>
          <cell r="E70">
            <v>175</v>
          </cell>
          <cell r="F70">
            <v>43</v>
          </cell>
          <cell r="G70">
            <v>155.78</v>
          </cell>
          <cell r="H70">
            <v>175</v>
          </cell>
          <cell r="I70">
            <v>45757.01</v>
          </cell>
          <cell r="J70" t="str">
            <v>s</v>
          </cell>
          <cell r="K70">
            <v>10694.452000000003</v>
          </cell>
          <cell r="L70">
            <v>1993.5700000000031</v>
          </cell>
          <cell r="M70">
            <v>1913.7190000000037</v>
          </cell>
          <cell r="N70">
            <v>-163.38099999999929</v>
          </cell>
          <cell r="O70">
            <v>8276.6219999999994</v>
          </cell>
          <cell r="P70">
            <v>-114.68499999999942</v>
          </cell>
          <cell r="Q70" t="str">
            <v>s</v>
          </cell>
          <cell r="R70">
            <v>19.41122424975115</v>
          </cell>
          <cell r="S70" t="str">
            <v>s</v>
          </cell>
          <cell r="T70" t="str">
            <v>s</v>
          </cell>
          <cell r="U70">
            <v>23.372270172373593</v>
          </cell>
          <cell r="V70">
            <v>68.650994992938777</v>
          </cell>
          <cell r="W70" t="str">
            <v>s</v>
          </cell>
          <cell r="X70">
            <v>80.588775750248857</v>
          </cell>
          <cell r="Y70" t="str">
            <v>s</v>
          </cell>
          <cell r="Z70">
            <v>-0.42024640433460581</v>
          </cell>
          <cell r="AA70">
            <v>38.220924031278628</v>
          </cell>
          <cell r="AB70">
            <v>11.094569039461852</v>
          </cell>
          <cell r="AC70" t="str">
            <v>s</v>
          </cell>
          <cell r="AD70" t="str">
            <v>Guadeloupe</v>
          </cell>
        </row>
        <row r="71">
          <cell r="A71" t="str">
            <v>02_105</v>
          </cell>
          <cell r="B71" t="str">
            <v>02</v>
          </cell>
          <cell r="C71" t="str">
            <v/>
          </cell>
          <cell r="D71" t="str">
            <v>105</v>
          </cell>
          <cell r="E71">
            <v>236</v>
          </cell>
          <cell r="F71">
            <v>22</v>
          </cell>
          <cell r="G71">
            <v>222.47</v>
          </cell>
          <cell r="H71">
            <v>236</v>
          </cell>
          <cell r="I71">
            <v>56406.630000000005</v>
          </cell>
          <cell r="J71">
            <v>18.891000000000002</v>
          </cell>
          <cell r="K71">
            <v>14641.873000000003</v>
          </cell>
          <cell r="L71">
            <v>4035.9460000000022</v>
          </cell>
          <cell r="M71">
            <v>4194.577000000002</v>
          </cell>
          <cell r="N71">
            <v>381.89600000000155</v>
          </cell>
          <cell r="O71">
            <v>10677.423000000001</v>
          </cell>
          <cell r="P71">
            <v>1669.5240000000013</v>
          </cell>
          <cell r="Q71">
            <v>1891.1009999999999</v>
          </cell>
          <cell r="R71">
            <v>27.430468168099374</v>
          </cell>
          <cell r="S71">
            <v>12.915704158887319</v>
          </cell>
          <cell r="T71">
            <v>3.3490743907232182E-2</v>
          </cell>
          <cell r="U71">
            <v>25.957716318099489</v>
          </cell>
          <cell r="V71">
            <v>65.8150447251315</v>
          </cell>
          <cell r="W71">
            <v>331.64916168472155</v>
          </cell>
          <cell r="X71">
            <v>72.569531831900619</v>
          </cell>
          <cell r="Y71">
            <v>3.6173831208189426</v>
          </cell>
          <cell r="Z71">
            <v>3.3245508306657676</v>
          </cell>
          <cell r="AA71">
            <v>17.859734128967858</v>
          </cell>
          <cell r="AB71">
            <v>3.7328299238889695</v>
          </cell>
          <cell r="AC71">
            <v>221.80608016176834</v>
          </cell>
          <cell r="AD71" t="str">
            <v>Martinique</v>
          </cell>
        </row>
        <row r="72">
          <cell r="A72" t="str">
            <v>03_105</v>
          </cell>
          <cell r="B72" t="str">
            <v>03</v>
          </cell>
          <cell r="C72" t="str">
            <v/>
          </cell>
          <cell r="D72" t="str">
            <v>105</v>
          </cell>
          <cell r="E72">
            <v>67</v>
          </cell>
          <cell r="F72">
            <v>9</v>
          </cell>
          <cell r="G72">
            <v>67.02</v>
          </cell>
          <cell r="H72">
            <v>67</v>
          </cell>
          <cell r="I72" t="str">
            <v>s</v>
          </cell>
          <cell r="J72">
            <v>0</v>
          </cell>
          <cell r="K72" t="str">
            <v>s</v>
          </cell>
          <cell r="L72">
            <v>615.09700000000123</v>
          </cell>
          <cell r="M72">
            <v>872.98100000000113</v>
          </cell>
          <cell r="N72">
            <v>-229.47299999999851</v>
          </cell>
          <cell r="O72">
            <v>3013.6709999999998</v>
          </cell>
          <cell r="P72">
            <v>142.15100000000155</v>
          </cell>
          <cell r="Q72" t="str">
            <v>s</v>
          </cell>
          <cell r="R72" t="str">
            <v>s</v>
          </cell>
          <cell r="S72" t="str">
            <v>s</v>
          </cell>
          <cell r="T72" t="str">
            <v>s</v>
          </cell>
          <cell r="U72" t="str">
            <v>s</v>
          </cell>
          <cell r="V72" t="str">
            <v>s</v>
          </cell>
          <cell r="W72" t="str">
            <v>s</v>
          </cell>
          <cell r="X72" t="str">
            <v>s</v>
          </cell>
          <cell r="Y72" t="str">
            <v>s</v>
          </cell>
          <cell r="Z72" t="str">
            <v>s</v>
          </cell>
          <cell r="AA72" t="str">
            <v>s</v>
          </cell>
          <cell r="AB72" t="str">
            <v>s</v>
          </cell>
          <cell r="AC72" t="str">
            <v>s</v>
          </cell>
          <cell r="AD72" t="str">
            <v>Guyane</v>
          </cell>
        </row>
        <row r="73">
          <cell r="A73" t="str">
            <v>04_105</v>
          </cell>
          <cell r="B73" t="str">
            <v>04</v>
          </cell>
          <cell r="C73" t="str">
            <v/>
          </cell>
          <cell r="D73" t="str">
            <v>105</v>
          </cell>
          <cell r="E73">
            <v>759</v>
          </cell>
          <cell r="F73">
            <v>43</v>
          </cell>
          <cell r="G73">
            <v>705.68000000000006</v>
          </cell>
          <cell r="H73">
            <v>759</v>
          </cell>
          <cell r="I73">
            <v>177956.93</v>
          </cell>
          <cell r="J73">
            <v>591.31100000000004</v>
          </cell>
          <cell r="K73">
            <v>26691.93099999999</v>
          </cell>
          <cell r="L73">
            <v>1992.095999999992</v>
          </cell>
          <cell r="M73">
            <v>8573.1199999999917</v>
          </cell>
          <cell r="N73">
            <v>1551.646000000007</v>
          </cell>
          <cell r="O73">
            <v>25276.337</v>
          </cell>
          <cell r="P73">
            <v>4203.2830000000067</v>
          </cell>
          <cell r="Q73">
            <v>7020.4390000000003</v>
          </cell>
          <cell r="R73">
            <v>7.3055023000404633</v>
          </cell>
          <cell r="S73">
            <v>26.301727664439127</v>
          </cell>
          <cell r="T73">
            <v>0.33227759098788678</v>
          </cell>
          <cell r="U73">
            <v>14.999096129608432</v>
          </cell>
          <cell r="V73">
            <v>37.824411914748879</v>
          </cell>
          <cell r="W73">
            <v>208.49963864641194</v>
          </cell>
          <cell r="X73">
            <v>92.694497699959527</v>
          </cell>
          <cell r="Y73">
            <v>0.9573763155360232</v>
          </cell>
          <cell r="Z73">
            <v>3.2445097625341681</v>
          </cell>
          <cell r="AA73">
            <v>14.932071155035251</v>
          </cell>
          <cell r="AB73">
            <v>17.796180505357242</v>
          </cell>
          <cell r="AC73">
            <v>122.11657988909228</v>
          </cell>
          <cell r="AD73" t="str">
            <v>La Reunion</v>
          </cell>
        </row>
        <row r="74">
          <cell r="A74" t="str">
            <v>11_105</v>
          </cell>
          <cell r="B74" t="str">
            <v>11</v>
          </cell>
          <cell r="C74" t="str">
            <v/>
          </cell>
          <cell r="D74" t="str">
            <v>105</v>
          </cell>
          <cell r="E74">
            <v>1653</v>
          </cell>
          <cell r="F74">
            <v>83</v>
          </cell>
          <cell r="G74">
            <v>1609.78</v>
          </cell>
          <cell r="H74">
            <v>1653</v>
          </cell>
          <cell r="I74" t="str">
            <v>s</v>
          </cell>
          <cell r="J74" t="str">
            <v>s</v>
          </cell>
          <cell r="K74">
            <v>89473.221999999703</v>
          </cell>
          <cell r="L74" t="str">
            <v>s</v>
          </cell>
          <cell r="M74" t="str">
            <v>s</v>
          </cell>
          <cell r="N74" t="str">
            <v>s</v>
          </cell>
          <cell r="O74" t="str">
            <v>s</v>
          </cell>
          <cell r="P74" t="str">
            <v>s</v>
          </cell>
          <cell r="Q74">
            <v>6051.6019999999999</v>
          </cell>
          <cell r="R74" t="str">
            <v>s</v>
          </cell>
          <cell r="S74">
            <v>6.7635901163814349</v>
          </cell>
          <cell r="T74" t="str">
            <v>s</v>
          </cell>
          <cell r="U74" t="str">
            <v>s</v>
          </cell>
          <cell r="V74">
            <v>55.581024736299184</v>
          </cell>
          <cell r="W74">
            <v>89.916400377691375</v>
          </cell>
          <cell r="X74" t="str">
            <v>s</v>
          </cell>
          <cell r="Y74" t="str">
            <v>s</v>
          </cell>
          <cell r="Z74" t="str">
            <v>s</v>
          </cell>
          <cell r="AA74" t="str">
            <v>s</v>
          </cell>
          <cell r="AB74" t="str">
            <v>s</v>
          </cell>
          <cell r="AC74" t="str">
            <v>s</v>
          </cell>
          <cell r="AD74" t="str">
            <v>Île-de-France</v>
          </cell>
        </row>
        <row r="75">
          <cell r="A75" t="str">
            <v>24_105</v>
          </cell>
          <cell r="B75" t="str">
            <v>24</v>
          </cell>
          <cell r="C75" t="str">
            <v/>
          </cell>
          <cell r="D75" t="str">
            <v>105</v>
          </cell>
          <cell r="E75">
            <v>1462</v>
          </cell>
          <cell r="F75">
            <v>41</v>
          </cell>
          <cell r="G75">
            <v>1354.69</v>
          </cell>
          <cell r="H75">
            <v>1462</v>
          </cell>
          <cell r="I75">
            <v>411309.76</v>
          </cell>
          <cell r="J75">
            <v>48689.796999999999</v>
          </cell>
          <cell r="K75">
            <v>83241.97199999998</v>
          </cell>
          <cell r="L75">
            <v>16621.144999999975</v>
          </cell>
          <cell r="M75">
            <v>12883.991999999975</v>
          </cell>
          <cell r="N75">
            <v>2672.8089999999688</v>
          </cell>
          <cell r="O75">
            <v>62624.917999999998</v>
          </cell>
          <cell r="P75">
            <v>875.31399999996972</v>
          </cell>
          <cell r="Q75">
            <v>14544.752</v>
          </cell>
          <cell r="R75">
            <v>20.974095583776798</v>
          </cell>
          <cell r="S75">
            <v>17.47285852382258</v>
          </cell>
          <cell r="T75">
            <v>11.837744137168055</v>
          </cell>
          <cell r="U75">
            <v>20.238268112091475</v>
          </cell>
          <cell r="V75">
            <v>61.447247709808131</v>
          </cell>
          <cell r="W75">
            <v>240.79861813403807</v>
          </cell>
          <cell r="X75">
            <v>79.025904416223199</v>
          </cell>
          <cell r="Y75">
            <v>4.4779359906658796</v>
          </cell>
          <cell r="Z75">
            <v>0.63555516224162623</v>
          </cell>
          <cell r="AA75">
            <v>77.554128217492945</v>
          </cell>
          <cell r="AB75">
            <v>7.1892038725370702</v>
          </cell>
          <cell r="AC75">
            <v>88.581723497244738</v>
          </cell>
          <cell r="AD75" t="str">
            <v>Centre-Val de loire</v>
          </cell>
        </row>
        <row r="76">
          <cell r="A76" t="str">
            <v>27_105</v>
          </cell>
          <cell r="B76" t="str">
            <v>27</v>
          </cell>
          <cell r="C76" t="str">
            <v/>
          </cell>
          <cell r="D76" t="str">
            <v>105</v>
          </cell>
          <cell r="E76">
            <v>3854</v>
          </cell>
          <cell r="F76">
            <v>198</v>
          </cell>
          <cell r="G76">
            <v>3445.68</v>
          </cell>
          <cell r="H76">
            <v>3854</v>
          </cell>
          <cell r="I76">
            <v>2688568.39</v>
          </cell>
          <cell r="J76">
            <v>350596.40700000001</v>
          </cell>
          <cell r="K76">
            <v>348645.20900000009</v>
          </cell>
          <cell r="L76">
            <v>156801.54500000007</v>
          </cell>
          <cell r="M76">
            <v>118972.66000000008</v>
          </cell>
          <cell r="N76">
            <v>78874.252000000182</v>
          </cell>
          <cell r="O76">
            <v>185716.766</v>
          </cell>
          <cell r="P76">
            <v>64632.269000000182</v>
          </cell>
          <cell r="Q76">
            <v>104983.01300000001</v>
          </cell>
          <cell r="R76">
            <v>45.779025519018177</v>
          </cell>
          <cell r="S76">
            <v>30.111703901257393</v>
          </cell>
          <cell r="T76">
            <v>13.040263669841035</v>
          </cell>
          <cell r="U76">
            <v>12.967689804610105</v>
          </cell>
          <cell r="V76">
            <v>101.18328138422608</v>
          </cell>
          <cell r="W76">
            <v>345.16972876181194</v>
          </cell>
          <cell r="X76">
            <v>54.22097448098183</v>
          </cell>
          <cell r="Y76">
            <v>8.3183187611821001</v>
          </cell>
          <cell r="Z76">
            <v>8.210790256981582</v>
          </cell>
          <cell r="AA76" t="str">
            <v>s</v>
          </cell>
          <cell r="AB76">
            <v>4.6855864844954151</v>
          </cell>
          <cell r="AC76">
            <v>113.32562916631099</v>
          </cell>
          <cell r="AD76" t="str">
            <v>Bourgogne-Franche-Comte</v>
          </cell>
        </row>
        <row r="77">
          <cell r="A77" t="str">
            <v>28_105</v>
          </cell>
          <cell r="B77" t="str">
            <v>28</v>
          </cell>
          <cell r="C77" t="str">
            <v/>
          </cell>
          <cell r="D77" t="str">
            <v>105</v>
          </cell>
          <cell r="E77">
            <v>4251</v>
          </cell>
          <cell r="F77">
            <v>85</v>
          </cell>
          <cell r="G77">
            <v>4049.36</v>
          </cell>
          <cell r="H77">
            <v>4251</v>
          </cell>
          <cell r="I77">
            <v>2981025.9</v>
          </cell>
          <cell r="J77">
            <v>1055376.3219999999</v>
          </cell>
          <cell r="K77">
            <v>366218.48299999983</v>
          </cell>
          <cell r="L77">
            <v>127674.66099999983</v>
          </cell>
          <cell r="M77">
            <v>141360.33399999983</v>
          </cell>
          <cell r="N77">
            <v>112599.15599999961</v>
          </cell>
          <cell r="O77">
            <v>224908.23300000001</v>
          </cell>
          <cell r="P77">
            <v>78902.167999999612</v>
          </cell>
          <cell r="Q77">
            <v>84586.96100000001</v>
          </cell>
          <cell r="R77">
            <v>36.211246538806812</v>
          </cell>
          <cell r="S77">
            <v>23.097403579163441</v>
          </cell>
          <cell r="T77">
            <v>35.403124877244437</v>
          </cell>
          <cell r="U77">
            <v>12.284981589727209</v>
          </cell>
          <cell r="V77">
            <v>90.438608323290552</v>
          </cell>
          <cell r="W77">
            <v>216.01383132149275</v>
          </cell>
          <cell r="X77">
            <v>63.788753461193181</v>
          </cell>
          <cell r="Y77">
            <v>9.6634483752149123</v>
          </cell>
          <cell r="Z77">
            <v>9.2832004647750317</v>
          </cell>
          <cell r="AA77" t="str">
            <v>s</v>
          </cell>
          <cell r="AB77">
            <v>5.9091827155899086</v>
          </cell>
          <cell r="AC77">
            <v>167.11835054577716</v>
          </cell>
          <cell r="AD77" t="str">
            <v>Normandie</v>
          </cell>
        </row>
        <row r="78">
          <cell r="A78" t="str">
            <v>32_105</v>
          </cell>
          <cell r="B78" t="str">
            <v>32</v>
          </cell>
          <cell r="C78" t="str">
            <v/>
          </cell>
          <cell r="D78" t="str">
            <v>105</v>
          </cell>
          <cell r="E78">
            <v>2548</v>
          </cell>
          <cell r="F78">
            <v>68</v>
          </cell>
          <cell r="G78">
            <v>2390.42</v>
          </cell>
          <cell r="H78">
            <v>2548</v>
          </cell>
          <cell r="I78">
            <v>1398653.58</v>
          </cell>
          <cell r="J78">
            <v>407357.11099999998</v>
          </cell>
          <cell r="K78">
            <v>192807.12200000006</v>
          </cell>
          <cell r="L78">
            <v>58904.522000000063</v>
          </cell>
          <cell r="M78">
            <v>40616.813000000053</v>
          </cell>
          <cell r="N78">
            <v>20884.825000000128</v>
          </cell>
          <cell r="O78">
            <v>127080.351</v>
          </cell>
          <cell r="P78">
            <v>12964.98400000013</v>
          </cell>
          <cell r="Q78">
            <v>45879.963000000003</v>
          </cell>
          <cell r="R78">
            <v>31.671673641974124</v>
          </cell>
          <cell r="S78">
            <v>23.795782294805473</v>
          </cell>
          <cell r="T78">
            <v>29.124946793472617</v>
          </cell>
          <cell r="U78">
            <v>13.785194901513787</v>
          </cell>
          <cell r="V78">
            <v>80.658261728064545</v>
          </cell>
          <cell r="W78">
            <v>260.31971745550993</v>
          </cell>
          <cell r="X78">
            <v>68.328326358025876</v>
          </cell>
          <cell r="Y78">
            <v>7.3175366528701895</v>
          </cell>
          <cell r="Z78">
            <v>4.5395170223835626</v>
          </cell>
          <cell r="AA78">
            <v>58.478852096593457</v>
          </cell>
          <cell r="AB78">
            <v>3.8791775612744939</v>
          </cell>
          <cell r="AC78">
            <v>88.528434515084612</v>
          </cell>
          <cell r="AD78" t="str">
            <v>Hauts-de-France</v>
          </cell>
        </row>
        <row r="79">
          <cell r="A79" t="str">
            <v>44_105</v>
          </cell>
          <cell r="B79" t="str">
            <v>44</v>
          </cell>
          <cell r="C79" t="str">
            <v/>
          </cell>
          <cell r="D79" t="str">
            <v>105</v>
          </cell>
          <cell r="E79">
            <v>4112</v>
          </cell>
          <cell r="F79">
            <v>87</v>
          </cell>
          <cell r="G79">
            <v>3717.63</v>
          </cell>
          <cell r="H79">
            <v>4112</v>
          </cell>
          <cell r="I79">
            <v>1906055.66</v>
          </cell>
          <cell r="J79">
            <v>542701.21200000006</v>
          </cell>
          <cell r="K79">
            <v>277173.89799999993</v>
          </cell>
          <cell r="L79">
            <v>81146.681999999942</v>
          </cell>
          <cell r="M79">
            <v>64651.243999999941</v>
          </cell>
          <cell r="N79">
            <v>15965.280000000021</v>
          </cell>
          <cell r="O79">
            <v>184694.74799999999</v>
          </cell>
          <cell r="P79">
            <v>11113.951000000019</v>
          </cell>
          <cell r="Q79">
            <v>48635.989000000001</v>
          </cell>
          <cell r="R79">
            <v>30.524467913071323</v>
          </cell>
          <cell r="S79">
            <v>17.547102866085901</v>
          </cell>
          <cell r="T79">
            <v>28.47247451315247</v>
          </cell>
          <cell r="U79">
            <v>14.541752574004052</v>
          </cell>
          <cell r="V79">
            <v>74.556612142682283</v>
          </cell>
          <cell r="W79">
            <v>241.6918192504364</v>
          </cell>
          <cell r="X79">
            <v>69.475532086928681</v>
          </cell>
          <cell r="Y79" t="str">
            <v>s</v>
          </cell>
          <cell r="Z79">
            <v>1.7617795519183601</v>
          </cell>
          <cell r="AA79">
            <v>30.625037533488626</v>
          </cell>
          <cell r="AB79">
            <v>4.2656667095766192</v>
          </cell>
          <cell r="AC79">
            <v>132.92881532644464</v>
          </cell>
          <cell r="AD79" t="str">
            <v>Grand-Est</v>
          </cell>
        </row>
        <row r="80">
          <cell r="A80" t="str">
            <v>52_105</v>
          </cell>
          <cell r="B80" t="str">
            <v>52</v>
          </cell>
          <cell r="C80" t="str">
            <v/>
          </cell>
          <cell r="D80" t="str">
            <v>105</v>
          </cell>
          <cell r="E80">
            <v>5020</v>
          </cell>
          <cell r="F80">
            <v>70</v>
          </cell>
          <cell r="G80">
            <v>4681.43</v>
          </cell>
          <cell r="H80">
            <v>5020</v>
          </cell>
          <cell r="I80">
            <v>2651738.36</v>
          </cell>
          <cell r="J80">
            <v>393294.32300000003</v>
          </cell>
          <cell r="K80">
            <v>359499.31200000003</v>
          </cell>
          <cell r="L80">
            <v>91260.309000000008</v>
          </cell>
          <cell r="M80">
            <v>66520.958000000013</v>
          </cell>
          <cell r="N80">
            <v>35779.314000000035</v>
          </cell>
          <cell r="O80">
            <v>251233.51400000002</v>
          </cell>
          <cell r="P80">
            <v>24591.988000000034</v>
          </cell>
          <cell r="Q80">
            <v>68388.210000000006</v>
          </cell>
          <cell r="R80">
            <v>26.645826251879583</v>
          </cell>
          <cell r="S80">
            <v>19.023182442140531</v>
          </cell>
          <cell r="T80">
            <v>14.831565924173606</v>
          </cell>
          <cell r="U80">
            <v>13.557118508479096</v>
          </cell>
          <cell r="V80">
            <v>76.792627893613712</v>
          </cell>
          <cell r="W80">
            <v>215.31325172009406</v>
          </cell>
          <cell r="X80">
            <v>73.354173748120417</v>
          </cell>
          <cell r="Y80">
            <v>7.0887638228358387</v>
          </cell>
          <cell r="Z80">
            <v>6.2212475708706894</v>
          </cell>
          <cell r="AA80" t="str">
            <v>s</v>
          </cell>
          <cell r="AB80">
            <v>5.0898556567455842</v>
          </cell>
          <cell r="AC80">
            <v>97.269628785429546</v>
          </cell>
          <cell r="AD80" t="str">
            <v>Pays de la Loire</v>
          </cell>
        </row>
        <row r="81">
          <cell r="A81" t="str">
            <v>53_105</v>
          </cell>
          <cell r="B81" t="str">
            <v>53</v>
          </cell>
          <cell r="C81" t="str">
            <v/>
          </cell>
          <cell r="D81" t="str">
            <v>105</v>
          </cell>
          <cell r="E81">
            <v>7112</v>
          </cell>
          <cell r="F81">
            <v>95</v>
          </cell>
          <cell r="G81">
            <v>6674.59</v>
          </cell>
          <cell r="H81">
            <v>7112</v>
          </cell>
          <cell r="I81">
            <v>5003991.42</v>
          </cell>
          <cell r="J81">
            <v>989297.69299999997</v>
          </cell>
          <cell r="K81">
            <v>563276.56400000036</v>
          </cell>
          <cell r="L81">
            <v>176412.1890000003</v>
          </cell>
          <cell r="M81">
            <v>146936.27600000033</v>
          </cell>
          <cell r="N81">
            <v>65850.960000000283</v>
          </cell>
          <cell r="O81">
            <v>359510.52799999999</v>
          </cell>
          <cell r="P81">
            <v>42412.854000000283</v>
          </cell>
          <cell r="Q81">
            <v>72036.600000000006</v>
          </cell>
          <cell r="R81">
            <v>32.917468023659133</v>
          </cell>
          <cell r="S81">
            <v>12.78885091338541</v>
          </cell>
          <cell r="T81">
            <v>19.770171648295911</v>
          </cell>
          <cell r="U81">
            <v>11.256545359943889</v>
          </cell>
          <cell r="V81">
            <v>84.391185675824332</v>
          </cell>
          <cell r="W81">
            <v>215.08398103853568</v>
          </cell>
          <cell r="X81">
            <v>67.082531976340874</v>
          </cell>
          <cell r="Y81">
            <v>10.179564728159699</v>
          </cell>
          <cell r="Z81">
            <v>8.667368562519437</v>
          </cell>
          <cell r="AA81">
            <v>83.349499922551701</v>
          </cell>
          <cell r="AB81">
            <v>6.233418485612682</v>
          </cell>
          <cell r="AC81">
            <v>203.97447408678411</v>
          </cell>
          <cell r="AD81" t="str">
            <v>Bretagne</v>
          </cell>
        </row>
        <row r="82">
          <cell r="A82" t="str">
            <v>75_105</v>
          </cell>
          <cell r="B82" t="str">
            <v>75</v>
          </cell>
          <cell r="C82" t="str">
            <v/>
          </cell>
          <cell r="D82" t="str">
            <v>105</v>
          </cell>
          <cell r="E82">
            <v>3984</v>
          </cell>
          <cell r="F82">
            <v>185</v>
          </cell>
          <cell r="G82">
            <v>3718.35</v>
          </cell>
          <cell r="H82">
            <v>3984</v>
          </cell>
          <cell r="I82">
            <v>1746595.25</v>
          </cell>
          <cell r="J82">
            <v>320249.087</v>
          </cell>
          <cell r="K82">
            <v>270052.45800000004</v>
          </cell>
          <cell r="L82">
            <v>63717.590000000062</v>
          </cell>
          <cell r="M82">
            <v>40397.140000000065</v>
          </cell>
          <cell r="N82">
            <v>30299.044000000045</v>
          </cell>
          <cell r="O82">
            <v>193944.484</v>
          </cell>
          <cell r="P82">
            <v>16403.233000000051</v>
          </cell>
          <cell r="Q82">
            <v>65529.565999999999</v>
          </cell>
          <cell r="R82">
            <v>24.729130294899377</v>
          </cell>
          <cell r="S82">
            <v>24.265495113545676</v>
          </cell>
          <cell r="T82">
            <v>18.335621089087471</v>
          </cell>
          <cell r="U82">
            <v>15.46165077455696</v>
          </cell>
          <cell r="V82">
            <v>72.626960345314473</v>
          </cell>
          <cell r="W82">
            <v>201.92002420428415</v>
          </cell>
          <cell r="X82">
            <v>75.270869705100623</v>
          </cell>
          <cell r="Y82">
            <v>7.1163104135634665</v>
          </cell>
          <cell r="Z82">
            <v>6.3263488253836586</v>
          </cell>
          <cell r="AA82">
            <v>70.161944317021394</v>
          </cell>
          <cell r="AB82">
            <v>5.2662898894951873</v>
          </cell>
          <cell r="AC82">
            <v>61.647196015307145</v>
          </cell>
          <cell r="AD82" t="str">
            <v>Nouvelle-Aquitaine</v>
          </cell>
        </row>
        <row r="83">
          <cell r="A83" t="str">
            <v>76_105</v>
          </cell>
          <cell r="B83" t="str">
            <v>76</v>
          </cell>
          <cell r="C83" t="str">
            <v/>
          </cell>
          <cell r="D83" t="str">
            <v>105</v>
          </cell>
          <cell r="E83">
            <v>2799</v>
          </cell>
          <cell r="F83">
            <v>166</v>
          </cell>
          <cell r="G83">
            <v>2536.84</v>
          </cell>
          <cell r="H83">
            <v>2799</v>
          </cell>
          <cell r="I83">
            <v>1100306.05</v>
          </cell>
          <cell r="J83">
            <v>32139.355</v>
          </cell>
          <cell r="K83">
            <v>179827.29699999999</v>
          </cell>
          <cell r="L83">
            <v>35203.152999999991</v>
          </cell>
          <cell r="M83">
            <v>25436.767999999989</v>
          </cell>
          <cell r="N83">
            <v>13977.778999999977</v>
          </cell>
          <cell r="O83">
            <v>136654.37899999999</v>
          </cell>
          <cell r="P83">
            <v>12532.318999999976</v>
          </cell>
          <cell r="Q83">
            <v>36838.961000000003</v>
          </cell>
          <cell r="R83">
            <v>20.483916294108074</v>
          </cell>
          <cell r="S83">
            <v>20.485744719835278</v>
          </cell>
          <cell r="T83">
            <v>2.9209468583763578</v>
          </cell>
          <cell r="U83">
            <v>16.34338891438432</v>
          </cell>
          <cell r="V83">
            <v>70.886337727251217</v>
          </cell>
          <cell r="W83">
            <v>114.03866306113116</v>
          </cell>
          <cell r="X83">
            <v>79.51608370589193</v>
          </cell>
          <cell r="Y83">
            <v>8.8104960069202622</v>
          </cell>
          <cell r="Z83">
            <v>8.1313746242400562</v>
          </cell>
          <cell r="AA83">
            <v>61.037766199580687</v>
          </cell>
          <cell r="AB83">
            <v>5.0783007987949276</v>
          </cell>
          <cell r="AC83">
            <v>69.048548899085361</v>
          </cell>
          <cell r="AD83" t="str">
            <v>Occitanie</v>
          </cell>
        </row>
        <row r="84">
          <cell r="A84" t="str">
            <v>84_105</v>
          </cell>
          <cell r="B84" t="str">
            <v>84</v>
          </cell>
          <cell r="C84" t="str">
            <v/>
          </cell>
          <cell r="D84" t="str">
            <v>105</v>
          </cell>
          <cell r="E84">
            <v>5257</v>
          </cell>
          <cell r="F84">
            <v>276</v>
          </cell>
          <cell r="G84">
            <v>4668.75</v>
          </cell>
          <cell r="H84">
            <v>5257</v>
          </cell>
          <cell r="I84">
            <v>2251111.56</v>
          </cell>
          <cell r="J84">
            <v>119060.399</v>
          </cell>
          <cell r="K84">
            <v>341949.89300000004</v>
          </cell>
          <cell r="L84">
            <v>94417.30600000007</v>
          </cell>
          <cell r="M84">
            <v>83639.941000000079</v>
          </cell>
          <cell r="N84">
            <v>56217.739000000038</v>
          </cell>
          <cell r="O84">
            <v>234049.24400000001</v>
          </cell>
          <cell r="P84">
            <v>44454.618000000031</v>
          </cell>
          <cell r="Q84">
            <v>82827.8</v>
          </cell>
          <cell r="R84">
            <v>28.744877065868675</v>
          </cell>
          <cell r="S84">
            <v>24.222203806918575</v>
          </cell>
          <cell r="T84">
            <v>5.2889604014116482</v>
          </cell>
          <cell r="U84">
            <v>15.190268624447917</v>
          </cell>
          <cell r="V84">
            <v>73.242279625167342</v>
          </cell>
          <cell r="W84">
            <v>220.73808599732263</v>
          </cell>
          <cell r="X84">
            <v>71.255122934131336</v>
          </cell>
          <cell r="Y84">
            <v>7.0182435131825427</v>
          </cell>
          <cell r="Z84">
            <v>8.3355052615978309</v>
          </cell>
          <cell r="AA84">
            <v>71.14184863370869</v>
          </cell>
          <cell r="AB84">
            <v>5.3673338233141248</v>
          </cell>
          <cell r="AC84">
            <v>100.98051741082111</v>
          </cell>
          <cell r="AD84" t="str">
            <v>Auvergne-Rhone-Alpes</v>
          </cell>
        </row>
        <row r="85">
          <cell r="A85" t="str">
            <v>93_105</v>
          </cell>
          <cell r="B85" t="str">
            <v>93</v>
          </cell>
          <cell r="C85" t="str">
            <v/>
          </cell>
          <cell r="D85" t="str">
            <v>105</v>
          </cell>
          <cell r="E85">
            <v>610</v>
          </cell>
          <cell r="F85">
            <v>154</v>
          </cell>
          <cell r="G85">
            <v>665.72</v>
          </cell>
          <cell r="H85">
            <v>610</v>
          </cell>
          <cell r="I85">
            <v>146577.22</v>
          </cell>
          <cell r="J85">
            <v>6343.6390000000001</v>
          </cell>
          <cell r="K85">
            <v>42623.641000000018</v>
          </cell>
          <cell r="L85">
            <v>12855.785000000014</v>
          </cell>
          <cell r="M85">
            <v>11171.750000000015</v>
          </cell>
          <cell r="N85">
            <v>7921.1320000000032</v>
          </cell>
          <cell r="O85">
            <v>28547.218000000001</v>
          </cell>
          <cell r="P85">
            <v>6949.5570000000034</v>
          </cell>
          <cell r="Q85">
            <v>8488.1219999999994</v>
          </cell>
          <cell r="R85">
            <v>31.050368496217555</v>
          </cell>
          <cell r="S85">
            <v>19.914117613743969</v>
          </cell>
          <cell r="T85">
            <v>4.3278478060915608</v>
          </cell>
          <cell r="U85">
            <v>29.079307821501882</v>
          </cell>
          <cell r="V85">
            <v>64.02637895812056</v>
          </cell>
          <cell r="W85">
            <v>92.670833082977822</v>
          </cell>
          <cell r="X85">
            <v>68.949631503782456</v>
          </cell>
          <cell r="Y85">
            <v>15.286938348420856</v>
          </cell>
          <cell r="Z85">
            <v>11.97162347991388</v>
          </cell>
          <cell r="AA85" t="str">
            <v>s</v>
          </cell>
          <cell r="AB85">
            <v>5.422757147852109</v>
          </cell>
          <cell r="AC85">
            <v>131.61627507238958</v>
          </cell>
          <cell r="AD85" t="str">
            <v>Provence-Alpes-Cote d'azur</v>
          </cell>
        </row>
        <row r="86">
          <cell r="A86" t="str">
            <v>94_105</v>
          </cell>
          <cell r="B86" t="str">
            <v>94</v>
          </cell>
          <cell r="C86" t="str">
            <v/>
          </cell>
          <cell r="D86" t="str">
            <v>105</v>
          </cell>
          <cell r="E86">
            <v>225</v>
          </cell>
          <cell r="F86">
            <v>41</v>
          </cell>
          <cell r="G86">
            <v>220.64000000000001</v>
          </cell>
          <cell r="H86">
            <v>225</v>
          </cell>
          <cell r="I86">
            <v>49649.08</v>
          </cell>
          <cell r="J86">
            <v>344.04</v>
          </cell>
          <cell r="K86">
            <v>14614.534000000001</v>
          </cell>
          <cell r="L86">
            <v>4104.6760000000004</v>
          </cell>
          <cell r="M86">
            <v>3517.5320000000006</v>
          </cell>
          <cell r="N86">
            <v>1856.1510000000026</v>
          </cell>
          <cell r="O86">
            <v>10144.178</v>
          </cell>
          <cell r="P86">
            <v>2191.2330000000024</v>
          </cell>
          <cell r="Q86">
            <v>8101.585</v>
          </cell>
          <cell r="R86">
            <v>28.807060553782083</v>
          </cell>
          <cell r="S86">
            <v>55.43512369261996</v>
          </cell>
          <cell r="T86">
            <v>0.69294335363313886</v>
          </cell>
          <cell r="U86">
            <v>29.435659230745063</v>
          </cell>
          <cell r="V86">
            <v>66.237010514865844</v>
          </cell>
          <cell r="W86">
            <v>195.01362400290063</v>
          </cell>
          <cell r="X86">
            <v>71.19293944621792</v>
          </cell>
          <cell r="Y86">
            <v>7.7346736837848624</v>
          </cell>
          <cell r="Z86">
            <v>10.736587821486445</v>
          </cell>
          <cell r="AA86">
            <v>82.05598836514784</v>
          </cell>
          <cell r="AB86">
            <v>7.4508195043896279</v>
          </cell>
          <cell r="AC86">
            <v>43.417825030534161</v>
          </cell>
          <cell r="AD86" t="str">
            <v>Corse</v>
          </cell>
        </row>
        <row r="87">
          <cell r="A87" t="str">
            <v>01_106</v>
          </cell>
          <cell r="B87" t="str">
            <v>01</v>
          </cell>
          <cell r="C87" t="str">
            <v/>
          </cell>
          <cell r="D87" t="str">
            <v>106</v>
          </cell>
          <cell r="E87">
            <v>19</v>
          </cell>
          <cell r="F87">
            <v>7</v>
          </cell>
          <cell r="G87" t="str">
            <v>s</v>
          </cell>
          <cell r="H87" t="str">
            <v>s</v>
          </cell>
          <cell r="I87" t="str">
            <v>s</v>
          </cell>
          <cell r="J87">
            <v>0</v>
          </cell>
          <cell r="K87" t="str">
            <v>s</v>
          </cell>
          <cell r="L87">
            <v>147.84800000000081</v>
          </cell>
          <cell r="M87">
            <v>184.8940000000008</v>
          </cell>
          <cell r="N87">
            <v>13.344000000000838</v>
          </cell>
          <cell r="O87" t="str">
            <v>s</v>
          </cell>
          <cell r="P87">
            <v>-80.342999999999151</v>
          </cell>
          <cell r="Q87" t="str">
            <v>s</v>
          </cell>
          <cell r="R87" t="str">
            <v>s</v>
          </cell>
          <cell r="S87" t="str">
            <v>s</v>
          </cell>
          <cell r="T87" t="str">
            <v>s</v>
          </cell>
          <cell r="U87" t="str">
            <v>s</v>
          </cell>
          <cell r="V87" t="str">
            <v>s</v>
          </cell>
          <cell r="W87" t="str">
            <v>s</v>
          </cell>
          <cell r="X87" t="str">
            <v>s</v>
          </cell>
          <cell r="Y87" t="str">
            <v>s</v>
          </cell>
          <cell r="Z87" t="str">
            <v>s</v>
          </cell>
          <cell r="AA87" t="str">
            <v>s</v>
          </cell>
          <cell r="AB87" t="str">
            <v>s</v>
          </cell>
          <cell r="AC87" t="str">
            <v>s</v>
          </cell>
          <cell r="AD87" t="str">
            <v>Guadeloupe</v>
          </cell>
        </row>
        <row r="88">
          <cell r="A88" t="str">
            <v>02_106</v>
          </cell>
          <cell r="B88" t="str">
            <v>02</v>
          </cell>
          <cell r="C88" t="str">
            <v/>
          </cell>
          <cell r="D88" t="str">
            <v>106</v>
          </cell>
          <cell r="E88">
            <v>80</v>
          </cell>
          <cell r="F88">
            <v>5</v>
          </cell>
          <cell r="G88">
            <v>69.92</v>
          </cell>
          <cell r="H88">
            <v>80</v>
          </cell>
          <cell r="I88">
            <v>27322.66</v>
          </cell>
          <cell r="J88" t="str">
            <v>s</v>
          </cell>
          <cell r="K88">
            <v>1597.1610000000001</v>
          </cell>
          <cell r="L88">
            <v>-675.43700000000013</v>
          </cell>
          <cell r="M88">
            <v>-615.45900000000006</v>
          </cell>
          <cell r="N88">
            <v>-814.00700000000268</v>
          </cell>
          <cell r="O88">
            <v>3736.5060000000003</v>
          </cell>
          <cell r="P88">
            <v>-636.48500000000286</v>
          </cell>
          <cell r="Q88">
            <v>861.32900000000006</v>
          </cell>
          <cell r="R88">
            <v>-22.065396108353003</v>
          </cell>
          <cell r="S88">
            <v>53.928752329915397</v>
          </cell>
          <cell r="T88" t="str">
            <v>s</v>
          </cell>
          <cell r="U88">
            <v>5.845554568991453</v>
          </cell>
          <cell r="V88">
            <v>22.842691647597253</v>
          </cell>
          <cell r="W88">
            <v>95.392720251716241</v>
          </cell>
          <cell r="X88">
            <v>122.06539610835301</v>
          </cell>
          <cell r="Y88" t="str">
            <v>s</v>
          </cell>
          <cell r="Z88">
            <v>-15.792681005386095</v>
          </cell>
          <cell r="AA88">
            <v>225.2617143390255</v>
          </cell>
          <cell r="AB88">
            <v>-25.300657204150788</v>
          </cell>
          <cell r="AC88">
            <v>-71.454577751358656</v>
          </cell>
          <cell r="AD88" t="str">
            <v>Martinique</v>
          </cell>
        </row>
        <row r="89">
          <cell r="A89" t="str">
            <v>03_106</v>
          </cell>
          <cell r="B89" t="str">
            <v>03</v>
          </cell>
          <cell r="C89" t="str">
            <v/>
          </cell>
          <cell r="D89" t="str">
            <v>106</v>
          </cell>
          <cell r="E89">
            <v>0</v>
          </cell>
          <cell r="F89" t="str">
            <v>s</v>
          </cell>
          <cell r="G89" t="str">
            <v>s</v>
          </cell>
          <cell r="H89" t="str">
            <v>s</v>
          </cell>
          <cell r="I89" t="str">
            <v>s</v>
          </cell>
          <cell r="J89" t="str">
            <v>s</v>
          </cell>
          <cell r="K89" t="str">
            <v>s</v>
          </cell>
          <cell r="L89" t="str">
            <v>s</v>
          </cell>
          <cell r="M89" t="str">
            <v>s</v>
          </cell>
          <cell r="N89" t="str">
            <v>s</v>
          </cell>
          <cell r="O89" t="str">
            <v>s</v>
          </cell>
          <cell r="P89" t="str">
            <v>s</v>
          </cell>
          <cell r="Q89" t="str">
            <v>s</v>
          </cell>
          <cell r="R89" t="str">
            <v>s</v>
          </cell>
          <cell r="S89" t="str">
            <v>s</v>
          </cell>
          <cell r="T89" t="str">
            <v>s</v>
          </cell>
          <cell r="U89" t="str">
            <v>s</v>
          </cell>
          <cell r="V89" t="str">
            <v>s</v>
          </cell>
          <cell r="W89" t="str">
            <v>s</v>
          </cell>
          <cell r="X89" t="str">
            <v>s</v>
          </cell>
          <cell r="Y89" t="str">
            <v>s</v>
          </cell>
          <cell r="Z89" t="str">
            <v>s</v>
          </cell>
          <cell r="AA89" t="str">
            <v>s</v>
          </cell>
          <cell r="AB89" t="str">
            <v>s</v>
          </cell>
          <cell r="AC89" t="str">
            <v>s</v>
          </cell>
          <cell r="AD89" t="str">
            <v>Guyane</v>
          </cell>
        </row>
        <row r="90">
          <cell r="A90" t="str">
            <v>04_106</v>
          </cell>
          <cell r="B90" t="str">
            <v>04</v>
          </cell>
          <cell r="C90" t="str">
            <v/>
          </cell>
          <cell r="D90" t="str">
            <v>106</v>
          </cell>
          <cell r="E90">
            <v>97</v>
          </cell>
          <cell r="F90">
            <v>4</v>
          </cell>
          <cell r="G90">
            <v>91.65</v>
          </cell>
          <cell r="H90">
            <v>97</v>
          </cell>
          <cell r="I90">
            <v>61471.05</v>
          </cell>
          <cell r="J90" t="str">
            <v>s</v>
          </cell>
          <cell r="K90">
            <v>8508.9949999999935</v>
          </cell>
          <cell r="L90">
            <v>3341.0069999999928</v>
          </cell>
          <cell r="M90">
            <v>3188.7479999999928</v>
          </cell>
          <cell r="N90">
            <v>1732.3090000000054</v>
          </cell>
          <cell r="O90">
            <v>4990.8690000000006</v>
          </cell>
          <cell r="P90">
            <v>2034.5860000000052</v>
          </cell>
          <cell r="Q90">
            <v>1208.979</v>
          </cell>
          <cell r="R90">
            <v>40.099096530001113</v>
          </cell>
          <cell r="S90">
            <v>14.208246684831769</v>
          </cell>
          <cell r="T90" t="str">
            <v>s</v>
          </cell>
          <cell r="U90">
            <v>13.84228022784708</v>
          </cell>
          <cell r="V90">
            <v>92.84228041462076</v>
          </cell>
          <cell r="W90">
            <v>388.07588652482275</v>
          </cell>
          <cell r="X90">
            <v>59.900903469998887</v>
          </cell>
          <cell r="Y90" t="str">
            <v>s</v>
          </cell>
          <cell r="Z90">
            <v>6.7429364553571682</v>
          </cell>
          <cell r="AA90">
            <v>18.822871259270105</v>
          </cell>
          <cell r="AB90">
            <v>4.9701182906830299</v>
          </cell>
          <cell r="AC90">
            <v>263.75544984652277</v>
          </cell>
          <cell r="AD90" t="str">
            <v>La Reunion</v>
          </cell>
        </row>
        <row r="91">
          <cell r="A91" t="str">
            <v>11_106</v>
          </cell>
          <cell r="B91" t="str">
            <v>11</v>
          </cell>
          <cell r="C91" t="str">
            <v/>
          </cell>
          <cell r="D91" t="str">
            <v>106</v>
          </cell>
          <cell r="E91">
            <v>258</v>
          </cell>
          <cell r="F91">
            <v>21</v>
          </cell>
          <cell r="G91">
            <v>242.99</v>
          </cell>
          <cell r="H91">
            <v>258</v>
          </cell>
          <cell r="I91">
            <v>163084.20000000001</v>
          </cell>
          <cell r="J91">
            <v>15873.614000000001</v>
          </cell>
          <cell r="K91">
            <v>26347.117999999991</v>
          </cell>
          <cell r="L91">
            <v>9638.46899999999</v>
          </cell>
          <cell r="M91">
            <v>6963.3819999999905</v>
          </cell>
          <cell r="N91">
            <v>4801.7240000000002</v>
          </cell>
          <cell r="O91">
            <v>15735.013999999999</v>
          </cell>
          <cell r="P91">
            <v>2047.5640000000012</v>
          </cell>
          <cell r="Q91">
            <v>10772.016</v>
          </cell>
          <cell r="R91">
            <v>37.986385235326168</v>
          </cell>
          <cell r="S91">
            <v>40.884987876093334</v>
          </cell>
          <cell r="T91">
            <v>9.7333855762851336</v>
          </cell>
          <cell r="U91">
            <v>16.1555307013187</v>
          </cell>
          <cell r="V91">
            <v>108.42881600065843</v>
          </cell>
          <cell r="W91">
            <v>328.59059220544054</v>
          </cell>
          <cell r="X91">
            <v>62.013614764673839</v>
          </cell>
          <cell r="Y91">
            <v>9.3693740195953978</v>
          </cell>
          <cell r="Z91">
            <v>3.0453252639619572</v>
          </cell>
          <cell r="AA91">
            <v>42.297316216051684</v>
          </cell>
          <cell r="AB91">
            <v>4.1269832376905544</v>
          </cell>
          <cell r="AC91">
            <v>64.643257121043916</v>
          </cell>
          <cell r="AD91" t="str">
            <v>Île-de-France</v>
          </cell>
        </row>
        <row r="92">
          <cell r="A92" t="str">
            <v>24_106</v>
          </cell>
          <cell r="B92" t="str">
            <v>24</v>
          </cell>
          <cell r="C92" t="str">
            <v/>
          </cell>
          <cell r="D92" t="str">
            <v>106</v>
          </cell>
          <cell r="E92">
            <v>320</v>
          </cell>
          <cell r="F92">
            <v>22</v>
          </cell>
          <cell r="G92">
            <v>297.11</v>
          </cell>
          <cell r="H92">
            <v>320</v>
          </cell>
          <cell r="I92">
            <v>126844.35</v>
          </cell>
          <cell r="J92">
            <v>24752.008000000002</v>
          </cell>
          <cell r="K92">
            <v>22384.381999999994</v>
          </cell>
          <cell r="L92">
            <v>4745.9069999999947</v>
          </cell>
          <cell r="M92">
            <v>4087.6629999999946</v>
          </cell>
          <cell r="N92">
            <v>2181.7030000000004</v>
          </cell>
          <cell r="O92">
            <v>17008.489000000001</v>
          </cell>
          <cell r="P92">
            <v>1973.8760000000004</v>
          </cell>
          <cell r="Q92">
            <v>4119.9489999999996</v>
          </cell>
          <cell r="R92">
            <v>21.81585275913887</v>
          </cell>
          <cell r="S92">
            <v>18.405462344236266</v>
          </cell>
          <cell r="T92">
            <v>19.513685867758397</v>
          </cell>
          <cell r="U92">
            <v>17.64712578841706</v>
          </cell>
          <cell r="V92">
            <v>75.340385715728161</v>
          </cell>
          <cell r="W92">
            <v>187.86520480630068</v>
          </cell>
          <cell r="X92">
            <v>78.184147240861151</v>
          </cell>
          <cell r="Y92">
            <v>5.9401650692324344</v>
          </cell>
          <cell r="Z92">
            <v>5.5105089830289122</v>
          </cell>
          <cell r="AA92">
            <v>47.504087915504236</v>
          </cell>
          <cell r="AB92">
            <v>5.04103852013957</v>
          </cell>
          <cell r="AC92">
            <v>99.2163495227731</v>
          </cell>
          <cell r="AD92" t="str">
            <v>Centre-Val de loire</v>
          </cell>
        </row>
        <row r="93">
          <cell r="A93" t="str">
            <v>27_106</v>
          </cell>
          <cell r="B93" t="str">
            <v>27</v>
          </cell>
          <cell r="C93" t="str">
            <v/>
          </cell>
          <cell r="D93" t="str">
            <v>106</v>
          </cell>
          <cell r="E93">
            <v>515</v>
          </cell>
          <cell r="F93">
            <v>33</v>
          </cell>
          <cell r="G93">
            <v>480.69</v>
          </cell>
          <cell r="H93">
            <v>515</v>
          </cell>
          <cell r="I93">
            <v>309104.75</v>
          </cell>
          <cell r="J93">
            <v>17296.773000000001</v>
          </cell>
          <cell r="K93">
            <v>34027.144000000015</v>
          </cell>
          <cell r="L93">
            <v>3710.9070000000179</v>
          </cell>
          <cell r="M93">
            <v>2122.0140000000183</v>
          </cell>
          <cell r="N93">
            <v>-1735.4419999999748</v>
          </cell>
          <cell r="O93">
            <v>28573.566999999999</v>
          </cell>
          <cell r="P93">
            <v>-2664.9839999999749</v>
          </cell>
          <cell r="Q93">
            <v>6057.8209999999999</v>
          </cell>
          <cell r="R93">
            <v>11.494401302620002</v>
          </cell>
          <cell r="S93">
            <v>17.802907584603624</v>
          </cell>
          <cell r="T93">
            <v>5.5957642190875427</v>
          </cell>
          <cell r="U93">
            <v>11.008288937649782</v>
          </cell>
          <cell r="V93">
            <v>70.788125403066459</v>
          </cell>
          <cell r="W93">
            <v>245.34296115999916</v>
          </cell>
          <cell r="X93">
            <v>88.505598697379995</v>
          </cell>
          <cell r="Y93">
            <v>2.1586958204670355</v>
          </cell>
          <cell r="Z93">
            <v>-3.563035333396253</v>
          </cell>
          <cell r="AA93">
            <v>66.172945104633442</v>
          </cell>
          <cell r="AB93">
            <v>44.222935255450821</v>
          </cell>
          <cell r="AC93">
            <v>35.029328202335762</v>
          </cell>
          <cell r="AD93" t="str">
            <v>Bourgogne-Franche-Comte</v>
          </cell>
        </row>
        <row r="94">
          <cell r="A94" t="str">
            <v>28_106</v>
          </cell>
          <cell r="B94" t="str">
            <v>28</v>
          </cell>
          <cell r="C94" t="str">
            <v/>
          </cell>
          <cell r="D94" t="str">
            <v>106</v>
          </cell>
          <cell r="E94">
            <v>209</v>
          </cell>
          <cell r="F94">
            <v>26</v>
          </cell>
          <cell r="G94">
            <v>201.57</v>
          </cell>
          <cell r="H94">
            <v>209</v>
          </cell>
          <cell r="I94">
            <v>79054.69</v>
          </cell>
          <cell r="J94" t="str">
            <v>s</v>
          </cell>
          <cell r="K94">
            <v>15929.545</v>
          </cell>
          <cell r="L94">
            <v>5825.0720000000001</v>
          </cell>
          <cell r="M94">
            <v>5278.8149999999996</v>
          </cell>
          <cell r="N94">
            <v>2546.4179999999915</v>
          </cell>
          <cell r="O94">
            <v>9630.4499999999989</v>
          </cell>
          <cell r="P94">
            <v>2397.0209999999915</v>
          </cell>
          <cell r="Q94" t="str">
            <v>s</v>
          </cell>
          <cell r="R94">
            <v>37.689260835059471</v>
          </cell>
          <cell r="S94" t="str">
            <v>s</v>
          </cell>
          <cell r="T94" t="str">
            <v>s</v>
          </cell>
          <cell r="U94">
            <v>20.150031579404079</v>
          </cell>
          <cell r="V94">
            <v>79.027360222255297</v>
          </cell>
          <cell r="W94">
            <v>258.32534603363598</v>
          </cell>
          <cell r="X94">
            <v>62.310739164940529</v>
          </cell>
          <cell r="Y94">
            <v>9.0133200988998876</v>
          </cell>
          <cell r="Z94">
            <v>11.313652187678642</v>
          </cell>
          <cell r="AA94" t="str">
            <v>s</v>
          </cell>
          <cell r="AB94">
            <v>6.7886199518220547</v>
          </cell>
          <cell r="AC94" t="str">
            <v>s</v>
          </cell>
          <cell r="AD94" t="str">
            <v>Normandie</v>
          </cell>
        </row>
        <row r="95">
          <cell r="A95" t="str">
            <v>32_106</v>
          </cell>
          <cell r="B95" t="str">
            <v>32</v>
          </cell>
          <cell r="C95" t="str">
            <v/>
          </cell>
          <cell r="D95" t="str">
            <v>106</v>
          </cell>
          <cell r="E95">
            <v>4819</v>
          </cell>
          <cell r="F95">
            <v>32</v>
          </cell>
          <cell r="G95">
            <v>4609.34</v>
          </cell>
          <cell r="H95">
            <v>4819</v>
          </cell>
          <cell r="I95">
            <v>3509141.5700000003</v>
          </cell>
          <cell r="J95" t="str">
            <v>s</v>
          </cell>
          <cell r="K95" t="str">
            <v>s</v>
          </cell>
          <cell r="L95" t="str">
            <v>s</v>
          </cell>
          <cell r="M95" t="str">
            <v>s</v>
          </cell>
          <cell r="N95">
            <v>-90793.145999999993</v>
          </cell>
          <cell r="O95">
            <v>413959.47000000003</v>
          </cell>
          <cell r="P95">
            <v>-227420.55599999998</v>
          </cell>
          <cell r="Q95">
            <v>105899.974</v>
          </cell>
          <cell r="R95" t="str">
            <v>s</v>
          </cell>
          <cell r="S95" t="str">
            <v>s</v>
          </cell>
          <cell r="T95" t="str">
            <v>s</v>
          </cell>
          <cell r="U95" t="str">
            <v>s</v>
          </cell>
          <cell r="V95" t="str">
            <v>s</v>
          </cell>
          <cell r="W95" t="str">
            <v>s</v>
          </cell>
          <cell r="X95" t="str">
            <v>s</v>
          </cell>
          <cell r="Y95" t="str">
            <v>s</v>
          </cell>
          <cell r="Z95" t="str">
            <v>s</v>
          </cell>
          <cell r="AA95" t="str">
            <v>s</v>
          </cell>
          <cell r="AB95" t="str">
            <v>s</v>
          </cell>
          <cell r="AC95" t="str">
            <v>s</v>
          </cell>
          <cell r="AD95" t="str">
            <v>Hauts-de-France</v>
          </cell>
        </row>
        <row r="96">
          <cell r="A96" t="str">
            <v>44_106</v>
          </cell>
          <cell r="B96" t="str">
            <v>44</v>
          </cell>
          <cell r="C96" t="str">
            <v/>
          </cell>
          <cell r="D96" t="str">
            <v>106</v>
          </cell>
          <cell r="E96">
            <v>686</v>
          </cell>
          <cell r="F96">
            <v>47</v>
          </cell>
          <cell r="G96">
            <v>660.42</v>
          </cell>
          <cell r="H96">
            <v>686</v>
          </cell>
          <cell r="I96">
            <v>441032.66000000003</v>
          </cell>
          <cell r="J96">
            <v>128091.13099999999</v>
          </cell>
          <cell r="K96">
            <v>82740.964000000007</v>
          </cell>
          <cell r="L96">
            <v>36476.952000000005</v>
          </cell>
          <cell r="M96">
            <v>25281.72600000001</v>
          </cell>
          <cell r="N96">
            <v>28691.589999999993</v>
          </cell>
          <cell r="O96">
            <v>43193.337</v>
          </cell>
          <cell r="P96">
            <v>15915.254999999994</v>
          </cell>
          <cell r="Q96">
            <v>11609.550000000001</v>
          </cell>
          <cell r="R96">
            <v>45.784887262050731</v>
          </cell>
          <cell r="S96">
            <v>14.031199829869035</v>
          </cell>
          <cell r="T96">
            <v>29.043457008376656</v>
          </cell>
          <cell r="U96">
            <v>18.760733955621337</v>
          </cell>
          <cell r="V96">
            <v>125.28536991611401</v>
          </cell>
          <cell r="W96">
            <v>428.75647769601164</v>
          </cell>
          <cell r="X96">
            <v>54.215112737949269</v>
          </cell>
          <cell r="Y96">
            <v>10.600232065094701</v>
          </cell>
          <cell r="Z96">
            <v>15.15397318384826</v>
          </cell>
          <cell r="AA96">
            <v>66.493197793696851</v>
          </cell>
          <cell r="AB96">
            <v>7.3503400174444389</v>
          </cell>
          <cell r="AC96">
            <v>217.76663178159365</v>
          </cell>
          <cell r="AD96" t="str">
            <v>Grand-Est</v>
          </cell>
        </row>
        <row r="97">
          <cell r="A97" t="str">
            <v>52_106</v>
          </cell>
          <cell r="B97" t="str">
            <v>52</v>
          </cell>
          <cell r="C97" t="str">
            <v/>
          </cell>
          <cell r="D97" t="str">
            <v>106</v>
          </cell>
          <cell r="E97">
            <v>674</v>
          </cell>
          <cell r="F97">
            <v>36</v>
          </cell>
          <cell r="G97">
            <v>612.51</v>
          </cell>
          <cell r="H97">
            <v>674</v>
          </cell>
          <cell r="I97">
            <v>435890.63</v>
          </cell>
          <cell r="J97">
            <v>16107.595000000001</v>
          </cell>
          <cell r="K97">
            <v>57398.06500000001</v>
          </cell>
          <cell r="L97">
            <v>21986.718000000008</v>
          </cell>
          <cell r="M97">
            <v>14962.567000000006</v>
          </cell>
          <cell r="N97">
            <v>14973.337000000016</v>
          </cell>
          <cell r="O97">
            <v>35448.899000000005</v>
          </cell>
          <cell r="P97">
            <v>7255.7910000000165</v>
          </cell>
          <cell r="Q97">
            <v>10102.977999999999</v>
          </cell>
          <cell r="R97">
            <v>38.280633426467773</v>
          </cell>
          <cell r="S97">
            <v>17.601600332694137</v>
          </cell>
          <cell r="T97">
            <v>3.6953294912533448</v>
          </cell>
          <cell r="U97">
            <v>13.167996981261105</v>
          </cell>
          <cell r="V97">
            <v>93.709596578015066</v>
          </cell>
          <cell r="W97">
            <v>254.27622406164795</v>
          </cell>
          <cell r="X97">
            <v>61.719366573532241</v>
          </cell>
          <cell r="Y97">
            <v>10.487329364963246</v>
          </cell>
          <cell r="Z97">
            <v>8.2291650304171053</v>
          </cell>
          <cell r="AA97">
            <v>59.261960093637796</v>
          </cell>
          <cell r="AB97">
            <v>10.09340275342595</v>
          </cell>
          <cell r="AC97">
            <v>148.1005600526895</v>
          </cell>
          <cell r="AD97" t="str">
            <v>Pays de la Loire</v>
          </cell>
        </row>
        <row r="98">
          <cell r="A98" t="str">
            <v>53_106</v>
          </cell>
          <cell r="B98" t="str">
            <v>53</v>
          </cell>
          <cell r="C98" t="str">
            <v/>
          </cell>
          <cell r="D98" t="str">
            <v>106</v>
          </cell>
          <cell r="E98">
            <v>390</v>
          </cell>
          <cell r="F98">
            <v>50</v>
          </cell>
          <cell r="G98" t="str">
            <v>s</v>
          </cell>
          <cell r="H98" t="str">
            <v>s</v>
          </cell>
          <cell r="I98" t="str">
            <v>s</v>
          </cell>
          <cell r="J98" t="str">
            <v>s</v>
          </cell>
          <cell r="K98" t="str">
            <v>s</v>
          </cell>
          <cell r="L98" t="str">
            <v>s</v>
          </cell>
          <cell r="M98" t="str">
            <v>s</v>
          </cell>
          <cell r="N98" t="str">
            <v>s</v>
          </cell>
          <cell r="O98" t="str">
            <v>s</v>
          </cell>
          <cell r="P98" t="str">
            <v>s</v>
          </cell>
          <cell r="Q98" t="str">
            <v>s</v>
          </cell>
          <cell r="R98" t="str">
            <v>s</v>
          </cell>
          <cell r="S98" t="str">
            <v>s</v>
          </cell>
          <cell r="T98" t="str">
            <v>s</v>
          </cell>
          <cell r="U98" t="str">
            <v>s</v>
          </cell>
          <cell r="V98" t="str">
            <v>s</v>
          </cell>
          <cell r="W98" t="str">
            <v>s</v>
          </cell>
          <cell r="X98" t="str">
            <v>s</v>
          </cell>
          <cell r="Y98" t="str">
            <v>s</v>
          </cell>
          <cell r="Z98" t="str">
            <v>s</v>
          </cell>
          <cell r="AA98" t="str">
            <v>s</v>
          </cell>
          <cell r="AB98" t="str">
            <v>s</v>
          </cell>
          <cell r="AC98" t="str">
            <v>s</v>
          </cell>
          <cell r="AD98" t="str">
            <v>Bretagne</v>
          </cell>
        </row>
        <row r="99">
          <cell r="A99" t="str">
            <v>75_106</v>
          </cell>
          <cell r="B99" t="str">
            <v>75</v>
          </cell>
          <cell r="C99" t="str">
            <v/>
          </cell>
          <cell r="D99" t="str">
            <v>106</v>
          </cell>
          <cell r="E99">
            <v>470</v>
          </cell>
          <cell r="F99">
            <v>63</v>
          </cell>
          <cell r="G99">
            <v>436.8</v>
          </cell>
          <cell r="H99">
            <v>470</v>
          </cell>
          <cell r="I99" t="str">
            <v>s</v>
          </cell>
          <cell r="J99" t="str">
            <v>s</v>
          </cell>
          <cell r="K99">
            <v>30191.331999999995</v>
          </cell>
          <cell r="L99">
            <v>6889.3349999999928</v>
          </cell>
          <cell r="M99">
            <v>5447.1649999999927</v>
          </cell>
          <cell r="N99">
            <v>-1255.8319999999981</v>
          </cell>
          <cell r="O99">
            <v>21974.938000000002</v>
          </cell>
          <cell r="P99">
            <v>-1973.2469999999983</v>
          </cell>
          <cell r="Q99">
            <v>10663.996999999999</v>
          </cell>
          <cell r="R99">
            <v>23.8680357547893</v>
          </cell>
          <cell r="S99">
            <v>35.321386283983763</v>
          </cell>
          <cell r="T99" t="str">
            <v>s</v>
          </cell>
          <cell r="U99" t="str">
            <v>s</v>
          </cell>
          <cell r="V99">
            <v>69.119349816849805</v>
          </cell>
          <cell r="W99" t="str">
            <v>s</v>
          </cell>
          <cell r="X99">
            <v>76.13196424521071</v>
          </cell>
          <cell r="Y99" t="str">
            <v>s</v>
          </cell>
          <cell r="Z99">
            <v>-4.419744309591545</v>
          </cell>
          <cell r="AA99">
            <v>127.69035335161934</v>
          </cell>
          <cell r="AB99">
            <v>16.320602786771165</v>
          </cell>
          <cell r="AC99">
            <v>51.079956230295195</v>
          </cell>
          <cell r="AD99" t="str">
            <v>Nouvelle-Aquitaine</v>
          </cell>
        </row>
        <row r="100">
          <cell r="A100" t="str">
            <v>76_106</v>
          </cell>
          <cell r="B100" t="str">
            <v>76</v>
          </cell>
          <cell r="C100" t="str">
            <v/>
          </cell>
          <cell r="D100" t="str">
            <v>106</v>
          </cell>
          <cell r="E100">
            <v>805</v>
          </cell>
          <cell r="F100">
            <v>63</v>
          </cell>
          <cell r="G100">
            <v>760.38</v>
          </cell>
          <cell r="H100">
            <v>805</v>
          </cell>
          <cell r="I100">
            <v>384273.38</v>
          </cell>
          <cell r="J100">
            <v>137647.65</v>
          </cell>
          <cell r="K100">
            <v>59939.721000000005</v>
          </cell>
          <cell r="L100">
            <v>13259.321000000011</v>
          </cell>
          <cell r="M100">
            <v>30217.816000000013</v>
          </cell>
          <cell r="N100">
            <v>24858.988000000023</v>
          </cell>
          <cell r="O100">
            <v>44047.787000000004</v>
          </cell>
          <cell r="P100">
            <v>23714.254000000023</v>
          </cell>
          <cell r="Q100">
            <v>22210.375</v>
          </cell>
          <cell r="R100">
            <v>23.137306108694244</v>
          </cell>
          <cell r="S100">
            <v>37.054518488666304</v>
          </cell>
          <cell r="T100">
            <v>35.820240787951533</v>
          </cell>
          <cell r="U100">
            <v>15.598197564452684</v>
          </cell>
          <cell r="V100">
            <v>78.828639627554651</v>
          </cell>
          <cell r="W100">
            <v>287.87227044372548</v>
          </cell>
          <cell r="X100">
            <v>76.862693891305753</v>
          </cell>
          <cell r="Y100">
            <v>3.6275306170439454</v>
          </cell>
          <cell r="Z100">
            <v>10.191039067282649</v>
          </cell>
          <cell r="AA100" t="str">
            <v>s</v>
          </cell>
          <cell r="AB100">
            <v>19.801956676363726</v>
          </cell>
          <cell r="AC100">
            <v>136.05270509840565</v>
          </cell>
          <cell r="AD100" t="str">
            <v>Occitanie</v>
          </cell>
        </row>
        <row r="101">
          <cell r="A101" t="str">
            <v>84_106</v>
          </cell>
          <cell r="B101" t="str">
            <v>84</v>
          </cell>
          <cell r="C101" t="str">
            <v/>
          </cell>
          <cell r="D101" t="str">
            <v>106</v>
          </cell>
          <cell r="E101">
            <v>807</v>
          </cell>
          <cell r="F101">
            <v>59</v>
          </cell>
          <cell r="G101">
            <v>722.86</v>
          </cell>
          <cell r="H101">
            <v>807</v>
          </cell>
          <cell r="I101">
            <v>396369.65</v>
          </cell>
          <cell r="J101">
            <v>24907.421000000002</v>
          </cell>
          <cell r="K101">
            <v>56545.246000000014</v>
          </cell>
          <cell r="L101">
            <v>16185.697000000011</v>
          </cell>
          <cell r="M101">
            <v>14500.203000000012</v>
          </cell>
          <cell r="N101">
            <v>3863.0080000000044</v>
          </cell>
          <cell r="O101">
            <v>38086.179000000004</v>
          </cell>
          <cell r="P101">
            <v>3890.3560000000043</v>
          </cell>
          <cell r="Q101">
            <v>16020.508999999998</v>
          </cell>
          <cell r="R101">
            <v>29.823360076957741</v>
          </cell>
          <cell r="S101">
            <v>28.332194363430645</v>
          </cell>
          <cell r="T101">
            <v>6.2838870231361064</v>
          </cell>
          <cell r="U101">
            <v>14.265785990425858</v>
          </cell>
          <cell r="V101">
            <v>78.224339429488438</v>
          </cell>
          <cell r="W101">
            <v>306.71797996845862</v>
          </cell>
          <cell r="X101">
            <v>70.176639923042273</v>
          </cell>
          <cell r="Y101">
            <v>5.4449920099150413</v>
          </cell>
          <cell r="Z101">
            <v>3.6559891105474862</v>
          </cell>
          <cell r="AA101">
            <v>69.228118971576592</v>
          </cell>
          <cell r="AB101">
            <v>7.3014217429128889</v>
          </cell>
          <cell r="AC101">
            <v>90.510251578149067</v>
          </cell>
          <cell r="AD101" t="str">
            <v>Auvergne-Rhone-Alpes</v>
          </cell>
        </row>
        <row r="102">
          <cell r="A102" t="str">
            <v>93_106</v>
          </cell>
          <cell r="B102" t="str">
            <v>93</v>
          </cell>
          <cell r="C102" t="str">
            <v/>
          </cell>
          <cell r="D102" t="str">
            <v>106</v>
          </cell>
          <cell r="E102">
            <v>259</v>
          </cell>
          <cell r="F102">
            <v>24</v>
          </cell>
          <cell r="G102">
            <v>237.83</v>
          </cell>
          <cell r="H102">
            <v>259</v>
          </cell>
          <cell r="I102">
            <v>153497.23000000001</v>
          </cell>
          <cell r="J102">
            <v>33255.873</v>
          </cell>
          <cell r="K102">
            <v>19879.311999999994</v>
          </cell>
          <cell r="L102">
            <v>4534.8439999999955</v>
          </cell>
          <cell r="M102">
            <v>3505.1529999999962</v>
          </cell>
          <cell r="N102">
            <v>1177.393999999992</v>
          </cell>
          <cell r="O102">
            <v>14637.916999999999</v>
          </cell>
          <cell r="P102">
            <v>1070.2939999999919</v>
          </cell>
          <cell r="Q102">
            <v>4195.5320000000002</v>
          </cell>
          <cell r="R102">
            <v>23.6525349687507</v>
          </cell>
          <cell r="S102">
            <v>21.105016109209419</v>
          </cell>
          <cell r="T102">
            <v>21.665454809835978</v>
          </cell>
          <cell r="U102">
            <v>12.950925563933623</v>
          </cell>
          <cell r="V102">
            <v>83.58622545515702</v>
          </cell>
          <cell r="W102">
            <v>326.09241475003154</v>
          </cell>
          <cell r="X102">
            <v>76.3474650312493</v>
          </cell>
          <cell r="Y102">
            <v>4.6901956139484327</v>
          </cell>
          <cell r="Z102">
            <v>3.5187296390968799</v>
          </cell>
          <cell r="AA102">
            <v>93.531672048351055</v>
          </cell>
          <cell r="AB102">
            <v>21.040856091190808</v>
          </cell>
          <cell r="AC102">
            <v>83.544899669457791</v>
          </cell>
          <cell r="AD102" t="str">
            <v>Provence-Alpes-Cote d'azur</v>
          </cell>
        </row>
        <row r="103">
          <cell r="A103" t="str">
            <v>94_106</v>
          </cell>
          <cell r="B103" t="str">
            <v>94</v>
          </cell>
          <cell r="C103" t="str">
            <v/>
          </cell>
          <cell r="D103" t="str">
            <v>106</v>
          </cell>
          <cell r="E103">
            <v>7</v>
          </cell>
          <cell r="F103" t="str">
            <v>s</v>
          </cell>
          <cell r="G103" t="str">
            <v>s</v>
          </cell>
          <cell r="H103" t="str">
            <v>s</v>
          </cell>
          <cell r="I103" t="str">
            <v>s</v>
          </cell>
          <cell r="J103" t="str">
            <v>s</v>
          </cell>
          <cell r="K103" t="str">
            <v>s</v>
          </cell>
          <cell r="L103" t="str">
            <v>s</v>
          </cell>
          <cell r="M103" t="str">
            <v>s</v>
          </cell>
          <cell r="N103" t="str">
            <v>s</v>
          </cell>
          <cell r="O103" t="str">
            <v>s</v>
          </cell>
          <cell r="P103" t="str">
            <v>s</v>
          </cell>
          <cell r="Q103" t="str">
            <v>s</v>
          </cell>
          <cell r="R103" t="str">
            <v>s</v>
          </cell>
          <cell r="S103" t="str">
            <v>s</v>
          </cell>
          <cell r="T103" t="str">
            <v>s</v>
          </cell>
          <cell r="U103" t="str">
            <v>s</v>
          </cell>
          <cell r="V103" t="str">
            <v>s</v>
          </cell>
          <cell r="W103" t="str">
            <v>s</v>
          </cell>
          <cell r="X103" t="str">
            <v>s</v>
          </cell>
          <cell r="Y103" t="str">
            <v>s</v>
          </cell>
          <cell r="Z103" t="str">
            <v>s</v>
          </cell>
          <cell r="AA103" t="str">
            <v>s</v>
          </cell>
          <cell r="AB103" t="str">
            <v>s</v>
          </cell>
          <cell r="AC103" t="str">
            <v>s</v>
          </cell>
          <cell r="AD103" t="str">
            <v>Corse</v>
          </cell>
        </row>
        <row r="104">
          <cell r="A104" t="str">
            <v>01_107_hac</v>
          </cell>
          <cell r="B104" t="str">
            <v>01</v>
          </cell>
          <cell r="C104" t="str">
            <v/>
          </cell>
          <cell r="D104" t="str">
            <v>107_hac</v>
          </cell>
          <cell r="E104">
            <v>117</v>
          </cell>
          <cell r="F104">
            <v>32</v>
          </cell>
          <cell r="G104">
            <v>102.81</v>
          </cell>
          <cell r="H104">
            <v>117</v>
          </cell>
          <cell r="I104">
            <v>23161.170000000002</v>
          </cell>
          <cell r="J104">
            <v>0</v>
          </cell>
          <cell r="K104">
            <v>5512.3760000000011</v>
          </cell>
          <cell r="L104">
            <v>2186.3460000000009</v>
          </cell>
          <cell r="M104">
            <v>2265.9800000000009</v>
          </cell>
          <cell r="N104">
            <v>1603.3320000000008</v>
          </cell>
          <cell r="O104">
            <v>3279.5030000000002</v>
          </cell>
          <cell r="P104">
            <v>1604.0770000000009</v>
          </cell>
          <cell r="Q104">
            <v>1067.059</v>
          </cell>
          <cell r="R104">
            <v>40.00011709068437</v>
          </cell>
          <cell r="S104">
            <v>19.357514799425871</v>
          </cell>
          <cell r="T104">
            <v>0</v>
          </cell>
          <cell r="U104">
            <v>23.800075730198433</v>
          </cell>
          <cell r="V104">
            <v>53.61711895729988</v>
          </cell>
          <cell r="W104">
            <v>98.104493726291224</v>
          </cell>
          <cell r="X104">
            <v>59.999882909315637</v>
          </cell>
          <cell r="Y104">
            <v>16.348102346254397</v>
          </cell>
          <cell r="Z104">
            <v>25.865009192602194</v>
          </cell>
          <cell r="AA104">
            <v>44.093370135991158</v>
          </cell>
          <cell r="AB104">
            <v>1.2404715447600694</v>
          </cell>
          <cell r="AC104">
            <v>212.35751725068633</v>
          </cell>
          <cell r="AD104" t="str">
            <v>Guadeloupe</v>
          </cell>
        </row>
        <row r="105">
          <cell r="A105" t="str">
            <v>02_107_hac</v>
          </cell>
          <cell r="B105" t="str">
            <v>02</v>
          </cell>
          <cell r="C105" t="str">
            <v/>
          </cell>
          <cell r="D105" t="str">
            <v>107_hac</v>
          </cell>
          <cell r="E105">
            <v>138</v>
          </cell>
          <cell r="F105">
            <v>22</v>
          </cell>
          <cell r="G105">
            <v>130.93</v>
          </cell>
          <cell r="H105">
            <v>138</v>
          </cell>
          <cell r="I105">
            <v>29285.370000000003</v>
          </cell>
          <cell r="J105">
            <v>0</v>
          </cell>
          <cell r="K105">
            <v>9085.9600000000009</v>
          </cell>
          <cell r="L105">
            <v>3566.2690000000007</v>
          </cell>
          <cell r="M105">
            <v>3519.996000000001</v>
          </cell>
          <cell r="N105">
            <v>1635.7950000000001</v>
          </cell>
          <cell r="O105">
            <v>5460.19</v>
          </cell>
          <cell r="P105">
            <v>1750.624</v>
          </cell>
          <cell r="Q105">
            <v>1341.5070000000001</v>
          </cell>
          <cell r="R105">
            <v>39.509058867934819</v>
          </cell>
          <cell r="S105">
            <v>14.764614856327785</v>
          </cell>
          <cell r="T105">
            <v>0</v>
          </cell>
          <cell r="U105">
            <v>31.025594008202734</v>
          </cell>
          <cell r="V105">
            <v>69.395554876651644</v>
          </cell>
          <cell r="W105">
            <v>198.64511571068508</v>
          </cell>
          <cell r="X105">
            <v>60.490941132065181</v>
          </cell>
          <cell r="Y105">
            <v>10.520998857793643</v>
          </cell>
          <cell r="Z105">
            <v>11.75747060286467</v>
          </cell>
          <cell r="AA105">
            <v>41.868997138311457</v>
          </cell>
          <cell r="AB105">
            <v>2.1588107907732139</v>
          </cell>
          <cell r="AC105">
            <v>262.39117649032028</v>
          </cell>
          <cell r="AD105" t="str">
            <v>Martinique</v>
          </cell>
        </row>
        <row r="106">
          <cell r="A106" t="str">
            <v>03_107_hac</v>
          </cell>
          <cell r="B106" t="str">
            <v>03</v>
          </cell>
          <cell r="C106" t="str">
            <v/>
          </cell>
          <cell r="D106" t="str">
            <v>107_hac</v>
          </cell>
          <cell r="E106">
            <v>16</v>
          </cell>
          <cell r="F106">
            <v>10</v>
          </cell>
          <cell r="G106" t="str">
            <v>s</v>
          </cell>
          <cell r="H106">
            <v>16</v>
          </cell>
          <cell r="I106">
            <v>1951.7800000000002</v>
          </cell>
          <cell r="J106">
            <v>0</v>
          </cell>
          <cell r="K106">
            <v>380.52800000000013</v>
          </cell>
          <cell r="L106">
            <v>-82.973999999999904</v>
          </cell>
          <cell r="M106">
            <v>-86.407999999999916</v>
          </cell>
          <cell r="N106">
            <v>-204.67299999999977</v>
          </cell>
          <cell r="O106" t="str">
            <v>s</v>
          </cell>
          <cell r="P106">
            <v>-161.15999999999977</v>
          </cell>
          <cell r="Q106">
            <v>158.27700000000002</v>
          </cell>
          <cell r="R106">
            <v>-22.472476132439535</v>
          </cell>
          <cell r="S106">
            <v>41.594048269772514</v>
          </cell>
          <cell r="T106">
            <v>0</v>
          </cell>
          <cell r="U106">
            <v>19.496459641967849</v>
          </cell>
          <cell r="V106" t="str">
            <v>s</v>
          </cell>
          <cell r="W106" t="str">
            <v>s</v>
          </cell>
          <cell r="X106" t="str">
            <v>s</v>
          </cell>
          <cell r="Y106" t="str">
            <v>s</v>
          </cell>
          <cell r="Z106">
            <v>27.10275030018866</v>
          </cell>
          <cell r="AA106">
            <v>-241.45849660122508</v>
          </cell>
          <cell r="AB106">
            <v>-28.172680598741806</v>
          </cell>
          <cell r="AC106">
            <v>-54.592897262394345</v>
          </cell>
          <cell r="AD106" t="str">
            <v>Guyane</v>
          </cell>
        </row>
        <row r="107">
          <cell r="A107" t="str">
            <v>04_107_hac</v>
          </cell>
          <cell r="B107" t="str">
            <v>04</v>
          </cell>
          <cell r="C107" t="str">
            <v/>
          </cell>
          <cell r="D107" t="str">
            <v>107_hac</v>
          </cell>
          <cell r="E107">
            <v>516</v>
          </cell>
          <cell r="F107">
            <v>52</v>
          </cell>
          <cell r="G107">
            <v>454.46999999999997</v>
          </cell>
          <cell r="H107">
            <v>516</v>
          </cell>
          <cell r="I107">
            <v>89680.15</v>
          </cell>
          <cell r="J107" t="str">
            <v>s</v>
          </cell>
          <cell r="K107">
            <v>22751.129000000004</v>
          </cell>
          <cell r="L107">
            <v>6290.3110000000061</v>
          </cell>
          <cell r="M107">
            <v>7239.4940000000061</v>
          </cell>
          <cell r="N107">
            <v>4121.2680000000082</v>
          </cell>
          <cell r="O107">
            <v>16244.766</v>
          </cell>
          <cell r="P107">
            <v>3969.2610000000086</v>
          </cell>
          <cell r="Q107">
            <v>2367.471</v>
          </cell>
          <cell r="R107">
            <v>27.913421374153746</v>
          </cell>
          <cell r="S107">
            <v>10.405949524526891</v>
          </cell>
          <cell r="T107" t="str">
            <v>s</v>
          </cell>
          <cell r="U107">
            <v>25.369191510049887</v>
          </cell>
          <cell r="V107">
            <v>50.060793891786048</v>
          </cell>
          <cell r="W107">
            <v>120.29360133782208</v>
          </cell>
          <cell r="X107">
            <v>72.086578625846258</v>
          </cell>
          <cell r="Y107">
            <v>8.3064211112427895</v>
          </cell>
          <cell r="Z107">
            <v>6.1420040079937177</v>
          </cell>
          <cell r="AA107">
            <v>39.225440701976382</v>
          </cell>
          <cell r="AB107">
            <v>5.0291313100417412</v>
          </cell>
          <cell r="AC107">
            <v>305.79018708148931</v>
          </cell>
          <cell r="AD107" t="str">
            <v>La Reunion</v>
          </cell>
        </row>
        <row r="108">
          <cell r="A108" t="str">
            <v>11_107_hac</v>
          </cell>
          <cell r="B108" t="str">
            <v>11</v>
          </cell>
          <cell r="C108" t="str">
            <v/>
          </cell>
          <cell r="D108" t="str">
            <v>107_hac</v>
          </cell>
          <cell r="E108">
            <v>2100</v>
          </cell>
          <cell r="F108">
            <v>301</v>
          </cell>
          <cell r="G108">
            <v>1862.42</v>
          </cell>
          <cell r="H108">
            <v>2100</v>
          </cell>
          <cell r="I108">
            <v>427575.07</v>
          </cell>
          <cell r="J108">
            <v>30845.093000000001</v>
          </cell>
          <cell r="K108">
            <v>111385.30200000001</v>
          </cell>
          <cell r="L108">
            <v>19794.03200000001</v>
          </cell>
          <cell r="M108">
            <v>18998.612000000008</v>
          </cell>
          <cell r="N108">
            <v>4628.3510000000097</v>
          </cell>
          <cell r="O108">
            <v>87436.854999999996</v>
          </cell>
          <cell r="P108">
            <v>6145.5070000000105</v>
          </cell>
          <cell r="Q108">
            <v>19667.233</v>
          </cell>
          <cell r="R108">
            <v>18.459263514252203</v>
          </cell>
          <cell r="S108">
            <v>17.656937357857142</v>
          </cell>
          <cell r="T108">
            <v>7.2139596445601946</v>
          </cell>
          <cell r="U108">
            <v>26.050466880587781</v>
          </cell>
          <cell r="V108">
            <v>59.806757874163729</v>
          </cell>
          <cell r="W108">
            <v>148.3062338248086</v>
          </cell>
          <cell r="X108">
            <v>81.540736485747786</v>
          </cell>
          <cell r="Y108">
            <v>6.597720740824915</v>
          </cell>
          <cell r="Z108">
            <v>4.4830365206173086</v>
          </cell>
          <cell r="AA108">
            <v>50.667045238627075</v>
          </cell>
          <cell r="AB108">
            <v>8.9968026726439518</v>
          </cell>
          <cell r="AC108">
            <v>96.600330102358626</v>
          </cell>
          <cell r="AD108" t="str">
            <v>Île-de-France</v>
          </cell>
        </row>
        <row r="109">
          <cell r="A109" t="str">
            <v>24_107_hac</v>
          </cell>
          <cell r="B109" t="str">
            <v>24</v>
          </cell>
          <cell r="C109" t="str">
            <v/>
          </cell>
          <cell r="D109" t="str">
            <v>107_hac</v>
          </cell>
          <cell r="E109">
            <v>1577</v>
          </cell>
          <cell r="F109">
            <v>101</v>
          </cell>
          <cell r="G109">
            <v>1496.04</v>
          </cell>
          <cell r="H109">
            <v>1577</v>
          </cell>
          <cell r="I109">
            <v>396678.5</v>
          </cell>
          <cell r="J109">
            <v>3370.2090000000003</v>
          </cell>
          <cell r="K109">
            <v>110116.52199999998</v>
          </cell>
          <cell r="L109">
            <v>32297.07799999998</v>
          </cell>
          <cell r="M109">
            <v>27100.998999999978</v>
          </cell>
          <cell r="N109">
            <v>17149.840999999964</v>
          </cell>
          <cell r="O109">
            <v>74292.239000000001</v>
          </cell>
          <cell r="P109">
            <v>13954.404999999964</v>
          </cell>
          <cell r="Q109">
            <v>12871.224</v>
          </cell>
          <cell r="R109">
            <v>30.300483115019855</v>
          </cell>
          <cell r="S109">
            <v>11.688730960827115</v>
          </cell>
          <cell r="T109">
            <v>0.84960717558425791</v>
          </cell>
          <cell r="U109">
            <v>27.759639607389857</v>
          </cell>
          <cell r="V109">
            <v>73.605332745113756</v>
          </cell>
          <cell r="W109">
            <v>193.8916225501992</v>
          </cell>
          <cell r="X109">
            <v>69.699516884980156</v>
          </cell>
          <cell r="Y109">
            <v>8.9980088195930819</v>
          </cell>
          <cell r="Z109">
            <v>5.9403560860431845</v>
          </cell>
          <cell r="AA109" t="str">
            <v>s</v>
          </cell>
          <cell r="AB109">
            <v>5.5321722912518618</v>
          </cell>
          <cell r="AC109">
            <v>210.55494799872938</v>
          </cell>
          <cell r="AD109" t="str">
            <v>Centre-Val de loire</v>
          </cell>
        </row>
        <row r="110">
          <cell r="A110" t="str">
            <v>27_107_hac</v>
          </cell>
          <cell r="B110" t="str">
            <v>27</v>
          </cell>
          <cell r="C110" t="str">
            <v/>
          </cell>
          <cell r="D110" t="str">
            <v>107_hac</v>
          </cell>
          <cell r="E110">
            <v>1738</v>
          </cell>
          <cell r="F110">
            <v>111</v>
          </cell>
          <cell r="G110">
            <v>1585.6000000000001</v>
          </cell>
          <cell r="H110">
            <v>1738</v>
          </cell>
          <cell r="I110">
            <v>426530.62</v>
          </cell>
          <cell r="J110">
            <v>53810.990000000005</v>
          </cell>
          <cell r="K110">
            <v>107371.10800000001</v>
          </cell>
          <cell r="L110">
            <v>31927.608000000004</v>
          </cell>
          <cell r="M110">
            <v>25398.957000000002</v>
          </cell>
          <cell r="N110">
            <v>15543.852999999961</v>
          </cell>
          <cell r="O110">
            <v>70921.032999999996</v>
          </cell>
          <cell r="P110">
            <v>9568.4629999999579</v>
          </cell>
          <cell r="Q110">
            <v>15409.963</v>
          </cell>
          <cell r="R110">
            <v>31.04329594398822</v>
          </cell>
          <cell r="S110">
            <v>14.352057352337278</v>
          </cell>
          <cell r="T110">
            <v>12.615973502676081</v>
          </cell>
          <cell r="U110">
            <v>25.173130126038785</v>
          </cell>
          <cell r="V110">
            <v>67.716390010090819</v>
          </cell>
          <cell r="W110">
            <v>194.47712663975781</v>
          </cell>
          <cell r="X110">
            <v>68.956704056011773</v>
          </cell>
          <cell r="Y110">
            <v>9.1028156924422117</v>
          </cell>
          <cell r="Z110">
            <v>8.9445227026343357</v>
          </cell>
          <cell r="AA110" t="str">
            <v>s</v>
          </cell>
          <cell r="AB110">
            <v>4.2824473414983038</v>
          </cell>
          <cell r="AC110">
            <v>164.82166115518905</v>
          </cell>
          <cell r="AD110" t="str">
            <v>Bourgogne-Franche-Comte</v>
          </cell>
        </row>
        <row r="111">
          <cell r="A111" t="str">
            <v>28_107_hac</v>
          </cell>
          <cell r="B111" t="str">
            <v>28</v>
          </cell>
          <cell r="C111" t="str">
            <v/>
          </cell>
          <cell r="D111" t="str">
            <v>107_hac</v>
          </cell>
          <cell r="E111">
            <v>1780</v>
          </cell>
          <cell r="F111">
            <v>108</v>
          </cell>
          <cell r="G111">
            <v>1622.05</v>
          </cell>
          <cell r="H111">
            <v>1780</v>
          </cell>
          <cell r="I111">
            <v>341004.23</v>
          </cell>
          <cell r="J111">
            <v>30565.065999999999</v>
          </cell>
          <cell r="K111">
            <v>97352.416000000012</v>
          </cell>
          <cell r="L111">
            <v>26558.326000000008</v>
          </cell>
          <cell r="M111">
            <v>23481.791000000008</v>
          </cell>
          <cell r="N111">
            <v>11482.404999999997</v>
          </cell>
          <cell r="O111">
            <v>67033.129000000001</v>
          </cell>
          <cell r="P111">
            <v>7806.6949999999961</v>
          </cell>
          <cell r="Q111">
            <v>19222.234999999997</v>
          </cell>
          <cell r="R111">
            <v>28.376870516651344</v>
          </cell>
          <cell r="S111">
            <v>19.745000473331853</v>
          </cell>
          <cell r="T111">
            <v>8.9632512769709631</v>
          </cell>
          <cell r="U111">
            <v>28.548741462825848</v>
          </cell>
          <cell r="V111">
            <v>60.018135075984105</v>
          </cell>
          <cell r="W111">
            <v>173.60824203939461</v>
          </cell>
          <cell r="X111">
            <v>71.623129483348663</v>
          </cell>
          <cell r="Y111">
            <v>7.908829721502074</v>
          </cell>
          <cell r="Z111">
            <v>6.0616577998290158</v>
          </cell>
          <cell r="AA111" t="str">
            <v>s</v>
          </cell>
          <cell r="AB111">
            <v>2.4818356397914529</v>
          </cell>
          <cell r="AC111">
            <v>122.15952515407294</v>
          </cell>
          <cell r="AD111" t="str">
            <v>Normandie</v>
          </cell>
        </row>
        <row r="112">
          <cell r="A112" t="str">
            <v>32_107_hac</v>
          </cell>
          <cell r="B112" t="str">
            <v>32</v>
          </cell>
          <cell r="C112" t="str">
            <v/>
          </cell>
          <cell r="D112" t="str">
            <v>107_hac</v>
          </cell>
          <cell r="E112">
            <v>4061</v>
          </cell>
          <cell r="F112">
            <v>180</v>
          </cell>
          <cell r="G112">
            <v>3556.2599999999998</v>
          </cell>
          <cell r="H112">
            <v>4061</v>
          </cell>
          <cell r="I112">
            <v>1340063.58</v>
          </cell>
          <cell r="J112">
            <v>299373</v>
          </cell>
          <cell r="K112">
            <v>245081.73199999999</v>
          </cell>
          <cell r="L112">
            <v>72116.128000000012</v>
          </cell>
          <cell r="M112">
            <v>47361.916000000005</v>
          </cell>
          <cell r="N112">
            <v>55290.634000000013</v>
          </cell>
          <cell r="O112">
            <v>163864.77900000001</v>
          </cell>
          <cell r="P112">
            <v>31315.397000000012</v>
          </cell>
          <cell r="Q112">
            <v>84557.565999999992</v>
          </cell>
          <cell r="R112">
            <v>30.560153750065894</v>
          </cell>
          <cell r="S112">
            <v>34.501782450272543</v>
          </cell>
          <cell r="T112">
            <v>22.340208663830712</v>
          </cell>
          <cell r="U112">
            <v>18.288813729270963</v>
          </cell>
          <cell r="V112">
            <v>68.915583225073533</v>
          </cell>
          <cell r="W112">
            <v>217.51461985344156</v>
          </cell>
          <cell r="X112">
            <v>69.439846249934106</v>
          </cell>
          <cell r="Y112">
            <v>7.3517363583126869</v>
          </cell>
          <cell r="Z112">
            <v>8.8410853837768553</v>
          </cell>
          <cell r="AA112" t="str">
            <v>s</v>
          </cell>
          <cell r="AB112">
            <v>5.9898875879747724</v>
          </cell>
          <cell r="AC112">
            <v>56.011446687100729</v>
          </cell>
          <cell r="AD112" t="str">
            <v>Hauts-de-France</v>
          </cell>
        </row>
        <row r="113">
          <cell r="A113" t="str">
            <v>44_107_hac</v>
          </cell>
          <cell r="B113" t="str">
            <v>44</v>
          </cell>
          <cell r="C113" t="str">
            <v/>
          </cell>
          <cell r="D113" t="str">
            <v>107_hac</v>
          </cell>
          <cell r="E113">
            <v>2594</v>
          </cell>
          <cell r="F113">
            <v>245</v>
          </cell>
          <cell r="G113">
            <v>2201.52</v>
          </cell>
          <cell r="H113">
            <v>2594</v>
          </cell>
          <cell r="I113">
            <v>534336.30000000005</v>
          </cell>
          <cell r="J113">
            <v>142764.65700000001</v>
          </cell>
          <cell r="K113">
            <v>145600.17099999997</v>
          </cell>
          <cell r="L113">
            <v>34456.692999999985</v>
          </cell>
          <cell r="M113">
            <v>27657.559999999983</v>
          </cell>
          <cell r="N113">
            <v>13017.107999999984</v>
          </cell>
          <cell r="O113">
            <v>107495.234</v>
          </cell>
          <cell r="P113">
            <v>10196.345999999983</v>
          </cell>
          <cell r="Q113">
            <v>33677.368999999999</v>
          </cell>
          <cell r="R113">
            <v>24.273494364046208</v>
          </cell>
          <cell r="S113">
            <v>23.130033961292533</v>
          </cell>
          <cell r="T113">
            <v>26.718128077766757</v>
          </cell>
          <cell r="U113">
            <v>27.248789011714152</v>
          </cell>
          <cell r="V113">
            <v>66.136201806024914</v>
          </cell>
          <cell r="W113">
            <v>206.37727842581489</v>
          </cell>
          <cell r="X113">
            <v>75.726505635953771</v>
          </cell>
          <cell r="Y113">
            <v>6.5657546830218978</v>
          </cell>
          <cell r="Z113">
            <v>6.2943118235406867</v>
          </cell>
          <cell r="AA113">
            <v>56.627546236975903</v>
          </cell>
          <cell r="AB113">
            <v>4.8249639046904491</v>
          </cell>
          <cell r="AC113">
            <v>82.125061491590941</v>
          </cell>
          <cell r="AD113" t="str">
            <v>Grand-Est</v>
          </cell>
        </row>
        <row r="114">
          <cell r="A114" t="str">
            <v>52_107_hac</v>
          </cell>
          <cell r="B114" t="str">
            <v>52</v>
          </cell>
          <cell r="C114" t="str">
            <v/>
          </cell>
          <cell r="D114" t="str">
            <v>107_hac</v>
          </cell>
          <cell r="E114">
            <v>8442</v>
          </cell>
          <cell r="F114">
            <v>137</v>
          </cell>
          <cell r="G114">
            <v>7694.86</v>
          </cell>
          <cell r="H114">
            <v>8442</v>
          </cell>
          <cell r="I114">
            <v>2894157.23</v>
          </cell>
          <cell r="J114">
            <v>627027.94200000004</v>
          </cell>
          <cell r="K114">
            <v>455323.93000000017</v>
          </cell>
          <cell r="L114">
            <v>85283.004000000132</v>
          </cell>
          <cell r="M114">
            <v>75736.375000000131</v>
          </cell>
          <cell r="N114">
            <v>56887.070000000138</v>
          </cell>
          <cell r="O114">
            <v>350103.17100000003</v>
          </cell>
          <cell r="P114">
            <v>26261.012000000137</v>
          </cell>
          <cell r="Q114">
            <v>94683.874999999985</v>
          </cell>
          <cell r="R114">
            <v>19.58789894970829</v>
          </cell>
          <cell r="S114">
            <v>20.794838303359096</v>
          </cell>
          <cell r="T114">
            <v>21.665303304893357</v>
          </cell>
          <cell r="U114">
            <v>15.73252224448083</v>
          </cell>
          <cell r="V114">
            <v>59.172477471974823</v>
          </cell>
          <cell r="W114">
            <v>178.87333661691054</v>
          </cell>
          <cell r="X114">
            <v>80.41210105029171</v>
          </cell>
          <cell r="Y114">
            <v>5.0498506293713419</v>
          </cell>
          <cell r="Z114">
            <v>3.83532529473122</v>
          </cell>
          <cell r="AA114">
            <v>50.834463206417055</v>
          </cell>
          <cell r="AB114">
            <v>5.3799594113734468</v>
          </cell>
          <cell r="AC114">
            <v>79.988672833679601</v>
          </cell>
          <cell r="AD114" t="str">
            <v>Pays de la Loire</v>
          </cell>
        </row>
        <row r="115">
          <cell r="A115" t="str">
            <v>53_107_hac</v>
          </cell>
          <cell r="B115" t="str">
            <v>53</v>
          </cell>
          <cell r="C115" t="str">
            <v/>
          </cell>
          <cell r="D115" t="str">
            <v>107_hac</v>
          </cell>
          <cell r="E115">
            <v>4657</v>
          </cell>
          <cell r="F115">
            <v>257</v>
          </cell>
          <cell r="G115">
            <v>4214.7</v>
          </cell>
          <cell r="H115">
            <v>4657</v>
          </cell>
          <cell r="I115">
            <v>1091064.8600000001</v>
          </cell>
          <cell r="J115">
            <v>78407.301999999996</v>
          </cell>
          <cell r="K115">
            <v>225172.69200000004</v>
          </cell>
          <cell r="L115">
            <v>36320.84000000004</v>
          </cell>
          <cell r="M115">
            <v>24891.639000000043</v>
          </cell>
          <cell r="N115">
            <v>9392.7299999999759</v>
          </cell>
          <cell r="O115">
            <v>180607.71799999999</v>
          </cell>
          <cell r="P115">
            <v>3106.1299999999765</v>
          </cell>
          <cell r="Q115">
            <v>71810.827999999994</v>
          </cell>
          <cell r="R115">
            <v>16.743226587990335</v>
          </cell>
          <cell r="S115">
            <v>31.891446232742993</v>
          </cell>
          <cell r="T115">
            <v>7.1863098954538769</v>
          </cell>
          <cell r="U115">
            <v>20.637883251047057</v>
          </cell>
          <cell r="V115">
            <v>53.425556267350004</v>
          </cell>
          <cell r="W115">
            <v>154.38294066007072</v>
          </cell>
          <cell r="X115">
            <v>83.25677341200965</v>
          </cell>
          <cell r="Y115">
            <v>4.4360504390817743</v>
          </cell>
          <cell r="Z115">
            <v>1.2480672141490508</v>
          </cell>
          <cell r="AA115" t="str">
            <v>s</v>
          </cell>
          <cell r="AB115">
            <v>6.8295033925426756</v>
          </cell>
          <cell r="AC115">
            <v>34.662793471758945</v>
          </cell>
          <cell r="AD115" t="str">
            <v>Bretagne</v>
          </cell>
        </row>
        <row r="116">
          <cell r="A116" t="str">
            <v>75_107_hac</v>
          </cell>
          <cell r="B116" t="str">
            <v>75</v>
          </cell>
          <cell r="C116" t="str">
            <v/>
          </cell>
          <cell r="D116" t="str">
            <v>107_hac</v>
          </cell>
          <cell r="E116">
            <v>2651</v>
          </cell>
          <cell r="F116">
            <v>338</v>
          </cell>
          <cell r="G116">
            <v>2321.0300000000002</v>
          </cell>
          <cell r="H116">
            <v>2651</v>
          </cell>
          <cell r="I116">
            <v>531643.18999999994</v>
          </cell>
          <cell r="J116">
            <v>32029.773000000001</v>
          </cell>
          <cell r="K116">
            <v>149191.18100000001</v>
          </cell>
          <cell r="L116">
            <v>39645.985000000001</v>
          </cell>
          <cell r="M116">
            <v>30833.551000000003</v>
          </cell>
          <cell r="N116">
            <v>16025.116000000016</v>
          </cell>
          <cell r="O116">
            <v>104813.803</v>
          </cell>
          <cell r="P116">
            <v>5330.7710000000143</v>
          </cell>
          <cell r="Q116">
            <v>51913.667999999998</v>
          </cell>
          <cell r="R116">
            <v>27.444305123859102</v>
          </cell>
          <cell r="S116">
            <v>34.79674043199644</v>
          </cell>
          <cell r="T116">
            <v>6.0246747447286975</v>
          </cell>
          <cell r="U116">
            <v>28.062276317317263</v>
          </cell>
          <cell r="V116">
            <v>64.278006316161353</v>
          </cell>
          <cell r="W116">
            <v>167.65164215886909</v>
          </cell>
          <cell r="X116">
            <v>72.55569487614089</v>
          </cell>
          <cell r="Y116">
            <v>8.8185049128784492</v>
          </cell>
          <cell r="Z116">
            <v>3.9889232920969344</v>
          </cell>
          <cell r="AA116">
            <v>109.91795190625227</v>
          </cell>
          <cell r="AB116">
            <v>5.9386820632656754</v>
          </cell>
          <cell r="AC116">
            <v>59.393897961515648</v>
          </cell>
          <cell r="AD116" t="str">
            <v>Nouvelle-Aquitaine</v>
          </cell>
        </row>
        <row r="117">
          <cell r="A117" t="str">
            <v>76_107_hac</v>
          </cell>
          <cell r="B117" t="str">
            <v>76</v>
          </cell>
          <cell r="C117" t="str">
            <v/>
          </cell>
          <cell r="D117" t="str">
            <v>107_hac</v>
          </cell>
          <cell r="E117">
            <v>2912</v>
          </cell>
          <cell r="F117">
            <v>481</v>
          </cell>
          <cell r="G117">
            <v>2623.2599999999998</v>
          </cell>
          <cell r="H117">
            <v>2912</v>
          </cell>
          <cell r="I117">
            <v>482618.69</v>
          </cell>
          <cell r="J117">
            <v>36139.856</v>
          </cell>
          <cell r="K117">
            <v>144131.34</v>
          </cell>
          <cell r="L117">
            <v>23730.25799999998</v>
          </cell>
          <cell r="M117">
            <v>17004.684999999979</v>
          </cell>
          <cell r="N117">
            <v>9381.68299999997</v>
          </cell>
          <cell r="O117">
            <v>115760.272</v>
          </cell>
          <cell r="P117">
            <v>6613.4749999999704</v>
          </cell>
          <cell r="Q117">
            <v>25901.837</v>
          </cell>
          <cell r="R117">
            <v>17.012092505491221</v>
          </cell>
          <cell r="S117">
            <v>17.970995759839603</v>
          </cell>
          <cell r="T117">
            <v>7.488283555699013</v>
          </cell>
          <cell r="U117">
            <v>29.864433969600306</v>
          </cell>
          <cell r="V117">
            <v>54.943596898515594</v>
          </cell>
          <cell r="W117">
            <v>124.45308204295418</v>
          </cell>
          <cell r="X117">
            <v>82.987907494508789</v>
          </cell>
          <cell r="Y117">
            <v>6.242645192305905</v>
          </cell>
          <cell r="Z117">
            <v>5.5031885495966364</v>
          </cell>
          <cell r="AA117">
            <v>44.131814382225365</v>
          </cell>
          <cell r="AB117">
            <v>5.0164435633190374</v>
          </cell>
          <cell r="AC117">
            <v>65.650498070851043</v>
          </cell>
          <cell r="AD117" t="str">
            <v>Occitanie</v>
          </cell>
        </row>
        <row r="118">
          <cell r="A118" t="str">
            <v>84_107_hac</v>
          </cell>
          <cell r="B118" t="str">
            <v>84</v>
          </cell>
          <cell r="C118" t="str">
            <v/>
          </cell>
          <cell r="D118" t="str">
            <v>107_hac</v>
          </cell>
          <cell r="E118">
            <v>4340</v>
          </cell>
          <cell r="F118">
            <v>390</v>
          </cell>
          <cell r="G118">
            <v>3806.69</v>
          </cell>
          <cell r="H118">
            <v>4340</v>
          </cell>
          <cell r="I118">
            <v>1047139.39</v>
          </cell>
          <cell r="J118">
            <v>24469.555</v>
          </cell>
          <cell r="K118">
            <v>239750.17499999996</v>
          </cell>
          <cell r="L118">
            <v>45828.18099999996</v>
          </cell>
          <cell r="M118">
            <v>40677.412999999964</v>
          </cell>
          <cell r="N118">
            <v>13566.054000000016</v>
          </cell>
          <cell r="O118">
            <v>184762.31400000001</v>
          </cell>
          <cell r="P118">
            <v>13417.384000000016</v>
          </cell>
          <cell r="Q118">
            <v>72996.550999999992</v>
          </cell>
          <cell r="R118">
            <v>19.874271487209377</v>
          </cell>
          <cell r="S118">
            <v>30.446922927167837</v>
          </cell>
          <cell r="T118">
            <v>2.3368001656398389</v>
          </cell>
          <cell r="U118">
            <v>22.895726900312667</v>
          </cell>
          <cell r="V118">
            <v>62.981271130562234</v>
          </cell>
          <cell r="W118">
            <v>223.12998563056092</v>
          </cell>
          <cell r="X118">
            <v>80.12572851279063</v>
          </cell>
          <cell r="Y118">
            <v>5.0517144349641097</v>
          </cell>
          <cell r="Z118">
            <v>4.1253001633396291</v>
          </cell>
          <cell r="AA118" t="str">
            <v>s</v>
          </cell>
          <cell r="AB118">
            <v>4.7558728110984854</v>
          </cell>
          <cell r="AC118">
            <v>55.725116382553431</v>
          </cell>
          <cell r="AD118" t="str">
            <v>Auvergne-Rhone-Alpes</v>
          </cell>
        </row>
        <row r="119">
          <cell r="A119" t="str">
            <v>93_107_hac</v>
          </cell>
          <cell r="B119" t="str">
            <v>93</v>
          </cell>
          <cell r="C119" t="str">
            <v/>
          </cell>
          <cell r="D119" t="str">
            <v>107_hac</v>
          </cell>
          <cell r="E119">
            <v>1206</v>
          </cell>
          <cell r="F119">
            <v>415</v>
          </cell>
          <cell r="G119">
            <v>1051.98</v>
          </cell>
          <cell r="H119">
            <v>1206</v>
          </cell>
          <cell r="I119">
            <v>214340.65</v>
          </cell>
          <cell r="J119">
            <v>5382.4960000000001</v>
          </cell>
          <cell r="K119">
            <v>57157.208999999995</v>
          </cell>
          <cell r="L119">
            <v>6718.5259999999907</v>
          </cell>
          <cell r="M119">
            <v>4766.6089999999913</v>
          </cell>
          <cell r="N119">
            <v>-9890.947000000011</v>
          </cell>
          <cell r="O119">
            <v>48665.5</v>
          </cell>
          <cell r="P119">
            <v>-10109.64500000001</v>
          </cell>
          <cell r="Q119">
            <v>13342.669999999998</v>
          </cell>
          <cell r="R119">
            <v>12.13080103638546</v>
          </cell>
          <cell r="S119">
            <v>23.343809527158683</v>
          </cell>
          <cell r="T119">
            <v>2.5111876818512959</v>
          </cell>
          <cell r="U119">
            <v>26.666527791158607</v>
          </cell>
          <cell r="V119">
            <v>54.332980665031648</v>
          </cell>
          <cell r="W119">
            <v>141.43156618947128</v>
          </cell>
          <cell r="X119">
            <v>87.869198963614537</v>
          </cell>
          <cell r="Y119">
            <v>4.1996772302532879</v>
          </cell>
          <cell r="Z119">
            <v>-17.457425740522623</v>
          </cell>
          <cell r="AA119">
            <v>62.677360061537904</v>
          </cell>
          <cell r="AB119">
            <v>15.615493636550656</v>
          </cell>
          <cell r="AC119">
            <v>35.724551382894063</v>
          </cell>
          <cell r="AD119" t="str">
            <v>Provence-Alpes-Cote d'azur</v>
          </cell>
        </row>
        <row r="120">
          <cell r="A120" t="str">
            <v>94_107_hac</v>
          </cell>
          <cell r="B120" t="str">
            <v>94</v>
          </cell>
          <cell r="C120" t="str">
            <v/>
          </cell>
          <cell r="D120" t="str">
            <v>107_hac</v>
          </cell>
          <cell r="E120">
            <v>221</v>
          </cell>
          <cell r="F120">
            <v>164</v>
          </cell>
          <cell r="G120">
            <v>194.72</v>
          </cell>
          <cell r="H120">
            <v>221</v>
          </cell>
          <cell r="I120">
            <v>28575.14</v>
          </cell>
          <cell r="J120" t="str">
            <v>s</v>
          </cell>
          <cell r="K120">
            <v>10694.604000000001</v>
          </cell>
          <cell r="L120">
            <v>1720.3330000000003</v>
          </cell>
          <cell r="M120">
            <v>1770.0540000000003</v>
          </cell>
          <cell r="N120">
            <v>416.31700000000018</v>
          </cell>
          <cell r="O120">
            <v>8835.8619999999992</v>
          </cell>
          <cell r="P120">
            <v>1255.4450000000002</v>
          </cell>
          <cell r="Q120">
            <v>5605.6149999999998</v>
          </cell>
          <cell r="R120">
            <v>16.296904329637719</v>
          </cell>
          <cell r="S120">
            <v>52.415358249823917</v>
          </cell>
          <cell r="T120" t="str">
            <v>s</v>
          </cell>
          <cell r="U120">
            <v>37.426252329822361</v>
          </cell>
          <cell r="V120">
            <v>54.922986852917013</v>
          </cell>
          <cell r="W120">
            <v>119.0696744042728</v>
          </cell>
          <cell r="X120">
            <v>83.703095670362288</v>
          </cell>
          <cell r="Y120">
            <v>6.218685760216589</v>
          </cell>
          <cell r="Z120">
            <v>9.5409213643165316</v>
          </cell>
          <cell r="AA120">
            <v>75.181391842401851</v>
          </cell>
          <cell r="AB120">
            <v>4.3646782338070587</v>
          </cell>
          <cell r="AC120">
            <v>31.576446116973788</v>
          </cell>
          <cell r="AD120" t="str">
            <v>Corse</v>
          </cell>
        </row>
        <row r="121">
          <cell r="A121" t="str">
            <v>01_108</v>
          </cell>
          <cell r="B121" t="str">
            <v>01</v>
          </cell>
          <cell r="C121" t="str">
            <v/>
          </cell>
          <cell r="D121" t="str">
            <v>108</v>
          </cell>
          <cell r="E121">
            <v>690</v>
          </cell>
          <cell r="F121">
            <v>194</v>
          </cell>
          <cell r="G121">
            <v>639.66</v>
          </cell>
          <cell r="H121">
            <v>690</v>
          </cell>
          <cell r="I121">
            <v>76448.01999999999</v>
          </cell>
          <cell r="J121" t="str">
            <v>s</v>
          </cell>
          <cell r="K121">
            <v>12179.705999999996</v>
          </cell>
          <cell r="L121">
            <v>10156.099999999995</v>
          </cell>
          <cell r="M121">
            <v>8481.2179999999935</v>
          </cell>
          <cell r="N121">
            <v>5963.9359999999924</v>
          </cell>
          <cell r="O121">
            <v>29297.543999999998</v>
          </cell>
          <cell r="P121">
            <v>6999.6289999999935</v>
          </cell>
          <cell r="Q121">
            <v>12576.509999999998</v>
          </cell>
          <cell r="R121">
            <v>25.741855429120807</v>
          </cell>
          <cell r="S121">
            <v>103.25791115154999</v>
          </cell>
          <cell r="T121" t="str">
            <v>s</v>
          </cell>
          <cell r="U121">
            <v>15.932009749892801</v>
          </cell>
          <cell r="V121">
            <v>19.040906106369004</v>
          </cell>
          <cell r="W121">
            <v>199.55933464653097</v>
          </cell>
          <cell r="X121">
            <v>74.258144570879196</v>
          </cell>
          <cell r="Y121">
            <v>6.4034678156780798</v>
          </cell>
          <cell r="Z121">
            <v>8.2786627789109506</v>
          </cell>
          <cell r="AA121">
            <v>13.125297330627234</v>
          </cell>
          <cell r="AB121">
            <v>1.8092377979736323</v>
          </cell>
          <cell r="AC121">
            <v>67.436975758775645</v>
          </cell>
          <cell r="AD121" t="str">
            <v>Guadeloupe</v>
          </cell>
        </row>
        <row r="122">
          <cell r="A122" t="str">
            <v>02_108</v>
          </cell>
          <cell r="B122" t="str">
            <v>02</v>
          </cell>
          <cell r="C122" t="str">
            <v/>
          </cell>
          <cell r="D122" t="str">
            <v>108</v>
          </cell>
          <cell r="E122">
            <v>318</v>
          </cell>
          <cell r="F122">
            <v>82</v>
          </cell>
          <cell r="G122">
            <v>271.41000000000003</v>
          </cell>
          <cell r="H122">
            <v>318</v>
          </cell>
          <cell r="I122">
            <v>34729.800000000003</v>
          </cell>
          <cell r="J122" t="str">
            <v>s</v>
          </cell>
          <cell r="K122">
            <v>9982.001000000002</v>
          </cell>
          <cell r="L122">
            <v>1933.7560000000014</v>
          </cell>
          <cell r="M122">
            <v>4201.0430000000015</v>
          </cell>
          <cell r="N122">
            <v>-390.2039999999983</v>
          </cell>
          <cell r="O122">
            <v>10412.683999999999</v>
          </cell>
          <cell r="P122">
            <v>2791.2800000000016</v>
          </cell>
          <cell r="Q122">
            <v>6423.0919999999996</v>
          </cell>
          <cell r="R122">
            <v>15.662458166078652</v>
          </cell>
          <cell r="S122">
            <v>64.346737693173921</v>
          </cell>
          <cell r="T122" t="str">
            <v>s</v>
          </cell>
          <cell r="U122">
            <v>28.741890249871872</v>
          </cell>
          <cell r="V122">
            <v>36.778309568549432</v>
          </cell>
          <cell r="W122">
            <v>256.94330717364869</v>
          </cell>
          <cell r="X122">
            <v>84.337541833921335</v>
          </cell>
          <cell r="Y122">
            <v>2.3118071944794751</v>
          </cell>
          <cell r="Z122">
            <v>10.000441035758332</v>
          </cell>
          <cell r="AA122">
            <v>31.440715496860815</v>
          </cell>
          <cell r="AB122">
            <v>14.230026952728252</v>
          </cell>
          <cell r="AC122">
            <v>65.405306354011458</v>
          </cell>
          <cell r="AD122" t="str">
            <v>Martinique</v>
          </cell>
        </row>
        <row r="123">
          <cell r="A123" t="str">
            <v>03_108</v>
          </cell>
          <cell r="B123" t="str">
            <v>03</v>
          </cell>
          <cell r="C123" t="str">
            <v/>
          </cell>
          <cell r="D123" t="str">
            <v>108</v>
          </cell>
          <cell r="E123">
            <v>39</v>
          </cell>
          <cell r="F123">
            <v>31</v>
          </cell>
          <cell r="G123">
            <v>33.14</v>
          </cell>
          <cell r="H123">
            <v>39</v>
          </cell>
          <cell r="I123">
            <v>5245.53</v>
          </cell>
          <cell r="J123">
            <v>0</v>
          </cell>
          <cell r="K123">
            <v>1317.1629999999998</v>
          </cell>
          <cell r="L123">
            <v>11.363999999999747</v>
          </cell>
          <cell r="M123">
            <v>382.42799999999971</v>
          </cell>
          <cell r="N123">
            <v>-263.64699999999976</v>
          </cell>
          <cell r="O123">
            <v>1362.885</v>
          </cell>
          <cell r="P123">
            <v>86.925000000000225</v>
          </cell>
          <cell r="Q123">
            <v>3621.8510000000001</v>
          </cell>
          <cell r="R123">
            <v>0.8269243783331659</v>
          </cell>
          <cell r="S123">
            <v>274.97363652030924</v>
          </cell>
          <cell r="T123">
            <v>0</v>
          </cell>
          <cell r="U123">
            <v>25.110198588131226</v>
          </cell>
          <cell r="V123">
            <v>39.745413397706692</v>
          </cell>
          <cell r="W123">
            <v>144.128273989137</v>
          </cell>
          <cell r="X123">
            <v>99.173075621666825</v>
          </cell>
          <cell r="Y123">
            <v>0.29872034450099183</v>
          </cell>
          <cell r="Z123">
            <v>9.2215006036277281</v>
          </cell>
          <cell r="AA123">
            <v>240.69638905450037</v>
          </cell>
          <cell r="AB123">
            <v>303.67828229497331</v>
          </cell>
          <cell r="AC123">
            <v>10.558910347223</v>
          </cell>
          <cell r="AD123" t="str">
            <v>Guyane</v>
          </cell>
        </row>
        <row r="124">
          <cell r="A124" t="str">
            <v>04_108</v>
          </cell>
          <cell r="B124" t="str">
            <v>04</v>
          </cell>
          <cell r="C124" t="str">
            <v/>
          </cell>
          <cell r="D124" t="str">
            <v>108</v>
          </cell>
          <cell r="E124">
            <v>1158</v>
          </cell>
          <cell r="F124">
            <v>138</v>
          </cell>
          <cell r="G124">
            <v>1059.0999999999999</v>
          </cell>
          <cell r="H124">
            <v>1158</v>
          </cell>
          <cell r="I124">
            <v>228970.35</v>
          </cell>
          <cell r="J124">
            <v>57061.614000000001</v>
          </cell>
          <cell r="K124">
            <v>73086.394</v>
          </cell>
          <cell r="L124">
            <v>24861.052000000007</v>
          </cell>
          <cell r="M124">
            <v>28575.891000000003</v>
          </cell>
          <cell r="N124">
            <v>12857.355999999982</v>
          </cell>
          <cell r="O124">
            <v>46583.648999999998</v>
          </cell>
          <cell r="P124">
            <v>18998.314999999981</v>
          </cell>
          <cell r="Q124">
            <v>26259.332000000002</v>
          </cell>
          <cell r="R124">
            <v>34.797615011363831</v>
          </cell>
          <cell r="S124">
            <v>35.929166241256894</v>
          </cell>
          <cell r="T124">
            <v>24.92096203722447</v>
          </cell>
          <cell r="U124">
            <v>31.919588715307462</v>
          </cell>
          <cell r="V124">
            <v>69.008020016995573</v>
          </cell>
          <cell r="W124">
            <v>287.45507600793127</v>
          </cell>
          <cell r="X124">
            <v>65.202384988636169</v>
          </cell>
          <cell r="Y124">
            <v>6.4562952072001467</v>
          </cell>
          <cell r="Z124">
            <v>12.151080750613232</v>
          </cell>
          <cell r="AA124">
            <v>14.364694270081401</v>
          </cell>
          <cell r="AB124">
            <v>5.3433981796104186</v>
          </cell>
          <cell r="AC124">
            <v>108.82185045682047</v>
          </cell>
          <cell r="AD124" t="str">
            <v>La Reunion</v>
          </cell>
        </row>
        <row r="125">
          <cell r="A125" t="str">
            <v>11_108</v>
          </cell>
          <cell r="B125" t="str">
            <v>11</v>
          </cell>
          <cell r="C125" t="str">
            <v/>
          </cell>
          <cell r="D125" t="str">
            <v>108</v>
          </cell>
          <cell r="E125">
            <v>5198</v>
          </cell>
          <cell r="F125">
            <v>678</v>
          </cell>
          <cell r="G125">
            <v>4563.2299999999996</v>
          </cell>
          <cell r="H125">
            <v>5198</v>
          </cell>
          <cell r="I125">
            <v>1500008.5</v>
          </cell>
          <cell r="J125">
            <v>460383.52999999997</v>
          </cell>
          <cell r="K125">
            <v>383999.19099999993</v>
          </cell>
          <cell r="L125">
            <v>120211.52699999991</v>
          </cell>
          <cell r="M125">
            <v>90737.972999999925</v>
          </cell>
          <cell r="N125">
            <v>81697.746999999945</v>
          </cell>
          <cell r="O125">
            <v>248860.40400000001</v>
          </cell>
          <cell r="P125">
            <v>53100.775999999954</v>
          </cell>
          <cell r="Q125">
            <v>59792.939000000013</v>
          </cell>
          <cell r="R125">
            <v>32.571300308394342</v>
          </cell>
          <cell r="S125">
            <v>15.57111066934514</v>
          </cell>
          <cell r="T125">
            <v>30.692061411651999</v>
          </cell>
          <cell r="U125">
            <v>25.599801001127652</v>
          </cell>
          <cell r="V125">
            <v>84.150742127834889</v>
          </cell>
          <cell r="W125">
            <v>176.24049719168224</v>
          </cell>
          <cell r="X125">
            <v>67.428699691605658</v>
          </cell>
          <cell r="Y125">
            <v>10.801669257494826</v>
          </cell>
          <cell r="Z125">
            <v>11.167900821202437</v>
          </cell>
          <cell r="AA125">
            <v>58.581072226091578</v>
          </cell>
          <cell r="AB125">
            <v>3.3575074709765582</v>
          </cell>
          <cell r="AC125">
            <v>151.75365940784397</v>
          </cell>
          <cell r="AD125" t="str">
            <v>Île-de-France</v>
          </cell>
        </row>
        <row r="126">
          <cell r="A126" t="str">
            <v>24_108</v>
          </cell>
          <cell r="B126" t="str">
            <v>24</v>
          </cell>
          <cell r="C126" t="str">
            <v/>
          </cell>
          <cell r="D126" t="str">
            <v>108</v>
          </cell>
          <cell r="E126">
            <v>1693</v>
          </cell>
          <cell r="F126">
            <v>168</v>
          </cell>
          <cell r="G126">
            <v>1516.17</v>
          </cell>
          <cell r="H126">
            <v>1693</v>
          </cell>
          <cell r="I126">
            <v>419774.79</v>
          </cell>
          <cell r="J126">
            <v>88882.407999999996</v>
          </cell>
          <cell r="K126">
            <v>109255.63799999998</v>
          </cell>
          <cell r="L126">
            <v>31695.590999999975</v>
          </cell>
          <cell r="M126">
            <v>23019.884999999977</v>
          </cell>
          <cell r="N126">
            <v>18046.98799999999</v>
          </cell>
          <cell r="O126">
            <v>73738.298999999999</v>
          </cell>
          <cell r="P126">
            <v>12344.111999999988</v>
          </cell>
          <cell r="Q126">
            <v>59279.966</v>
          </cell>
          <cell r="R126">
            <v>30.06205215419822</v>
          </cell>
          <cell r="S126">
            <v>54.258038381506694</v>
          </cell>
          <cell r="T126">
            <v>21.173831806335961</v>
          </cell>
          <cell r="U126">
            <v>26.027203301084374</v>
          </cell>
          <cell r="V126">
            <v>72.060282158333152</v>
          </cell>
          <cell r="W126">
            <v>226.31887255386928</v>
          </cell>
          <cell r="X126">
            <v>69.937947845801787</v>
          </cell>
          <cell r="Y126">
            <v>6.8677344957219253</v>
          </cell>
          <cell r="Z126">
            <v>5.994996942647286</v>
          </cell>
          <cell r="AA126" t="str">
            <v>s</v>
          </cell>
          <cell r="AB126">
            <v>4.6364366577042251</v>
          </cell>
          <cell r="AC126">
            <v>38.832486847242755</v>
          </cell>
          <cell r="AD126" t="str">
            <v>Centre-Val de loire</v>
          </cell>
        </row>
        <row r="127">
          <cell r="A127" t="str">
            <v>27_108</v>
          </cell>
          <cell r="B127" t="str">
            <v>27</v>
          </cell>
          <cell r="C127" t="str">
            <v/>
          </cell>
          <cell r="D127" t="str">
            <v>108</v>
          </cell>
          <cell r="E127">
            <v>2474</v>
          </cell>
          <cell r="F127">
            <v>182</v>
          </cell>
          <cell r="G127">
            <v>2193.87</v>
          </cell>
          <cell r="H127">
            <v>2474</v>
          </cell>
          <cell r="I127">
            <v>706935.05</v>
          </cell>
          <cell r="J127">
            <v>192389.38800000001</v>
          </cell>
          <cell r="K127">
            <v>195047.77899999998</v>
          </cell>
          <cell r="L127">
            <v>77253.685999999987</v>
          </cell>
          <cell r="M127">
            <v>59659.200999999986</v>
          </cell>
          <cell r="N127">
            <v>63509.51500000005</v>
          </cell>
          <cell r="O127">
            <v>112213.117</v>
          </cell>
          <cell r="P127">
            <v>48114.116000000045</v>
          </cell>
          <cell r="Q127">
            <v>41587.68</v>
          </cell>
          <cell r="R127">
            <v>40.774259541393114</v>
          </cell>
          <cell r="S127">
            <v>21.321791108423749</v>
          </cell>
          <cell r="T127">
            <v>27.214577633404936</v>
          </cell>
          <cell r="U127">
            <v>27.59062222194245</v>
          </cell>
          <cell r="V127">
            <v>88.905805266492536</v>
          </cell>
          <cell r="W127">
            <v>182.37777397931509</v>
          </cell>
          <cell r="X127">
            <v>59.225740458606893</v>
          </cell>
          <cell r="Y127">
            <v>12.086682653401006</v>
          </cell>
          <cell r="Z127">
            <v>12.483519712865945</v>
          </cell>
          <cell r="AA127">
            <v>16.994949700155988</v>
          </cell>
          <cell r="AB127">
            <v>3.7139677710653194</v>
          </cell>
          <cell r="AC127">
            <v>143.45402532673134</v>
          </cell>
          <cell r="AD127" t="str">
            <v>Bourgogne-Franche-Comte</v>
          </cell>
        </row>
        <row r="128">
          <cell r="A128" t="str">
            <v>28_108</v>
          </cell>
          <cell r="B128" t="str">
            <v>28</v>
          </cell>
          <cell r="C128" t="str">
            <v/>
          </cell>
          <cell r="D128" t="str">
            <v>108</v>
          </cell>
          <cell r="E128">
            <v>6289</v>
          </cell>
          <cell r="F128">
            <v>226</v>
          </cell>
          <cell r="G128">
            <v>5751.91</v>
          </cell>
          <cell r="H128">
            <v>6289</v>
          </cell>
          <cell r="I128">
            <v>2393551.38</v>
          </cell>
          <cell r="J128">
            <v>699786.40599999996</v>
          </cell>
          <cell r="K128">
            <v>536753.01699999988</v>
          </cell>
          <cell r="L128">
            <v>255438.20799999987</v>
          </cell>
          <cell r="M128">
            <v>244792.17599999986</v>
          </cell>
          <cell r="N128">
            <v>118879.84099999984</v>
          </cell>
          <cell r="O128">
            <v>260569.742</v>
          </cell>
          <cell r="P128">
            <v>81784.855999999825</v>
          </cell>
          <cell r="Q128">
            <v>95966.785999999993</v>
          </cell>
          <cell r="R128">
            <v>49.502765994206079</v>
          </cell>
          <cell r="S128">
            <v>17.879133038948531</v>
          </cell>
          <cell r="T128">
            <v>29.236322723099427</v>
          </cell>
          <cell r="U128">
            <v>22.424963236009575</v>
          </cell>
          <cell r="V128">
            <v>93.317353192243942</v>
          </cell>
          <cell r="W128">
            <v>193.936960766076</v>
          </cell>
          <cell r="X128">
            <v>50.497234005793914</v>
          </cell>
          <cell r="Y128">
            <v>18.104803989424656</v>
          </cell>
          <cell r="Z128">
            <v>12.934888509755456</v>
          </cell>
          <cell r="AA128">
            <v>35.998010093943904</v>
          </cell>
          <cell r="AB128">
            <v>2.8065601681640375</v>
          </cell>
          <cell r="AC128">
            <v>255.08010240126194</v>
          </cell>
          <cell r="AD128" t="str">
            <v>Normandie</v>
          </cell>
        </row>
        <row r="129">
          <cell r="A129" t="str">
            <v>32_108</v>
          </cell>
          <cell r="B129" t="str">
            <v>32</v>
          </cell>
          <cell r="C129" t="str">
            <v/>
          </cell>
          <cell r="D129" t="str">
            <v>108</v>
          </cell>
          <cell r="E129">
            <v>5546</v>
          </cell>
          <cell r="F129">
            <v>289</v>
          </cell>
          <cell r="G129">
            <v>5139.93</v>
          </cell>
          <cell r="H129">
            <v>5546</v>
          </cell>
          <cell r="I129">
            <v>2126207.13</v>
          </cell>
          <cell r="J129">
            <v>721328.18099999998</v>
          </cell>
          <cell r="K129">
            <v>350632.54900000006</v>
          </cell>
          <cell r="L129">
            <v>44702.66900000006</v>
          </cell>
          <cell r="M129">
            <v>227201.84600000005</v>
          </cell>
          <cell r="N129">
            <v>177800.61199999994</v>
          </cell>
          <cell r="O129">
            <v>289949.44500000001</v>
          </cell>
          <cell r="P129">
            <v>29028.557999999921</v>
          </cell>
          <cell r="Q129">
            <v>96962.777000000002</v>
          </cell>
          <cell r="R129">
            <v>13.357952073178911</v>
          </cell>
          <cell r="S129">
            <v>27.653672563068294</v>
          </cell>
          <cell r="T129">
            <v>33.925583769442071</v>
          </cell>
          <cell r="U129">
            <v>16.490987357379431</v>
          </cell>
          <cell r="V129">
            <v>68.217378252233019</v>
          </cell>
          <cell r="W129">
            <v>212.40574832731184</v>
          </cell>
          <cell r="X129">
            <v>86.642047926821093</v>
          </cell>
          <cell r="Y129">
            <v>2.4120196646578194</v>
          </cell>
          <cell r="Z129">
            <v>2.2021934566185086</v>
          </cell>
          <cell r="AA129" t="str">
            <v>s</v>
          </cell>
          <cell r="AB129">
            <v>30.934445994712267</v>
          </cell>
          <cell r="AC129">
            <v>234.31862517716468</v>
          </cell>
          <cell r="AD129" t="str">
            <v>Hauts-de-France</v>
          </cell>
        </row>
        <row r="130">
          <cell r="A130" t="str">
            <v>44_108</v>
          </cell>
          <cell r="B130" t="str">
            <v>44</v>
          </cell>
          <cell r="C130" t="str">
            <v/>
          </cell>
          <cell r="D130" t="str">
            <v>108</v>
          </cell>
          <cell r="E130">
            <v>6899</v>
          </cell>
          <cell r="F130">
            <v>394</v>
          </cell>
          <cell r="G130">
            <v>6292.71</v>
          </cell>
          <cell r="H130">
            <v>6899</v>
          </cell>
          <cell r="I130">
            <v>2516038.7200000002</v>
          </cell>
          <cell r="J130">
            <v>705301.51500000001</v>
          </cell>
          <cell r="K130">
            <v>640003.88800000004</v>
          </cell>
          <cell r="L130">
            <v>213648.87800000006</v>
          </cell>
          <cell r="M130">
            <v>137339.76400000005</v>
          </cell>
          <cell r="N130">
            <v>132931.16900000023</v>
          </cell>
          <cell r="O130">
            <v>405203.45299999998</v>
          </cell>
          <cell r="P130">
            <v>61849.829000000216</v>
          </cell>
          <cell r="Q130">
            <v>104842.034</v>
          </cell>
          <cell r="R130">
            <v>34.523401997172094</v>
          </cell>
          <cell r="S130">
            <v>16.381468295080108</v>
          </cell>
          <cell r="T130">
            <v>28.032220227517008</v>
          </cell>
          <cell r="U130">
            <v>25.436964976437249</v>
          </cell>
          <cell r="V130">
            <v>101.70560664642102</v>
          </cell>
          <cell r="W130">
            <v>232.62611974808945</v>
          </cell>
          <cell r="X130">
            <v>65.476598002827913</v>
          </cell>
          <cell r="Y130">
            <v>10.649976249281739</v>
          </cell>
          <cell r="Z130">
            <v>5.8202801748150312</v>
          </cell>
          <cell r="AA130" t="str">
            <v>s</v>
          </cell>
          <cell r="AB130">
            <v>6.4877415363725879</v>
          </cell>
          <cell r="AC130">
            <v>130.99685189243851</v>
          </cell>
          <cell r="AD130" t="str">
            <v>Grand-Est</v>
          </cell>
        </row>
        <row r="131">
          <cell r="A131" t="str">
            <v>52_108</v>
          </cell>
          <cell r="B131" t="str">
            <v>52</v>
          </cell>
          <cell r="C131" t="str">
            <v/>
          </cell>
          <cell r="D131" t="str">
            <v>108</v>
          </cell>
          <cell r="E131">
            <v>4829</v>
          </cell>
          <cell r="F131">
            <v>309</v>
          </cell>
          <cell r="G131">
            <v>4427.68</v>
          </cell>
          <cell r="H131">
            <v>4829</v>
          </cell>
          <cell r="I131">
            <v>1347042.05</v>
          </cell>
          <cell r="J131">
            <v>178845.61199999999</v>
          </cell>
          <cell r="K131">
            <v>303055.18600000005</v>
          </cell>
          <cell r="L131">
            <v>100876.46600000004</v>
          </cell>
          <cell r="M131">
            <v>82782.629000000044</v>
          </cell>
          <cell r="N131">
            <v>74293.760000000155</v>
          </cell>
          <cell r="O131">
            <v>193165.003</v>
          </cell>
          <cell r="P131">
            <v>56250.855000000156</v>
          </cell>
          <cell r="Q131">
            <v>60979.547000000006</v>
          </cell>
          <cell r="R131">
            <v>34.306884108241221</v>
          </cell>
          <cell r="S131">
            <v>20.121598249105691</v>
          </cell>
          <cell r="T131">
            <v>13.276913812749944</v>
          </cell>
          <cell r="U131">
            <v>22.497826701104099</v>
          </cell>
          <cell r="V131">
            <v>68.445593629169238</v>
          </cell>
          <cell r="W131">
            <v>126.52001680338233</v>
          </cell>
          <cell r="X131">
            <v>65.693115891758779</v>
          </cell>
          <cell r="Y131">
            <v>11.14706896106401</v>
          </cell>
          <cell r="Z131">
            <v>12.494977178820875</v>
          </cell>
          <cell r="AA131">
            <v>46.57035329780075</v>
          </cell>
          <cell r="AB131">
            <v>2.9154312364590553</v>
          </cell>
          <cell r="AC131">
            <v>135.75474576746205</v>
          </cell>
          <cell r="AD131" t="str">
            <v>Pays de la Loire</v>
          </cell>
        </row>
        <row r="132">
          <cell r="A132" t="str">
            <v>53_108</v>
          </cell>
          <cell r="B132" t="str">
            <v>53</v>
          </cell>
          <cell r="C132" t="str">
            <v/>
          </cell>
          <cell r="D132" t="str">
            <v>108</v>
          </cell>
          <cell r="E132">
            <v>6070</v>
          </cell>
          <cell r="F132">
            <v>351</v>
          </cell>
          <cell r="G132">
            <v>5372.54</v>
          </cell>
          <cell r="H132">
            <v>6070</v>
          </cell>
          <cell r="I132">
            <v>1861121.25</v>
          </cell>
          <cell r="J132">
            <v>255939.33599999998</v>
          </cell>
          <cell r="K132">
            <v>385014.58800000005</v>
          </cell>
          <cell r="L132">
            <v>124531.70300000007</v>
          </cell>
          <cell r="M132">
            <v>113330.09600000006</v>
          </cell>
          <cell r="N132">
            <v>89132.592999999964</v>
          </cell>
          <cell r="O132">
            <v>253754.72200000001</v>
          </cell>
          <cell r="P132">
            <v>65534.002999999961</v>
          </cell>
          <cell r="Q132">
            <v>83853.846999999994</v>
          </cell>
          <cell r="R132">
            <v>32.919950273129693</v>
          </cell>
          <cell r="S132">
            <v>21.77939475893313</v>
          </cell>
          <cell r="T132">
            <v>13.751889405378611</v>
          </cell>
          <cell r="U132">
            <v>20.687238297880917</v>
          </cell>
          <cell r="V132">
            <v>71.663419537127695</v>
          </cell>
          <cell r="W132">
            <v>156.68203903553999</v>
          </cell>
          <cell r="X132">
            <v>67.080049726870314</v>
          </cell>
          <cell r="Y132">
            <v>10.591195204056701</v>
          </cell>
          <cell r="Z132">
            <v>10.548650644482779</v>
          </cell>
          <cell r="AA132">
            <v>62.68665614960792</v>
          </cell>
          <cell r="AB132">
            <v>8.2403201375958002</v>
          </cell>
          <cell r="AC132">
            <v>135.15193405497553</v>
          </cell>
          <cell r="AD132" t="str">
            <v>Bretagne</v>
          </cell>
        </row>
        <row r="133">
          <cell r="A133" t="str">
            <v>75_108</v>
          </cell>
          <cell r="B133" t="str">
            <v>75</v>
          </cell>
          <cell r="C133" t="str">
            <v/>
          </cell>
          <cell r="D133" t="str">
            <v>108</v>
          </cell>
          <cell r="E133">
            <v>4740</v>
          </cell>
          <cell r="F133">
            <v>659</v>
          </cell>
          <cell r="G133">
            <v>4027.84</v>
          </cell>
          <cell r="H133">
            <v>4740</v>
          </cell>
          <cell r="I133">
            <v>1260516.72</v>
          </cell>
          <cell r="J133">
            <v>128789.02899999999</v>
          </cell>
          <cell r="K133">
            <v>284496.86599999998</v>
          </cell>
          <cell r="L133">
            <v>93958.052999999971</v>
          </cell>
          <cell r="M133">
            <v>77216.73199999996</v>
          </cell>
          <cell r="N133">
            <v>58648.319999999949</v>
          </cell>
          <cell r="O133">
            <v>183110.82500000001</v>
          </cell>
          <cell r="P133">
            <v>39521.905999999944</v>
          </cell>
          <cell r="Q133">
            <v>136406.38</v>
          </cell>
          <cell r="R133">
            <v>33.911442410359776</v>
          </cell>
          <cell r="S133">
            <v>47.946531685168026</v>
          </cell>
          <cell r="T133">
            <v>10.217161498659058</v>
          </cell>
          <cell r="U133">
            <v>22.569860556867503</v>
          </cell>
          <cell r="V133">
            <v>70.632613509970597</v>
          </cell>
          <cell r="W133">
            <v>174.15832679550329</v>
          </cell>
          <cell r="X133">
            <v>66.088557589640232</v>
          </cell>
          <cell r="Y133">
            <v>9.7176374071039202</v>
          </cell>
          <cell r="Z133">
            <v>10.954873864549985</v>
          </cell>
          <cell r="AA133">
            <v>108.63615554866539</v>
          </cell>
          <cell r="AB133">
            <v>6.6830918686661187</v>
          </cell>
          <cell r="AC133">
            <v>56.607859544399574</v>
          </cell>
          <cell r="AD133" t="str">
            <v>Nouvelle-Aquitaine</v>
          </cell>
        </row>
        <row r="134">
          <cell r="A134" t="str">
            <v>76_108</v>
          </cell>
          <cell r="B134" t="str">
            <v>76</v>
          </cell>
          <cell r="C134" t="str">
            <v/>
          </cell>
          <cell r="D134" t="str">
            <v>108</v>
          </cell>
          <cell r="E134">
            <v>3824</v>
          </cell>
          <cell r="F134">
            <v>614</v>
          </cell>
          <cell r="G134">
            <v>3235.21</v>
          </cell>
          <cell r="H134">
            <v>3824</v>
          </cell>
          <cell r="I134">
            <v>842780.57</v>
          </cell>
          <cell r="J134">
            <v>79903.569999999992</v>
          </cell>
          <cell r="K134">
            <v>220129.533</v>
          </cell>
          <cell r="L134">
            <v>60989.108999999989</v>
          </cell>
          <cell r="M134">
            <v>50232.024999999987</v>
          </cell>
          <cell r="N134">
            <v>34487.016999999993</v>
          </cell>
          <cell r="O134">
            <v>154517.49100000001</v>
          </cell>
          <cell r="P134">
            <v>25819.875999999993</v>
          </cell>
          <cell r="Q134">
            <v>69851.425000000003</v>
          </cell>
          <cell r="R134">
            <v>28.300343933782074</v>
          </cell>
          <cell r="S134">
            <v>31.731964379354771</v>
          </cell>
          <cell r="T134">
            <v>9.4809459121726078</v>
          </cell>
          <cell r="U134">
            <v>26.119436165928693</v>
          </cell>
          <cell r="V134">
            <v>68.041806559697818</v>
          </cell>
          <cell r="W134">
            <v>156.94586008327124</v>
          </cell>
          <cell r="X134">
            <v>71.699656066217941</v>
          </cell>
          <cell r="Y134">
            <v>8.2708565907674121</v>
          </cell>
          <cell r="Z134">
            <v>7.0037730282287782</v>
          </cell>
          <cell r="AA134">
            <v>39.457381701867092</v>
          </cell>
          <cell r="AB134">
            <v>3.9537813218422335</v>
          </cell>
          <cell r="AC134">
            <v>71.912670357118685</v>
          </cell>
          <cell r="AD134" t="str">
            <v>Occitanie</v>
          </cell>
        </row>
        <row r="135">
          <cell r="A135" t="str">
            <v>84_108</v>
          </cell>
          <cell r="B135" t="str">
            <v>84</v>
          </cell>
          <cell r="C135" t="str">
            <v/>
          </cell>
          <cell r="D135" t="str">
            <v>108</v>
          </cell>
          <cell r="E135">
            <v>7508</v>
          </cell>
          <cell r="F135">
            <v>730</v>
          </cell>
          <cell r="G135">
            <v>6641.17</v>
          </cell>
          <cell r="H135">
            <v>7508</v>
          </cell>
          <cell r="I135">
            <v>1851941.9</v>
          </cell>
          <cell r="J135">
            <v>424190.45</v>
          </cell>
          <cell r="K135">
            <v>505807.54700000002</v>
          </cell>
          <cell r="L135">
            <v>150718.37300000005</v>
          </cell>
          <cell r="M135">
            <v>128957.29500000004</v>
          </cell>
          <cell r="N135">
            <v>83134.412000000084</v>
          </cell>
          <cell r="O135">
            <v>338417.09899999999</v>
          </cell>
          <cell r="P135">
            <v>55176.497000000076</v>
          </cell>
          <cell r="Q135">
            <v>131872.024</v>
          </cell>
          <cell r="R135">
            <v>30.813216711463532</v>
          </cell>
          <cell r="S135">
            <v>26.071580936691717</v>
          </cell>
          <cell r="T135">
            <v>22.905170513178629</v>
          </cell>
          <cell r="U135">
            <v>27.312279451099414</v>
          </cell>
          <cell r="V135">
            <v>76.162415206959011</v>
          </cell>
          <cell r="W135">
            <v>198.20247125130061</v>
          </cell>
          <cell r="X135">
            <v>69.186783288536461</v>
          </cell>
          <cell r="Y135">
            <v>8.6630503800230461</v>
          </cell>
          <cell r="Z135">
            <v>4.6635781794883675</v>
          </cell>
          <cell r="AA135" t="str">
            <v>s</v>
          </cell>
          <cell r="AB135">
            <v>3.2553310537660849</v>
          </cell>
          <cell r="AC135">
            <v>97.789729078549698</v>
          </cell>
          <cell r="AD135" t="str">
            <v>Auvergne-Rhone-Alpes</v>
          </cell>
        </row>
        <row r="136">
          <cell r="A136" t="str">
            <v>93_108</v>
          </cell>
          <cell r="B136" t="str">
            <v>93</v>
          </cell>
          <cell r="C136" t="str">
            <v/>
          </cell>
          <cell r="D136" t="str">
            <v>108</v>
          </cell>
          <cell r="E136">
            <v>5295</v>
          </cell>
          <cell r="F136">
            <v>628</v>
          </cell>
          <cell r="G136">
            <v>4817.45</v>
          </cell>
          <cell r="H136">
            <v>5295</v>
          </cell>
          <cell r="I136">
            <v>2152071.1</v>
          </cell>
          <cell r="J136">
            <v>995018.071</v>
          </cell>
          <cell r="K136">
            <v>542280.70499999996</v>
          </cell>
          <cell r="L136">
            <v>249983.59499999994</v>
          </cell>
          <cell r="M136">
            <v>200193.4899999999</v>
          </cell>
          <cell r="N136">
            <v>197064.69200000001</v>
          </cell>
          <cell r="O136">
            <v>277442.98499999999</v>
          </cell>
          <cell r="P136">
            <v>228693.11900000004</v>
          </cell>
          <cell r="Q136">
            <v>65657.235000000015</v>
          </cell>
          <cell r="R136">
            <v>47.396851899272875</v>
          </cell>
          <cell r="S136">
            <v>12.107610393403178</v>
          </cell>
          <cell r="T136">
            <v>46.235371638046715</v>
          </cell>
          <cell r="U136">
            <v>25.198084998214043</v>
          </cell>
          <cell r="V136">
            <v>112.56592284299785</v>
          </cell>
          <cell r="W136">
            <v>176.49768093078291</v>
          </cell>
          <cell r="X136">
            <v>52.603148100727125</v>
          </cell>
          <cell r="Y136">
            <v>16.512642537195308</v>
          </cell>
          <cell r="Z136">
            <v>14.768019587092773</v>
          </cell>
          <cell r="AA136" t="str">
            <v>s</v>
          </cell>
          <cell r="AB136">
            <v>2.4433271311263454</v>
          </cell>
          <cell r="AC136">
            <v>304.90697635987851</v>
          </cell>
          <cell r="AD136" t="str">
            <v>Provence-Alpes-Cote d'azur</v>
          </cell>
        </row>
        <row r="137">
          <cell r="A137" t="str">
            <v>94_108</v>
          </cell>
          <cell r="B137" t="str">
            <v>94</v>
          </cell>
          <cell r="C137" t="str">
            <v/>
          </cell>
          <cell r="D137" t="str">
            <v>108</v>
          </cell>
          <cell r="E137">
            <v>109</v>
          </cell>
          <cell r="F137">
            <v>73</v>
          </cell>
          <cell r="G137">
            <v>96.73</v>
          </cell>
          <cell r="H137">
            <v>109</v>
          </cell>
          <cell r="I137">
            <v>16754.09</v>
          </cell>
          <cell r="J137">
            <v>445.98200000000003</v>
          </cell>
          <cell r="K137">
            <v>6146.3739999999998</v>
          </cell>
          <cell r="L137">
            <v>1893.0169999999998</v>
          </cell>
          <cell r="M137">
            <v>1676.0859999999998</v>
          </cell>
          <cell r="N137">
            <v>839.50900000000024</v>
          </cell>
          <cell r="O137">
            <v>4307.2259999999997</v>
          </cell>
          <cell r="P137">
            <v>735.20100000000025</v>
          </cell>
          <cell r="Q137">
            <v>1162.1019999999999</v>
          </cell>
          <cell r="R137">
            <v>30.53133562668431</v>
          </cell>
          <cell r="S137">
            <v>18.907114991700798</v>
          </cell>
          <cell r="T137">
            <v>2.6619291170096377</v>
          </cell>
          <cell r="U137">
            <v>36.685812240473822</v>
          </cell>
          <cell r="V137">
            <v>63.541548640545848</v>
          </cell>
          <cell r="W137">
            <v>162.35120438333507</v>
          </cell>
          <cell r="X137">
            <v>69.46866437331569</v>
          </cell>
          <cell r="Y137">
            <v>9.4346441207444158</v>
          </cell>
          <cell r="Z137">
            <v>7.929872496625066</v>
          </cell>
          <cell r="AA137">
            <v>62.566727542808522</v>
          </cell>
          <cell r="AB137">
            <v>4.414540387117496</v>
          </cell>
          <cell r="AC137">
            <v>144.22881984541803</v>
          </cell>
          <cell r="AD137" t="str">
            <v>Corse</v>
          </cell>
        </row>
        <row r="138">
          <cell r="A138" t="str">
            <v>01_109</v>
          </cell>
          <cell r="B138" t="str">
            <v>01</v>
          </cell>
          <cell r="C138" t="str">
            <v/>
          </cell>
          <cell r="D138" t="str">
            <v>109</v>
          </cell>
          <cell r="E138">
            <v>68</v>
          </cell>
          <cell r="F138" t="str">
            <v>s</v>
          </cell>
          <cell r="G138" t="str">
            <v>s</v>
          </cell>
          <cell r="H138" t="str">
            <v>s</v>
          </cell>
          <cell r="I138" t="str">
            <v>s</v>
          </cell>
          <cell r="J138" t="str">
            <v>s</v>
          </cell>
          <cell r="K138" t="str">
            <v>s</v>
          </cell>
          <cell r="L138" t="str">
            <v>s</v>
          </cell>
          <cell r="M138" t="str">
            <v>s</v>
          </cell>
          <cell r="N138" t="str">
            <v>s</v>
          </cell>
          <cell r="O138" t="str">
            <v>s</v>
          </cell>
          <cell r="P138" t="str">
            <v>s</v>
          </cell>
          <cell r="Q138" t="str">
            <v>s</v>
          </cell>
          <cell r="R138" t="str">
            <v>s</v>
          </cell>
          <cell r="S138" t="str">
            <v>s</v>
          </cell>
          <cell r="T138" t="str">
            <v>s</v>
          </cell>
          <cell r="U138" t="str">
            <v>s</v>
          </cell>
          <cell r="V138" t="str">
            <v>s</v>
          </cell>
          <cell r="W138" t="str">
            <v>s</v>
          </cell>
          <cell r="X138" t="str">
            <v>s</v>
          </cell>
          <cell r="Y138" t="str">
            <v>s</v>
          </cell>
          <cell r="Z138" t="str">
            <v>s</v>
          </cell>
          <cell r="AA138" t="str">
            <v>s</v>
          </cell>
          <cell r="AB138" t="str">
            <v>s</v>
          </cell>
          <cell r="AC138" t="str">
            <v>s</v>
          </cell>
          <cell r="AD138" t="str">
            <v>Guadeloupe</v>
          </cell>
        </row>
        <row r="139">
          <cell r="A139" t="str">
            <v>02_109</v>
          </cell>
          <cell r="B139" t="str">
            <v>02</v>
          </cell>
          <cell r="C139" t="str">
            <v/>
          </cell>
          <cell r="D139" t="str">
            <v>109</v>
          </cell>
          <cell r="E139">
            <v>83</v>
          </cell>
          <cell r="F139">
            <v>3</v>
          </cell>
          <cell r="G139">
            <v>78.990000000000009</v>
          </cell>
          <cell r="H139">
            <v>83</v>
          </cell>
          <cell r="I139">
            <v>30763.15</v>
          </cell>
          <cell r="J139">
            <v>0</v>
          </cell>
          <cell r="K139" t="str">
            <v>s</v>
          </cell>
          <cell r="L139">
            <v>-85.932999999993498</v>
          </cell>
          <cell r="M139">
            <v>243.41400000000633</v>
          </cell>
          <cell r="N139">
            <v>-1635.9329999999939</v>
          </cell>
          <cell r="O139" t="str">
            <v>s</v>
          </cell>
          <cell r="P139">
            <v>-1047.5869999999941</v>
          </cell>
          <cell r="Q139">
            <v>1074.7399999999998</v>
          </cell>
          <cell r="R139" t="str">
            <v>s</v>
          </cell>
          <cell r="S139" t="str">
            <v>s</v>
          </cell>
          <cell r="T139">
            <v>0</v>
          </cell>
          <cell r="U139" t="str">
            <v>s</v>
          </cell>
          <cell r="V139" t="str">
            <v>s</v>
          </cell>
          <cell r="W139" t="str">
            <v>s</v>
          </cell>
          <cell r="X139" t="str">
            <v>s</v>
          </cell>
          <cell r="Y139" t="str">
            <v>s</v>
          </cell>
          <cell r="Z139">
            <v>-37.877140016270168</v>
          </cell>
          <cell r="AA139">
            <v>283.95885383711425</v>
          </cell>
          <cell r="AB139">
            <v>-53.646445486604087</v>
          </cell>
          <cell r="AC139">
            <v>22.648640601448385</v>
          </cell>
          <cell r="AD139" t="str">
            <v>Martinique</v>
          </cell>
        </row>
        <row r="140">
          <cell r="A140" t="str">
            <v>03_109</v>
          </cell>
          <cell r="B140" t="str">
            <v>03</v>
          </cell>
          <cell r="C140" t="str">
            <v/>
          </cell>
          <cell r="D140" t="str">
            <v>109</v>
          </cell>
          <cell r="E140">
            <v>7</v>
          </cell>
          <cell r="F140" t="str">
            <v>s</v>
          </cell>
          <cell r="G140" t="str">
            <v>s</v>
          </cell>
          <cell r="H140" t="str">
            <v>s</v>
          </cell>
          <cell r="I140" t="str">
            <v>s</v>
          </cell>
          <cell r="J140" t="str">
            <v>s</v>
          </cell>
          <cell r="K140" t="str">
            <v>s</v>
          </cell>
          <cell r="L140" t="str">
            <v>s</v>
          </cell>
          <cell r="M140" t="str">
            <v>s</v>
          </cell>
          <cell r="N140" t="str">
            <v>s</v>
          </cell>
          <cell r="O140" t="str">
            <v>s</v>
          </cell>
          <cell r="P140" t="str">
            <v>s</v>
          </cell>
          <cell r="Q140" t="str">
            <v>s</v>
          </cell>
          <cell r="R140" t="str">
            <v>s</v>
          </cell>
          <cell r="S140" t="str">
            <v>s</v>
          </cell>
          <cell r="T140" t="str">
            <v>s</v>
          </cell>
          <cell r="U140" t="str">
            <v>s</v>
          </cell>
          <cell r="V140" t="str">
            <v>s</v>
          </cell>
          <cell r="W140" t="str">
            <v>s</v>
          </cell>
          <cell r="X140" t="str">
            <v>s</v>
          </cell>
          <cell r="Y140" t="str">
            <v>s</v>
          </cell>
          <cell r="Z140" t="str">
            <v>s</v>
          </cell>
          <cell r="AA140" t="str">
            <v>s</v>
          </cell>
          <cell r="AB140" t="str">
            <v>s</v>
          </cell>
          <cell r="AC140" t="str">
            <v>s</v>
          </cell>
          <cell r="AD140" t="str">
            <v>Guyane</v>
          </cell>
        </row>
        <row r="141">
          <cell r="A141" t="str">
            <v>04_109</v>
          </cell>
          <cell r="B141" t="str">
            <v>04</v>
          </cell>
          <cell r="C141" t="str">
            <v/>
          </cell>
          <cell r="D141" t="str">
            <v>109</v>
          </cell>
          <cell r="E141">
            <v>197</v>
          </cell>
          <cell r="F141">
            <v>8</v>
          </cell>
          <cell r="G141">
            <v>178.56</v>
          </cell>
          <cell r="H141">
            <v>197</v>
          </cell>
          <cell r="I141">
            <v>163040.69</v>
          </cell>
          <cell r="J141" t="str">
            <v>s</v>
          </cell>
          <cell r="K141">
            <v>13386.129000000003</v>
          </cell>
          <cell r="L141">
            <v>-2015.5999999999979</v>
          </cell>
          <cell r="M141">
            <v>-2438.7949999999978</v>
          </cell>
          <cell r="N141">
            <v>-946.74400000001128</v>
          </cell>
          <cell r="O141">
            <v>14658.962</v>
          </cell>
          <cell r="P141">
            <v>-761.1670000000114</v>
          </cell>
          <cell r="Q141">
            <v>1850.9139999999998</v>
          </cell>
          <cell r="R141">
            <v>-15.941962272376584</v>
          </cell>
          <cell r="S141">
            <v>13.827104161329981</v>
          </cell>
          <cell r="T141" t="str">
            <v>s</v>
          </cell>
          <cell r="U141">
            <v>8.2102995270689796</v>
          </cell>
          <cell r="V141">
            <v>74.967120295698933</v>
          </cell>
          <cell r="W141">
            <v>414.43393817204299</v>
          </cell>
          <cell r="X141">
            <v>115.94196227237657</v>
          </cell>
          <cell r="Y141">
            <v>-1.78994676347014</v>
          </cell>
          <cell r="Z141">
            <v>-1.4382803769879136</v>
          </cell>
          <cell r="AA141">
            <v>49.811146657332685</v>
          </cell>
          <cell r="AB141">
            <v>-29.331712641397129</v>
          </cell>
          <cell r="AC141">
            <v>-131.76165937477367</v>
          </cell>
          <cell r="AD141" t="str">
            <v>La Reunion</v>
          </cell>
        </row>
        <row r="142">
          <cell r="A142" t="str">
            <v>11_109</v>
          </cell>
          <cell r="B142" t="str">
            <v>11</v>
          </cell>
          <cell r="C142" t="str">
            <v/>
          </cell>
          <cell r="D142" t="str">
            <v>109</v>
          </cell>
          <cell r="E142">
            <v>13</v>
          </cell>
          <cell r="F142">
            <v>21</v>
          </cell>
          <cell r="G142">
            <v>10.52</v>
          </cell>
          <cell r="H142" t="str">
            <v>s</v>
          </cell>
          <cell r="I142">
            <v>18672.91</v>
          </cell>
          <cell r="J142" t="str">
            <v>s</v>
          </cell>
          <cell r="K142">
            <v>2254.8050000000012</v>
          </cell>
          <cell r="L142">
            <v>1462.9890000000012</v>
          </cell>
          <cell r="M142">
            <v>874.1080000000012</v>
          </cell>
          <cell r="N142">
            <v>536.5090000000007</v>
          </cell>
          <cell r="O142">
            <v>695.64100000000008</v>
          </cell>
          <cell r="P142">
            <v>427.6680000000008</v>
          </cell>
          <cell r="Q142">
            <v>693.2</v>
          </cell>
          <cell r="R142">
            <v>67.773958482926687</v>
          </cell>
          <cell r="S142">
            <v>30.743235002583358</v>
          </cell>
          <cell r="T142" t="str">
            <v>s</v>
          </cell>
          <cell r="U142">
            <v>12.075273752189677</v>
          </cell>
          <cell r="V142">
            <v>214.33507604562749</v>
          </cell>
          <cell r="W142">
            <v>508.16036121673005</v>
          </cell>
          <cell r="X142">
            <v>32.22604151707332</v>
          </cell>
          <cell r="Y142">
            <v>15.23974338287556</v>
          </cell>
          <cell r="Z142">
            <v>14.226014631571232</v>
          </cell>
          <cell r="AA142">
            <v>163.8573313698611</v>
          </cell>
          <cell r="AB142" t="str">
            <v>s</v>
          </cell>
          <cell r="AC142">
            <v>126.09751875360662</v>
          </cell>
          <cell r="AD142" t="str">
            <v>Île-de-France</v>
          </cell>
        </row>
        <row r="143">
          <cell r="A143" t="str">
            <v>24_109</v>
          </cell>
          <cell r="B143" t="str">
            <v>24</v>
          </cell>
          <cell r="C143" t="str">
            <v/>
          </cell>
          <cell r="D143" t="str">
            <v>109</v>
          </cell>
          <cell r="E143">
            <v>385</v>
          </cell>
          <cell r="F143">
            <v>19</v>
          </cell>
          <cell r="G143">
            <v>363.54</v>
          </cell>
          <cell r="H143">
            <v>385</v>
          </cell>
          <cell r="I143">
            <v>352092.38</v>
          </cell>
          <cell r="J143">
            <v>51794.457000000002</v>
          </cell>
          <cell r="K143">
            <v>38015.54099999999</v>
          </cell>
          <cell r="L143">
            <v>15687.273999999996</v>
          </cell>
          <cell r="M143">
            <v>12250.558999999994</v>
          </cell>
          <cell r="N143">
            <v>9896.8680000000222</v>
          </cell>
          <cell r="O143">
            <v>21882.2</v>
          </cell>
          <cell r="P143">
            <v>7138.4630000000234</v>
          </cell>
          <cell r="Q143">
            <v>18036.687999999998</v>
          </cell>
          <cell r="R143">
            <v>41.755372992445942</v>
          </cell>
          <cell r="S143">
            <v>47.445564433766712</v>
          </cell>
          <cell r="T143">
            <v>14.71047371147311</v>
          </cell>
          <cell r="U143">
            <v>10.797035993792308</v>
          </cell>
          <cell r="V143">
            <v>104.57044891896349</v>
          </cell>
          <cell r="W143">
            <v>333.6859712823898</v>
          </cell>
          <cell r="X143">
            <v>58.244627007554072</v>
          </cell>
          <cell r="Y143">
            <v>10.737914943481712</v>
          </cell>
          <cell r="Z143">
            <v>15.95651588267768</v>
          </cell>
          <cell r="AA143" t="str">
            <v>s</v>
          </cell>
          <cell r="AB143">
            <v>3.9846757314240837</v>
          </cell>
          <cell r="AC143">
            <v>67.920224599993048</v>
          </cell>
          <cell r="AD143" t="str">
            <v>Centre-Val de loire</v>
          </cell>
        </row>
        <row r="144">
          <cell r="A144" t="str">
            <v>27_109</v>
          </cell>
          <cell r="B144" t="str">
            <v>27</v>
          </cell>
          <cell r="C144" t="str">
            <v/>
          </cell>
          <cell r="D144" t="str">
            <v>109</v>
          </cell>
          <cell r="E144">
            <v>869</v>
          </cell>
          <cell r="F144">
            <v>30</v>
          </cell>
          <cell r="G144">
            <v>830.27</v>
          </cell>
          <cell r="H144">
            <v>869</v>
          </cell>
          <cell r="I144">
            <v>720741.28</v>
          </cell>
          <cell r="J144">
            <v>8816.594000000001</v>
          </cell>
          <cell r="K144">
            <v>66996.159999999989</v>
          </cell>
          <cell r="L144">
            <v>18777.435999999994</v>
          </cell>
          <cell r="M144">
            <v>18291.860999999994</v>
          </cell>
          <cell r="N144">
            <v>15345.100000000046</v>
          </cell>
          <cell r="O144">
            <v>47567.957999999999</v>
          </cell>
          <cell r="P144">
            <v>9128.8200000000452</v>
          </cell>
          <cell r="Q144">
            <v>11687.087</v>
          </cell>
          <cell r="R144">
            <v>28.302546518903775</v>
          </cell>
          <cell r="S144">
            <v>17.44441323204196</v>
          </cell>
          <cell r="T144">
            <v>1.2232675225706513</v>
          </cell>
          <cell r="U144">
            <v>9.2954520379351653</v>
          </cell>
          <cell r="V144">
            <v>80.692015850265562</v>
          </cell>
          <cell r="W144">
            <v>279.4124718465078</v>
          </cell>
          <cell r="X144">
            <v>71.697453481096218</v>
          </cell>
          <cell r="Y144">
            <v>5.3316676572296746</v>
          </cell>
          <cell r="Z144">
            <v>6.0871609821571138</v>
          </cell>
          <cell r="AA144">
            <v>69.81622946066102</v>
          </cell>
          <cell r="AB144">
            <v>11.811841616714874</v>
          </cell>
          <cell r="AC144">
            <v>156.51343230353291</v>
          </cell>
          <cell r="AD144" t="str">
            <v>Bourgogne-Franche-Comte</v>
          </cell>
        </row>
        <row r="145">
          <cell r="A145" t="str">
            <v>28_109</v>
          </cell>
          <cell r="B145" t="str">
            <v>28</v>
          </cell>
          <cell r="C145" t="str">
            <v/>
          </cell>
          <cell r="D145" t="str">
            <v>109</v>
          </cell>
          <cell r="E145">
            <v>907</v>
          </cell>
          <cell r="F145">
            <v>28</v>
          </cell>
          <cell r="G145">
            <v>785.16</v>
          </cell>
          <cell r="H145">
            <v>907</v>
          </cell>
          <cell r="I145">
            <v>325567.8</v>
          </cell>
          <cell r="J145" t="str">
            <v>s</v>
          </cell>
          <cell r="K145">
            <v>63772.544999999998</v>
          </cell>
          <cell r="L145">
            <v>22573.808000000001</v>
          </cell>
          <cell r="M145">
            <v>19601.998</v>
          </cell>
          <cell r="N145">
            <v>11618.896999999988</v>
          </cell>
          <cell r="O145">
            <v>39125.847000000002</v>
          </cell>
          <cell r="P145">
            <v>7239.4439999999886</v>
          </cell>
          <cell r="Q145" t="str">
            <v>s</v>
          </cell>
          <cell r="R145">
            <v>36.586603280034552</v>
          </cell>
          <cell r="S145" t="str">
            <v>s</v>
          </cell>
          <cell r="T145" t="str">
            <v>s</v>
          </cell>
          <cell r="U145">
            <v>19.588099621645629</v>
          </cell>
          <cell r="V145">
            <v>81.22235595292679</v>
          </cell>
          <cell r="W145">
            <v>253.90613123439809</v>
          </cell>
          <cell r="X145">
            <v>63.413396719965455</v>
          </cell>
          <cell r="Y145">
            <v>8.558394243535794</v>
          </cell>
          <cell r="Z145">
            <v>7.2228182280898432</v>
          </cell>
          <cell r="AA145" t="str">
            <v>s</v>
          </cell>
          <cell r="AB145">
            <v>5.0597356015431689</v>
          </cell>
          <cell r="AC145" t="str">
            <v>s</v>
          </cell>
          <cell r="AD145" t="str">
            <v>Normandie</v>
          </cell>
        </row>
        <row r="146">
          <cell r="A146" t="str">
            <v>32_109</v>
          </cell>
          <cell r="B146" t="str">
            <v>32</v>
          </cell>
          <cell r="C146" t="str">
            <v/>
          </cell>
          <cell r="D146" t="str">
            <v>109</v>
          </cell>
          <cell r="E146">
            <v>943</v>
          </cell>
          <cell r="F146">
            <v>30</v>
          </cell>
          <cell r="G146">
            <v>851.79</v>
          </cell>
          <cell r="H146">
            <v>943</v>
          </cell>
          <cell r="I146">
            <v>370295.88</v>
          </cell>
          <cell r="J146" t="str">
            <v>s</v>
          </cell>
          <cell r="K146" t="str">
            <v>s</v>
          </cell>
          <cell r="L146" t="str">
            <v>s</v>
          </cell>
          <cell r="M146" t="str">
            <v>s</v>
          </cell>
          <cell r="N146">
            <v>-35794.269</v>
          </cell>
          <cell r="O146">
            <v>49929.656000000003</v>
          </cell>
          <cell r="P146">
            <v>-27780.667999999994</v>
          </cell>
          <cell r="Q146">
            <v>14630.126999999999</v>
          </cell>
          <cell r="R146" t="str">
            <v>s</v>
          </cell>
          <cell r="S146" t="str">
            <v>s</v>
          </cell>
          <cell r="T146" t="str">
            <v>s</v>
          </cell>
          <cell r="U146" t="str">
            <v>s</v>
          </cell>
          <cell r="V146" t="str">
            <v>s</v>
          </cell>
          <cell r="W146" t="str">
            <v>s</v>
          </cell>
          <cell r="X146" t="str">
            <v>s</v>
          </cell>
          <cell r="Y146" t="str">
            <v>s</v>
          </cell>
          <cell r="Z146" t="str">
            <v>s</v>
          </cell>
          <cell r="AA146">
            <v>15.56061116138199</v>
          </cell>
          <cell r="AB146" t="str">
            <v>s</v>
          </cell>
          <cell r="AC146" t="str">
            <v>s</v>
          </cell>
          <cell r="AD146" t="str">
            <v>Hauts-de-France</v>
          </cell>
        </row>
        <row r="147">
          <cell r="A147" t="str">
            <v>44_109</v>
          </cell>
          <cell r="B147" t="str">
            <v>44</v>
          </cell>
          <cell r="C147" t="str">
            <v/>
          </cell>
          <cell r="D147" t="str">
            <v>109</v>
          </cell>
          <cell r="E147">
            <v>807</v>
          </cell>
          <cell r="F147">
            <v>36</v>
          </cell>
          <cell r="G147">
            <v>860.98</v>
          </cell>
          <cell r="H147">
            <v>807</v>
          </cell>
          <cell r="I147">
            <v>704977.44</v>
          </cell>
          <cell r="J147">
            <v>62948.2</v>
          </cell>
          <cell r="K147">
            <v>72950.106000000014</v>
          </cell>
          <cell r="L147">
            <v>19693.544000000016</v>
          </cell>
          <cell r="M147">
            <v>17762.342000000019</v>
          </cell>
          <cell r="N147">
            <v>10651.305000000057</v>
          </cell>
          <cell r="O147">
            <v>51203.387000000002</v>
          </cell>
          <cell r="P147">
            <v>2013.7770000000555</v>
          </cell>
          <cell r="Q147">
            <v>21977.321000000004</v>
          </cell>
          <cell r="R147">
            <v>27.777710152220852</v>
          </cell>
          <cell r="S147">
            <v>30.126510028648894</v>
          </cell>
          <cell r="T147">
            <v>8.9291084265051097</v>
          </cell>
          <cell r="U147">
            <v>10.347863897602174</v>
          </cell>
          <cell r="V147">
            <v>84.729152825849624</v>
          </cell>
          <cell r="W147">
            <v>426.63954795697924</v>
          </cell>
          <cell r="X147">
            <v>72.222289847779152</v>
          </cell>
          <cell r="Y147">
            <v>4.7483146420032689</v>
          </cell>
          <cell r="Z147">
            <v>1.093485961636729</v>
          </cell>
          <cell r="AA147">
            <v>24.530444554198517</v>
          </cell>
          <cell r="AB147">
            <v>10.988860105626484</v>
          </cell>
          <cell r="AC147">
            <v>80.821233852843193</v>
          </cell>
          <cell r="AD147" t="str">
            <v>Grand-Est</v>
          </cell>
        </row>
        <row r="148">
          <cell r="A148" t="str">
            <v>52_109</v>
          </cell>
          <cell r="B148" t="str">
            <v>52</v>
          </cell>
          <cell r="C148" t="str">
            <v/>
          </cell>
          <cell r="D148" t="str">
            <v>109</v>
          </cell>
          <cell r="E148">
            <v>1078</v>
          </cell>
          <cell r="F148">
            <v>47</v>
          </cell>
          <cell r="G148">
            <v>1019.35</v>
          </cell>
          <cell r="H148">
            <v>1078</v>
          </cell>
          <cell r="I148">
            <v>1305946.57</v>
          </cell>
          <cell r="J148">
            <v>46725.361000000004</v>
          </cell>
          <cell r="K148">
            <v>85984.500999999975</v>
          </cell>
          <cell r="L148">
            <v>40272.88799999997</v>
          </cell>
          <cell r="M148">
            <v>36605.489999999969</v>
          </cell>
          <cell r="N148">
            <v>36196.708999999937</v>
          </cell>
          <cell r="O148">
            <v>57551.311000000002</v>
          </cell>
          <cell r="P148">
            <v>27653.37299999993</v>
          </cell>
          <cell r="Q148">
            <v>23442.638999999999</v>
          </cell>
          <cell r="R148">
            <v>41.168635584739086</v>
          </cell>
          <cell r="S148">
            <v>27.263796064828018</v>
          </cell>
          <cell r="T148">
            <v>3.577892241027901</v>
          </cell>
          <cell r="U148">
            <v>6.5840749518565653</v>
          </cell>
          <cell r="V148">
            <v>84.35228429881785</v>
          </cell>
          <cell r="W148">
            <v>303.81698925786037</v>
          </cell>
          <cell r="X148">
            <v>58.8313644152609</v>
          </cell>
          <cell r="Y148">
            <v>8.7890426885795794</v>
          </cell>
          <cell r="Z148">
            <v>12.067364124984044</v>
          </cell>
          <cell r="AA148" t="str">
            <v>s</v>
          </cell>
          <cell r="AB148">
            <v>7.7795935568365557</v>
          </cell>
          <cell r="AC148">
            <v>156.14918610485776</v>
          </cell>
          <cell r="AD148" t="str">
            <v>Pays de la Loire</v>
          </cell>
        </row>
        <row r="149">
          <cell r="A149" t="str">
            <v>53_109</v>
          </cell>
          <cell r="B149" t="str">
            <v>53</v>
          </cell>
          <cell r="C149" t="str">
            <v/>
          </cell>
          <cell r="D149" t="str">
            <v>109</v>
          </cell>
          <cell r="E149">
            <v>3528</v>
          </cell>
          <cell r="F149">
            <v>74</v>
          </cell>
          <cell r="G149">
            <v>3339.36</v>
          </cell>
          <cell r="H149">
            <v>3528</v>
          </cell>
          <cell r="I149">
            <v>3597411.87</v>
          </cell>
          <cell r="J149">
            <v>376888.011</v>
          </cell>
          <cell r="K149">
            <v>347709.2900000001</v>
          </cell>
          <cell r="L149">
            <v>132159.62200000009</v>
          </cell>
          <cell r="M149">
            <v>115795.5370000001</v>
          </cell>
          <cell r="N149">
            <v>121029.79799999963</v>
          </cell>
          <cell r="O149">
            <v>216849.709</v>
          </cell>
          <cell r="P149">
            <v>85665.386999999624</v>
          </cell>
          <cell r="Q149">
            <v>63535.472999999998</v>
          </cell>
          <cell r="R149">
            <v>37.867074104101832</v>
          </cell>
          <cell r="S149">
            <v>18.272584261409865</v>
          </cell>
          <cell r="T149">
            <v>10.476643337478063</v>
          </cell>
          <cell r="U149">
            <v>9.6655401873680944</v>
          </cell>
          <cell r="V149">
            <v>104.12452985003117</v>
          </cell>
          <cell r="W149">
            <v>257.57229678740833</v>
          </cell>
          <cell r="X149">
            <v>62.132925895898161</v>
          </cell>
          <cell r="Y149">
            <v>9.8316388113916755</v>
          </cell>
          <cell r="Z149">
            <v>13.639587394003923</v>
          </cell>
          <cell r="AA149" t="str">
            <v>s</v>
          </cell>
          <cell r="AB149">
            <v>4.0957918296709392</v>
          </cell>
          <cell r="AC149">
            <v>182.25336419546306</v>
          </cell>
          <cell r="AD149" t="str">
            <v>Bretagne</v>
          </cell>
        </row>
        <row r="150">
          <cell r="A150" t="str">
            <v>75_109</v>
          </cell>
          <cell r="B150" t="str">
            <v>75</v>
          </cell>
          <cell r="C150" t="str">
            <v/>
          </cell>
          <cell r="D150" t="str">
            <v>109</v>
          </cell>
          <cell r="E150">
            <v>1435</v>
          </cell>
          <cell r="F150">
            <v>65</v>
          </cell>
          <cell r="G150">
            <v>1309.4000000000001</v>
          </cell>
          <cell r="H150">
            <v>1435</v>
          </cell>
          <cell r="I150">
            <v>1161362.8799999999</v>
          </cell>
          <cell r="J150">
            <v>185118.133</v>
          </cell>
          <cell r="K150">
            <v>91502.093000000008</v>
          </cell>
          <cell r="L150">
            <v>23586.663000000011</v>
          </cell>
          <cell r="M150">
            <v>15027.234000000011</v>
          </cell>
          <cell r="N150">
            <v>2310.830999999981</v>
          </cell>
          <cell r="O150">
            <v>67667.846000000005</v>
          </cell>
          <cell r="P150">
            <v>-5128.5930000000199</v>
          </cell>
          <cell r="Q150">
            <v>40432.097999999998</v>
          </cell>
          <cell r="R150">
            <v>25.847120606391083</v>
          </cell>
          <cell r="S150">
            <v>44.187074496754946</v>
          </cell>
          <cell r="T150">
            <v>15.939732204976279</v>
          </cell>
          <cell r="U150">
            <v>7.8788546263851682</v>
          </cell>
          <cell r="V150">
            <v>69.880932488162514</v>
          </cell>
          <cell r="W150">
            <v>257.76961967313269</v>
          </cell>
          <cell r="X150">
            <v>74.152879393608913</v>
          </cell>
          <cell r="Y150">
            <v>5.123044173326381</v>
          </cell>
          <cell r="Z150">
            <v>-3.6762104980389063</v>
          </cell>
          <cell r="AA150" t="str">
            <v>s</v>
          </cell>
          <cell r="AB150">
            <v>22.56307727803631</v>
          </cell>
          <cell r="AC150">
            <v>37.166594718879075</v>
          </cell>
          <cell r="AD150" t="str">
            <v>Nouvelle-Aquitaine</v>
          </cell>
        </row>
        <row r="151">
          <cell r="A151" t="str">
            <v>76_109</v>
          </cell>
          <cell r="B151" t="str">
            <v>76</v>
          </cell>
          <cell r="C151" t="str">
            <v/>
          </cell>
          <cell r="D151" t="str">
            <v>109</v>
          </cell>
          <cell r="E151">
            <v>1704</v>
          </cell>
          <cell r="F151">
            <v>39</v>
          </cell>
          <cell r="G151">
            <v>1590.4</v>
          </cell>
          <cell r="H151">
            <v>1704</v>
          </cell>
          <cell r="I151">
            <v>1832994.5</v>
          </cell>
          <cell r="J151" t="str">
            <v>s</v>
          </cell>
          <cell r="K151" t="str">
            <v>s</v>
          </cell>
          <cell r="L151" t="str">
            <v>s</v>
          </cell>
          <cell r="M151" t="str">
            <v>s</v>
          </cell>
          <cell r="N151" t="str">
            <v>s</v>
          </cell>
          <cell r="O151" t="str">
            <v>s</v>
          </cell>
          <cell r="P151" t="str">
            <v>s</v>
          </cell>
          <cell r="Q151">
            <v>43754.151999999995</v>
          </cell>
          <cell r="R151" t="str">
            <v>s</v>
          </cell>
          <cell r="S151" t="str">
            <v>s</v>
          </cell>
          <cell r="T151" t="str">
            <v>s</v>
          </cell>
          <cell r="U151" t="str">
            <v>s</v>
          </cell>
          <cell r="V151" t="str">
            <v>s</v>
          </cell>
          <cell r="W151">
            <v>323.39752389336013</v>
          </cell>
          <cell r="X151" t="str">
            <v>s</v>
          </cell>
          <cell r="Y151" t="str">
            <v>s</v>
          </cell>
          <cell r="Z151" t="str">
            <v>s</v>
          </cell>
          <cell r="AA151" t="str">
            <v>s</v>
          </cell>
          <cell r="AB151" t="str">
            <v>s</v>
          </cell>
          <cell r="AC151" t="str">
            <v>s</v>
          </cell>
          <cell r="AD151" t="str">
            <v>Occitanie</v>
          </cell>
        </row>
        <row r="152">
          <cell r="A152" t="str">
            <v>84_109</v>
          </cell>
          <cell r="B152" t="str">
            <v>84</v>
          </cell>
          <cell r="C152" t="str">
            <v/>
          </cell>
          <cell r="D152" t="str">
            <v>109</v>
          </cell>
          <cell r="E152">
            <v>971</v>
          </cell>
          <cell r="F152">
            <v>58</v>
          </cell>
          <cell r="G152">
            <v>881.75</v>
          </cell>
          <cell r="H152">
            <v>971</v>
          </cell>
          <cell r="I152">
            <v>709985.24</v>
          </cell>
          <cell r="J152">
            <v>64422.892999999996</v>
          </cell>
          <cell r="K152">
            <v>67705.914000000004</v>
          </cell>
          <cell r="L152">
            <v>20438.060000000005</v>
          </cell>
          <cell r="M152">
            <v>17134.118000000006</v>
          </cell>
          <cell r="N152">
            <v>9017.4739999999929</v>
          </cell>
          <cell r="O152">
            <v>46055.627999999997</v>
          </cell>
          <cell r="P152">
            <v>6012.6029999999928</v>
          </cell>
          <cell r="Q152">
            <v>17365.681</v>
          </cell>
          <cell r="R152">
            <v>30.736842269900873</v>
          </cell>
          <cell r="S152">
            <v>25.648691486536908</v>
          </cell>
          <cell r="T152">
            <v>9.0738355349471771</v>
          </cell>
          <cell r="U152">
            <v>9.5362424717449059</v>
          </cell>
          <cell r="V152">
            <v>76.785839523674511</v>
          </cell>
          <cell r="W152">
            <v>240.62095832151971</v>
          </cell>
          <cell r="X152">
            <v>69.263157730099124</v>
          </cell>
          <cell r="Y152">
            <v>6.4768831803427451</v>
          </cell>
          <cell r="Z152">
            <v>5.1270553362535116</v>
          </cell>
          <cell r="AA152" t="str">
            <v>s</v>
          </cell>
          <cell r="AB152">
            <v>7.5598026427165772</v>
          </cell>
          <cell r="AC152">
            <v>98.666548118671557</v>
          </cell>
          <cell r="AD152" t="str">
            <v>Auvergne-Rhone-Alpes</v>
          </cell>
        </row>
        <row r="153">
          <cell r="A153" t="str">
            <v>93_109</v>
          </cell>
          <cell r="B153" t="str">
            <v>93</v>
          </cell>
          <cell r="C153" t="str">
            <v/>
          </cell>
          <cell r="D153" t="str">
            <v>109</v>
          </cell>
          <cell r="E153">
            <v>23</v>
          </cell>
          <cell r="F153">
            <v>11</v>
          </cell>
          <cell r="G153">
            <v>20.71</v>
          </cell>
          <cell r="H153">
            <v>23</v>
          </cell>
          <cell r="I153" t="str">
            <v>s</v>
          </cell>
          <cell r="J153" t="str">
            <v>s</v>
          </cell>
          <cell r="K153">
            <v>1134.5720000000015</v>
          </cell>
          <cell r="L153">
            <v>236.87100000000149</v>
          </cell>
          <cell r="M153">
            <v>303.12300000000153</v>
          </cell>
          <cell r="N153" t="str">
            <v>s</v>
          </cell>
          <cell r="O153">
            <v>863.47900000000004</v>
          </cell>
          <cell r="P153" t="str">
            <v>s</v>
          </cell>
          <cell r="Q153">
            <v>69.202999999999989</v>
          </cell>
          <cell r="R153">
            <v>21.526877811605505</v>
          </cell>
          <cell r="S153">
            <v>6.0994806852275483</v>
          </cell>
          <cell r="T153" t="str">
            <v>s</v>
          </cell>
          <cell r="U153" t="str">
            <v>s</v>
          </cell>
          <cell r="V153">
            <v>54.783775953645652</v>
          </cell>
          <cell r="W153">
            <v>318.35741187831968</v>
          </cell>
          <cell r="X153">
            <v>78.473122188394498</v>
          </cell>
          <cell r="Y153" t="str">
            <v>s</v>
          </cell>
          <cell r="Z153" t="str">
            <v>s</v>
          </cell>
          <cell r="AA153">
            <v>9.3261769859148504</v>
          </cell>
          <cell r="AB153">
            <v>3.2756225962654573</v>
          </cell>
          <cell r="AC153">
            <v>438.02002803346898</v>
          </cell>
          <cell r="AD153" t="str">
            <v>Provence-Alpes-Cote d'azur</v>
          </cell>
        </row>
        <row r="154">
          <cell r="A154" t="str">
            <v>94_109</v>
          </cell>
          <cell r="B154" t="str">
            <v>94</v>
          </cell>
          <cell r="C154" t="str">
            <v/>
          </cell>
          <cell r="D154" t="str">
            <v>109</v>
          </cell>
          <cell r="E154">
            <v>0</v>
          </cell>
          <cell r="F154" t="str">
            <v>s</v>
          </cell>
          <cell r="G154" t="str">
            <v>s</v>
          </cell>
          <cell r="H154" t="str">
            <v>s</v>
          </cell>
          <cell r="I154" t="str">
            <v>s</v>
          </cell>
          <cell r="J154" t="str">
            <v>s</v>
          </cell>
          <cell r="K154" t="str">
            <v>s</v>
          </cell>
          <cell r="L154" t="str">
            <v>s</v>
          </cell>
          <cell r="M154" t="str">
            <v>s</v>
          </cell>
          <cell r="N154" t="str">
            <v>s</v>
          </cell>
          <cell r="O154" t="str">
            <v>s</v>
          </cell>
          <cell r="P154" t="str">
            <v>s</v>
          </cell>
          <cell r="Q154" t="str">
            <v>s</v>
          </cell>
          <cell r="R154" t="str">
            <v>s</v>
          </cell>
          <cell r="S154" t="str">
            <v>s</v>
          </cell>
          <cell r="T154" t="str">
            <v>s</v>
          </cell>
          <cell r="U154" t="str">
            <v>s</v>
          </cell>
          <cell r="V154" t="str">
            <v>s</v>
          </cell>
          <cell r="W154" t="str">
            <v>s</v>
          </cell>
          <cell r="X154" t="str">
            <v>s</v>
          </cell>
          <cell r="Y154" t="str">
            <v>s</v>
          </cell>
          <cell r="Z154" t="str">
            <v>s</v>
          </cell>
          <cell r="AA154" t="str">
            <v>s</v>
          </cell>
          <cell r="AB154" t="str">
            <v>s</v>
          </cell>
          <cell r="AC154" t="str">
            <v>s</v>
          </cell>
          <cell r="AD154" t="str">
            <v>Corse</v>
          </cell>
        </row>
        <row r="155">
          <cell r="A155" t="str">
            <v>01_10y</v>
          </cell>
          <cell r="B155" t="str">
            <v>01</v>
          </cell>
          <cell r="C155" t="str">
            <v/>
          </cell>
          <cell r="D155" t="str">
            <v>10y</v>
          </cell>
          <cell r="E155">
            <v>1343</v>
          </cell>
          <cell r="F155">
            <v>297</v>
          </cell>
          <cell r="G155">
            <v>1177.8900000000001</v>
          </cell>
          <cell r="H155">
            <v>1343</v>
          </cell>
          <cell r="I155">
            <v>114155.9</v>
          </cell>
          <cell r="J155">
            <v>9811.2919999999995</v>
          </cell>
          <cell r="K155">
            <v>37376.242999999995</v>
          </cell>
          <cell r="L155">
            <v>5056.0419999999976</v>
          </cell>
          <cell r="M155">
            <v>9016.155999999999</v>
          </cell>
          <cell r="N155">
            <v>5990.4109999999964</v>
          </cell>
          <cell r="O155">
            <v>32616.417000000001</v>
          </cell>
          <cell r="P155">
            <v>6239.0159999999969</v>
          </cell>
          <cell r="Q155">
            <v>5337.8580000000002</v>
          </cell>
          <cell r="R155">
            <v>13.421056480544577</v>
          </cell>
          <cell r="S155">
            <v>14.281419349719021</v>
          </cell>
          <cell r="T155">
            <v>8.5946429400495283</v>
          </cell>
          <cell r="U155">
            <v>32.741402765866681</v>
          </cell>
          <cell r="V155">
            <v>31.731522468142181</v>
          </cell>
          <cell r="W155">
            <v>33.35866591956804</v>
          </cell>
          <cell r="X155">
            <v>86.578943519455436</v>
          </cell>
          <cell r="Y155">
            <v>11.417075092048835</v>
          </cell>
          <cell r="Z155">
            <v>24.151529224533501</v>
          </cell>
          <cell r="AA155">
            <v>67.720718145950826</v>
          </cell>
          <cell r="AB155">
            <v>5.7616609988603757</v>
          </cell>
          <cell r="AC155">
            <v>168.9096262957913</v>
          </cell>
          <cell r="AD155" t="str">
            <v>Guadeloupe</v>
          </cell>
        </row>
        <row r="156">
          <cell r="A156" t="str">
            <v>02_10y</v>
          </cell>
          <cell r="B156" t="str">
            <v>02</v>
          </cell>
          <cell r="C156" t="str">
            <v/>
          </cell>
          <cell r="D156" t="str">
            <v>10y</v>
          </cell>
          <cell r="E156">
            <v>1171</v>
          </cell>
          <cell r="F156">
            <v>228</v>
          </cell>
          <cell r="G156">
            <v>1068.72</v>
          </cell>
          <cell r="H156">
            <v>1171</v>
          </cell>
          <cell r="I156">
            <v>94418.34</v>
          </cell>
          <cell r="J156">
            <v>797.70100000000002</v>
          </cell>
          <cell r="K156">
            <v>34444.945</v>
          </cell>
          <cell r="L156">
            <v>3134.1119999999996</v>
          </cell>
          <cell r="M156">
            <v>3626.3129999999996</v>
          </cell>
          <cell r="N156">
            <v>-24.428999999999228</v>
          </cell>
          <cell r="O156">
            <v>31477.02</v>
          </cell>
          <cell r="P156">
            <v>1044.7030000000009</v>
          </cell>
          <cell r="Q156">
            <v>4147.8410000000003</v>
          </cell>
          <cell r="R156">
            <v>9.0552137965322821</v>
          </cell>
          <cell r="S156">
            <v>12.041944035619743</v>
          </cell>
          <cell r="T156">
            <v>0.84485810701607345</v>
          </cell>
          <cell r="U156">
            <v>36.481201639427255</v>
          </cell>
          <cell r="V156">
            <v>32.230093008458716</v>
          </cell>
          <cell r="W156">
            <v>37.60114529530653</v>
          </cell>
          <cell r="X156">
            <v>90.944786203467714</v>
          </cell>
          <cell r="Y156">
            <v>7.0005847088614699</v>
          </cell>
          <cell r="Z156">
            <v>6.3284140005414349</v>
          </cell>
          <cell r="AA156">
            <v>125.51667714332081</v>
          </cell>
          <cell r="AB156">
            <v>11.424703392858968</v>
          </cell>
          <cell r="AC156">
            <v>87.426519001089957</v>
          </cell>
          <cell r="AD156" t="str">
            <v>Martinique</v>
          </cell>
        </row>
        <row r="157">
          <cell r="A157" t="str">
            <v>03_10y</v>
          </cell>
          <cell r="B157" t="str">
            <v>03</v>
          </cell>
          <cell r="C157" t="str">
            <v/>
          </cell>
          <cell r="D157" t="str">
            <v>10y</v>
          </cell>
          <cell r="E157">
            <v>428</v>
          </cell>
          <cell r="F157">
            <v>79</v>
          </cell>
          <cell r="G157">
            <v>371.94</v>
          </cell>
          <cell r="H157">
            <v>428</v>
          </cell>
          <cell r="I157">
            <v>36353.31</v>
          </cell>
          <cell r="J157">
            <v>0</v>
          </cell>
          <cell r="K157">
            <v>13602.833000000001</v>
          </cell>
          <cell r="L157">
            <v>2743.0230000000006</v>
          </cell>
          <cell r="M157">
            <v>3149.2820000000006</v>
          </cell>
          <cell r="N157">
            <v>1333.0429999999992</v>
          </cell>
          <cell r="O157">
            <v>10727.269</v>
          </cell>
          <cell r="P157">
            <v>1845.8989999999992</v>
          </cell>
          <cell r="Q157">
            <v>5889.9180000000006</v>
          </cell>
          <cell r="R157">
            <v>20.36350065759525</v>
          </cell>
          <cell r="S157">
            <v>43.299200982618849</v>
          </cell>
          <cell r="T157">
            <v>0</v>
          </cell>
          <cell r="U157">
            <v>37.418416644866731</v>
          </cell>
          <cell r="V157">
            <v>36.572654191536273</v>
          </cell>
          <cell r="W157">
            <v>46.499986556971557</v>
          </cell>
          <cell r="X157">
            <v>79.636499342404747</v>
          </cell>
          <cell r="Y157">
            <v>15.575993773288912</v>
          </cell>
          <cell r="Z157">
            <v>19.450998714857196</v>
          </cell>
          <cell r="AA157">
            <v>64.065401081307101</v>
          </cell>
          <cell r="AB157">
            <v>5.0098376863774003</v>
          </cell>
          <cell r="AC157">
            <v>53.469029619767205</v>
          </cell>
          <cell r="AD157" t="str">
            <v>Guyane</v>
          </cell>
        </row>
        <row r="158">
          <cell r="A158" t="str">
            <v>04_10y</v>
          </cell>
          <cell r="B158" t="str">
            <v>04</v>
          </cell>
          <cell r="C158" t="str">
            <v/>
          </cell>
          <cell r="D158" t="str">
            <v>10y</v>
          </cell>
          <cell r="E158">
            <v>3263</v>
          </cell>
          <cell r="F158">
            <v>520</v>
          </cell>
          <cell r="G158">
            <v>2830.6</v>
          </cell>
          <cell r="H158">
            <v>3263</v>
          </cell>
          <cell r="I158">
            <v>250795.05</v>
          </cell>
          <cell r="J158">
            <v>5205.192</v>
          </cell>
          <cell r="K158">
            <v>94035.356</v>
          </cell>
          <cell r="L158">
            <v>14924.09</v>
          </cell>
          <cell r="M158">
            <v>15194.49</v>
          </cell>
          <cell r="N158">
            <v>7121.7110000000011</v>
          </cell>
          <cell r="O158">
            <v>81073.345000000001</v>
          </cell>
          <cell r="P158">
            <v>9080.6470000000008</v>
          </cell>
          <cell r="Q158">
            <v>13717.861000000001</v>
          </cell>
          <cell r="R158">
            <v>15.546342462170996</v>
          </cell>
          <cell r="S158">
            <v>14.587982205331365</v>
          </cell>
          <cell r="T158">
            <v>2.0754763700479737</v>
          </cell>
          <cell r="U158">
            <v>37.494901115472572</v>
          </cell>
          <cell r="V158">
            <v>33.220997668338867</v>
          </cell>
          <cell r="W158">
            <v>37.145051579170492</v>
          </cell>
          <cell r="X158">
            <v>84.453657537829002</v>
          </cell>
          <cell r="Y158">
            <v>13.22078313355741</v>
          </cell>
          <cell r="Z158">
            <v>14.156350584480773</v>
          </cell>
          <cell r="AA158">
            <v>57.25994827843838</v>
          </cell>
          <cell r="AB158">
            <v>4.9329238834662616</v>
          </cell>
          <cell r="AC158">
            <v>110.76428023290219</v>
          </cell>
          <cell r="AD158" t="str">
            <v>La Reunion</v>
          </cell>
        </row>
        <row r="159">
          <cell r="A159" t="str">
            <v>11_10y</v>
          </cell>
          <cell r="B159" t="str">
            <v>11</v>
          </cell>
          <cell r="C159" t="str">
            <v/>
          </cell>
          <cell r="D159" t="str">
            <v>10y</v>
          </cell>
          <cell r="E159">
            <v>37491</v>
          </cell>
          <cell r="F159">
            <v>5964</v>
          </cell>
          <cell r="G159">
            <v>30436.240000000002</v>
          </cell>
          <cell r="H159">
            <v>37491</v>
          </cell>
          <cell r="I159">
            <v>2974749.47</v>
          </cell>
          <cell r="J159">
            <v>29042.178</v>
          </cell>
          <cell r="K159">
            <v>1316249.7320000001</v>
          </cell>
          <cell r="L159">
            <v>210006.071</v>
          </cell>
          <cell r="M159">
            <v>169726.28100000002</v>
          </cell>
          <cell r="N159">
            <v>115131.33600000002</v>
          </cell>
          <cell r="O159">
            <v>1093552.9180000001</v>
          </cell>
          <cell r="P159">
            <v>108427.65900000003</v>
          </cell>
          <cell r="Q159">
            <v>144865.99799999999</v>
          </cell>
          <cell r="R159">
            <v>16.110208496287694</v>
          </cell>
          <cell r="S159">
            <v>11.005966001594595</v>
          </cell>
          <cell r="T159">
            <v>0.97628987895911779</v>
          </cell>
          <cell r="U159">
            <v>44.247414623457345</v>
          </cell>
          <cell r="V159">
            <v>43.246134607954204</v>
          </cell>
          <cell r="W159">
            <v>35.401600559070367</v>
          </cell>
          <cell r="X159">
            <v>83.889791503712303</v>
          </cell>
          <cell r="Y159">
            <v>11.445781788034379</v>
          </cell>
          <cell r="Z159">
            <v>13.102089982055492</v>
          </cell>
          <cell r="AA159">
            <v>104.84796895676132</v>
          </cell>
          <cell r="AB159">
            <v>6.9672319139764305</v>
          </cell>
          <cell r="AC159">
            <v>117.16088201732475</v>
          </cell>
          <cell r="AD159" t="str">
            <v>Île-de-France</v>
          </cell>
        </row>
        <row r="160">
          <cell r="A160" t="str">
            <v>24_10y</v>
          </cell>
          <cell r="B160" t="str">
            <v>24</v>
          </cell>
          <cell r="C160" t="str">
            <v/>
          </cell>
          <cell r="D160" t="str">
            <v>10y</v>
          </cell>
          <cell r="E160">
            <v>6904</v>
          </cell>
          <cell r="F160">
            <v>1546</v>
          </cell>
          <cell r="G160">
            <v>5892.2</v>
          </cell>
          <cell r="H160">
            <v>6904</v>
          </cell>
          <cell r="I160">
            <v>518301.32</v>
          </cell>
          <cell r="J160">
            <v>469.93200000000002</v>
          </cell>
          <cell r="K160">
            <v>240168.15700000001</v>
          </cell>
          <cell r="L160">
            <v>41768.373</v>
          </cell>
          <cell r="M160">
            <v>38258.870000000003</v>
          </cell>
          <cell r="N160">
            <v>24152.276000000002</v>
          </cell>
          <cell r="O160">
            <v>200074.62400000001</v>
          </cell>
          <cell r="P160">
            <v>23700.174000000003</v>
          </cell>
          <cell r="Q160">
            <v>27409.054</v>
          </cell>
          <cell r="R160">
            <v>17.27086312943765</v>
          </cell>
          <cell r="S160">
            <v>11.412442990933224</v>
          </cell>
          <cell r="T160">
            <v>9.0667722011589708E-2</v>
          </cell>
          <cell r="U160">
            <v>46.337554571537652</v>
          </cell>
          <cell r="V160">
            <v>40.760353857642308</v>
          </cell>
          <cell r="W160">
            <v>39.151802043379384</v>
          </cell>
          <cell r="X160">
            <v>82.729136870562357</v>
          </cell>
          <cell r="Y160">
            <v>12.841521808202206</v>
          </cell>
          <cell r="Z160">
            <v>17.453087311020443</v>
          </cell>
          <cell r="AA160" t="str">
            <v>s</v>
          </cell>
          <cell r="AB160">
            <v>4.4647752978072672</v>
          </cell>
          <cell r="AC160">
            <v>139.5847882965972</v>
          </cell>
          <cell r="AD160" t="str">
            <v>Centre-Val de loire</v>
          </cell>
        </row>
        <row r="161">
          <cell r="A161" t="str">
            <v>27_10y</v>
          </cell>
          <cell r="B161" t="str">
            <v>27</v>
          </cell>
          <cell r="C161" t="str">
            <v/>
          </cell>
          <cell r="D161" t="str">
            <v>10y</v>
          </cell>
          <cell r="E161">
            <v>8885</v>
          </cell>
          <cell r="F161">
            <v>1854</v>
          </cell>
          <cell r="G161">
            <v>7394.12</v>
          </cell>
          <cell r="H161">
            <v>8885</v>
          </cell>
          <cell r="I161">
            <v>665785.19000000006</v>
          </cell>
          <cell r="J161">
            <v>1712.2819999999999</v>
          </cell>
          <cell r="K161">
            <v>304996.26900000003</v>
          </cell>
          <cell r="L161">
            <v>45221.051000000007</v>
          </cell>
          <cell r="M161">
            <v>42062.392000000007</v>
          </cell>
          <cell r="N161">
            <v>22634.008000000013</v>
          </cell>
          <cell r="O161">
            <v>257710.34700000001</v>
          </cell>
          <cell r="P161">
            <v>24386.810000000012</v>
          </cell>
          <cell r="Q161">
            <v>35048.563999999998</v>
          </cell>
          <cell r="R161">
            <v>14.927819070111711</v>
          </cell>
          <cell r="S161">
            <v>11.491473031756987</v>
          </cell>
          <cell r="T161">
            <v>0.25718235036138304</v>
          </cell>
          <cell r="U161">
            <v>45.810011033738974</v>
          </cell>
          <cell r="V161">
            <v>41.24848785250984</v>
          </cell>
          <cell r="W161">
            <v>45.304541311204041</v>
          </cell>
          <cell r="X161">
            <v>85.07218092988829</v>
          </cell>
          <cell r="Y161">
            <v>10.71787281193058</v>
          </cell>
          <cell r="Z161">
            <v>17.660803020020126</v>
          </cell>
          <cell r="AA161" t="str">
            <v>s</v>
          </cell>
          <cell r="AB161">
            <v>5.4800915617817019</v>
          </cell>
          <cell r="AC161">
            <v>120.01174142255873</v>
          </cell>
          <cell r="AD161" t="str">
            <v>Bourgogne-Franche-Comte</v>
          </cell>
        </row>
        <row r="162">
          <cell r="A162" t="str">
            <v>28_10y</v>
          </cell>
          <cell r="B162" t="str">
            <v>28</v>
          </cell>
          <cell r="C162" t="str">
            <v/>
          </cell>
          <cell r="D162" t="str">
            <v>10y</v>
          </cell>
          <cell r="E162">
            <v>11421</v>
          </cell>
          <cell r="F162">
            <v>2352</v>
          </cell>
          <cell r="G162">
            <v>9709.91</v>
          </cell>
          <cell r="H162">
            <v>11421</v>
          </cell>
          <cell r="I162">
            <v>846271.08</v>
          </cell>
          <cell r="J162">
            <v>372.39400000000001</v>
          </cell>
          <cell r="K162">
            <v>396073.70400000003</v>
          </cell>
          <cell r="L162">
            <v>67452.173999999999</v>
          </cell>
          <cell r="M162">
            <v>63604.142000000007</v>
          </cell>
          <cell r="N162">
            <v>38350.518000000011</v>
          </cell>
          <cell r="O162">
            <v>330036.842</v>
          </cell>
          <cell r="P162">
            <v>39768.377000000008</v>
          </cell>
          <cell r="Q162">
            <v>45583.593000000001</v>
          </cell>
          <cell r="R162">
            <v>16.969569292450586</v>
          </cell>
          <cell r="S162">
            <v>11.508866289189449</v>
          </cell>
          <cell r="T162">
            <v>4.4004103271495468E-2</v>
          </cell>
          <cell r="U162">
            <v>46.802226066853194</v>
          </cell>
          <cell r="V162">
            <v>40.790666854790622</v>
          </cell>
          <cell r="W162">
            <v>36.857360984808302</v>
          </cell>
          <cell r="X162">
            <v>83.030430707549414</v>
          </cell>
          <cell r="Y162">
            <v>12.114491498674109</v>
          </cell>
          <cell r="Z162">
            <v>16.580265518544472</v>
          </cell>
          <cell r="AA162">
            <v>85.309898101209029</v>
          </cell>
          <cell r="AB162">
            <v>4.868569543807439</v>
          </cell>
          <cell r="AC162">
            <v>139.53297187433208</v>
          </cell>
          <cell r="AD162" t="str">
            <v>Normandie</v>
          </cell>
        </row>
        <row r="163">
          <cell r="A163" t="str">
            <v>32_10y</v>
          </cell>
          <cell r="B163" t="str">
            <v>32</v>
          </cell>
          <cell r="C163" t="str">
            <v/>
          </cell>
          <cell r="D163" t="str">
            <v>10y</v>
          </cell>
          <cell r="E163">
            <v>14343</v>
          </cell>
          <cell r="F163">
            <v>2831</v>
          </cell>
          <cell r="G163">
            <v>11775.710000000001</v>
          </cell>
          <cell r="H163">
            <v>14343</v>
          </cell>
          <cell r="I163">
            <v>1030901.27</v>
          </cell>
          <cell r="J163">
            <v>819.08500000000004</v>
          </cell>
          <cell r="K163">
            <v>453352.41899999999</v>
          </cell>
          <cell r="L163">
            <v>68073.118000000002</v>
          </cell>
          <cell r="M163">
            <v>62875.229999999996</v>
          </cell>
          <cell r="N163">
            <v>39235.344000000005</v>
          </cell>
          <cell r="O163">
            <v>386275.28600000002</v>
          </cell>
          <cell r="P163">
            <v>39876.452000000005</v>
          </cell>
          <cell r="Q163">
            <v>54139.11</v>
          </cell>
          <cell r="R163">
            <v>14.98258107670166</v>
          </cell>
          <cell r="S163">
            <v>11.941947970503715</v>
          </cell>
          <cell r="T163">
            <v>7.9453292360382871E-2</v>
          </cell>
          <cell r="U163">
            <v>43.976317829155455</v>
          </cell>
          <cell r="V163">
            <v>38.498945626208524</v>
          </cell>
          <cell r="W163">
            <v>35.779025808210292</v>
          </cell>
          <cell r="X163">
            <v>85.017418923298351</v>
          </cell>
          <cell r="Y163">
            <v>12.007292994838384</v>
          </cell>
          <cell r="Z163">
            <v>17.565148061362144</v>
          </cell>
          <cell r="AA163" t="str">
            <v>s</v>
          </cell>
          <cell r="AB163">
            <v>5.4269175682535939</v>
          </cell>
          <cell r="AC163">
            <v>116.13643076142182</v>
          </cell>
          <cell r="AD163" t="str">
            <v>Hauts-de-France</v>
          </cell>
        </row>
        <row r="164">
          <cell r="A164" t="str">
            <v>44_10y</v>
          </cell>
          <cell r="B164" t="str">
            <v>44</v>
          </cell>
          <cell r="C164" t="str">
            <v/>
          </cell>
          <cell r="D164" t="str">
            <v>10y</v>
          </cell>
          <cell r="E164">
            <v>19527</v>
          </cell>
          <cell r="F164">
            <v>3300</v>
          </cell>
          <cell r="G164">
            <v>16445.490000000002</v>
          </cell>
          <cell r="H164">
            <v>19527</v>
          </cell>
          <cell r="I164">
            <v>1446277.85</v>
          </cell>
          <cell r="J164">
            <v>8397.69</v>
          </cell>
          <cell r="K164">
            <v>671916.57400000002</v>
          </cell>
          <cell r="L164">
            <v>93755.255000000005</v>
          </cell>
          <cell r="M164">
            <v>99005.178</v>
          </cell>
          <cell r="N164">
            <v>58257.341999999997</v>
          </cell>
          <cell r="O164">
            <v>575893.45299999998</v>
          </cell>
          <cell r="P164">
            <v>56564.600999999995</v>
          </cell>
          <cell r="Q164">
            <v>74867.570000000007</v>
          </cell>
          <cell r="R164">
            <v>14.000662418958928</v>
          </cell>
          <cell r="S164">
            <v>11.142390721857682</v>
          </cell>
          <cell r="T164">
            <v>0.58064154131932533</v>
          </cell>
          <cell r="U164">
            <v>46.458332608772238</v>
          </cell>
          <cell r="V164">
            <v>40.857193917602942</v>
          </cell>
          <cell r="W164">
            <v>45.473939238052495</v>
          </cell>
          <cell r="X164">
            <v>85.999337581041075</v>
          </cell>
          <cell r="Y164">
            <v>10.063353346401886</v>
          </cell>
          <cell r="Z164">
            <v>12.99552270126599</v>
          </cell>
          <cell r="AA164">
            <v>73.836867507072853</v>
          </cell>
          <cell r="AB164">
            <v>6.0473527590533465</v>
          </cell>
          <cell r="AC164">
            <v>132.24040529163693</v>
          </cell>
          <cell r="AD164" t="str">
            <v>Grand-Est</v>
          </cell>
        </row>
        <row r="165">
          <cell r="A165" t="str">
            <v>52_10y</v>
          </cell>
          <cell r="B165" t="str">
            <v>52</v>
          </cell>
          <cell r="C165" t="str">
            <v/>
          </cell>
          <cell r="D165" t="str">
            <v>10y</v>
          </cell>
          <cell r="E165">
            <v>12518</v>
          </cell>
          <cell r="F165">
            <v>2249</v>
          </cell>
          <cell r="G165">
            <v>10656.57</v>
          </cell>
          <cell r="H165">
            <v>12518</v>
          </cell>
          <cell r="I165">
            <v>930421.7</v>
          </cell>
          <cell r="J165">
            <v>2487.1559999999999</v>
          </cell>
          <cell r="K165">
            <v>433615.58500000002</v>
          </cell>
          <cell r="L165">
            <v>68518.246000000014</v>
          </cell>
          <cell r="M165">
            <v>62428.894000000008</v>
          </cell>
          <cell r="N165">
            <v>35934.197000000015</v>
          </cell>
          <cell r="O165">
            <v>367003.12300000002</v>
          </cell>
          <cell r="P165">
            <v>35404.786000000015</v>
          </cell>
          <cell r="Q165">
            <v>51862.841999999997</v>
          </cell>
          <cell r="R165">
            <v>15.732464782916313</v>
          </cell>
          <cell r="S165">
            <v>11.960557644624327</v>
          </cell>
          <cell r="T165">
            <v>0.2673149175261067</v>
          </cell>
          <cell r="U165">
            <v>46.604199472131839</v>
          </cell>
          <cell r="V165">
            <v>40.68997669981993</v>
          </cell>
          <cell r="W165">
            <v>39.395412782912324</v>
          </cell>
          <cell r="X165">
            <v>84.26753521708369</v>
          </cell>
          <cell r="Y165">
            <v>11.620604266504856</v>
          </cell>
          <cell r="Z165">
            <v>14.057683146006614</v>
          </cell>
          <cell r="AA165">
            <v>86.694382235142257</v>
          </cell>
          <cell r="AB165">
            <v>5.4200395030544115</v>
          </cell>
          <cell r="AC165">
            <v>120.37306787005619</v>
          </cell>
          <cell r="AD165" t="str">
            <v>Pays de la Loire</v>
          </cell>
        </row>
        <row r="166">
          <cell r="A166" t="str">
            <v>53_10y</v>
          </cell>
          <cell r="B166" t="str">
            <v>53</v>
          </cell>
          <cell r="C166" t="str">
            <v/>
          </cell>
          <cell r="D166" t="str">
            <v>10y</v>
          </cell>
          <cell r="E166">
            <v>12420</v>
          </cell>
          <cell r="F166">
            <v>2177</v>
          </cell>
          <cell r="G166">
            <v>10545.11</v>
          </cell>
          <cell r="H166">
            <v>12420</v>
          </cell>
          <cell r="I166">
            <v>939750.49</v>
          </cell>
          <cell r="J166">
            <v>1447.9359999999999</v>
          </cell>
          <cell r="K166">
            <v>451461.78200000001</v>
          </cell>
          <cell r="L166">
            <v>70634.161000000007</v>
          </cell>
          <cell r="M166">
            <v>66266.347999999998</v>
          </cell>
          <cell r="N166">
            <v>36037.840000000011</v>
          </cell>
          <cell r="O166">
            <v>381815.86499999999</v>
          </cell>
          <cell r="P166">
            <v>35864.911000000007</v>
          </cell>
          <cell r="Q166">
            <v>51184.63</v>
          </cell>
          <cell r="R166">
            <v>15.611483465800488</v>
          </cell>
          <cell r="S166">
            <v>11.337533328568663</v>
          </cell>
          <cell r="T166">
            <v>0.15407664219467446</v>
          </cell>
          <cell r="U166">
            <v>48.040600862043718</v>
          </cell>
          <cell r="V166">
            <v>42.812429837147263</v>
          </cell>
          <cell r="W166">
            <v>40.425735246005019</v>
          </cell>
          <cell r="X166">
            <v>84.38851653419951</v>
          </cell>
          <cell r="Y166">
            <v>11.689328160713428</v>
          </cell>
          <cell r="Z166">
            <v>14.42907535459576</v>
          </cell>
          <cell r="AA166" t="str">
            <v>s</v>
          </cell>
          <cell r="AB166">
            <v>4.7176436342182919</v>
          </cell>
          <cell r="AC166">
            <v>129.46532582144289</v>
          </cell>
          <cell r="AD166" t="str">
            <v>Bretagne</v>
          </cell>
        </row>
        <row r="167">
          <cell r="A167" t="str">
            <v>75_10y</v>
          </cell>
          <cell r="B167" t="str">
            <v>75</v>
          </cell>
          <cell r="C167" t="str">
            <v/>
          </cell>
          <cell r="D167" t="str">
            <v>10y</v>
          </cell>
          <cell r="E167">
            <v>19521</v>
          </cell>
          <cell r="F167">
            <v>3976</v>
          </cell>
          <cell r="G167">
            <v>17134.759999999998</v>
          </cell>
          <cell r="H167">
            <v>19521</v>
          </cell>
          <cell r="I167">
            <v>1594456.92</v>
          </cell>
          <cell r="J167">
            <v>6743.2030000000004</v>
          </cell>
          <cell r="K167">
            <v>712280.28200000001</v>
          </cell>
          <cell r="L167">
            <v>97920.626000000004</v>
          </cell>
          <cell r="M167">
            <v>92725.873000000007</v>
          </cell>
          <cell r="N167">
            <v>45638.756000000001</v>
          </cell>
          <cell r="O167">
            <v>610798.02399999998</v>
          </cell>
          <cell r="P167">
            <v>48189.877</v>
          </cell>
          <cell r="Q167">
            <v>83164.304000000004</v>
          </cell>
          <cell r="R167">
            <v>13.816572486133955</v>
          </cell>
          <cell r="S167">
            <v>11.67578355061077</v>
          </cell>
          <cell r="T167">
            <v>0.42291534599755759</v>
          </cell>
          <cell r="U167">
            <v>44.672281393466562</v>
          </cell>
          <cell r="V167">
            <v>41.569317691056078</v>
          </cell>
          <cell r="W167">
            <v>41.705562610739811</v>
          </cell>
          <cell r="X167">
            <v>86.183427513866036</v>
          </cell>
          <cell r="Y167">
            <v>10.151059193640673</v>
          </cell>
          <cell r="Z167">
            <v>12.543436216253204</v>
          </cell>
          <cell r="AA167">
            <v>95.786621560888875</v>
          </cell>
          <cell r="AB167">
            <v>6.4989055523399122</v>
          </cell>
          <cell r="AC167">
            <v>111.49720317505454</v>
          </cell>
          <cell r="AD167" t="str">
            <v>Nouvelle-Aquitaine</v>
          </cell>
        </row>
        <row r="168">
          <cell r="A168" t="str">
            <v>76_10y</v>
          </cell>
          <cell r="B168" t="str">
            <v>76</v>
          </cell>
          <cell r="C168" t="str">
            <v/>
          </cell>
          <cell r="D168" t="str">
            <v>10y</v>
          </cell>
          <cell r="E168">
            <v>17303</v>
          </cell>
          <cell r="F168">
            <v>3901</v>
          </cell>
          <cell r="G168">
            <v>14508.56</v>
          </cell>
          <cell r="H168">
            <v>17303</v>
          </cell>
          <cell r="I168">
            <v>1373100.39</v>
          </cell>
          <cell r="J168">
            <v>3504.549</v>
          </cell>
          <cell r="K168">
            <v>591933.57700000005</v>
          </cell>
          <cell r="L168">
            <v>84401.051999999996</v>
          </cell>
          <cell r="M168">
            <v>79874.834000000003</v>
          </cell>
          <cell r="N168">
            <v>37811.421000000009</v>
          </cell>
          <cell r="O168">
            <v>504488.06099999999</v>
          </cell>
          <cell r="P168">
            <v>42375.061000000009</v>
          </cell>
          <cell r="Q168">
            <v>75620.785999999993</v>
          </cell>
          <cell r="R168">
            <v>14.332248658840463</v>
          </cell>
          <cell r="S168">
            <v>12.77521481096856</v>
          </cell>
          <cell r="T168">
            <v>0.25522889844929697</v>
          </cell>
          <cell r="U168">
            <v>43.109271638907629</v>
          </cell>
          <cell r="V168">
            <v>40.798919879023146</v>
          </cell>
          <cell r="W168">
            <v>44.540637251388148</v>
          </cell>
          <cell r="X168">
            <v>85.667751341159544</v>
          </cell>
          <cell r="Y168">
            <v>10.634803452135639</v>
          </cell>
          <cell r="Z168">
            <v>13.225798430314253</v>
          </cell>
          <cell r="AA168">
            <v>87.354044098787043</v>
          </cell>
          <cell r="AB168">
            <v>4.8079234841764773</v>
          </cell>
          <cell r="AC168">
            <v>105.6255009039446</v>
          </cell>
          <cell r="AD168" t="str">
            <v>Occitanie</v>
          </cell>
        </row>
        <row r="169">
          <cell r="A169" t="str">
            <v>84_10y</v>
          </cell>
          <cell r="B169" t="str">
            <v>84</v>
          </cell>
          <cell r="C169" t="str">
            <v/>
          </cell>
          <cell r="D169" t="str">
            <v>10y</v>
          </cell>
          <cell r="E169">
            <v>26772</v>
          </cell>
          <cell r="F169">
            <v>5119</v>
          </cell>
          <cell r="G169">
            <v>21792.33</v>
          </cell>
          <cell r="H169">
            <v>26772</v>
          </cell>
          <cell r="I169">
            <v>2151240.5699999998</v>
          </cell>
          <cell r="J169">
            <v>7233.6679999999997</v>
          </cell>
          <cell r="K169">
            <v>982233.99199999997</v>
          </cell>
          <cell r="L169">
            <v>162897.73499999999</v>
          </cell>
          <cell r="M169">
            <v>155248.38199999998</v>
          </cell>
          <cell r="N169">
            <v>88498.645999999993</v>
          </cell>
          <cell r="O169">
            <v>809932.40899999999</v>
          </cell>
          <cell r="P169">
            <v>92206.104999999996</v>
          </cell>
          <cell r="Q169">
            <v>131744.579</v>
          </cell>
          <cell r="R169">
            <v>16.744725274466823</v>
          </cell>
          <cell r="S169">
            <v>13.412748904336432</v>
          </cell>
          <cell r="T169">
            <v>0.33625565177956829</v>
          </cell>
          <cell r="U169">
            <v>45.658956310962473</v>
          </cell>
          <cell r="V169">
            <v>45.072463201502543</v>
          </cell>
          <cell r="W169">
            <v>47.45198526270481</v>
          </cell>
          <cell r="X169">
            <v>83.255274725533184</v>
          </cell>
          <cell r="Y169">
            <v>12.443400854925315</v>
          </cell>
          <cell r="Z169">
            <v>17.181480166116248</v>
          </cell>
          <cell r="AA169" t="str">
            <v>s</v>
          </cell>
          <cell r="AB169">
            <v>4.7349252584758164</v>
          </cell>
          <cell r="AC169">
            <v>117.84043273613555</v>
          </cell>
          <cell r="AD169" t="str">
            <v>Auvergne-Rhone-Alpes</v>
          </cell>
        </row>
        <row r="170">
          <cell r="A170" t="str">
            <v>93_10y</v>
          </cell>
          <cell r="B170" t="str">
            <v>93</v>
          </cell>
          <cell r="C170" t="str">
            <v/>
          </cell>
          <cell r="D170" t="str">
            <v>10y</v>
          </cell>
          <cell r="E170">
            <v>16282</v>
          </cell>
          <cell r="F170">
            <v>3362</v>
          </cell>
          <cell r="G170">
            <v>13536.83</v>
          </cell>
          <cell r="H170">
            <v>16282</v>
          </cell>
          <cell r="I170">
            <v>1307819.93</v>
          </cell>
          <cell r="J170">
            <v>5793.8109999999997</v>
          </cell>
          <cell r="K170">
            <v>577125.23</v>
          </cell>
          <cell r="L170">
            <v>83630.017000000007</v>
          </cell>
          <cell r="M170">
            <v>80598.478000000003</v>
          </cell>
          <cell r="N170">
            <v>44627.029000000002</v>
          </cell>
          <cell r="O170">
            <v>486546.00799999997</v>
          </cell>
          <cell r="P170">
            <v>49916.592000000004</v>
          </cell>
          <cell r="Q170">
            <v>67501.093999999997</v>
          </cell>
          <cell r="R170">
            <v>14.667403281293703</v>
          </cell>
          <cell r="S170">
            <v>11.696091331858771</v>
          </cell>
          <cell r="T170">
            <v>0.44301290010162181</v>
          </cell>
          <cell r="U170">
            <v>44.128799138272804</v>
          </cell>
          <cell r="V170">
            <v>42.63370597104344</v>
          </cell>
          <cell r="W170">
            <v>36.927750219216762</v>
          </cell>
          <cell r="X170">
            <v>85.332596718706284</v>
          </cell>
          <cell r="Y170">
            <v>12.264298431267646</v>
          </cell>
          <cell r="Z170">
            <v>17.899941296591525</v>
          </cell>
          <cell r="AA170">
            <v>112.29913272915498</v>
          </cell>
          <cell r="AB170">
            <v>5.6165276159157065</v>
          </cell>
          <cell r="AC170">
            <v>119.40321737600283</v>
          </cell>
          <cell r="AD170" t="str">
            <v>Provence-Alpes-Cote d'azur</v>
          </cell>
        </row>
        <row r="171">
          <cell r="A171" t="str">
            <v>94_10y</v>
          </cell>
          <cell r="B171" t="str">
            <v>94</v>
          </cell>
          <cell r="C171" t="str">
            <v/>
          </cell>
          <cell r="D171" t="str">
            <v>10y</v>
          </cell>
          <cell r="E171">
            <v>1494</v>
          </cell>
          <cell r="F171">
            <v>291</v>
          </cell>
          <cell r="G171">
            <v>1384.36</v>
          </cell>
          <cell r="H171">
            <v>1494</v>
          </cell>
          <cell r="I171">
            <v>138817.01</v>
          </cell>
          <cell r="J171">
            <v>2810.9939999999997</v>
          </cell>
          <cell r="K171">
            <v>59249.166000000005</v>
          </cell>
          <cell r="L171">
            <v>6511.0040000000008</v>
          </cell>
          <cell r="M171">
            <v>6405.9130000000014</v>
          </cell>
          <cell r="N171">
            <v>1557.671999999998</v>
          </cell>
          <cell r="O171">
            <v>52056.824000000001</v>
          </cell>
          <cell r="P171">
            <v>2067.7499999999977</v>
          </cell>
          <cell r="Q171">
            <v>6202.625</v>
          </cell>
          <cell r="R171">
            <v>11.117031691870153</v>
          </cell>
          <cell r="S171">
            <v>10.4687127579146</v>
          </cell>
          <cell r="T171">
            <v>2.0249636553906467</v>
          </cell>
          <cell r="U171">
            <v>42.681488385321082</v>
          </cell>
          <cell r="V171">
            <v>42.798958363431481</v>
          </cell>
          <cell r="W171">
            <v>55.586506400069354</v>
          </cell>
          <cell r="X171">
            <v>88.882968308129847</v>
          </cell>
          <cell r="Y171">
            <v>7.2444065671957185</v>
          </cell>
          <cell r="Z171">
            <v>4.8081635187176497</v>
          </cell>
          <cell r="AA171" t="str">
            <v>s</v>
          </cell>
          <cell r="AB171">
            <v>6.807797998588236</v>
          </cell>
          <cell r="AC171">
            <v>103.27745107918021</v>
          </cell>
          <cell r="AD171" t="str">
            <v>Corse</v>
          </cell>
        </row>
        <row r="172">
          <cell r="A172" t="str">
            <v>01_11</v>
          </cell>
          <cell r="B172" t="str">
            <v>01</v>
          </cell>
          <cell r="C172" t="str">
            <v/>
          </cell>
          <cell r="D172" t="str">
            <v>11</v>
          </cell>
          <cell r="E172">
            <v>410</v>
          </cell>
          <cell r="F172">
            <v>49</v>
          </cell>
          <cell r="G172">
            <v>453.26</v>
          </cell>
          <cell r="H172">
            <v>410</v>
          </cell>
          <cell r="I172">
            <v>117652.90000000001</v>
          </cell>
          <cell r="J172">
            <v>8298.4519999999993</v>
          </cell>
          <cell r="K172">
            <v>42858.019</v>
          </cell>
          <cell r="L172">
            <v>19160.243000000006</v>
          </cell>
          <cell r="M172">
            <v>21489.466000000008</v>
          </cell>
          <cell r="N172">
            <v>11216.295</v>
          </cell>
          <cell r="O172">
            <v>23670.898000000001</v>
          </cell>
          <cell r="P172">
            <v>21529.722999999998</v>
          </cell>
          <cell r="Q172">
            <v>17429.666999999998</v>
          </cell>
          <cell r="R172">
            <v>44.734374458994694</v>
          </cell>
          <cell r="S172">
            <v>40.668391602514333</v>
          </cell>
          <cell r="T172">
            <v>7.0533340019668014</v>
          </cell>
          <cell r="U172">
            <v>36.427507524251418</v>
          </cell>
          <cell r="V172">
            <v>94.555043462913119</v>
          </cell>
          <cell r="W172">
            <v>428.32639103384372</v>
          </cell>
          <cell r="X172">
            <v>55.265625541005313</v>
          </cell>
          <cell r="Y172">
            <v>6.7126782459294931</v>
          </cell>
          <cell r="Z172">
            <v>10.941817329543921</v>
          </cell>
          <cell r="AA172" t="str">
            <v>s</v>
          </cell>
          <cell r="AB172">
            <v>2.3545943545705548</v>
          </cell>
          <cell r="AC172">
            <v>123.29246450893187</v>
          </cell>
          <cell r="AD172" t="str">
            <v>Guadeloupe</v>
          </cell>
        </row>
        <row r="173">
          <cell r="A173" t="str">
            <v>02_11</v>
          </cell>
          <cell r="B173" t="str">
            <v>02</v>
          </cell>
          <cell r="C173" t="str">
            <v/>
          </cell>
          <cell r="D173" t="str">
            <v>11</v>
          </cell>
          <cell r="E173">
            <v>631</v>
          </cell>
          <cell r="F173">
            <v>40</v>
          </cell>
          <cell r="G173">
            <v>610.88</v>
          </cell>
          <cell r="H173">
            <v>631</v>
          </cell>
          <cell r="I173">
            <v>271224.46000000002</v>
          </cell>
          <cell r="J173">
            <v>48455.256000000001</v>
          </cell>
          <cell r="K173">
            <v>68009.552000000011</v>
          </cell>
          <cell r="L173">
            <v>29360.844000000016</v>
          </cell>
          <cell r="M173">
            <v>27248.398000000016</v>
          </cell>
          <cell r="N173">
            <v>12979.633000000018</v>
          </cell>
          <cell r="O173">
            <v>32929.744999999995</v>
          </cell>
          <cell r="P173">
            <v>14694.054000000018</v>
          </cell>
          <cell r="Q173">
            <v>31908.611000000001</v>
          </cell>
          <cell r="R173">
            <v>47.135280740402067</v>
          </cell>
          <cell r="S173">
            <v>46.917837364963077</v>
          </cell>
          <cell r="T173">
            <v>17.865370991982061</v>
          </cell>
          <cell r="U173">
            <v>25.075006878066976</v>
          </cell>
          <cell r="V173">
            <v>111.33046097433213</v>
          </cell>
          <cell r="W173">
            <v>654.32700039287579</v>
          </cell>
          <cell r="X173">
            <v>52.864719259597926</v>
          </cell>
          <cell r="Y173">
            <v>5.2478092183630576</v>
          </cell>
          <cell r="Z173">
            <v>5.9774079947818883</v>
          </cell>
          <cell r="AA173">
            <v>38.48684486314513</v>
          </cell>
          <cell r="AB173">
            <v>5.1491503445881843</v>
          </cell>
          <cell r="AC173">
            <v>85.395124218976548</v>
          </cell>
          <cell r="AD173" t="str">
            <v>Martinique</v>
          </cell>
        </row>
        <row r="174">
          <cell r="A174" t="str">
            <v>03_11</v>
          </cell>
          <cell r="B174" t="str">
            <v>03</v>
          </cell>
          <cell r="C174" t="str">
            <v/>
          </cell>
          <cell r="D174" t="str">
            <v>11</v>
          </cell>
          <cell r="E174">
            <v>61</v>
          </cell>
          <cell r="F174">
            <v>9</v>
          </cell>
          <cell r="G174">
            <v>57</v>
          </cell>
          <cell r="H174">
            <v>61</v>
          </cell>
          <cell r="I174">
            <v>11889.58</v>
          </cell>
          <cell r="J174" t="str">
            <v>s</v>
          </cell>
          <cell r="K174">
            <v>4557.9860000000008</v>
          </cell>
          <cell r="L174">
            <v>2031.6600000000014</v>
          </cell>
          <cell r="M174">
            <v>1910.6620000000014</v>
          </cell>
          <cell r="N174">
            <v>245.08500000000049</v>
          </cell>
          <cell r="O174">
            <v>2314.75</v>
          </cell>
          <cell r="P174">
            <v>1097.2150000000004</v>
          </cell>
          <cell r="Q174">
            <v>2003.7870000000003</v>
          </cell>
          <cell r="R174">
            <v>46.743404326789253</v>
          </cell>
          <cell r="S174">
            <v>43.962113968757251</v>
          </cell>
          <cell r="T174" t="str">
            <v>s</v>
          </cell>
          <cell r="U174">
            <v>38.335971497731634</v>
          </cell>
          <cell r="V174">
            <v>79.964666666666687</v>
          </cell>
          <cell r="W174">
            <v>448.64501754385964</v>
          </cell>
          <cell r="X174">
            <v>53.256595673210747</v>
          </cell>
          <cell r="Y174">
            <v>6.7978892233751402</v>
          </cell>
          <cell r="Z174">
            <v>6.8763373563200769</v>
          </cell>
          <cell r="AA174" t="str">
            <v>s</v>
          </cell>
          <cell r="AB174">
            <v>7.4271777758089392</v>
          </cell>
          <cell r="AC174">
            <v>95.352549946676021</v>
          </cell>
          <cell r="AD174" t="str">
            <v>Guyane</v>
          </cell>
        </row>
        <row r="175">
          <cell r="A175" t="str">
            <v>04_11</v>
          </cell>
          <cell r="B175" t="str">
            <v>04</v>
          </cell>
          <cell r="C175" t="str">
            <v/>
          </cell>
          <cell r="D175" t="str">
            <v>11</v>
          </cell>
          <cell r="E175">
            <v>763</v>
          </cell>
          <cell r="F175">
            <v>46</v>
          </cell>
          <cell r="G175">
            <v>713.37</v>
          </cell>
          <cell r="H175">
            <v>763</v>
          </cell>
          <cell r="I175">
            <v>296857.33</v>
          </cell>
          <cell r="J175">
            <v>20506.713</v>
          </cell>
          <cell r="K175">
            <v>102061.45999999999</v>
          </cell>
          <cell r="L175">
            <v>39129.084999999999</v>
          </cell>
          <cell r="M175">
            <v>34064.140999999996</v>
          </cell>
          <cell r="N175">
            <v>25160.807999999997</v>
          </cell>
          <cell r="O175">
            <v>38149.502999999997</v>
          </cell>
          <cell r="P175">
            <v>22565.595999999994</v>
          </cell>
          <cell r="Q175">
            <v>20090.212</v>
          </cell>
          <cell r="R175">
            <v>50.633799106163792</v>
          </cell>
          <cell r="S175">
            <v>19.684425443257428</v>
          </cell>
          <cell r="T175">
            <v>6.9079355392706656</v>
          </cell>
          <cell r="U175">
            <v>34.38064338852606</v>
          </cell>
          <cell r="V175">
            <v>143.0694590464976</v>
          </cell>
          <cell r="W175">
            <v>336.70342879571609</v>
          </cell>
          <cell r="X175">
            <v>49.366200893836201</v>
          </cell>
          <cell r="Y175">
            <v>12.807949310496092</v>
          </cell>
          <cell r="Z175">
            <v>13.142157240276015</v>
          </cell>
          <cell r="AA175" t="str">
            <v>s</v>
          </cell>
          <cell r="AB175">
            <v>6.3283616266518878</v>
          </cell>
          <cell r="AC175">
            <v>169.55590612981086</v>
          </cell>
          <cell r="AD175" t="str">
            <v>La Reunion</v>
          </cell>
        </row>
        <row r="176">
          <cell r="A176" t="str">
            <v>11_11</v>
          </cell>
          <cell r="B176" t="str">
            <v>11</v>
          </cell>
          <cell r="C176" t="str">
            <v/>
          </cell>
          <cell r="D176" t="str">
            <v>11</v>
          </cell>
          <cell r="E176">
            <v>3651</v>
          </cell>
          <cell r="F176">
            <v>290</v>
          </cell>
          <cell r="G176">
            <v>3497.2</v>
          </cell>
          <cell r="H176">
            <v>3651</v>
          </cell>
          <cell r="I176">
            <v>4149532.18</v>
          </cell>
          <cell r="J176">
            <v>181383.43400000001</v>
          </cell>
          <cell r="K176">
            <v>790799.45499999984</v>
          </cell>
          <cell r="L176">
            <v>213196.23899999986</v>
          </cell>
          <cell r="M176">
            <v>140862.30599999987</v>
          </cell>
          <cell r="N176">
            <v>173604.69400000019</v>
          </cell>
          <cell r="O176">
            <v>294351.51900000003</v>
          </cell>
          <cell r="P176">
            <v>131256.38800000021</v>
          </cell>
          <cell r="Q176">
            <v>81222.963000000003</v>
          </cell>
          <cell r="R176">
            <v>42.005158261382746</v>
          </cell>
          <cell r="S176">
            <v>10.270993800824005</v>
          </cell>
          <cell r="T176">
            <v>4.3711779095059331</v>
          </cell>
          <cell r="U176">
            <v>19.05755686897697</v>
          </cell>
          <cell r="V176">
            <v>226.12360030881845</v>
          </cell>
          <cell r="W176">
            <v>210.09282540317969</v>
          </cell>
          <cell r="X176">
            <v>57.994841738617254</v>
          </cell>
          <cell r="Y176">
            <v>10.847825760980635</v>
          </cell>
          <cell r="Z176">
            <v>8.7708968241018468</v>
          </cell>
          <cell r="AA176">
            <v>16.135006457545007</v>
          </cell>
          <cell r="AB176">
            <v>1.5323788146187713</v>
          </cell>
          <cell r="AC176">
            <v>173.42670200297897</v>
          </cell>
          <cell r="AD176" t="str">
            <v>Île-de-France</v>
          </cell>
        </row>
        <row r="177">
          <cell r="A177" t="str">
            <v>24_11</v>
          </cell>
          <cell r="B177" t="str">
            <v>24</v>
          </cell>
          <cell r="C177" t="str">
            <v/>
          </cell>
          <cell r="D177" t="str">
            <v>11</v>
          </cell>
          <cell r="E177">
            <v>1313</v>
          </cell>
          <cell r="F177">
            <v>185</v>
          </cell>
          <cell r="G177">
            <v>1227.1200000000001</v>
          </cell>
          <cell r="H177">
            <v>1313</v>
          </cell>
          <cell r="I177">
            <v>1132152.9000000001</v>
          </cell>
          <cell r="J177">
            <v>248478.01500000001</v>
          </cell>
          <cell r="K177">
            <v>181361.2000000001</v>
          </cell>
          <cell r="L177">
            <v>103035.44100000012</v>
          </cell>
          <cell r="M177">
            <v>95253.469000000128</v>
          </cell>
          <cell r="N177">
            <v>78042.629000000088</v>
          </cell>
          <cell r="O177">
            <v>68493.430999999997</v>
          </cell>
          <cell r="P177">
            <v>58508.983000000095</v>
          </cell>
          <cell r="Q177">
            <v>26900.093000000001</v>
          </cell>
          <cell r="R177">
            <v>60.068861759902468</v>
          </cell>
          <cell r="S177">
            <v>14.832330730056917</v>
          </cell>
          <cell r="T177">
            <v>21.947390233244995</v>
          </cell>
          <cell r="U177">
            <v>16.019143703999706</v>
          </cell>
          <cell r="V177">
            <v>147.79418475780696</v>
          </cell>
          <cell r="W177">
            <v>338.14363876393503</v>
          </cell>
          <cell r="X177">
            <v>39.931138240097532</v>
          </cell>
          <cell r="Y177">
            <v>16.839025741335139</v>
          </cell>
          <cell r="Z177">
            <v>18.747050936859889</v>
          </cell>
          <cell r="AA177">
            <v>41.136501226892605</v>
          </cell>
          <cell r="AB177">
            <v>3.45297304060648</v>
          </cell>
          <cell r="AC177">
            <v>354.10089102665972</v>
          </cell>
          <cell r="AD177" t="str">
            <v>Centre-Val de loire</v>
          </cell>
        </row>
        <row r="178">
          <cell r="A178" t="str">
            <v>27_11</v>
          </cell>
          <cell r="B178" t="str">
            <v>27</v>
          </cell>
          <cell r="C178" t="str">
            <v/>
          </cell>
          <cell r="D178" t="str">
            <v>11</v>
          </cell>
          <cell r="E178">
            <v>2171</v>
          </cell>
          <cell r="F178">
            <v>394</v>
          </cell>
          <cell r="G178">
            <v>1920.44</v>
          </cell>
          <cell r="H178">
            <v>2171</v>
          </cell>
          <cell r="I178">
            <v>900592.79</v>
          </cell>
          <cell r="J178">
            <v>274470.00099999999</v>
          </cell>
          <cell r="K178">
            <v>217385.89800000002</v>
          </cell>
          <cell r="L178">
            <v>92965.460000000036</v>
          </cell>
          <cell r="M178">
            <v>83423.117000000042</v>
          </cell>
          <cell r="N178">
            <v>69414.280999999974</v>
          </cell>
          <cell r="O178">
            <v>109318.37</v>
          </cell>
          <cell r="P178">
            <v>53085.87099999997</v>
          </cell>
          <cell r="Q178">
            <v>43349.919999999998</v>
          </cell>
          <cell r="R178">
            <v>45.957929509244522</v>
          </cell>
          <cell r="S178">
            <v>19.941459128135346</v>
          </cell>
          <cell r="T178">
            <v>30.47659320035196</v>
          </cell>
          <cell r="U178">
            <v>24.138089979601105</v>
          </cell>
          <cell r="V178">
            <v>113.19588115223596</v>
          </cell>
          <cell r="W178">
            <v>338.44678875674322</v>
          </cell>
          <cell r="X178">
            <v>54.042070490755478</v>
          </cell>
          <cell r="Y178">
            <v>7.7004338910659405</v>
          </cell>
          <cell r="Z178">
            <v>8.1174634340726062</v>
          </cell>
          <cell r="AA178" t="str">
            <v>s</v>
          </cell>
          <cell r="AB178">
            <v>5.1726867161201566</v>
          </cell>
          <cell r="AC178">
            <v>192.44122480502858</v>
          </cell>
          <cell r="AD178" t="str">
            <v>Bourgogne-Franche-Comte</v>
          </cell>
        </row>
        <row r="179">
          <cell r="A179" t="str">
            <v>28_11</v>
          </cell>
          <cell r="B179" t="str">
            <v>28</v>
          </cell>
          <cell r="C179" t="str">
            <v/>
          </cell>
          <cell r="D179" t="str">
            <v>11</v>
          </cell>
          <cell r="E179">
            <v>744</v>
          </cell>
          <cell r="F179">
            <v>247</v>
          </cell>
          <cell r="G179">
            <v>634.56999999999994</v>
          </cell>
          <cell r="H179">
            <v>744</v>
          </cell>
          <cell r="I179">
            <v>267691.62</v>
          </cell>
          <cell r="J179">
            <v>80173.769</v>
          </cell>
          <cell r="K179">
            <v>61692.305000000008</v>
          </cell>
          <cell r="L179">
            <v>18708.043000000009</v>
          </cell>
          <cell r="M179">
            <v>14902.758000000009</v>
          </cell>
          <cell r="N179">
            <v>6063.5830000000187</v>
          </cell>
          <cell r="O179">
            <v>34027.701999999997</v>
          </cell>
          <cell r="P179">
            <v>4557.4030000000184</v>
          </cell>
          <cell r="Q179">
            <v>19307.651999999998</v>
          </cell>
          <cell r="R179">
            <v>35.475071035784183</v>
          </cell>
          <cell r="S179">
            <v>31.296694133895624</v>
          </cell>
          <cell r="T179">
            <v>29.950048118801774</v>
          </cell>
          <cell r="U179">
            <v>23.046035210216896</v>
          </cell>
          <cell r="V179">
            <v>97.219069606190047</v>
          </cell>
          <cell r="W179">
            <v>297.37110011503853</v>
          </cell>
          <cell r="X179">
            <v>64.524928964215817</v>
          </cell>
          <cell r="Y179">
            <v>5.2536255774257077</v>
          </cell>
          <cell r="Z179">
            <v>3.1000195052005202</v>
          </cell>
          <cell r="AA179" t="str">
            <v>s</v>
          </cell>
          <cell r="AB179">
            <v>8.7520752437868534</v>
          </cell>
          <cell r="AC179">
            <v>77.185760339993749</v>
          </cell>
          <cell r="AD179" t="str">
            <v>Normandie</v>
          </cell>
        </row>
        <row r="180">
          <cell r="A180" t="str">
            <v>32_11</v>
          </cell>
          <cell r="B180" t="str">
            <v>32</v>
          </cell>
          <cell r="C180" t="str">
            <v/>
          </cell>
          <cell r="D180" t="str">
            <v>11</v>
          </cell>
          <cell r="E180">
            <v>1707</v>
          </cell>
          <cell r="F180">
            <v>304</v>
          </cell>
          <cell r="G180">
            <v>1548.5</v>
          </cell>
          <cell r="H180">
            <v>1707</v>
          </cell>
          <cell r="I180">
            <v>1478700.21</v>
          </cell>
          <cell r="J180">
            <v>270761.39</v>
          </cell>
          <cell r="K180">
            <v>424807.837</v>
          </cell>
          <cell r="L180">
            <v>142864.997</v>
          </cell>
          <cell r="M180">
            <v>117478.732</v>
          </cell>
          <cell r="N180">
            <v>95230.977999999915</v>
          </cell>
          <cell r="O180">
            <v>96150.972999999998</v>
          </cell>
          <cell r="P180">
            <v>65465.17999999992</v>
          </cell>
          <cell r="Q180">
            <v>62616.322</v>
          </cell>
          <cell r="R180">
            <v>59.772155391959792</v>
          </cell>
          <cell r="S180">
            <v>14.739916862691965</v>
          </cell>
          <cell r="T180">
            <v>18.310769699559319</v>
          </cell>
          <cell r="U180">
            <v>28.728462613797827</v>
          </cell>
          <cell r="V180">
            <v>274.3350577978689</v>
          </cell>
          <cell r="W180">
            <v>583.98425314820793</v>
          </cell>
          <cell r="X180">
            <v>40.227844608040208</v>
          </cell>
          <cell r="Y180">
            <v>12.038267537032569</v>
          </cell>
          <cell r="Z180">
            <v>11.155550479021059</v>
          </cell>
          <cell r="AA180" t="str">
            <v>s</v>
          </cell>
          <cell r="AB180">
            <v>2.8145053613097404</v>
          </cell>
          <cell r="AC180">
            <v>187.61678784007788</v>
          </cell>
          <cell r="AD180" t="str">
            <v>Hauts-de-France</v>
          </cell>
        </row>
        <row r="181">
          <cell r="A181" t="str">
            <v>44_11</v>
          </cell>
          <cell r="B181" t="str">
            <v>44</v>
          </cell>
          <cell r="C181" t="str">
            <v/>
          </cell>
          <cell r="D181" t="str">
            <v>11</v>
          </cell>
          <cell r="E181">
            <v>10951</v>
          </cell>
          <cell r="F181">
            <v>918</v>
          </cell>
          <cell r="G181">
            <v>10692.33</v>
          </cell>
          <cell r="H181">
            <v>10951</v>
          </cell>
          <cell r="I181">
            <v>9138247.629999999</v>
          </cell>
          <cell r="J181">
            <v>4567411.6389999995</v>
          </cell>
          <cell r="K181">
            <v>2496396.96</v>
          </cell>
          <cell r="L181">
            <v>1488752.2339999999</v>
          </cell>
          <cell r="M181">
            <v>1151644.2760000001</v>
          </cell>
          <cell r="N181">
            <v>1212913.5140000004</v>
          </cell>
          <cell r="O181">
            <v>857685.78999999992</v>
          </cell>
          <cell r="P181">
            <v>921759.40400000056</v>
          </cell>
          <cell r="Q181">
            <v>374912.64599999995</v>
          </cell>
          <cell r="R181">
            <v>63.447328195871414</v>
          </cell>
          <cell r="S181">
            <v>15.018150238414005</v>
          </cell>
          <cell r="T181">
            <v>49.981263628768616</v>
          </cell>
          <cell r="U181">
            <v>27.318114600052706</v>
          </cell>
          <cell r="V181">
            <v>233.47548756912664</v>
          </cell>
          <cell r="W181">
            <v>587.9867108478694</v>
          </cell>
          <cell r="X181">
            <v>36.552671804128586</v>
          </cell>
          <cell r="Y181">
            <v>9.7912542671917233</v>
          </cell>
          <cell r="Z181">
            <v>10.037329624627374</v>
          </cell>
          <cell r="AA181" t="str">
            <v>s</v>
          </cell>
          <cell r="AB181">
            <v>4.9947214386514238</v>
          </cell>
          <cell r="AC181">
            <v>307.1766952347615</v>
          </cell>
          <cell r="AD181" t="str">
            <v>Grand-Est</v>
          </cell>
        </row>
        <row r="182">
          <cell r="A182" t="str">
            <v>52_11</v>
          </cell>
          <cell r="B182" t="str">
            <v>52</v>
          </cell>
          <cell r="C182" t="str">
            <v/>
          </cell>
          <cell r="D182" t="str">
            <v>11</v>
          </cell>
          <cell r="E182">
            <v>1544</v>
          </cell>
          <cell r="F182">
            <v>272</v>
          </cell>
          <cell r="G182">
            <v>1410.25</v>
          </cell>
          <cell r="H182">
            <v>1544</v>
          </cell>
          <cell r="I182">
            <v>713882.53</v>
          </cell>
          <cell r="J182">
            <v>138022.731</v>
          </cell>
          <cell r="K182">
            <v>193844.99999999997</v>
          </cell>
          <cell r="L182">
            <v>97913.981999999975</v>
          </cell>
          <cell r="M182">
            <v>71021.324999999983</v>
          </cell>
          <cell r="N182">
            <v>79060.740999999995</v>
          </cell>
          <cell r="O182">
            <v>79210.244000000006</v>
          </cell>
          <cell r="P182">
            <v>54304.284999999996</v>
          </cell>
          <cell r="Q182">
            <v>89314.589000000007</v>
          </cell>
          <cell r="R182">
            <v>55.27983619812683</v>
          </cell>
          <cell r="S182">
            <v>46.075260646392749</v>
          </cell>
          <cell r="T182">
            <v>19.334095624948265</v>
          </cell>
          <cell r="U182">
            <v>27.153627082035463</v>
          </cell>
          <cell r="V182">
            <v>137.45435206523663</v>
          </cell>
          <cell r="W182">
            <v>398.28320510547775</v>
          </cell>
          <cell r="X182">
            <v>44.720163801873156</v>
          </cell>
          <cell r="Y182">
            <v>10.38568787584636</v>
          </cell>
          <cell r="Z182">
            <v>11.775410992245536</v>
          </cell>
          <cell r="AA182" t="str">
            <v>s</v>
          </cell>
          <cell r="AB182">
            <v>5.0108859835768929</v>
          </cell>
          <cell r="AC182">
            <v>79.518168078901397</v>
          </cell>
          <cell r="AD182" t="str">
            <v>Pays de la Loire</v>
          </cell>
        </row>
        <row r="183">
          <cell r="A183" t="str">
            <v>53_11</v>
          </cell>
          <cell r="B183" t="str">
            <v>53</v>
          </cell>
          <cell r="C183" t="str">
            <v/>
          </cell>
          <cell r="D183" t="str">
            <v>11</v>
          </cell>
          <cell r="E183">
            <v>568</v>
          </cell>
          <cell r="F183">
            <v>285</v>
          </cell>
          <cell r="G183">
            <v>513.27</v>
          </cell>
          <cell r="H183">
            <v>568</v>
          </cell>
          <cell r="I183">
            <v>166379.57999999999</v>
          </cell>
          <cell r="J183">
            <v>1227.31</v>
          </cell>
          <cell r="K183">
            <v>59088.664000000004</v>
          </cell>
          <cell r="L183">
            <v>23585.519000000004</v>
          </cell>
          <cell r="M183">
            <v>19378.988000000005</v>
          </cell>
          <cell r="N183">
            <v>12982.889999999994</v>
          </cell>
          <cell r="O183">
            <v>24315.744999999999</v>
          </cell>
          <cell r="P183">
            <v>9559.9099999999944</v>
          </cell>
          <cell r="Q183">
            <v>23084.769</v>
          </cell>
          <cell r="R183">
            <v>49.237780030188773</v>
          </cell>
          <cell r="S183">
            <v>39.068016498054511</v>
          </cell>
          <cell r="T183">
            <v>0.73765662829537137</v>
          </cell>
          <cell r="U183">
            <v>35.514372617120451</v>
          </cell>
          <cell r="V183">
            <v>115.12199037543594</v>
          </cell>
          <cell r="W183">
            <v>265.27786934751691</v>
          </cell>
          <cell r="X183">
            <v>50.762219969811227</v>
          </cell>
          <cell r="Y183">
            <v>13.937874401494934</v>
          </cell>
          <cell r="Z183">
            <v>17.527682126845097</v>
          </cell>
          <cell r="AA183" t="str">
            <v>s</v>
          </cell>
          <cell r="AB183">
            <v>3.5602990122880054</v>
          </cell>
          <cell r="AC183">
            <v>83.947073501147031</v>
          </cell>
          <cell r="AD183" t="str">
            <v>Bretagne</v>
          </cell>
        </row>
        <row r="184">
          <cell r="A184" t="str">
            <v>75_11</v>
          </cell>
          <cell r="B184" t="str">
            <v>75</v>
          </cell>
          <cell r="C184" t="str">
            <v/>
          </cell>
          <cell r="D184" t="str">
            <v>11</v>
          </cell>
          <cell r="E184">
            <v>7166</v>
          </cell>
          <cell r="F184">
            <v>776</v>
          </cell>
          <cell r="G184">
            <v>6707.28</v>
          </cell>
          <cell r="H184">
            <v>7166</v>
          </cell>
          <cell r="I184">
            <v>6280158.2199999997</v>
          </cell>
          <cell r="J184">
            <v>3799486.7859999998</v>
          </cell>
          <cell r="K184">
            <v>2512132.3199999994</v>
          </cell>
          <cell r="L184">
            <v>1972376.9829999995</v>
          </cell>
          <cell r="M184">
            <v>1653709.6309999994</v>
          </cell>
          <cell r="N184">
            <v>2010849.4179999998</v>
          </cell>
          <cell r="O184">
            <v>469249.46899999998</v>
          </cell>
          <cell r="P184">
            <v>1501283.1379999998</v>
          </cell>
          <cell r="Q184">
            <v>356689.995</v>
          </cell>
          <cell r="R184">
            <v>80.781275177633105</v>
          </cell>
          <cell r="S184">
            <v>14.198694557617891</v>
          </cell>
          <cell r="T184">
            <v>60.499857693075768</v>
          </cell>
          <cell r="U184">
            <v>40.001099207975045</v>
          </cell>
          <cell r="V184">
            <v>374.53816152001997</v>
          </cell>
          <cell r="W184">
            <v>569.57506142579405</v>
          </cell>
          <cell r="X184">
            <v>19.218724822366891</v>
          </cell>
          <cell r="Y184">
            <v>15.092024453877894</v>
          </cell>
          <cell r="Z184">
            <v>15.429960554610533</v>
          </cell>
          <cell r="AA184">
            <v>22.390322966655869</v>
          </cell>
          <cell r="AB184">
            <v>1.582082800040463</v>
          </cell>
          <cell r="AC184">
            <v>463.62658167633759</v>
          </cell>
          <cell r="AD184" t="str">
            <v>Nouvelle-Aquitaine</v>
          </cell>
        </row>
        <row r="185">
          <cell r="A185" t="str">
            <v>76_11</v>
          </cell>
          <cell r="B185" t="str">
            <v>76</v>
          </cell>
          <cell r="C185" t="str">
            <v/>
          </cell>
          <cell r="D185" t="str">
            <v>11</v>
          </cell>
          <cell r="E185">
            <v>4770</v>
          </cell>
          <cell r="F185">
            <v>812</v>
          </cell>
          <cell r="G185">
            <v>4574.82</v>
          </cell>
          <cell r="H185">
            <v>4770</v>
          </cell>
          <cell r="I185">
            <v>1811119.03</v>
          </cell>
          <cell r="J185">
            <v>187276.745</v>
          </cell>
          <cell r="K185">
            <v>334787.60699999996</v>
          </cell>
          <cell r="L185">
            <v>80635.89499999996</v>
          </cell>
          <cell r="M185">
            <v>60253.416999999958</v>
          </cell>
          <cell r="N185">
            <v>-2807.7240000001066</v>
          </cell>
          <cell r="O185">
            <v>231685.33600000001</v>
          </cell>
          <cell r="P185">
            <v>-6832.9860000001026</v>
          </cell>
          <cell r="Q185">
            <v>155210.47400000002</v>
          </cell>
          <cell r="R185">
            <v>25.818256012188929</v>
          </cell>
          <cell r="S185">
            <v>46.360877987935808</v>
          </cell>
          <cell r="T185">
            <v>10.340388560767318</v>
          </cell>
          <cell r="U185">
            <v>18.485124470256377</v>
          </cell>
          <cell r="V185">
            <v>73.180498249111437</v>
          </cell>
          <cell r="W185">
            <v>448.4398726070097</v>
          </cell>
          <cell r="X185">
            <v>74.181743987811075</v>
          </cell>
          <cell r="Y185">
            <v>3.0510340442545263</v>
          </cell>
          <cell r="Z185">
            <v>-0.90778035987993233</v>
          </cell>
          <cell r="AA185">
            <v>103.2671131249438</v>
          </cell>
          <cell r="AB185">
            <v>15.880941111895647</v>
          </cell>
          <cell r="AC185">
            <v>38.820458083260512</v>
          </cell>
          <cell r="AD185" t="str">
            <v>Occitanie</v>
          </cell>
        </row>
        <row r="186">
          <cell r="A186" t="str">
            <v>84_11</v>
          </cell>
          <cell r="B186" t="str">
            <v>84</v>
          </cell>
          <cell r="C186" t="str">
            <v/>
          </cell>
          <cell r="D186" t="str">
            <v>11</v>
          </cell>
          <cell r="E186">
            <v>4051</v>
          </cell>
          <cell r="F186">
            <v>774</v>
          </cell>
          <cell r="G186">
            <v>3823.86</v>
          </cell>
          <cell r="H186">
            <v>4051</v>
          </cell>
          <cell r="I186">
            <v>1784932.97</v>
          </cell>
          <cell r="J186">
            <v>427694.467</v>
          </cell>
          <cell r="K186">
            <v>428191.94799999992</v>
          </cell>
          <cell r="L186">
            <v>148244.82799999992</v>
          </cell>
          <cell r="M186">
            <v>122846.30199999992</v>
          </cell>
          <cell r="N186">
            <v>112705.68199999987</v>
          </cell>
          <cell r="O186">
            <v>231681.323</v>
          </cell>
          <cell r="P186">
            <v>77136.403999999879</v>
          </cell>
          <cell r="Q186">
            <v>112483.644</v>
          </cell>
          <cell r="R186">
            <v>39.019379847848363</v>
          </cell>
          <cell r="S186">
            <v>26.269444001782123</v>
          </cell>
          <cell r="T186">
            <v>23.961374134962615</v>
          </cell>
          <cell r="U186">
            <v>23.989245265607924</v>
          </cell>
          <cell r="V186">
            <v>111.97898144806554</v>
          </cell>
          <cell r="W186">
            <v>392.10975297212764</v>
          </cell>
          <cell r="X186">
            <v>60.98062015215163</v>
          </cell>
          <cell r="Y186">
            <v>7.4431117469074088</v>
          </cell>
          <cell r="Z186">
            <v>9.2964128340611829</v>
          </cell>
          <cell r="AA186">
            <v>43.520930343588645</v>
          </cell>
          <cell r="AB186">
            <v>4.9340709545698314</v>
          </cell>
          <cell r="AC186">
            <v>109.21259094344411</v>
          </cell>
          <cell r="AD186" t="str">
            <v>Auvergne-Rhone-Alpes</v>
          </cell>
        </row>
        <row r="187">
          <cell r="A187" t="str">
            <v>93_11</v>
          </cell>
          <cell r="B187" t="str">
            <v>93</v>
          </cell>
          <cell r="C187" t="str">
            <v/>
          </cell>
          <cell r="D187" t="str">
            <v>11</v>
          </cell>
          <cell r="E187">
            <v>1734</v>
          </cell>
          <cell r="F187">
            <v>446</v>
          </cell>
          <cell r="G187">
            <v>1639.66</v>
          </cell>
          <cell r="H187">
            <v>1734</v>
          </cell>
          <cell r="I187">
            <v>926517.49</v>
          </cell>
          <cell r="J187">
            <v>131100.98800000001</v>
          </cell>
          <cell r="K187">
            <v>185644.47200000001</v>
          </cell>
          <cell r="L187">
            <v>79111.468999999997</v>
          </cell>
          <cell r="M187">
            <v>65839.698999999993</v>
          </cell>
          <cell r="N187">
            <v>33747.57099999996</v>
          </cell>
          <cell r="O187">
            <v>93106.963000000003</v>
          </cell>
          <cell r="P187">
            <v>26185.348999999962</v>
          </cell>
          <cell r="Q187">
            <v>58802.373</v>
          </cell>
          <cell r="R187">
            <v>45.93670264051643</v>
          </cell>
          <cell r="S187">
            <v>31.674723392787048</v>
          </cell>
          <cell r="T187">
            <v>14.14986650710717</v>
          </cell>
          <cell r="U187">
            <v>20.036801679804235</v>
          </cell>
          <cell r="V187">
            <v>113.22132149348036</v>
          </cell>
          <cell r="W187">
            <v>495.46305148628375</v>
          </cell>
          <cell r="X187">
            <v>54.063297359483563</v>
          </cell>
          <cell r="Y187">
            <v>6.7738053916676186</v>
          </cell>
          <cell r="Z187">
            <v>6.8867875917674155</v>
          </cell>
          <cell r="AA187" t="str">
            <v>s</v>
          </cell>
          <cell r="AB187">
            <v>7.9363271588345814</v>
          </cell>
          <cell r="AC187">
            <v>111.96775851205867</v>
          </cell>
          <cell r="AD187" t="str">
            <v>Provence-Alpes-Cote d'azur</v>
          </cell>
        </row>
        <row r="188">
          <cell r="A188" t="str">
            <v>94_11</v>
          </cell>
          <cell r="B188" t="str">
            <v>94</v>
          </cell>
          <cell r="C188" t="str">
            <v/>
          </cell>
          <cell r="D188" t="str">
            <v>11</v>
          </cell>
          <cell r="E188">
            <v>337</v>
          </cell>
          <cell r="F188">
            <v>48</v>
          </cell>
          <cell r="G188">
            <v>327.7</v>
          </cell>
          <cell r="H188">
            <v>337</v>
          </cell>
          <cell r="I188">
            <v>127958.88</v>
          </cell>
          <cell r="J188">
            <v>4332.683</v>
          </cell>
          <cell r="K188">
            <v>36204.143000000004</v>
          </cell>
          <cell r="L188">
            <v>19288.330000000002</v>
          </cell>
          <cell r="M188">
            <v>15899.188</v>
          </cell>
          <cell r="N188">
            <v>12850.359000000002</v>
          </cell>
          <cell r="O188">
            <v>15601.111000000001</v>
          </cell>
          <cell r="P188">
            <v>10064.252000000002</v>
          </cell>
          <cell r="Q188">
            <v>10732.194</v>
          </cell>
          <cell r="R188">
            <v>55.284147430163763</v>
          </cell>
          <cell r="S188">
            <v>29.643552120540456</v>
          </cell>
          <cell r="T188">
            <v>3.3859963450758555</v>
          </cell>
          <cell r="U188">
            <v>28.293576030049657</v>
          </cell>
          <cell r="V188">
            <v>110.47953310955144</v>
          </cell>
          <cell r="W188">
            <v>323.96154104363751</v>
          </cell>
          <cell r="X188">
            <v>44.715852569836244</v>
          </cell>
          <cell r="Y188">
            <v>13.648276695027281</v>
          </cell>
          <cell r="Z188">
            <v>14.791172871399016</v>
          </cell>
          <cell r="AA188" t="str">
            <v>s</v>
          </cell>
          <cell r="AB188">
            <v>3.3082542656621903</v>
          </cell>
          <cell r="AC188">
            <v>148.14480617849435</v>
          </cell>
          <cell r="AD188" t="str">
            <v>Corse</v>
          </cell>
        </row>
        <row r="189">
          <cell r="A189" t="str">
            <v>01_462</v>
          </cell>
          <cell r="B189" t="str">
            <v>01</v>
          </cell>
          <cell r="C189" t="str">
            <v/>
          </cell>
          <cell r="D189" t="str">
            <v>462</v>
          </cell>
          <cell r="E189">
            <v>28</v>
          </cell>
          <cell r="F189">
            <v>19</v>
          </cell>
          <cell r="G189">
            <v>27.11</v>
          </cell>
          <cell r="H189">
            <v>28</v>
          </cell>
          <cell r="I189">
            <v>12262.79</v>
          </cell>
          <cell r="J189">
            <v>0</v>
          </cell>
          <cell r="K189">
            <v>1761.1890000000001</v>
          </cell>
          <cell r="L189">
            <v>416.20200000000017</v>
          </cell>
          <cell r="M189">
            <v>372.29900000000015</v>
          </cell>
          <cell r="N189">
            <v>182.45199999999974</v>
          </cell>
          <cell r="O189">
            <v>1300.1500000000001</v>
          </cell>
          <cell r="P189">
            <v>165.59599999999972</v>
          </cell>
          <cell r="Q189">
            <v>275.60400000000004</v>
          </cell>
          <cell r="R189">
            <v>24.249221604892245</v>
          </cell>
          <cell r="S189">
            <v>15.648746386674004</v>
          </cell>
          <cell r="T189">
            <v>0</v>
          </cell>
          <cell r="U189">
            <v>14.36205790036362</v>
          </cell>
          <cell r="V189">
            <v>64.964551825894503</v>
          </cell>
          <cell r="W189">
            <v>79.906049428255258</v>
          </cell>
          <cell r="X189">
            <v>75.750778395107758</v>
          </cell>
          <cell r="Y189">
            <v>10.185471603178678</v>
          </cell>
          <cell r="Z189">
            <v>6.946799486864097</v>
          </cell>
          <cell r="AA189">
            <v>32.849590607163272</v>
          </cell>
          <cell r="AB189">
            <v>7.0540266505206572</v>
          </cell>
          <cell r="AC189">
            <v>135.08475929231801</v>
          </cell>
          <cell r="AD189" t="str">
            <v>Guadeloupe</v>
          </cell>
        </row>
        <row r="190">
          <cell r="A190" t="str">
            <v>02_462</v>
          </cell>
          <cell r="B190" t="str">
            <v>02</v>
          </cell>
          <cell r="C190" t="str">
            <v/>
          </cell>
          <cell r="D190" t="str">
            <v>462</v>
          </cell>
          <cell r="E190">
            <v>8</v>
          </cell>
          <cell r="F190">
            <v>6</v>
          </cell>
          <cell r="G190" t="str">
            <v>s</v>
          </cell>
          <cell r="H190">
            <v>8</v>
          </cell>
          <cell r="I190">
            <v>1148.56</v>
          </cell>
          <cell r="J190" t="str">
            <v>s</v>
          </cell>
          <cell r="K190">
            <v>219.85999999999999</v>
          </cell>
          <cell r="L190">
            <v>1.5009999999999901</v>
          </cell>
          <cell r="M190">
            <v>0.37599999999999112</v>
          </cell>
          <cell r="N190">
            <v>-19.356000000000062</v>
          </cell>
          <cell r="O190">
            <v>215.41500000000002</v>
          </cell>
          <cell r="P190">
            <v>-16.864000000000065</v>
          </cell>
          <cell r="Q190">
            <v>91.766000000000005</v>
          </cell>
          <cell r="R190">
            <v>0.69197292961330192</v>
          </cell>
          <cell r="S190">
            <v>41.738378968434461</v>
          </cell>
          <cell r="T190" t="str">
            <v>s</v>
          </cell>
          <cell r="U190">
            <v>19.142230270947969</v>
          </cell>
          <cell r="V190" t="str">
            <v>s</v>
          </cell>
          <cell r="W190" t="str">
            <v>s</v>
          </cell>
          <cell r="X190">
            <v>99.3080270703867</v>
          </cell>
          <cell r="Y190" t="str">
            <v>s</v>
          </cell>
          <cell r="Z190">
            <v>-9.1359723493816389</v>
          </cell>
          <cell r="AA190">
            <v>144.525946833235</v>
          </cell>
          <cell r="AB190">
            <v>240.97268487675044</v>
          </cell>
          <cell r="AC190">
            <v>0.40973781138982968</v>
          </cell>
          <cell r="AD190" t="str">
            <v>Martinique</v>
          </cell>
        </row>
        <row r="191">
          <cell r="A191" t="str">
            <v>03_462</v>
          </cell>
          <cell r="B191" t="str">
            <v>03</v>
          </cell>
          <cell r="C191" t="str">
            <v/>
          </cell>
          <cell r="D191" t="str">
            <v>462</v>
          </cell>
          <cell r="E191">
            <v>13</v>
          </cell>
          <cell r="F191">
            <v>4</v>
          </cell>
          <cell r="G191" t="str">
            <v>s</v>
          </cell>
          <cell r="H191">
            <v>13</v>
          </cell>
          <cell r="I191">
            <v>10479.67</v>
          </cell>
          <cell r="J191" t="str">
            <v>s</v>
          </cell>
          <cell r="K191" t="str">
            <v>s</v>
          </cell>
          <cell r="L191" t="str">
            <v>s</v>
          </cell>
          <cell r="M191" t="str">
            <v>s</v>
          </cell>
          <cell r="N191" t="str">
            <v>s</v>
          </cell>
          <cell r="O191" t="str">
            <v>s</v>
          </cell>
          <cell r="P191" t="str">
            <v>s</v>
          </cell>
          <cell r="Q191" t="str">
            <v>s</v>
          </cell>
          <cell r="R191" t="str">
            <v>s</v>
          </cell>
          <cell r="S191" t="str">
            <v>s</v>
          </cell>
          <cell r="T191" t="str">
            <v>s</v>
          </cell>
          <cell r="U191" t="str">
            <v>s</v>
          </cell>
          <cell r="V191" t="str">
            <v>s</v>
          </cell>
          <cell r="W191" t="str">
            <v>s</v>
          </cell>
          <cell r="X191" t="str">
            <v>s</v>
          </cell>
          <cell r="Y191" t="str">
            <v>s</v>
          </cell>
          <cell r="Z191" t="str">
            <v>s</v>
          </cell>
          <cell r="AA191">
            <v>-363.11764218205985</v>
          </cell>
          <cell r="AB191" t="str">
            <v>s</v>
          </cell>
          <cell r="AC191" t="str">
            <v>s</v>
          </cell>
          <cell r="AD191" t="str">
            <v>Guyane</v>
          </cell>
        </row>
        <row r="192">
          <cell r="A192" t="str">
            <v>04_462</v>
          </cell>
          <cell r="B192" t="str">
            <v>04</v>
          </cell>
          <cell r="C192" t="str">
            <v/>
          </cell>
          <cell r="D192" t="str">
            <v>462</v>
          </cell>
          <cell r="E192">
            <v>175</v>
          </cell>
          <cell r="F192">
            <v>24</v>
          </cell>
          <cell r="G192">
            <v>140.19999999999999</v>
          </cell>
          <cell r="H192">
            <v>175</v>
          </cell>
          <cell r="I192">
            <v>101678.38</v>
          </cell>
          <cell r="J192" t="str">
            <v>s</v>
          </cell>
          <cell r="K192">
            <v>7424.5920000000151</v>
          </cell>
          <cell r="L192">
            <v>800.45900000001518</v>
          </cell>
          <cell r="M192">
            <v>-94.244999999984771</v>
          </cell>
          <cell r="N192">
            <v>-529.50599999998531</v>
          </cell>
          <cell r="O192">
            <v>6951.7100000000009</v>
          </cell>
          <cell r="P192">
            <v>-707.95999999998526</v>
          </cell>
          <cell r="Q192">
            <v>1173.1590000000001</v>
          </cell>
          <cell r="R192">
            <v>10.325613386395647</v>
          </cell>
          <cell r="S192">
            <v>15.800989468512178</v>
          </cell>
          <cell r="T192" t="str">
            <v>s</v>
          </cell>
          <cell r="U192">
            <v>7.3020360867275969</v>
          </cell>
          <cell r="V192">
            <v>52.957146932953037</v>
          </cell>
          <cell r="W192">
            <v>233.71652639087023</v>
          </cell>
          <cell r="X192">
            <v>89.674386613604355</v>
          </cell>
          <cell r="Y192">
            <v>1.8739346498712981</v>
          </cell>
          <cell r="Z192">
            <v>-2.6119135369402433</v>
          </cell>
          <cell r="AA192">
            <v>41.45604033966827</v>
          </cell>
          <cell r="AB192">
            <v>74.006663676714069</v>
          </cell>
          <cell r="AC192">
            <v>-8.0334379227355175</v>
          </cell>
          <cell r="AD192" t="str">
            <v>La Reunion</v>
          </cell>
        </row>
        <row r="193">
          <cell r="A193" t="str">
            <v>11_462</v>
          </cell>
          <cell r="B193" t="str">
            <v>11</v>
          </cell>
          <cell r="C193" t="str">
            <v/>
          </cell>
          <cell r="D193" t="str">
            <v>462</v>
          </cell>
          <cell r="E193">
            <v>1029</v>
          </cell>
          <cell r="F193">
            <v>375</v>
          </cell>
          <cell r="G193">
            <v>925.15</v>
          </cell>
          <cell r="H193">
            <v>1029</v>
          </cell>
          <cell r="I193">
            <v>6490187.1399999997</v>
          </cell>
          <cell r="J193">
            <v>3850013.2289999998</v>
          </cell>
          <cell r="K193">
            <v>283919.2429999999</v>
          </cell>
          <cell r="L193">
            <v>203554.36999999991</v>
          </cell>
          <cell r="M193">
            <v>163587.56299999991</v>
          </cell>
          <cell r="N193">
            <v>197762.49399999992</v>
          </cell>
          <cell r="O193">
            <v>73247.150999999998</v>
          </cell>
          <cell r="P193">
            <v>145321.93399999992</v>
          </cell>
          <cell r="Q193">
            <v>9107.8050000000003</v>
          </cell>
          <cell r="R193">
            <v>73.538024381014864</v>
          </cell>
          <cell r="S193">
            <v>3.2078857719411444</v>
          </cell>
          <cell r="T193">
            <v>59.32052721980525</v>
          </cell>
          <cell r="U193">
            <v>4.3745925483436814</v>
          </cell>
          <cell r="V193">
            <v>306.88995622331504</v>
          </cell>
          <cell r="W193">
            <v>156.55850402637412</v>
          </cell>
          <cell r="X193">
            <v>26.461975618985139</v>
          </cell>
          <cell r="Y193">
            <v>18.913899667693485</v>
          </cell>
          <cell r="Z193">
            <v>6.1450957458190505</v>
          </cell>
          <cell r="AA193" t="str">
            <v>s</v>
          </cell>
          <cell r="AB193">
            <v>7.3733229112202343</v>
          </cell>
          <cell r="AC193">
            <v>1796.1250048721936</v>
          </cell>
          <cell r="AD193" t="str">
            <v>Île-de-France</v>
          </cell>
        </row>
        <row r="194">
          <cell r="A194" t="str">
            <v>24_462</v>
          </cell>
          <cell r="B194" t="str">
            <v>24</v>
          </cell>
          <cell r="C194" t="str">
            <v/>
          </cell>
          <cell r="D194" t="str">
            <v>462</v>
          </cell>
          <cell r="E194">
            <v>2799</v>
          </cell>
          <cell r="F194">
            <v>285</v>
          </cell>
          <cell r="G194">
            <v>2773.29</v>
          </cell>
          <cell r="H194">
            <v>2799</v>
          </cell>
          <cell r="I194">
            <v>6976281.7199999997</v>
          </cell>
          <cell r="J194">
            <v>800090.55599999998</v>
          </cell>
          <cell r="K194">
            <v>276294.52200000006</v>
          </cell>
          <cell r="L194">
            <v>107453.86900000004</v>
          </cell>
          <cell r="M194">
            <v>87543.187000000049</v>
          </cell>
          <cell r="N194">
            <v>53988.409000000021</v>
          </cell>
          <cell r="O194">
            <v>152323.47399999999</v>
          </cell>
          <cell r="P194">
            <v>55186.046000000031</v>
          </cell>
          <cell r="Q194">
            <v>57135.734000000004</v>
          </cell>
          <cell r="R194">
            <v>41.363834027665767</v>
          </cell>
          <cell r="S194">
            <v>20.679285852797324</v>
          </cell>
          <cell r="T194">
            <v>11.46872486107112</v>
          </cell>
          <cell r="U194">
            <v>3.9604840098114624</v>
          </cell>
          <cell r="V194">
            <v>99.626985277414207</v>
          </cell>
          <cell r="W194">
            <v>482.03123041585991</v>
          </cell>
          <cell r="X194">
            <v>58.636165972334233</v>
          </cell>
          <cell r="Y194">
            <v>5.5904356553819596</v>
          </cell>
          <cell r="Z194">
            <v>6.2095567523719426</v>
          </cell>
          <cell r="AA194" t="str">
            <v>s</v>
          </cell>
          <cell r="AB194">
            <v>31.799073702967352</v>
          </cell>
          <cell r="AC194">
            <v>153.21967684881764</v>
          </cell>
          <cell r="AD194" t="str">
            <v>Centre-Val de loire</v>
          </cell>
        </row>
        <row r="195">
          <cell r="A195" t="str">
            <v>27_462</v>
          </cell>
          <cell r="B195" t="str">
            <v>27</v>
          </cell>
          <cell r="C195" t="str">
            <v/>
          </cell>
          <cell r="D195" t="str">
            <v>462</v>
          </cell>
          <cell r="E195">
            <v>2029</v>
          </cell>
          <cell r="F195">
            <v>360</v>
          </cell>
          <cell r="G195">
            <v>1950.56</v>
          </cell>
          <cell r="H195">
            <v>2029</v>
          </cell>
          <cell r="I195">
            <v>3928324.2</v>
          </cell>
          <cell r="J195">
            <v>823396.57900000003</v>
          </cell>
          <cell r="K195">
            <v>191659.59000000008</v>
          </cell>
          <cell r="L195">
            <v>79802.16600000007</v>
          </cell>
          <cell r="M195">
            <v>76651.334000000075</v>
          </cell>
          <cell r="N195">
            <v>34345.778000000166</v>
          </cell>
          <cell r="O195">
            <v>102497.465</v>
          </cell>
          <cell r="P195">
            <v>25231.942000000163</v>
          </cell>
          <cell r="Q195">
            <v>38739.781999999999</v>
          </cell>
          <cell r="R195">
            <v>43.775275661419208</v>
          </cell>
          <cell r="S195">
            <v>20.212806465880462</v>
          </cell>
          <cell r="T195">
            <v>20.96050471088919</v>
          </cell>
          <cell r="U195">
            <v>4.8789147799970296</v>
          </cell>
          <cell r="V195">
            <v>98.258751332950581</v>
          </cell>
          <cell r="W195">
            <v>426.32297083914369</v>
          </cell>
          <cell r="X195">
            <v>56.224724338580778</v>
          </cell>
          <cell r="Y195">
            <v>5.5419460451875251</v>
          </cell>
          <cell r="Z195">
            <v>6.3175448456015735</v>
          </cell>
          <cell r="AA195" t="str">
            <v>s</v>
          </cell>
          <cell r="AB195">
            <v>7.999875592349202</v>
          </cell>
          <cell r="AC195">
            <v>197.86206850621946</v>
          </cell>
          <cell r="AD195" t="str">
            <v>Bourgogne-Franche-Comte</v>
          </cell>
        </row>
        <row r="196">
          <cell r="A196" t="str">
            <v>28_462</v>
          </cell>
          <cell r="B196" t="str">
            <v>28</v>
          </cell>
          <cell r="C196" t="str">
            <v/>
          </cell>
          <cell r="D196" t="str">
            <v>462</v>
          </cell>
          <cell r="E196">
            <v>1949</v>
          </cell>
          <cell r="F196">
            <v>350</v>
          </cell>
          <cell r="G196">
            <v>1843.06</v>
          </cell>
          <cell r="H196">
            <v>1949</v>
          </cell>
          <cell r="I196">
            <v>4575185.51</v>
          </cell>
          <cell r="J196">
            <v>1153694.6269999999</v>
          </cell>
          <cell r="K196">
            <v>211741.54</v>
          </cell>
          <cell r="L196">
            <v>99313.591</v>
          </cell>
          <cell r="M196">
            <v>82132.377999999997</v>
          </cell>
          <cell r="N196">
            <v>72622.368999999875</v>
          </cell>
          <cell r="O196">
            <v>103580.026</v>
          </cell>
          <cell r="P196">
            <v>57378.177999999876</v>
          </cell>
          <cell r="Q196">
            <v>33918.415000000001</v>
          </cell>
          <cell r="R196">
            <v>48.948602951861218</v>
          </cell>
          <cell r="S196">
            <v>16.018781671277161</v>
          </cell>
          <cell r="T196">
            <v>25.216346407776584</v>
          </cell>
          <cell r="U196">
            <v>4.6280427217037596</v>
          </cell>
          <cell r="V196">
            <v>114.88586372662854</v>
          </cell>
          <cell r="W196">
            <v>384.53759779931204</v>
          </cell>
          <cell r="X196">
            <v>51.051397048138782</v>
          </cell>
          <cell r="Y196">
            <v>7.2013792676930519</v>
          </cell>
          <cell r="Z196">
            <v>11.289746691851096</v>
          </cell>
          <cell r="AA196" t="str">
            <v>s</v>
          </cell>
          <cell r="AB196">
            <v>14.811703868406086</v>
          </cell>
          <cell r="AC196">
            <v>242.14686328945501</v>
          </cell>
          <cell r="AD196" t="str">
            <v>Normandie</v>
          </cell>
        </row>
        <row r="197">
          <cell r="A197" t="str">
            <v>32_462</v>
          </cell>
          <cell r="B197" t="str">
            <v>32</v>
          </cell>
          <cell r="C197" t="str">
            <v/>
          </cell>
          <cell r="D197" t="str">
            <v>462</v>
          </cell>
          <cell r="E197">
            <v>3399</v>
          </cell>
          <cell r="F197">
            <v>384</v>
          </cell>
          <cell r="G197">
            <v>3228.2400000000002</v>
          </cell>
          <cell r="H197">
            <v>3399</v>
          </cell>
          <cell r="I197">
            <v>6137895.3899999997</v>
          </cell>
          <cell r="J197">
            <v>1086044.216</v>
          </cell>
          <cell r="K197">
            <v>231501.01799999978</v>
          </cell>
          <cell r="L197">
            <v>25005.551999999792</v>
          </cell>
          <cell r="M197">
            <v>18812.692999999781</v>
          </cell>
          <cell r="N197">
            <v>81762.817000000039</v>
          </cell>
          <cell r="O197">
            <v>177395.30499999999</v>
          </cell>
          <cell r="P197">
            <v>68489.016000000032</v>
          </cell>
          <cell r="Q197">
            <v>47687.080999999998</v>
          </cell>
          <cell r="R197">
            <v>12.354469427962856</v>
          </cell>
          <cell r="S197">
            <v>20.599080475749805</v>
          </cell>
          <cell r="T197">
            <v>17.694081553905402</v>
          </cell>
          <cell r="U197">
            <v>3.7716677018830684</v>
          </cell>
          <cell r="V197">
            <v>71.711216638168096</v>
          </cell>
          <cell r="W197">
            <v>376.37702525214974</v>
          </cell>
          <cell r="X197">
            <v>87.645530572037146</v>
          </cell>
          <cell r="Y197">
            <v>1.242085369431023</v>
          </cell>
          <cell r="Z197">
            <v>7.41841637785787</v>
          </cell>
          <cell r="AA197" t="str">
            <v>s</v>
          </cell>
          <cell r="AB197">
            <v>66.549352719748541</v>
          </cell>
          <cell r="AC197">
            <v>39.450292627472379</v>
          </cell>
          <cell r="AD197" t="str">
            <v>Hauts-de-France</v>
          </cell>
        </row>
        <row r="198">
          <cell r="A198" t="str">
            <v>44_462</v>
          </cell>
          <cell r="B198" t="str">
            <v>44</v>
          </cell>
          <cell r="C198" t="str">
            <v/>
          </cell>
          <cell r="D198" t="str">
            <v>462</v>
          </cell>
          <cell r="E198">
            <v>3399</v>
          </cell>
          <cell r="F198">
            <v>404</v>
          </cell>
          <cell r="G198">
            <v>3133.4700000000003</v>
          </cell>
          <cell r="H198">
            <v>3399</v>
          </cell>
          <cell r="I198">
            <v>8045761.21</v>
          </cell>
          <cell r="J198">
            <v>3250457.892</v>
          </cell>
          <cell r="K198">
            <v>327826.50700000045</v>
          </cell>
          <cell r="L198">
            <v>120808.48300000044</v>
          </cell>
          <cell r="M198">
            <v>111132.71000000044</v>
          </cell>
          <cell r="N198">
            <v>61905.759000000187</v>
          </cell>
          <cell r="O198">
            <v>185113.90899999999</v>
          </cell>
          <cell r="P198">
            <v>49919.597000000198</v>
          </cell>
          <cell r="Q198">
            <v>65823.646000000008</v>
          </cell>
          <cell r="R198">
            <v>39.489911872812591</v>
          </cell>
          <cell r="S198">
            <v>20.078805280989652</v>
          </cell>
          <cell r="T198">
            <v>40.399631646537522</v>
          </cell>
          <cell r="U198">
            <v>4.0745244414232422</v>
          </cell>
          <cell r="V198">
            <v>104.62091770465344</v>
          </cell>
          <cell r="W198">
            <v>626.93008039011056</v>
          </cell>
          <cell r="X198">
            <v>60.510088127187402</v>
          </cell>
          <cell r="Y198">
            <v>3.9939957862137749</v>
          </cell>
          <cell r="Z198">
            <v>3.8836511248322472</v>
          </cell>
          <cell r="AA198">
            <v>81.708033187520428</v>
          </cell>
          <cell r="AB198" t="str">
            <v>s</v>
          </cell>
          <cell r="AC198">
            <v>168.83402356654693</v>
          </cell>
          <cell r="AD198" t="str">
            <v>Grand-Est</v>
          </cell>
        </row>
        <row r="199">
          <cell r="A199" t="str">
            <v>52_462</v>
          </cell>
          <cell r="B199" t="str">
            <v>52</v>
          </cell>
          <cell r="C199" t="str">
            <v/>
          </cell>
          <cell r="D199" t="str">
            <v>462</v>
          </cell>
          <cell r="E199">
            <v>2928</v>
          </cell>
          <cell r="F199">
            <v>371</v>
          </cell>
          <cell r="G199">
            <v>2764.99</v>
          </cell>
          <cell r="H199">
            <v>2928</v>
          </cell>
          <cell r="I199">
            <v>4718774.7</v>
          </cell>
          <cell r="J199">
            <v>508444.18599999999</v>
          </cell>
          <cell r="K199">
            <v>215171.33700000012</v>
          </cell>
          <cell r="L199">
            <v>54348.1170000001</v>
          </cell>
          <cell r="M199">
            <v>63242.165000000103</v>
          </cell>
          <cell r="N199">
            <v>57160.337000000094</v>
          </cell>
          <cell r="O199">
            <v>158983.603</v>
          </cell>
          <cell r="P199">
            <v>38788.231000000094</v>
          </cell>
          <cell r="Q199">
            <v>33770.131999999998</v>
          </cell>
          <cell r="R199">
            <v>25.475872505035856</v>
          </cell>
          <cell r="S199">
            <v>15.69453091235845</v>
          </cell>
          <cell r="T199">
            <v>10.7749197265129</v>
          </cell>
          <cell r="U199">
            <v>4.5598985050080927</v>
          </cell>
          <cell r="V199">
            <v>77.819933164315287</v>
          </cell>
          <cell r="W199">
            <v>224.27604258966582</v>
          </cell>
          <cell r="X199">
            <v>74.524127494964148</v>
          </cell>
          <cell r="Y199">
            <v>4.4740911240725127</v>
          </cell>
          <cell r="Z199">
            <v>8.0433601217573667</v>
          </cell>
          <cell r="AA199" t="str">
            <v>s</v>
          </cell>
          <cell r="AB199">
            <v>35.155830697869369</v>
          </cell>
          <cell r="AC199">
            <v>187.27248386236721</v>
          </cell>
          <cell r="AD199" t="str">
            <v>Pays de la Loire</v>
          </cell>
        </row>
        <row r="200">
          <cell r="A200" t="str">
            <v>53_462</v>
          </cell>
          <cell r="B200" t="str">
            <v>53</v>
          </cell>
          <cell r="C200" t="str">
            <v/>
          </cell>
          <cell r="D200" t="str">
            <v>462</v>
          </cell>
          <cell r="E200">
            <v>3715</v>
          </cell>
          <cell r="F200">
            <v>319</v>
          </cell>
          <cell r="G200">
            <v>3665.84</v>
          </cell>
          <cell r="H200">
            <v>3715</v>
          </cell>
          <cell r="I200">
            <v>6387828.6499999994</v>
          </cell>
          <cell r="J200">
            <v>298637.14500000002</v>
          </cell>
          <cell r="K200">
            <v>295673.42399999977</v>
          </cell>
          <cell r="L200">
            <v>68159.333999999755</v>
          </cell>
          <cell r="M200">
            <v>45394.475999999755</v>
          </cell>
          <cell r="N200">
            <v>71666.00699999978</v>
          </cell>
          <cell r="O200">
            <v>231282.73500000002</v>
          </cell>
          <cell r="P200">
            <v>54327.889999999781</v>
          </cell>
          <cell r="Q200">
            <v>44140.221000000005</v>
          </cell>
          <cell r="R200">
            <v>22.762110289853702</v>
          </cell>
          <cell r="S200">
            <v>14.92870762710146</v>
          </cell>
          <cell r="T200">
            <v>4.675096364709157</v>
          </cell>
          <cell r="U200">
            <v>4.6286999886886413</v>
          </cell>
          <cell r="V200">
            <v>80.656390895401799</v>
          </cell>
          <cell r="W200">
            <v>198.77780945158545</v>
          </cell>
          <cell r="X200">
            <v>77.237889710146305</v>
          </cell>
          <cell r="Y200">
            <v>4.9171440932469475</v>
          </cell>
          <cell r="Z200">
            <v>4.0826722085171276</v>
          </cell>
          <cell r="AA200" t="str">
            <v>s</v>
          </cell>
          <cell r="AB200">
            <v>32.813397208370723</v>
          </cell>
          <cell r="AC200">
            <v>102.84152406033434</v>
          </cell>
          <cell r="AD200" t="str">
            <v>Bretagne</v>
          </cell>
        </row>
        <row r="201">
          <cell r="A201" t="str">
            <v>75_462</v>
          </cell>
          <cell r="B201" t="str">
            <v>75</v>
          </cell>
          <cell r="C201" t="str">
            <v/>
          </cell>
          <cell r="D201" t="str">
            <v>462</v>
          </cell>
          <cell r="E201">
            <v>4864</v>
          </cell>
          <cell r="F201">
            <v>664</v>
          </cell>
          <cell r="G201">
            <v>4629.76</v>
          </cell>
          <cell r="H201">
            <v>4864</v>
          </cell>
          <cell r="I201">
            <v>7543315.6299999999</v>
          </cell>
          <cell r="J201">
            <v>1039971.137</v>
          </cell>
          <cell r="K201">
            <v>395484.06500000006</v>
          </cell>
          <cell r="L201">
            <v>128784.91700000007</v>
          </cell>
          <cell r="M201">
            <v>112827.82900000009</v>
          </cell>
          <cell r="N201">
            <v>83591.322000000058</v>
          </cell>
          <cell r="O201">
            <v>250643.84</v>
          </cell>
          <cell r="P201">
            <v>61762.72400000006</v>
          </cell>
          <cell r="Q201">
            <v>80299.572</v>
          </cell>
          <cell r="R201">
            <v>33.941791343980825</v>
          </cell>
          <cell r="S201">
            <v>20.304123252096133</v>
          </cell>
          <cell r="T201">
            <v>13.786658122377945</v>
          </cell>
          <cell r="U201">
            <v>5.2428412703181566</v>
          </cell>
          <cell r="V201">
            <v>85.422152552184144</v>
          </cell>
          <cell r="W201">
            <v>360.63979428739282</v>
          </cell>
          <cell r="X201">
            <v>66.058208656019161</v>
          </cell>
          <cell r="Y201">
            <v>4.3366011658677177</v>
          </cell>
          <cell r="Z201">
            <v>3.8299737364809494</v>
          </cell>
          <cell r="AA201" t="str">
            <v>s</v>
          </cell>
          <cell r="AB201">
            <v>20.028730538375068</v>
          </cell>
          <cell r="AC201">
            <v>140.50863060639983</v>
          </cell>
          <cell r="AD201" t="str">
            <v>Nouvelle-Aquitaine</v>
          </cell>
        </row>
        <row r="202">
          <cell r="A202" t="str">
            <v>76_462</v>
          </cell>
          <cell r="B202" t="str">
            <v>76</v>
          </cell>
          <cell r="C202" t="str">
            <v/>
          </cell>
          <cell r="D202" t="str">
            <v>462</v>
          </cell>
          <cell r="E202">
            <v>4721</v>
          </cell>
          <cell r="F202">
            <v>617</v>
          </cell>
          <cell r="G202">
            <v>4242.3</v>
          </cell>
          <cell r="H202">
            <v>4721</v>
          </cell>
          <cell r="I202">
            <v>5709214.1200000001</v>
          </cell>
          <cell r="J202">
            <v>1159342.3119999999</v>
          </cell>
          <cell r="K202">
            <v>371628.80799999984</v>
          </cell>
          <cell r="L202">
            <v>133185.59999999986</v>
          </cell>
          <cell r="M202">
            <v>121740.73599999987</v>
          </cell>
          <cell r="N202">
            <v>63480.970999999998</v>
          </cell>
          <cell r="O202">
            <v>224344.728</v>
          </cell>
          <cell r="P202">
            <v>52631.150999999998</v>
          </cell>
          <cell r="Q202">
            <v>67648.47</v>
          </cell>
          <cell r="R202">
            <v>37.251553104608206</v>
          </cell>
          <cell r="S202">
            <v>18.203236278711749</v>
          </cell>
          <cell r="T202">
            <v>20.306513079246709</v>
          </cell>
          <cell r="U202">
            <v>6.5092813159370486</v>
          </cell>
          <cell r="V202">
            <v>87.600784480116872</v>
          </cell>
          <cell r="W202">
            <v>318.05530207670364</v>
          </cell>
          <cell r="X202">
            <v>62.748446895391794</v>
          </cell>
          <cell r="Y202">
            <v>6.4133386194652076</v>
          </cell>
          <cell r="Z202">
            <v>5.6267689877343772</v>
          </cell>
          <cell r="AA202" t="str">
            <v>s</v>
          </cell>
          <cell r="AB202">
            <v>13.248590688482853</v>
          </cell>
          <cell r="AC202">
            <v>179.96081212184086</v>
          </cell>
          <cell r="AD202" t="str">
            <v>Occitanie</v>
          </cell>
        </row>
        <row r="203">
          <cell r="A203" t="str">
            <v>84_462</v>
          </cell>
          <cell r="B203" t="str">
            <v>84</v>
          </cell>
          <cell r="C203" t="str">
            <v/>
          </cell>
          <cell r="D203" t="str">
            <v>462</v>
          </cell>
          <cell r="E203">
            <v>3840</v>
          </cell>
          <cell r="F203">
            <v>695</v>
          </cell>
          <cell r="G203">
            <v>3493.21</v>
          </cell>
          <cell r="H203">
            <v>3840</v>
          </cell>
          <cell r="I203">
            <v>4291724.18</v>
          </cell>
          <cell r="J203">
            <v>975907.23499999999</v>
          </cell>
          <cell r="K203">
            <v>302191.91800000001</v>
          </cell>
          <cell r="L203">
            <v>95409.919999999998</v>
          </cell>
          <cell r="M203">
            <v>97340.697</v>
          </cell>
          <cell r="N203">
            <v>69802.986999999863</v>
          </cell>
          <cell r="O203">
            <v>198664.766</v>
          </cell>
          <cell r="P203">
            <v>58769.602999999865</v>
          </cell>
          <cell r="Q203">
            <v>45671.428</v>
          </cell>
          <cell r="R203">
            <v>32.444111833549663</v>
          </cell>
          <cell r="S203">
            <v>15.113384997940283</v>
          </cell>
          <cell r="T203">
            <v>22.739281325390301</v>
          </cell>
          <cell r="U203">
            <v>7.0412707183806029</v>
          </cell>
          <cell r="V203">
            <v>86.508374246037306</v>
          </cell>
          <cell r="W203">
            <v>235.65037257994797</v>
          </cell>
          <cell r="X203">
            <v>67.555888166450345</v>
          </cell>
          <cell r="Y203">
            <v>5.8298818364084033</v>
          </cell>
          <cell r="Z203">
            <v>8.8368786026104935</v>
          </cell>
          <cell r="AA203" t="str">
            <v>s</v>
          </cell>
          <cell r="AB203">
            <v>14.34682997323549</v>
          </cell>
          <cell r="AC203">
            <v>213.13258915398924</v>
          </cell>
          <cell r="AD203" t="str">
            <v>Auvergne-Rhone-Alpes</v>
          </cell>
        </row>
        <row r="204">
          <cell r="A204" t="str">
            <v>93_462</v>
          </cell>
          <cell r="B204" t="str">
            <v>93</v>
          </cell>
          <cell r="C204" t="str">
            <v/>
          </cell>
          <cell r="D204" t="str">
            <v>462</v>
          </cell>
          <cell r="E204">
            <v>775</v>
          </cell>
          <cell r="F204">
            <v>304</v>
          </cell>
          <cell r="G204">
            <v>684.98</v>
          </cell>
          <cell r="H204">
            <v>775</v>
          </cell>
          <cell r="I204">
            <v>415162.16000000003</v>
          </cell>
          <cell r="J204">
            <v>64418.156999999999</v>
          </cell>
          <cell r="K204">
            <v>61102.547000000006</v>
          </cell>
          <cell r="L204">
            <v>20807.48000000001</v>
          </cell>
          <cell r="M204">
            <v>16990.149000000009</v>
          </cell>
          <cell r="N204">
            <v>15565.336000000008</v>
          </cell>
          <cell r="O204">
            <v>38553.923999999999</v>
          </cell>
          <cell r="P204">
            <v>10972.181000000008</v>
          </cell>
          <cell r="Q204">
            <v>12620.305</v>
          </cell>
          <cell r="R204">
            <v>35.052203280097629</v>
          </cell>
          <cell r="S204">
            <v>20.654302675795165</v>
          </cell>
          <cell r="T204">
            <v>15.516384489376392</v>
          </cell>
          <cell r="U204">
            <v>14.717754383010243</v>
          </cell>
          <cell r="V204">
            <v>89.203403019066258</v>
          </cell>
          <cell r="W204">
            <v>140.2048789745686</v>
          </cell>
          <cell r="X204">
            <v>64.947796719902371</v>
          </cell>
          <cell r="Y204">
            <v>10.878276643851521</v>
          </cell>
          <cell r="Z204">
            <v>8.9868855147416333</v>
          </cell>
          <cell r="AA204">
            <v>49.921003846451939</v>
          </cell>
          <cell r="AB204">
            <v>7.1407013247159163</v>
          </cell>
          <cell r="AC204">
            <v>134.62550231551461</v>
          </cell>
          <cell r="AD204" t="str">
            <v>Provence-Alpes-Cote d'azur</v>
          </cell>
        </row>
        <row r="205">
          <cell r="A205" t="str">
            <v>94_462</v>
          </cell>
          <cell r="B205" t="str">
            <v>94</v>
          </cell>
          <cell r="C205" t="str">
            <v/>
          </cell>
          <cell r="D205" t="str">
            <v>462</v>
          </cell>
          <cell r="E205">
            <v>82</v>
          </cell>
          <cell r="F205">
            <v>25</v>
          </cell>
          <cell r="G205">
            <v>76.33</v>
          </cell>
          <cell r="H205">
            <v>82</v>
          </cell>
          <cell r="I205">
            <v>45749.46</v>
          </cell>
          <cell r="J205">
            <v>0</v>
          </cell>
          <cell r="K205">
            <v>6296.4140000000043</v>
          </cell>
          <cell r="L205">
            <v>2178.8670000000038</v>
          </cell>
          <cell r="M205">
            <v>1959.3190000000041</v>
          </cell>
          <cell r="N205">
            <v>1050.3760000000068</v>
          </cell>
          <cell r="O205">
            <v>3923.71</v>
          </cell>
          <cell r="P205">
            <v>1380.9100000000067</v>
          </cell>
          <cell r="Q205">
            <v>1613.338</v>
          </cell>
          <cell r="R205">
            <v>35.704047650689247</v>
          </cell>
          <cell r="S205">
            <v>25.62312452770734</v>
          </cell>
          <cell r="T205">
            <v>0</v>
          </cell>
          <cell r="U205">
            <v>13.762815998265342</v>
          </cell>
          <cell r="V205">
            <v>82.489375081881363</v>
          </cell>
          <cell r="W205">
            <v>216.9824315472292</v>
          </cell>
          <cell r="X205">
            <v>64.295952349310753</v>
          </cell>
          <cell r="Y205">
            <v>7.052321091614477</v>
          </cell>
          <cell r="Z205">
            <v>7.4358079943861437</v>
          </cell>
          <cell r="AA205">
            <v>16.396556754205267</v>
          </cell>
          <cell r="AB205">
            <v>10.467642127766384</v>
          </cell>
          <cell r="AC205">
            <v>121.44504127467425</v>
          </cell>
          <cell r="AD205" t="str">
            <v>Corse</v>
          </cell>
        </row>
        <row r="206">
          <cell r="A206" t="str">
            <v>01_463_h4635Z</v>
          </cell>
          <cell r="B206" t="str">
            <v>01</v>
          </cell>
          <cell r="C206" t="str">
            <v/>
          </cell>
          <cell r="D206" t="str">
            <v>463_h4635Z</v>
          </cell>
          <cell r="E206">
            <v>927</v>
          </cell>
          <cell r="F206">
            <v>160</v>
          </cell>
          <cell r="G206">
            <v>863.23</v>
          </cell>
          <cell r="H206">
            <v>927</v>
          </cell>
          <cell r="I206">
            <v>1002557.18</v>
          </cell>
          <cell r="J206">
            <v>705.32899999999995</v>
          </cell>
          <cell r="K206">
            <v>84761.888000000035</v>
          </cell>
          <cell r="L206">
            <v>32737.532000000032</v>
          </cell>
          <cell r="M206">
            <v>23645.018000000033</v>
          </cell>
          <cell r="N206">
            <v>34798.191000000035</v>
          </cell>
          <cell r="O206">
            <v>46445.854999999996</v>
          </cell>
          <cell r="P206">
            <v>26855.343000000033</v>
          </cell>
          <cell r="Q206">
            <v>5954.9619999999995</v>
          </cell>
          <cell r="R206">
            <v>41.343939985795274</v>
          </cell>
          <cell r="S206">
            <v>7.0255183556081207</v>
          </cell>
          <cell r="T206">
            <v>7.0352994728939036E-2</v>
          </cell>
          <cell r="U206">
            <v>8.4545689453842456</v>
          </cell>
          <cell r="V206">
            <v>98.191545706242877</v>
          </cell>
          <cell r="W206">
            <v>91.676199854036568</v>
          </cell>
          <cell r="X206">
            <v>58.656060014204712</v>
          </cell>
          <cell r="Y206">
            <v>16.375970198689675</v>
          </cell>
          <cell r="Z206">
            <v>17.171559153628863</v>
          </cell>
          <cell r="AA206">
            <v>30.749301705773586</v>
          </cell>
          <cell r="AB206">
            <v>2.4320892607298537</v>
          </cell>
          <cell r="AC206">
            <v>397.0641290406225</v>
          </cell>
          <cell r="AD206" t="str">
            <v>Guadeloupe</v>
          </cell>
        </row>
        <row r="207">
          <cell r="A207" t="str">
            <v>02_463_h4635Z</v>
          </cell>
          <cell r="B207" t="str">
            <v>02</v>
          </cell>
          <cell r="C207" t="str">
            <v/>
          </cell>
          <cell r="D207" t="str">
            <v>463_h4635Z</v>
          </cell>
          <cell r="E207">
            <v>712</v>
          </cell>
          <cell r="F207">
            <v>131</v>
          </cell>
          <cell r="G207" t="str">
            <v>s</v>
          </cell>
          <cell r="H207">
            <v>712</v>
          </cell>
          <cell r="I207">
            <v>792413.04</v>
          </cell>
          <cell r="J207" t="str">
            <v>s</v>
          </cell>
          <cell r="K207">
            <v>87187.638999999996</v>
          </cell>
          <cell r="L207">
            <v>40567.794999999998</v>
          </cell>
          <cell r="M207">
            <v>30635.353999999996</v>
          </cell>
          <cell r="N207">
            <v>37826.617000000013</v>
          </cell>
          <cell r="O207">
            <v>34869.279999999999</v>
          </cell>
          <cell r="P207">
            <v>28056.777000000009</v>
          </cell>
          <cell r="Q207">
            <v>4261.76</v>
          </cell>
          <cell r="R207">
            <v>53.77699890935591</v>
          </cell>
          <cell r="S207">
            <v>4.8880323505491425</v>
          </cell>
          <cell r="T207" t="str">
            <v>s</v>
          </cell>
          <cell r="U207">
            <v>11.002802149747559</v>
          </cell>
          <cell r="V207" t="str">
            <v>s</v>
          </cell>
          <cell r="W207" t="str">
            <v>s</v>
          </cell>
          <cell r="X207">
            <v>46.22300109064409</v>
          </cell>
          <cell r="Y207" t="str">
            <v>s</v>
          </cell>
          <cell r="Z207">
            <v>30.087359020080058</v>
          </cell>
          <cell r="AA207">
            <v>42.798129041898356</v>
          </cell>
          <cell r="AB207">
            <v>1.8002432717873871</v>
          </cell>
          <cell r="AC207">
            <v>718.84277857035579</v>
          </cell>
          <cell r="AD207" t="str">
            <v>Martinique</v>
          </cell>
        </row>
        <row r="208">
          <cell r="A208" t="str">
            <v>03_463_h4635Z</v>
          </cell>
          <cell r="B208" t="str">
            <v>03</v>
          </cell>
          <cell r="C208" t="str">
            <v/>
          </cell>
          <cell r="D208" t="str">
            <v>463_h4635Z</v>
          </cell>
          <cell r="E208">
            <v>342</v>
          </cell>
          <cell r="F208">
            <v>56</v>
          </cell>
          <cell r="G208" t="str">
            <v>s</v>
          </cell>
          <cell r="H208">
            <v>342</v>
          </cell>
          <cell r="I208">
            <v>454682.98</v>
          </cell>
          <cell r="J208" t="str">
            <v>s</v>
          </cell>
          <cell r="K208" t="str">
            <v>s</v>
          </cell>
          <cell r="L208" t="str">
            <v>s</v>
          </cell>
          <cell r="M208" t="str">
            <v>s</v>
          </cell>
          <cell r="N208" t="str">
            <v>s</v>
          </cell>
          <cell r="O208" t="str">
            <v>s</v>
          </cell>
          <cell r="P208" t="str">
            <v>s</v>
          </cell>
          <cell r="Q208" t="str">
            <v>s</v>
          </cell>
          <cell r="R208" t="str">
            <v>s</v>
          </cell>
          <cell r="S208" t="str">
            <v>s</v>
          </cell>
          <cell r="T208" t="str">
            <v>s</v>
          </cell>
          <cell r="U208" t="str">
            <v>s</v>
          </cell>
          <cell r="V208" t="str">
            <v>s</v>
          </cell>
          <cell r="W208" t="str">
            <v>s</v>
          </cell>
          <cell r="X208" t="str">
            <v>s</v>
          </cell>
          <cell r="Y208" t="str">
            <v>s</v>
          </cell>
          <cell r="Z208" t="str">
            <v>s</v>
          </cell>
          <cell r="AA208">
            <v>168.56759215116597</v>
          </cell>
          <cell r="AB208" t="str">
            <v>s</v>
          </cell>
          <cell r="AC208" t="str">
            <v>s</v>
          </cell>
          <cell r="AD208" t="str">
            <v>Guyane</v>
          </cell>
        </row>
        <row r="209">
          <cell r="A209" t="str">
            <v>04_463_h4635Z</v>
          </cell>
          <cell r="B209" t="str">
            <v>04</v>
          </cell>
          <cell r="C209" t="str">
            <v/>
          </cell>
          <cell r="D209" t="str">
            <v>463_h4635Z</v>
          </cell>
          <cell r="E209">
            <v>1693</v>
          </cell>
          <cell r="F209">
            <v>327</v>
          </cell>
          <cell r="G209">
            <v>1519.83</v>
          </cell>
          <cell r="H209">
            <v>1693</v>
          </cell>
          <cell r="I209">
            <v>1413244.17</v>
          </cell>
          <cell r="J209" t="str">
            <v>s</v>
          </cell>
          <cell r="K209">
            <v>118716.73000000007</v>
          </cell>
          <cell r="L209">
            <v>40804.269000000066</v>
          </cell>
          <cell r="M209">
            <v>24880.477000000068</v>
          </cell>
          <cell r="N209">
            <v>47774.537999999993</v>
          </cell>
          <cell r="O209">
            <v>76090.188999999998</v>
          </cell>
          <cell r="P209">
            <v>33204.873999999989</v>
          </cell>
          <cell r="Q209">
            <v>9850.4030000000002</v>
          </cell>
          <cell r="R209">
            <v>34.906932029232763</v>
          </cell>
          <cell r="S209">
            <v>8.2974008802297661</v>
          </cell>
          <cell r="T209" t="str">
            <v>s</v>
          </cell>
          <cell r="U209">
            <v>8.400298583931189</v>
          </cell>
          <cell r="V209">
            <v>78.111848035635617</v>
          </cell>
          <cell r="W209">
            <v>80.615984682497398</v>
          </cell>
          <cell r="X209">
            <v>65.093067970767223</v>
          </cell>
          <cell r="Y209">
            <v>15.29283725726161</v>
          </cell>
          <cell r="Z209">
            <v>17.092824406115266</v>
          </cell>
          <cell r="AA209">
            <v>73.101037785210025</v>
          </cell>
          <cell r="AB209">
            <v>6.0903063843638421</v>
          </cell>
          <cell r="AC209">
            <v>252.58334100645493</v>
          </cell>
          <cell r="AD209" t="str">
            <v>La Reunion</v>
          </cell>
        </row>
        <row r="210">
          <cell r="A210" t="str">
            <v>11_463_h4635Z</v>
          </cell>
          <cell r="B210" t="str">
            <v>11</v>
          </cell>
          <cell r="C210" t="str">
            <v/>
          </cell>
          <cell r="D210" t="str">
            <v>463_h4635Z</v>
          </cell>
          <cell r="E210">
            <v>31419</v>
          </cell>
          <cell r="F210">
            <v>4463</v>
          </cell>
          <cell r="G210">
            <v>27950.23</v>
          </cell>
          <cell r="H210">
            <v>31419</v>
          </cell>
          <cell r="I210">
            <v>51333067.600000001</v>
          </cell>
          <cell r="J210">
            <v>12707444.412999999</v>
          </cell>
          <cell r="K210">
            <v>3491514.0519999997</v>
          </cell>
          <cell r="L210">
            <v>1172062.9439999997</v>
          </cell>
          <cell r="M210">
            <v>998737.07799999975</v>
          </cell>
          <cell r="N210">
            <v>1139190.2639999995</v>
          </cell>
          <cell r="O210">
            <v>2069639.3130000001</v>
          </cell>
          <cell r="P210">
            <v>691904.94899999956</v>
          </cell>
          <cell r="Q210">
            <v>189037.63999999998</v>
          </cell>
          <cell r="R210">
            <v>36.155786407252386</v>
          </cell>
          <cell r="S210">
            <v>5.4142024687460717</v>
          </cell>
          <cell r="T210">
            <v>24.754889990248699</v>
          </cell>
          <cell r="U210">
            <v>6.8016859604158935</v>
          </cell>
          <cell r="V210">
            <v>124.91897390468699</v>
          </cell>
          <cell r="W210">
            <v>51.17201167933144</v>
          </cell>
          <cell r="X210">
            <v>63.844213592747614</v>
          </cell>
          <cell r="Y210">
            <v>17.556459552821977</v>
          </cell>
          <cell r="Z210">
            <v>9.4863260128839713</v>
          </cell>
          <cell r="AA210" t="str">
            <v>s</v>
          </cell>
          <cell r="AB210">
            <v>9.1945625063631429</v>
          </cell>
          <cell r="AC210">
            <v>528.3270982435032</v>
          </cell>
          <cell r="AD210" t="str">
            <v>Île-de-France</v>
          </cell>
        </row>
        <row r="211">
          <cell r="A211" t="str">
            <v>24_463_h4635Z</v>
          </cell>
          <cell r="B211" t="str">
            <v>24</v>
          </cell>
          <cell r="C211" t="str">
            <v/>
          </cell>
          <cell r="D211" t="str">
            <v>463_h4635Z</v>
          </cell>
          <cell r="E211">
            <v>3001</v>
          </cell>
          <cell r="F211">
            <v>565</v>
          </cell>
          <cell r="G211">
            <v>2634.89</v>
          </cell>
          <cell r="H211">
            <v>3001</v>
          </cell>
          <cell r="I211">
            <v>2534521.5499999998</v>
          </cell>
          <cell r="J211">
            <v>358609.49300000002</v>
          </cell>
          <cell r="K211">
            <v>236678.848</v>
          </cell>
          <cell r="L211">
            <v>81741.918000000005</v>
          </cell>
          <cell r="M211">
            <v>57677.364000000009</v>
          </cell>
          <cell r="N211">
            <v>36709.686999999976</v>
          </cell>
          <cell r="O211">
            <v>146122.201</v>
          </cell>
          <cell r="P211">
            <v>19694.589999999975</v>
          </cell>
          <cell r="Q211">
            <v>35966.154000000002</v>
          </cell>
          <cell r="R211">
            <v>35.873097685906394</v>
          </cell>
          <cell r="S211">
            <v>15.196184324845118</v>
          </cell>
          <cell r="T211">
            <v>14.149001534431619</v>
          </cell>
          <cell r="U211">
            <v>9.3382061793871909</v>
          </cell>
          <cell r="V211">
            <v>89.8249444948366</v>
          </cell>
          <cell r="W211">
            <v>103.57873383708619</v>
          </cell>
          <cell r="X211">
            <v>64.126902314093599</v>
          </cell>
          <cell r="Y211">
            <v>14.72539715260304</v>
          </cell>
          <cell r="Z211">
            <v>4.3875075082632051</v>
          </cell>
          <cell r="AA211" t="str">
            <v>s</v>
          </cell>
          <cell r="AB211">
            <v>12.801073495730794</v>
          </cell>
          <cell r="AC211">
            <v>160.36567045784213</v>
          </cell>
          <cell r="AD211" t="str">
            <v>Centre-Val de loire</v>
          </cell>
        </row>
        <row r="212">
          <cell r="A212" t="str">
            <v>27_463_h4635Z</v>
          </cell>
          <cell r="B212" t="str">
            <v>27</v>
          </cell>
          <cell r="C212" t="str">
            <v/>
          </cell>
          <cell r="D212" t="str">
            <v>463_h4635Z</v>
          </cell>
          <cell r="E212">
            <v>5705</v>
          </cell>
          <cell r="F212">
            <v>1294</v>
          </cell>
          <cell r="G212">
            <v>4959.29</v>
          </cell>
          <cell r="H212">
            <v>5705</v>
          </cell>
          <cell r="I212">
            <v>4032502.18</v>
          </cell>
          <cell r="J212">
            <v>966458.098</v>
          </cell>
          <cell r="K212">
            <v>664238.5959999999</v>
          </cell>
          <cell r="L212">
            <v>333473.5529999999</v>
          </cell>
          <cell r="M212">
            <v>259611.84999999992</v>
          </cell>
          <cell r="N212">
            <v>297328.32999999967</v>
          </cell>
          <cell r="O212">
            <v>293257.63900000002</v>
          </cell>
          <cell r="P212">
            <v>201321.06999999966</v>
          </cell>
          <cell r="Q212">
            <v>78013.088000000003</v>
          </cell>
          <cell r="R212">
            <v>53.208386187997483</v>
          </cell>
          <cell r="S212">
            <v>11.744738783592155</v>
          </cell>
          <cell r="T212">
            <v>23.966709870445747</v>
          </cell>
          <cell r="U212">
            <v>16.47211994811618</v>
          </cell>
          <cell r="V212">
            <v>133.93824438578906</v>
          </cell>
          <cell r="W212">
            <v>178.39390699071842</v>
          </cell>
          <cell r="X212">
            <v>46.791613812002524</v>
          </cell>
          <cell r="Y212">
            <v>16.111864483856429</v>
          </cell>
          <cell r="Z212">
            <v>12.057795726378252</v>
          </cell>
          <cell r="AA212" t="str">
            <v>s</v>
          </cell>
          <cell r="AB212">
            <v>3.7642739242952814</v>
          </cell>
          <cell r="AC212">
            <v>332.779866373191</v>
          </cell>
          <cell r="AD212" t="str">
            <v>Bourgogne-Franche-Comte</v>
          </cell>
        </row>
        <row r="213">
          <cell r="A213" t="str">
            <v>28_463_h4635Z</v>
          </cell>
          <cell r="B213" t="str">
            <v>28</v>
          </cell>
          <cell r="C213" t="str">
            <v/>
          </cell>
          <cell r="D213" t="str">
            <v>463_h4635Z</v>
          </cell>
          <cell r="E213">
            <v>5056</v>
          </cell>
          <cell r="F213">
            <v>643</v>
          </cell>
          <cell r="G213">
            <v>4486.7299999999996</v>
          </cell>
          <cell r="H213">
            <v>5056</v>
          </cell>
          <cell r="I213">
            <v>3662925.5900000003</v>
          </cell>
          <cell r="J213">
            <v>247382.13800000001</v>
          </cell>
          <cell r="K213">
            <v>451092.25300000014</v>
          </cell>
          <cell r="L213">
            <v>176721.7310000002</v>
          </cell>
          <cell r="M213">
            <v>203280.53900000016</v>
          </cell>
          <cell r="N213">
            <v>135754.29200000063</v>
          </cell>
          <cell r="O213">
            <v>247011.76199999999</v>
          </cell>
          <cell r="P213">
            <v>160381.84200000062</v>
          </cell>
          <cell r="Q213">
            <v>29995.348999999998</v>
          </cell>
          <cell r="R213">
            <v>41.705867938081568</v>
          </cell>
          <cell r="S213">
            <v>6.6494932689522361</v>
          </cell>
          <cell r="T213">
            <v>6.7536763147842152</v>
          </cell>
          <cell r="U213">
            <v>12.315080989674161</v>
          </cell>
          <cell r="V213">
            <v>100.53920182404562</v>
          </cell>
          <cell r="W213">
            <v>59.283553723981612</v>
          </cell>
          <cell r="X213">
            <v>58.294132061918425</v>
          </cell>
          <cell r="Y213">
            <v>24.410142293229406</v>
          </cell>
          <cell r="Z213">
            <v>32.480733129562736</v>
          </cell>
          <cell r="AA213" t="str">
            <v>s</v>
          </cell>
          <cell r="AB213">
            <v>2.1670441876783086</v>
          </cell>
          <cell r="AC213">
            <v>677.70686382078827</v>
          </cell>
          <cell r="AD213" t="str">
            <v>Normandie</v>
          </cell>
        </row>
        <row r="214">
          <cell r="A214" t="str">
            <v>32_463_h4635Z</v>
          </cell>
          <cell r="B214" t="str">
            <v>32</v>
          </cell>
          <cell r="C214" t="str">
            <v/>
          </cell>
          <cell r="D214" t="str">
            <v>463_h4635Z</v>
          </cell>
          <cell r="E214">
            <v>9395</v>
          </cell>
          <cell r="F214">
            <v>1160</v>
          </cell>
          <cell r="G214">
            <v>8356.15</v>
          </cell>
          <cell r="H214">
            <v>9395</v>
          </cell>
          <cell r="I214">
            <v>11139360.93</v>
          </cell>
          <cell r="J214">
            <v>1027432.07</v>
          </cell>
          <cell r="K214">
            <v>943077.41200000001</v>
          </cell>
          <cell r="L214">
            <v>285514.80700000003</v>
          </cell>
          <cell r="M214">
            <v>215558.10500000004</v>
          </cell>
          <cell r="N214">
            <v>229725.37700000009</v>
          </cell>
          <cell r="O214">
            <v>448504.163</v>
          </cell>
          <cell r="P214">
            <v>159516.37600000011</v>
          </cell>
          <cell r="Q214">
            <v>100025.556</v>
          </cell>
          <cell r="R214">
            <v>38.897469775202133</v>
          </cell>
          <cell r="S214">
            <v>10.606293261533443</v>
          </cell>
          <cell r="T214">
            <v>9.2234381887471528</v>
          </cell>
          <cell r="U214">
            <v>8.4661716046936633</v>
          </cell>
          <cell r="V214">
            <v>112.86027799883918</v>
          </cell>
          <cell r="W214">
            <v>103.49176977435781</v>
          </cell>
          <cell r="X214">
            <v>61.10253022479786</v>
          </cell>
          <cell r="Y214">
            <v>15.370560579691967</v>
          </cell>
          <cell r="Z214">
            <v>12.240013496425412</v>
          </cell>
          <cell r="AA214" t="str">
            <v>s</v>
          </cell>
          <cell r="AB214">
            <v>7.9867300892734434</v>
          </cell>
          <cell r="AC214">
            <v>215.50303104538608</v>
          </cell>
          <cell r="AD214" t="str">
            <v>Hauts-de-France</v>
          </cell>
        </row>
        <row r="215">
          <cell r="A215" t="str">
            <v>44_463_h4635Z</v>
          </cell>
          <cell r="B215" t="str">
            <v>44</v>
          </cell>
          <cell r="C215" t="str">
            <v/>
          </cell>
          <cell r="D215" t="str">
            <v>463_h4635Z</v>
          </cell>
          <cell r="E215">
            <v>12786</v>
          </cell>
          <cell r="F215">
            <v>1488</v>
          </cell>
          <cell r="G215">
            <v>6601.77</v>
          </cell>
          <cell r="H215">
            <v>12786</v>
          </cell>
          <cell r="I215">
            <v>5606845.9400000004</v>
          </cell>
          <cell r="J215">
            <v>805330.62899999996</v>
          </cell>
          <cell r="K215">
            <v>593449.07400000014</v>
          </cell>
          <cell r="L215">
            <v>217822.49800000011</v>
          </cell>
          <cell r="M215">
            <v>167754.08500000011</v>
          </cell>
          <cell r="N215">
            <v>184322.55300000016</v>
          </cell>
          <cell r="O215">
            <v>352833.72600000002</v>
          </cell>
          <cell r="P215">
            <v>143234.84800000017</v>
          </cell>
          <cell r="Q215">
            <v>74087.441000000006</v>
          </cell>
          <cell r="R215">
            <v>38.170528742011939</v>
          </cell>
          <cell r="S215">
            <v>12.484212082534986</v>
          </cell>
          <cell r="T215">
            <v>14.363345053850363</v>
          </cell>
          <cell r="U215">
            <v>10.584365619291477</v>
          </cell>
          <cell r="V215">
            <v>89.892418851308079</v>
          </cell>
          <cell r="W215">
            <v>121.95242563736694</v>
          </cell>
          <cell r="X215">
            <v>61.829471257988054</v>
          </cell>
          <cell r="Y215">
            <v>12.088012387110519</v>
          </cell>
          <cell r="Z215">
            <v>13.292952301780463</v>
          </cell>
          <cell r="AA215">
            <v>78.822073261985324</v>
          </cell>
          <cell r="AB215" t="str">
            <v>s</v>
          </cell>
          <cell r="AC215">
            <v>226.42715517735334</v>
          </cell>
          <cell r="AD215" t="str">
            <v>Grand-Est</v>
          </cell>
        </row>
        <row r="216">
          <cell r="A216" t="str">
            <v>52_463_h4635Z</v>
          </cell>
          <cell r="B216" t="str">
            <v>52</v>
          </cell>
          <cell r="C216" t="str">
            <v/>
          </cell>
          <cell r="D216" t="str">
            <v>463_h4635Z</v>
          </cell>
          <cell r="E216">
            <v>6863</v>
          </cell>
          <cell r="F216">
            <v>922</v>
          </cell>
          <cell r="G216">
            <v>6249.7300000000005</v>
          </cell>
          <cell r="H216">
            <v>6863</v>
          </cell>
          <cell r="I216">
            <v>12162152.609999999</v>
          </cell>
          <cell r="J216">
            <v>1186488.2760000001</v>
          </cell>
          <cell r="K216">
            <v>729475.39600000018</v>
          </cell>
          <cell r="L216">
            <v>392189.40300000022</v>
          </cell>
          <cell r="M216">
            <v>428606.14200000023</v>
          </cell>
          <cell r="N216">
            <v>492184.97599999985</v>
          </cell>
          <cell r="O216">
            <v>325428.11</v>
          </cell>
          <cell r="P216">
            <v>381090.8839999999</v>
          </cell>
          <cell r="Q216">
            <v>88441.76400000001</v>
          </cell>
          <cell r="R216">
            <v>54.651593069468483</v>
          </cell>
          <cell r="S216">
            <v>12.124022891650753</v>
          </cell>
          <cell r="T216">
            <v>9.7555779313642415</v>
          </cell>
          <cell r="U216">
            <v>5.9979135223168374</v>
          </cell>
          <cell r="V216">
            <v>116.72110571176677</v>
          </cell>
          <cell r="W216">
            <v>136.83369457560565</v>
          </cell>
          <cell r="X216">
            <v>45.348406930531517</v>
          </cell>
          <cell r="Y216">
            <v>21.016602987300512</v>
          </cell>
          <cell r="Z216">
            <v>9.4481914579217907</v>
          </cell>
          <cell r="AA216" t="str">
            <v>s</v>
          </cell>
          <cell r="AB216">
            <v>4.1791830362127325</v>
          </cell>
          <cell r="AC216">
            <v>484.61962156250092</v>
          </cell>
          <cell r="AD216" t="str">
            <v>Pays de la Loire</v>
          </cell>
        </row>
        <row r="217">
          <cell r="A217" t="str">
            <v>53_463_h4635Z</v>
          </cell>
          <cell r="B217" t="str">
            <v>53</v>
          </cell>
          <cell r="C217" t="str">
            <v/>
          </cell>
          <cell r="D217" t="str">
            <v>463_h4635Z</v>
          </cell>
          <cell r="E217">
            <v>9718</v>
          </cell>
          <cell r="F217">
            <v>871</v>
          </cell>
          <cell r="G217">
            <v>9063.09</v>
          </cell>
          <cell r="H217">
            <v>9718</v>
          </cell>
          <cell r="I217">
            <v>11884168.33</v>
          </cell>
          <cell r="J217">
            <v>1987437.4709999999</v>
          </cell>
          <cell r="K217">
            <v>645498.51500000001</v>
          </cell>
          <cell r="L217">
            <v>145928.01100000006</v>
          </cell>
          <cell r="M217">
            <v>137011.20800000007</v>
          </cell>
          <cell r="N217">
            <v>226898.58600000013</v>
          </cell>
          <cell r="O217">
            <v>480067.62400000001</v>
          </cell>
          <cell r="P217">
            <v>193191.70800000013</v>
          </cell>
          <cell r="Q217">
            <v>58960.449000000001</v>
          </cell>
          <cell r="R217">
            <v>23.311346412183855</v>
          </cell>
          <cell r="S217">
            <v>9.1340952194134797</v>
          </cell>
          <cell r="T217">
            <v>16.723403908567828</v>
          </cell>
          <cell r="U217">
            <v>5.4315834063922246</v>
          </cell>
          <cell r="V217">
            <v>71.222785495895991</v>
          </cell>
          <cell r="W217">
            <v>81.184742069205981</v>
          </cell>
          <cell r="X217">
            <v>76.688653587816148</v>
          </cell>
          <cell r="Y217">
            <v>9.7018615665539301</v>
          </cell>
          <cell r="Z217">
            <v>12.920685799701504</v>
          </cell>
          <cell r="AA217" t="str">
            <v>s</v>
          </cell>
          <cell r="AB217">
            <v>11.823268118140795</v>
          </cell>
          <cell r="AC217">
            <v>232.3781625204382</v>
          </cell>
          <cell r="AD217" t="str">
            <v>Bretagne</v>
          </cell>
        </row>
        <row r="218">
          <cell r="A218" t="str">
            <v>75_463_h4635Z</v>
          </cell>
          <cell r="B218" t="str">
            <v>75</v>
          </cell>
          <cell r="C218" t="str">
            <v/>
          </cell>
          <cell r="D218" t="str">
            <v>463_h4635Z</v>
          </cell>
          <cell r="E218">
            <v>14380</v>
          </cell>
          <cell r="F218">
            <v>2921</v>
          </cell>
          <cell r="G218">
            <v>12990.55</v>
          </cell>
          <cell r="H218">
            <v>14380</v>
          </cell>
          <cell r="I218">
            <v>12277414.41</v>
          </cell>
          <cell r="J218">
            <v>4330927.7529999996</v>
          </cell>
          <cell r="K218">
            <v>1241687.719</v>
          </cell>
          <cell r="L218">
            <v>459879.59200000006</v>
          </cell>
          <cell r="M218">
            <v>371103.93600000005</v>
          </cell>
          <cell r="N218">
            <v>384460.77200000029</v>
          </cell>
          <cell r="O218">
            <v>732247.94299999997</v>
          </cell>
          <cell r="P218">
            <v>265280.87300000025</v>
          </cell>
          <cell r="Q218">
            <v>194878.011</v>
          </cell>
          <cell r="R218">
            <v>38.576375303670844</v>
          </cell>
          <cell r="S218">
            <v>15.694607268641271</v>
          </cell>
          <cell r="T218">
            <v>35.275568685475363</v>
          </cell>
          <cell r="U218">
            <v>10.11359295641793</v>
          </cell>
          <cell r="V218">
            <v>95.583922081821029</v>
          </cell>
          <cell r="W218">
            <v>128.41346209359881</v>
          </cell>
          <cell r="X218">
            <v>61.423624696329149</v>
          </cell>
          <cell r="Y218">
            <v>7.0628734277537468</v>
          </cell>
          <cell r="Z218">
            <v>6.6394591014254365</v>
          </cell>
          <cell r="AA218" t="str">
            <v>s</v>
          </cell>
          <cell r="AB218">
            <v>9.0452043803674584</v>
          </cell>
          <cell r="AC218">
            <v>190.42884012193662</v>
          </cell>
          <cell r="AD218" t="str">
            <v>Nouvelle-Aquitaine</v>
          </cell>
        </row>
        <row r="219">
          <cell r="A219" t="str">
            <v>76_463_h4635Z</v>
          </cell>
          <cell r="B219" t="str">
            <v>76</v>
          </cell>
          <cell r="C219" t="str">
            <v/>
          </cell>
          <cell r="D219" t="str">
            <v>463_h4635Z</v>
          </cell>
          <cell r="E219">
            <v>14858</v>
          </cell>
          <cell r="F219">
            <v>2788</v>
          </cell>
          <cell r="G219">
            <v>13528.3</v>
          </cell>
          <cell r="H219">
            <v>14858</v>
          </cell>
          <cell r="I219">
            <v>11114130.120000001</v>
          </cell>
          <cell r="J219">
            <v>1976105.632</v>
          </cell>
          <cell r="K219">
            <v>1081877.0170000002</v>
          </cell>
          <cell r="L219">
            <v>357625.00900000014</v>
          </cell>
          <cell r="M219">
            <v>281908.81200000009</v>
          </cell>
          <cell r="N219">
            <v>299858.51300000027</v>
          </cell>
          <cell r="O219">
            <v>698242.23100000003</v>
          </cell>
          <cell r="P219">
            <v>225800.85200000028</v>
          </cell>
          <cell r="Q219">
            <v>222297.47500000001</v>
          </cell>
          <cell r="R219">
            <v>33.870262799326937</v>
          </cell>
          <cell r="S219">
            <v>20.547388613210551</v>
          </cell>
          <cell r="T219">
            <v>17.780119637469205</v>
          </cell>
          <cell r="U219">
            <v>9.7342482526198832</v>
          </cell>
          <cell r="V219">
            <v>79.971394558074579</v>
          </cell>
          <cell r="W219">
            <v>124.75277300178146</v>
          </cell>
          <cell r="X219">
            <v>66.129737200673048</v>
          </cell>
          <cell r="Y219">
            <v>12.390791584823033</v>
          </cell>
          <cell r="Z219">
            <v>12.625430904246995</v>
          </cell>
          <cell r="AA219" t="str">
            <v>s</v>
          </cell>
          <cell r="AB219">
            <v>5.4495156964819511</v>
          </cell>
          <cell r="AC219">
            <v>126.81602073977677</v>
          </cell>
          <cell r="AD219" t="str">
            <v>Occitanie</v>
          </cell>
        </row>
        <row r="220">
          <cell r="A220" t="str">
            <v>84_463_h4635Z</v>
          </cell>
          <cell r="B220" t="str">
            <v>84</v>
          </cell>
          <cell r="C220" t="str">
            <v/>
          </cell>
          <cell r="D220" t="str">
            <v>463_h4635Z</v>
          </cell>
          <cell r="E220">
            <v>13550</v>
          </cell>
          <cell r="F220">
            <v>2395</v>
          </cell>
          <cell r="G220">
            <v>12064.82</v>
          </cell>
          <cell r="H220">
            <v>13550</v>
          </cell>
          <cell r="I220">
            <v>11538874.689999999</v>
          </cell>
          <cell r="J220">
            <v>1075121.5219999999</v>
          </cell>
          <cell r="K220">
            <v>1193399.3970000001</v>
          </cell>
          <cell r="L220">
            <v>497688.93400000001</v>
          </cell>
          <cell r="M220">
            <v>484555.91600000003</v>
          </cell>
          <cell r="N220">
            <v>545436.36600000004</v>
          </cell>
          <cell r="O220">
            <v>649032.11100000003</v>
          </cell>
          <cell r="P220">
            <v>372577.80700000009</v>
          </cell>
          <cell r="Q220">
            <v>138241.69</v>
          </cell>
          <cell r="R220">
            <v>43.401046502988002</v>
          </cell>
          <cell r="S220">
            <v>11.583857872520777</v>
          </cell>
          <cell r="T220">
            <v>9.3173862346537017</v>
          </cell>
          <cell r="U220">
            <v>10.34242444832374</v>
          </cell>
          <cell r="V220">
            <v>98.915640432265064</v>
          </cell>
          <cell r="W220">
            <v>104.53245527077901</v>
          </cell>
          <cell r="X220">
            <v>56.598953497012005</v>
          </cell>
          <cell r="Y220">
            <v>16.621674680350583</v>
          </cell>
          <cell r="Z220">
            <v>14.740872521194179</v>
          </cell>
          <cell r="AA220" t="str">
            <v>s</v>
          </cell>
          <cell r="AB220">
            <v>6.0686364386795875</v>
          </cell>
          <cell r="AC220">
            <v>350.51359398167079</v>
          </cell>
          <cell r="AD220" t="str">
            <v>Auvergne-Rhone-Alpes</v>
          </cell>
        </row>
        <row r="221">
          <cell r="A221" t="str">
            <v>93_463_h4635Z</v>
          </cell>
          <cell r="B221" t="str">
            <v>93</v>
          </cell>
          <cell r="C221" t="str">
            <v/>
          </cell>
          <cell r="D221" t="str">
            <v>463_h4635Z</v>
          </cell>
          <cell r="E221">
            <v>12735</v>
          </cell>
          <cell r="F221">
            <v>2632</v>
          </cell>
          <cell r="G221">
            <v>11784.41</v>
          </cell>
          <cell r="H221">
            <v>12735</v>
          </cell>
          <cell r="I221">
            <v>9603387.6600000001</v>
          </cell>
          <cell r="J221">
            <v>1419585.38</v>
          </cell>
          <cell r="K221">
            <v>1106866.2959999999</v>
          </cell>
          <cell r="L221">
            <v>413007.1719999999</v>
          </cell>
          <cell r="M221">
            <v>309772.48299999995</v>
          </cell>
          <cell r="N221">
            <v>355766.43599999981</v>
          </cell>
          <cell r="O221">
            <v>655515.625</v>
          </cell>
          <cell r="P221">
            <v>288024.19499999983</v>
          </cell>
          <cell r="Q221">
            <v>116561.802</v>
          </cell>
          <cell r="R221">
            <v>38.65216288876239</v>
          </cell>
          <cell r="S221">
            <v>10.530793323568686</v>
          </cell>
          <cell r="T221">
            <v>14.782131371337352</v>
          </cell>
          <cell r="U221">
            <v>11.525790014812335</v>
          </cell>
          <cell r="V221">
            <v>93.926322658495408</v>
          </cell>
          <cell r="W221">
            <v>84.811150409736257</v>
          </cell>
          <cell r="X221">
            <v>61.347837111237602</v>
          </cell>
          <cell r="Y221">
            <v>17.998204959064488</v>
          </cell>
          <cell r="Z221">
            <v>17.396711794297055</v>
          </cell>
          <cell r="AA221">
            <v>60.667955178359989</v>
          </cell>
          <cell r="AB221">
            <v>5.9855759599254625</v>
          </cell>
          <cell r="AC221">
            <v>265.75814519408334</v>
          </cell>
          <cell r="AD221" t="str">
            <v>Provence-Alpes-Cote d'azur</v>
          </cell>
        </row>
        <row r="222">
          <cell r="A222" t="str">
            <v>94_463_h4635Z</v>
          </cell>
          <cell r="B222" t="str">
            <v>94</v>
          </cell>
          <cell r="C222" t="str">
            <v/>
          </cell>
          <cell r="D222" t="str">
            <v>463_h4635Z</v>
          </cell>
          <cell r="E222">
            <v>1151</v>
          </cell>
          <cell r="F222">
            <v>228</v>
          </cell>
          <cell r="G222">
            <v>1145.23</v>
          </cell>
          <cell r="H222">
            <v>1151</v>
          </cell>
          <cell r="I222">
            <v>667132.56999999995</v>
          </cell>
          <cell r="J222">
            <v>7408.5540000000001</v>
          </cell>
          <cell r="K222">
            <v>95285.910999999993</v>
          </cell>
          <cell r="L222">
            <v>34384.868999999999</v>
          </cell>
          <cell r="M222">
            <v>28249.259000000002</v>
          </cell>
          <cell r="N222">
            <v>31584.416000000001</v>
          </cell>
          <cell r="O222">
            <v>60471.34</v>
          </cell>
          <cell r="P222">
            <v>24883.008000000002</v>
          </cell>
          <cell r="Q222">
            <v>9333.3459999999995</v>
          </cell>
          <cell r="R222">
            <v>36.24946575716514</v>
          </cell>
          <cell r="S222">
            <v>9.7950955204699675</v>
          </cell>
          <cell r="T222">
            <v>1.1105070166189008</v>
          </cell>
          <cell r="U222">
            <v>14.282904970446877</v>
          </cell>
          <cell r="V222">
            <v>83.202423094050971</v>
          </cell>
          <cell r="W222">
            <v>84.71804790304131</v>
          </cell>
          <cell r="X222">
            <v>63.750534242834853</v>
          </cell>
          <cell r="Y222">
            <v>19.700624649400879</v>
          </cell>
          <cell r="Z222">
            <v>17.755881377820558</v>
          </cell>
          <cell r="AA222">
            <v>47.01795337883474</v>
          </cell>
          <cell r="AB222">
            <v>3.1053571848710551</v>
          </cell>
          <cell r="AC222">
            <v>302.67022137612815</v>
          </cell>
          <cell r="AD222" t="str">
            <v>Corse</v>
          </cell>
        </row>
        <row r="223">
          <cell r="A223" t="str">
            <v>01_CGA_ETI</v>
          </cell>
          <cell r="B223" t="str">
            <v>01</v>
          </cell>
          <cell r="C223" t="str">
            <v>ETI</v>
          </cell>
          <cell r="D223" t="str">
            <v>CGA</v>
          </cell>
          <cell r="E223">
            <v>340</v>
          </cell>
          <cell r="F223" t="str">
            <v>s</v>
          </cell>
          <cell r="G223" t="str">
            <v>s</v>
          </cell>
          <cell r="H223" t="str">
            <v>s</v>
          </cell>
          <cell r="I223" t="str">
            <v>s</v>
          </cell>
          <cell r="J223" t="str">
            <v>s</v>
          </cell>
          <cell r="K223" t="str">
            <v>s</v>
          </cell>
          <cell r="L223" t="str">
            <v>s</v>
          </cell>
          <cell r="M223" t="str">
            <v>s</v>
          </cell>
          <cell r="N223" t="str">
            <v>s</v>
          </cell>
          <cell r="O223" t="str">
            <v>s</v>
          </cell>
          <cell r="P223" t="str">
            <v>s</v>
          </cell>
          <cell r="Q223" t="str">
            <v>s</v>
          </cell>
          <cell r="R223" t="str">
            <v>s</v>
          </cell>
          <cell r="S223" t="str">
            <v>s</v>
          </cell>
          <cell r="T223" t="str">
            <v>s</v>
          </cell>
          <cell r="U223" t="str">
            <v>s</v>
          </cell>
          <cell r="V223" t="str">
            <v>s</v>
          </cell>
          <cell r="W223" t="str">
            <v>s</v>
          </cell>
          <cell r="X223" t="str">
            <v>s</v>
          </cell>
          <cell r="Y223" t="str">
            <v>s</v>
          </cell>
          <cell r="Z223" t="str">
            <v>s</v>
          </cell>
          <cell r="AA223" t="str">
            <v>s</v>
          </cell>
          <cell r="AB223" t="str">
            <v>s</v>
          </cell>
          <cell r="AC223" t="str">
            <v>s</v>
          </cell>
          <cell r="AD223" t="str">
            <v>Guadeloupe</v>
          </cell>
        </row>
        <row r="224">
          <cell r="A224" t="str">
            <v>01_CGA_GE</v>
          </cell>
          <cell r="B224" t="str">
            <v>01</v>
          </cell>
          <cell r="C224" t="str">
            <v>GE</v>
          </cell>
          <cell r="D224" t="str">
            <v>CGA</v>
          </cell>
          <cell r="E224">
            <v>25</v>
          </cell>
          <cell r="F224" t="str">
            <v>s</v>
          </cell>
          <cell r="G224" t="str">
            <v>s</v>
          </cell>
          <cell r="H224" t="str">
            <v>s</v>
          </cell>
          <cell r="I224" t="str">
            <v>s</v>
          </cell>
          <cell r="J224" t="str">
            <v>s</v>
          </cell>
          <cell r="K224" t="str">
            <v>s</v>
          </cell>
          <cell r="L224" t="str">
            <v>s</v>
          </cell>
          <cell r="M224" t="str">
            <v>s</v>
          </cell>
          <cell r="N224" t="str">
            <v>s</v>
          </cell>
          <cell r="O224" t="str">
            <v>s</v>
          </cell>
          <cell r="P224" t="str">
            <v>s</v>
          </cell>
          <cell r="Q224" t="str">
            <v>s</v>
          </cell>
          <cell r="R224" t="str">
            <v>s</v>
          </cell>
          <cell r="S224" t="str">
            <v>s</v>
          </cell>
          <cell r="T224" t="str">
            <v>s</v>
          </cell>
          <cell r="U224" t="str">
            <v>s</v>
          </cell>
          <cell r="V224" t="str">
            <v>s</v>
          </cell>
          <cell r="W224" t="str">
            <v>s</v>
          </cell>
          <cell r="X224" t="str">
            <v>s</v>
          </cell>
          <cell r="Y224" t="str">
            <v>s</v>
          </cell>
          <cell r="Z224" t="str">
            <v>s</v>
          </cell>
          <cell r="AA224" t="str">
            <v>s</v>
          </cell>
          <cell r="AB224" t="str">
            <v>s</v>
          </cell>
          <cell r="AC224" t="str">
            <v>s</v>
          </cell>
          <cell r="AD224" t="str">
            <v>Guadeloupe</v>
          </cell>
        </row>
        <row r="225">
          <cell r="A225" t="str">
            <v>01_CGA_MICRO</v>
          </cell>
          <cell r="B225" t="str">
            <v>01</v>
          </cell>
          <cell r="C225" t="str">
            <v>MICRO</v>
          </cell>
          <cell r="D225" t="str">
            <v>CGA</v>
          </cell>
          <cell r="E225">
            <v>153</v>
          </cell>
          <cell r="F225">
            <v>121</v>
          </cell>
          <cell r="G225">
            <v>135.38</v>
          </cell>
          <cell r="H225">
            <v>153</v>
          </cell>
          <cell r="I225">
            <v>57105.26</v>
          </cell>
          <cell r="J225" t="str">
            <v>s</v>
          </cell>
          <cell r="K225">
            <v>6974.7259999999997</v>
          </cell>
          <cell r="L225">
            <v>869.30200000000013</v>
          </cell>
          <cell r="M225">
            <v>1286.008</v>
          </cell>
          <cell r="N225">
            <v>439.2339999999985</v>
          </cell>
          <cell r="O225">
            <v>5976.3190000000004</v>
          </cell>
          <cell r="P225">
            <v>1655.0949999999984</v>
          </cell>
          <cell r="Q225">
            <v>1139.0739999999998</v>
          </cell>
          <cell r="R225">
            <v>12.698658018023496</v>
          </cell>
          <cell r="S225">
            <v>16.331451586772008</v>
          </cell>
          <cell r="T225" t="str">
            <v>s</v>
          </cell>
          <cell r="U225">
            <v>12.213806574035385</v>
          </cell>
          <cell r="V225">
            <v>51.519618850642637</v>
          </cell>
          <cell r="W225">
            <v>57.091305953612057</v>
          </cell>
          <cell r="X225">
            <v>87.301341981976506</v>
          </cell>
          <cell r="Y225">
            <v>7.9701161215650336</v>
          </cell>
          <cell r="Z225">
            <v>8.8352499298024902</v>
          </cell>
          <cell r="AA225">
            <v>23.253320635503606</v>
          </cell>
          <cell r="AB225">
            <v>10.209915541434391</v>
          </cell>
          <cell r="AC225">
            <v>112.8994253226744</v>
          </cell>
          <cell r="AD225" t="str">
            <v>Guadeloupe</v>
          </cell>
        </row>
        <row r="226">
          <cell r="A226" t="str">
            <v>01_CGA_PME</v>
          </cell>
          <cell r="B226" t="str">
            <v>01</v>
          </cell>
          <cell r="C226" t="str">
            <v>PME</v>
          </cell>
          <cell r="D226" t="str">
            <v>CGA</v>
          </cell>
          <cell r="E226">
            <v>437</v>
          </cell>
          <cell r="F226">
            <v>41</v>
          </cell>
          <cell r="G226">
            <v>399.73</v>
          </cell>
          <cell r="H226">
            <v>437</v>
          </cell>
          <cell r="I226">
            <v>420200.06</v>
          </cell>
          <cell r="J226" t="str">
            <v>s</v>
          </cell>
          <cell r="K226">
            <v>34978.668000000012</v>
          </cell>
          <cell r="L226">
            <v>14321.85400000001</v>
          </cell>
          <cell r="M226">
            <v>10270.409000000011</v>
          </cell>
          <cell r="N226">
            <v>16343.625000000002</v>
          </cell>
          <cell r="O226">
            <v>19324.383000000002</v>
          </cell>
          <cell r="P226">
            <v>12153.262000000002</v>
          </cell>
          <cell r="Q226">
            <v>2347.64</v>
          </cell>
          <cell r="R226">
            <v>42.565990366173807</v>
          </cell>
          <cell r="S226">
            <v>6.7116335018817725</v>
          </cell>
          <cell r="T226" t="str">
            <v>s</v>
          </cell>
          <cell r="U226">
            <v>8.324289149316165</v>
          </cell>
          <cell r="V226">
            <v>87.50573637205116</v>
          </cell>
          <cell r="W226">
            <v>109.73080579391089</v>
          </cell>
          <cell r="X226">
            <v>57.4340096338262</v>
          </cell>
          <cell r="Y226">
            <v>14.28146159934397</v>
          </cell>
          <cell r="Z226">
            <v>14.462566524824791</v>
          </cell>
          <cell r="AA226">
            <v>30.042950028643663</v>
          </cell>
          <cell r="AB226">
            <v>2.0613881415073756</v>
          </cell>
          <cell r="AC226">
            <v>437.47802048014222</v>
          </cell>
          <cell r="AD226" t="str">
            <v>Guadeloupe</v>
          </cell>
        </row>
        <row r="227">
          <cell r="A227" t="str">
            <v>02_CGA_ETI</v>
          </cell>
          <cell r="B227" t="str">
            <v>02</v>
          </cell>
          <cell r="C227" t="str">
            <v>ETI</v>
          </cell>
          <cell r="D227" t="str">
            <v>CGA</v>
          </cell>
          <cell r="E227">
            <v>403</v>
          </cell>
          <cell r="F227" t="str">
            <v>s</v>
          </cell>
          <cell r="G227" t="str">
            <v>s</v>
          </cell>
          <cell r="H227" t="str">
            <v>s</v>
          </cell>
          <cell r="I227" t="str">
            <v>s</v>
          </cell>
          <cell r="J227" t="str">
            <v>s</v>
          </cell>
          <cell r="K227" t="str">
            <v>s</v>
          </cell>
          <cell r="L227" t="str">
            <v>s</v>
          </cell>
          <cell r="M227" t="str">
            <v>s</v>
          </cell>
          <cell r="N227" t="str">
            <v>s</v>
          </cell>
          <cell r="O227" t="str">
            <v>s</v>
          </cell>
          <cell r="P227" t="str">
            <v>s</v>
          </cell>
          <cell r="Q227" t="str">
            <v>s</v>
          </cell>
          <cell r="R227" t="str">
            <v>s</v>
          </cell>
          <cell r="S227" t="str">
            <v>s</v>
          </cell>
          <cell r="T227" t="str">
            <v>s</v>
          </cell>
          <cell r="U227" t="str">
            <v>s</v>
          </cell>
          <cell r="V227" t="str">
            <v>s</v>
          </cell>
          <cell r="W227" t="str">
            <v>s</v>
          </cell>
          <cell r="X227" t="str">
            <v>s</v>
          </cell>
          <cell r="Y227" t="str">
            <v>s</v>
          </cell>
          <cell r="Z227" t="str">
            <v>s</v>
          </cell>
          <cell r="AA227" t="str">
            <v>s</v>
          </cell>
          <cell r="AB227" t="str">
            <v>s</v>
          </cell>
          <cell r="AC227" t="str">
            <v>s</v>
          </cell>
          <cell r="AD227" t="str">
            <v>Martinique</v>
          </cell>
        </row>
        <row r="228">
          <cell r="A228" t="str">
            <v>02_CGA_GE</v>
          </cell>
          <cell r="B228" t="str">
            <v>02</v>
          </cell>
          <cell r="C228" t="str">
            <v>GE</v>
          </cell>
          <cell r="D228" t="str">
            <v>CGA</v>
          </cell>
          <cell r="E228">
            <v>49</v>
          </cell>
          <cell r="F228" t="str">
            <v>s</v>
          </cell>
          <cell r="G228" t="str">
            <v>s</v>
          </cell>
          <cell r="H228" t="str">
            <v>s</v>
          </cell>
          <cell r="I228" t="str">
            <v>s</v>
          </cell>
          <cell r="J228" t="str">
            <v>s</v>
          </cell>
          <cell r="K228" t="str">
            <v>s</v>
          </cell>
          <cell r="L228" t="str">
            <v>s</v>
          </cell>
          <cell r="M228" t="str">
            <v>s</v>
          </cell>
          <cell r="N228" t="str">
            <v>s</v>
          </cell>
          <cell r="O228" t="str">
            <v>s</v>
          </cell>
          <cell r="P228" t="str">
            <v>s</v>
          </cell>
          <cell r="Q228" t="str">
            <v>s</v>
          </cell>
          <cell r="R228" t="str">
            <v>s</v>
          </cell>
          <cell r="S228" t="str">
            <v>s</v>
          </cell>
          <cell r="T228" t="str">
            <v>s</v>
          </cell>
          <cell r="U228" t="str">
            <v>s</v>
          </cell>
          <cell r="V228" t="str">
            <v>s</v>
          </cell>
          <cell r="W228" t="str">
            <v>s</v>
          </cell>
          <cell r="X228" t="str">
            <v>s</v>
          </cell>
          <cell r="Y228" t="str">
            <v>s</v>
          </cell>
          <cell r="Z228" t="str">
            <v>s</v>
          </cell>
          <cell r="AA228" t="str">
            <v>s</v>
          </cell>
          <cell r="AB228" t="str">
            <v>s</v>
          </cell>
          <cell r="AC228" t="str">
            <v>s</v>
          </cell>
          <cell r="AD228" t="str">
            <v>Martinique</v>
          </cell>
        </row>
        <row r="229">
          <cell r="A229" t="str">
            <v>02_CGA_MICRO</v>
          </cell>
          <cell r="B229" t="str">
            <v>02</v>
          </cell>
          <cell r="C229" t="str">
            <v>MICRO</v>
          </cell>
          <cell r="D229" t="str">
            <v>CGA</v>
          </cell>
          <cell r="E229">
            <v>99</v>
          </cell>
          <cell r="F229">
            <v>96</v>
          </cell>
          <cell r="G229">
            <v>79.650000000000006</v>
          </cell>
          <cell r="H229">
            <v>99</v>
          </cell>
          <cell r="I229">
            <v>48849.9</v>
          </cell>
          <cell r="J229" t="str">
            <v>s</v>
          </cell>
          <cell r="K229">
            <v>4410.2920000000004</v>
          </cell>
          <cell r="L229">
            <v>1215.0130000000004</v>
          </cell>
          <cell r="M229">
            <v>824.80100000000039</v>
          </cell>
          <cell r="N229">
            <v>897.90400000000045</v>
          </cell>
          <cell r="O229">
            <v>3386.61</v>
          </cell>
          <cell r="P229">
            <v>580.04700000000048</v>
          </cell>
          <cell r="Q229">
            <v>1821.675</v>
          </cell>
          <cell r="R229">
            <v>26.404010063405899</v>
          </cell>
          <cell r="S229">
            <v>41.305088189172054</v>
          </cell>
          <cell r="T229" t="str">
            <v>s</v>
          </cell>
          <cell r="U229">
            <v>9.0282518490314203</v>
          </cell>
          <cell r="V229">
            <v>55.370897677338355</v>
          </cell>
          <cell r="W229">
            <v>70.794500941619589</v>
          </cell>
          <cell r="X229">
            <v>73.595989936594108</v>
          </cell>
          <cell r="Y229">
            <v>11.419637487251736</v>
          </cell>
          <cell r="Z229">
            <v>14.779739841599518</v>
          </cell>
          <cell r="AA229">
            <v>187.99411610175687</v>
          </cell>
          <cell r="AB229">
            <v>5.6417503351815972</v>
          </cell>
          <cell r="AC229">
            <v>45.277066436109649</v>
          </cell>
          <cell r="AD229" t="str">
            <v>Martinique</v>
          </cell>
        </row>
        <row r="230">
          <cell r="A230" t="str">
            <v>02_CGA_PME</v>
          </cell>
          <cell r="B230" t="str">
            <v>02</v>
          </cell>
          <cell r="C230" t="str">
            <v>PME</v>
          </cell>
          <cell r="D230" t="str">
            <v>CGA</v>
          </cell>
          <cell r="E230">
            <v>169</v>
          </cell>
          <cell r="F230">
            <v>23</v>
          </cell>
          <cell r="G230">
            <v>156.08000000000001</v>
          </cell>
          <cell r="H230">
            <v>169</v>
          </cell>
          <cell r="I230">
            <v>126105.07</v>
          </cell>
          <cell r="J230" t="str">
            <v>s</v>
          </cell>
          <cell r="K230">
            <v>12243.158000000003</v>
          </cell>
          <cell r="L230">
            <v>4604.9910000000027</v>
          </cell>
          <cell r="M230">
            <v>3381.2150000000024</v>
          </cell>
          <cell r="N230">
            <v>4384.0060000000149</v>
          </cell>
          <cell r="O230">
            <v>7408.7089999999998</v>
          </cell>
          <cell r="P230">
            <v>3262.3270000000148</v>
          </cell>
          <cell r="Q230">
            <v>1064.722</v>
          </cell>
          <cell r="R230">
            <v>38.331163588236777</v>
          </cell>
          <cell r="S230">
            <v>8.696465405412555</v>
          </cell>
          <cell r="T230" t="str">
            <v>s</v>
          </cell>
          <cell r="U230">
            <v>9.7086960896972681</v>
          </cell>
          <cell r="V230">
            <v>78.44155561250642</v>
          </cell>
          <cell r="W230">
            <v>67.964909021014861</v>
          </cell>
          <cell r="X230">
            <v>61.668836411763216</v>
          </cell>
          <cell r="Y230">
            <v>22.604912771373627</v>
          </cell>
          <cell r="Z230">
            <v>14.752895010661367</v>
          </cell>
          <cell r="AA230">
            <v>35.572918190553814</v>
          </cell>
          <cell r="AB230">
            <v>4.0181620333242751</v>
          </cell>
          <cell r="AC230">
            <v>317.56787217696285</v>
          </cell>
          <cell r="AD230" t="str">
            <v>Martinique</v>
          </cell>
        </row>
        <row r="231">
          <cell r="A231" t="str">
            <v>03_CGA_ETI</v>
          </cell>
          <cell r="B231" t="str">
            <v>03</v>
          </cell>
          <cell r="C231" t="str">
            <v>ETI</v>
          </cell>
          <cell r="D231" t="str">
            <v>CGA</v>
          </cell>
          <cell r="E231">
            <v>168</v>
          </cell>
          <cell r="F231" t="str">
            <v>s</v>
          </cell>
          <cell r="G231" t="str">
            <v>s</v>
          </cell>
          <cell r="H231" t="str">
            <v>s</v>
          </cell>
          <cell r="I231" t="str">
            <v>s</v>
          </cell>
          <cell r="J231" t="str">
            <v>s</v>
          </cell>
          <cell r="K231" t="str">
            <v>s</v>
          </cell>
          <cell r="L231" t="str">
            <v>s</v>
          </cell>
          <cell r="M231" t="str">
            <v>s</v>
          </cell>
          <cell r="N231" t="str">
            <v>s</v>
          </cell>
          <cell r="O231" t="str">
            <v>s</v>
          </cell>
          <cell r="P231" t="str">
            <v>s</v>
          </cell>
          <cell r="Q231" t="str">
            <v>s</v>
          </cell>
          <cell r="R231" t="str">
            <v>s</v>
          </cell>
          <cell r="S231" t="str">
            <v>s</v>
          </cell>
          <cell r="T231" t="str">
            <v>s</v>
          </cell>
          <cell r="U231" t="str">
            <v>s</v>
          </cell>
          <cell r="V231" t="str">
            <v>s</v>
          </cell>
          <cell r="W231" t="str">
            <v>s</v>
          </cell>
          <cell r="X231" t="str">
            <v>s</v>
          </cell>
          <cell r="Y231" t="str">
            <v>s</v>
          </cell>
          <cell r="Z231" t="str">
            <v>s</v>
          </cell>
          <cell r="AA231" t="str">
            <v>s</v>
          </cell>
          <cell r="AB231" t="str">
            <v>s</v>
          </cell>
          <cell r="AC231" t="str">
            <v>s</v>
          </cell>
          <cell r="AD231" t="str">
            <v>Guyane</v>
          </cell>
        </row>
        <row r="232">
          <cell r="A232" t="str">
            <v>03_CGA_GE</v>
          </cell>
          <cell r="B232" t="str">
            <v>03</v>
          </cell>
          <cell r="C232" t="str">
            <v>GE</v>
          </cell>
          <cell r="D232" t="str">
            <v>CGA</v>
          </cell>
          <cell r="E232">
            <v>30</v>
          </cell>
          <cell r="F232" t="str">
            <v>s</v>
          </cell>
          <cell r="G232" t="str">
            <v>s</v>
          </cell>
          <cell r="H232" t="str">
            <v>s</v>
          </cell>
          <cell r="I232" t="str">
            <v>s</v>
          </cell>
          <cell r="J232" t="str">
            <v>s</v>
          </cell>
          <cell r="K232" t="str">
            <v>s</v>
          </cell>
          <cell r="L232" t="str">
            <v>s</v>
          </cell>
          <cell r="M232" t="str">
            <v>s</v>
          </cell>
          <cell r="N232" t="str">
            <v>s</v>
          </cell>
          <cell r="O232" t="str">
            <v>s</v>
          </cell>
          <cell r="P232" t="str">
            <v>s</v>
          </cell>
          <cell r="Q232" t="str">
            <v>s</v>
          </cell>
          <cell r="R232" t="str">
            <v>s</v>
          </cell>
          <cell r="S232" t="str">
            <v>s</v>
          </cell>
          <cell r="T232" t="str">
            <v>s</v>
          </cell>
          <cell r="U232" t="str">
            <v>s</v>
          </cell>
          <cell r="V232" t="str">
            <v>s</v>
          </cell>
          <cell r="W232" t="str">
            <v>s</v>
          </cell>
          <cell r="X232" t="str">
            <v>s</v>
          </cell>
          <cell r="Y232" t="str">
            <v>s</v>
          </cell>
          <cell r="Z232" t="str">
            <v>s</v>
          </cell>
          <cell r="AA232" t="str">
            <v>s</v>
          </cell>
          <cell r="AB232" t="str">
            <v>s</v>
          </cell>
          <cell r="AC232" t="str">
            <v>s</v>
          </cell>
          <cell r="AD232" t="str">
            <v>Guyane</v>
          </cell>
        </row>
        <row r="233">
          <cell r="A233" t="str">
            <v>03_CGA_MICRO</v>
          </cell>
          <cell r="B233" t="str">
            <v>03</v>
          </cell>
          <cell r="C233" t="str">
            <v>MICRO</v>
          </cell>
          <cell r="D233" t="str">
            <v>CGA</v>
          </cell>
          <cell r="E233">
            <v>33</v>
          </cell>
          <cell r="F233">
            <v>39</v>
          </cell>
          <cell r="G233">
            <v>27.79</v>
          </cell>
          <cell r="H233">
            <v>33</v>
          </cell>
          <cell r="I233">
            <v>12736.15</v>
          </cell>
          <cell r="J233" t="str">
            <v>s</v>
          </cell>
          <cell r="K233">
            <v>2067.9690000000001</v>
          </cell>
          <cell r="L233">
            <v>530.25399999999991</v>
          </cell>
          <cell r="M233">
            <v>-576.80000000000018</v>
          </cell>
          <cell r="N233">
            <v>-701.77599999999984</v>
          </cell>
          <cell r="O233">
            <v>1125.78</v>
          </cell>
          <cell r="P233">
            <v>-737.93099999999981</v>
          </cell>
          <cell r="Q233">
            <v>297.14</v>
          </cell>
          <cell r="R233">
            <v>32.019511676692623</v>
          </cell>
          <cell r="S233">
            <v>14.36868734492635</v>
          </cell>
          <cell r="T233" t="str">
            <v>s</v>
          </cell>
          <cell r="U233">
            <v>16.237002547865721</v>
          </cell>
          <cell r="V233">
            <v>74.414141777617857</v>
          </cell>
          <cell r="W233">
            <v>58.889708528247574</v>
          </cell>
          <cell r="X233">
            <v>67.98048832330737</v>
          </cell>
          <cell r="Y233">
            <v>5.0497793541626139</v>
          </cell>
          <cell r="Z233" t="str">
            <v>s</v>
          </cell>
          <cell r="AA233" t="str">
            <v>s</v>
          </cell>
          <cell r="AB233" t="str">
            <v>s</v>
          </cell>
          <cell r="AC233">
            <v>-194.11725112741476</v>
          </cell>
          <cell r="AD233" t="str">
            <v>Guyane</v>
          </cell>
        </row>
        <row r="234">
          <cell r="A234" t="str">
            <v>03_CGA_PME</v>
          </cell>
          <cell r="B234" t="str">
            <v>03</v>
          </cell>
          <cell r="C234" t="str">
            <v>PME</v>
          </cell>
          <cell r="D234" t="str">
            <v>CGA</v>
          </cell>
          <cell r="E234">
            <v>124</v>
          </cell>
          <cell r="F234">
            <v>10</v>
          </cell>
          <cell r="G234">
            <v>110.12</v>
          </cell>
          <cell r="H234">
            <v>124</v>
          </cell>
          <cell r="I234">
            <v>144115.79</v>
          </cell>
          <cell r="J234" t="str">
            <v>s</v>
          </cell>
          <cell r="K234">
            <v>10750.427000000005</v>
          </cell>
          <cell r="L234">
            <v>5134.7510000000057</v>
          </cell>
          <cell r="M234">
            <v>4128.9440000000059</v>
          </cell>
          <cell r="N234">
            <v>5721.5789999999915</v>
          </cell>
          <cell r="O234">
            <v>5237.1679999999997</v>
          </cell>
          <cell r="P234">
            <v>4351.6019999999917</v>
          </cell>
          <cell r="Q234">
            <v>436.37099999999998</v>
          </cell>
          <cell r="R234">
            <v>49.506277478642119</v>
          </cell>
          <cell r="S234">
            <v>4.0591038848968486</v>
          </cell>
          <cell r="T234" t="str">
            <v>s</v>
          </cell>
          <cell r="U234">
            <v>7.4595760811497502</v>
          </cell>
          <cell r="V234">
            <v>97.624654921903414</v>
          </cell>
          <cell r="W234">
            <v>55.746521976026152</v>
          </cell>
          <cell r="X234">
            <v>50.493722521357874</v>
          </cell>
          <cell r="Y234">
            <v>14.492975702921548</v>
          </cell>
          <cell r="Z234" t="str">
            <v>s</v>
          </cell>
          <cell r="AA234" t="str">
            <v>s</v>
          </cell>
          <cell r="AB234" t="str">
            <v>s</v>
          </cell>
          <cell r="AC234">
            <v>946.20036620215501</v>
          </cell>
          <cell r="AD234" t="str">
            <v>Guyane</v>
          </cell>
        </row>
        <row r="235">
          <cell r="A235" t="str">
            <v>04_CGA_ETI</v>
          </cell>
          <cell r="B235" t="str">
            <v>04</v>
          </cell>
          <cell r="C235" t="str">
            <v>ETI</v>
          </cell>
          <cell r="D235" t="str">
            <v>CGA</v>
          </cell>
          <cell r="E235">
            <v>567</v>
          </cell>
          <cell r="F235">
            <v>24</v>
          </cell>
          <cell r="G235">
            <v>510.49</v>
          </cell>
          <cell r="H235">
            <v>567</v>
          </cell>
          <cell r="I235">
            <v>672412.33</v>
          </cell>
          <cell r="J235" t="str">
            <v>s</v>
          </cell>
          <cell r="K235">
            <v>31468.120000000054</v>
          </cell>
          <cell r="L235" t="str">
            <v>s</v>
          </cell>
          <cell r="M235" t="str">
            <v>s</v>
          </cell>
          <cell r="N235" t="str">
            <v>s</v>
          </cell>
          <cell r="O235">
            <v>26294.809000000001</v>
          </cell>
          <cell r="P235">
            <v>8849.5989999999729</v>
          </cell>
          <cell r="Q235" t="str">
            <v>s</v>
          </cell>
          <cell r="R235" t="str">
            <v>s</v>
          </cell>
          <cell r="S235" t="str">
            <v>s</v>
          </cell>
          <cell r="T235" t="str">
            <v>s</v>
          </cell>
          <cell r="U235">
            <v>4.6798844393588173</v>
          </cell>
          <cell r="V235">
            <v>61.642970479343482</v>
          </cell>
          <cell r="W235">
            <v>91.513890575721376</v>
          </cell>
          <cell r="X235">
            <v>88.073271733288394</v>
          </cell>
          <cell r="Y235" t="str">
            <v>s</v>
          </cell>
          <cell r="Z235">
            <v>17.114122955054842</v>
          </cell>
          <cell r="AA235" t="str">
            <v>s</v>
          </cell>
          <cell r="AB235" t="str">
            <v>s</v>
          </cell>
          <cell r="AC235" t="str">
            <v>s</v>
          </cell>
          <cell r="AD235" t="str">
            <v>La Reunion</v>
          </cell>
        </row>
        <row r="236">
          <cell r="A236" t="str">
            <v>04_CGA_GE</v>
          </cell>
          <cell r="B236" t="str">
            <v>04</v>
          </cell>
          <cell r="C236" t="str">
            <v>GE</v>
          </cell>
          <cell r="D236" t="str">
            <v>CGA</v>
          </cell>
          <cell r="E236">
            <v>90</v>
          </cell>
          <cell r="F236">
            <v>5</v>
          </cell>
          <cell r="G236">
            <v>86.49</v>
          </cell>
          <cell r="H236">
            <v>90</v>
          </cell>
          <cell r="I236">
            <v>81934.5</v>
          </cell>
          <cell r="J236" t="str">
            <v>s</v>
          </cell>
          <cell r="K236">
            <v>10751.548000000006</v>
          </cell>
          <cell r="L236" t="str">
            <v>s</v>
          </cell>
          <cell r="M236" t="str">
            <v>s</v>
          </cell>
          <cell r="N236" t="str">
            <v>s</v>
          </cell>
          <cell r="O236">
            <v>6116.9920000000002</v>
          </cell>
          <cell r="P236">
            <v>5134.0690000000004</v>
          </cell>
          <cell r="Q236" t="str">
            <v>s</v>
          </cell>
          <cell r="R236" t="str">
            <v>s</v>
          </cell>
          <cell r="S236" t="str">
            <v>s</v>
          </cell>
          <cell r="T236" t="str">
            <v>s</v>
          </cell>
          <cell r="U236">
            <v>13.122125600327097</v>
          </cell>
          <cell r="V236">
            <v>124.30972366747609</v>
          </cell>
          <cell r="W236">
            <v>33.910856746444672</v>
          </cell>
          <cell r="X236">
            <v>58.894240651790696</v>
          </cell>
          <cell r="Y236" t="str">
            <v>s</v>
          </cell>
          <cell r="Z236">
            <v>49.347779908399296</v>
          </cell>
          <cell r="AA236" t="str">
            <v>s</v>
          </cell>
          <cell r="AB236" t="str">
            <v>s</v>
          </cell>
          <cell r="AC236" t="str">
            <v>s</v>
          </cell>
          <cell r="AD236" t="str">
            <v>La Reunion</v>
          </cell>
        </row>
        <row r="237">
          <cell r="A237" t="str">
            <v>04_CGA_MICRO</v>
          </cell>
          <cell r="B237" t="str">
            <v>04</v>
          </cell>
          <cell r="C237" t="str">
            <v>MICRO</v>
          </cell>
          <cell r="D237" t="str">
            <v>CGA</v>
          </cell>
          <cell r="E237">
            <v>297</v>
          </cell>
          <cell r="F237">
            <v>243</v>
          </cell>
          <cell r="G237">
            <v>242.16</v>
          </cell>
          <cell r="H237">
            <v>297</v>
          </cell>
          <cell r="I237">
            <v>130425.48</v>
          </cell>
          <cell r="J237">
            <v>1945.182</v>
          </cell>
          <cell r="K237">
            <v>17389.536</v>
          </cell>
          <cell r="L237">
            <v>5883.2839999999997</v>
          </cell>
          <cell r="M237">
            <v>4712.2169999999996</v>
          </cell>
          <cell r="N237">
            <v>4426.9540000000043</v>
          </cell>
          <cell r="O237">
            <v>11069.879000000001</v>
          </cell>
          <cell r="P237">
            <v>3372.5830000000042</v>
          </cell>
          <cell r="Q237">
            <v>2227.06</v>
          </cell>
          <cell r="R237">
            <v>34.703164241386695</v>
          </cell>
          <cell r="S237">
            <v>12.806897205307836</v>
          </cell>
          <cell r="T237">
            <v>1.4914125675443173</v>
          </cell>
          <cell r="U237">
            <v>13.33292850446094</v>
          </cell>
          <cell r="V237">
            <v>71.810109018830531</v>
          </cell>
          <cell r="W237">
            <v>60.402597456227291</v>
          </cell>
          <cell r="X237">
            <v>65.296835758613298</v>
          </cell>
          <cell r="Y237">
            <v>25.239706650086401</v>
          </cell>
          <cell r="Z237">
            <v>15.97647846530292</v>
          </cell>
          <cell r="AA237">
            <v>54.405399002552237</v>
          </cell>
          <cell r="AB237">
            <v>3.4492980451054209</v>
          </cell>
          <cell r="AC237">
            <v>211.5891354521207</v>
          </cell>
          <cell r="AD237" t="str">
            <v>La Reunion</v>
          </cell>
        </row>
        <row r="238">
          <cell r="A238" t="str">
            <v>04_CGA_PME</v>
          </cell>
          <cell r="B238" t="str">
            <v>04</v>
          </cell>
          <cell r="C238" t="str">
            <v>PME</v>
          </cell>
          <cell r="D238" t="str">
            <v>CGA</v>
          </cell>
          <cell r="E238">
            <v>914</v>
          </cell>
          <cell r="F238">
            <v>79</v>
          </cell>
          <cell r="G238">
            <v>820.89</v>
          </cell>
          <cell r="H238">
            <v>914</v>
          </cell>
          <cell r="I238">
            <v>630150.24</v>
          </cell>
          <cell r="J238">
            <v>6191.8449999999993</v>
          </cell>
          <cell r="K238">
            <v>66532.118000000017</v>
          </cell>
          <cell r="L238">
            <v>27891.238000000023</v>
          </cell>
          <cell r="M238">
            <v>16549.876000000022</v>
          </cell>
          <cell r="N238">
            <v>26583.929000000029</v>
          </cell>
          <cell r="O238">
            <v>39560.218999999997</v>
          </cell>
          <cell r="P238">
            <v>15140.66300000003</v>
          </cell>
          <cell r="Q238">
            <v>6156.95</v>
          </cell>
          <cell r="R238">
            <v>41.35008973935139</v>
          </cell>
          <cell r="S238">
            <v>9.2541019060899252</v>
          </cell>
          <cell r="T238">
            <v>0.98259821340383835</v>
          </cell>
          <cell r="U238">
            <v>10.558135786792688</v>
          </cell>
          <cell r="V238">
            <v>81.048761709851519</v>
          </cell>
          <cell r="W238">
            <v>110.87073785769104</v>
          </cell>
          <cell r="X238">
            <v>58.64991026064861</v>
          </cell>
          <cell r="Y238">
            <v>15.813816110071896</v>
          </cell>
          <cell r="Z238">
            <v>10.960039462521792</v>
          </cell>
          <cell r="AA238">
            <v>45.45100389927228</v>
          </cell>
          <cell r="AB238">
            <v>3.9719857540923753</v>
          </cell>
          <cell r="AC238">
            <v>268.79990904587532</v>
          </cell>
          <cell r="AD238" t="str">
            <v>La Reunion</v>
          </cell>
        </row>
        <row r="239">
          <cell r="A239" t="str">
            <v>11_CGA_ETI</v>
          </cell>
          <cell r="B239" t="str">
            <v>11</v>
          </cell>
          <cell r="C239" t="str">
            <v>ETI</v>
          </cell>
          <cell r="D239" t="str">
            <v>CGA</v>
          </cell>
          <cell r="E239">
            <v>9637</v>
          </cell>
          <cell r="F239">
            <v>188</v>
          </cell>
          <cell r="G239">
            <v>9231.8799999999992</v>
          </cell>
          <cell r="H239">
            <v>9637</v>
          </cell>
          <cell r="I239">
            <v>21724045.82</v>
          </cell>
          <cell r="J239">
            <v>4472106.6749999998</v>
          </cell>
          <cell r="K239">
            <v>1424650.0769999996</v>
          </cell>
          <cell r="L239">
            <v>524742.42799999961</v>
          </cell>
          <cell r="M239">
            <v>440025.02499999956</v>
          </cell>
          <cell r="N239">
            <v>552228.88499999919</v>
          </cell>
          <cell r="O239">
            <v>757153.09600000002</v>
          </cell>
          <cell r="P239">
            <v>359397.52899999922</v>
          </cell>
          <cell r="Q239">
            <v>58191.603000000003</v>
          </cell>
          <cell r="R239">
            <v>40.934882615285566</v>
          </cell>
          <cell r="S239">
            <v>4.0846242834969519</v>
          </cell>
          <cell r="T239">
            <v>20.585975154235793</v>
          </cell>
          <cell r="U239">
            <v>6.5579408587345709</v>
          </cell>
          <cell r="V239">
            <v>154.31852201285108</v>
          </cell>
          <cell r="W239">
            <v>72.66667536839735</v>
          </cell>
          <cell r="X239">
            <v>59.065117384714441</v>
          </cell>
          <cell r="Y239">
            <v>18.195668247549349</v>
          </cell>
          <cell r="Z239">
            <v>12.468342754627391</v>
          </cell>
          <cell r="AA239">
            <v>40.503573245009299</v>
          </cell>
          <cell r="AB239">
            <v>7.1126285980443011</v>
          </cell>
          <cell r="AC239">
            <v>756.16584234670347</v>
          </cell>
          <cell r="AD239" t="str">
            <v>Île-de-France</v>
          </cell>
        </row>
        <row r="240">
          <cell r="A240" t="str">
            <v>11_CGA_GE</v>
          </cell>
          <cell r="B240" t="str">
            <v>11</v>
          </cell>
          <cell r="C240" t="str">
            <v>GE</v>
          </cell>
          <cell r="D240" t="str">
            <v>CGA</v>
          </cell>
          <cell r="E240">
            <v>4328</v>
          </cell>
          <cell r="F240">
            <v>80</v>
          </cell>
          <cell r="G240">
            <v>4212.8100000000004</v>
          </cell>
          <cell r="H240">
            <v>4328</v>
          </cell>
          <cell r="I240">
            <v>21824018.399999999</v>
          </cell>
          <cell r="J240">
            <v>10018712.048999999</v>
          </cell>
          <cell r="K240">
            <v>916020.23100000003</v>
          </cell>
          <cell r="L240">
            <v>449149.92300000001</v>
          </cell>
          <cell r="M240">
            <v>433808.576</v>
          </cell>
          <cell r="N240">
            <v>427705.45000000007</v>
          </cell>
          <cell r="O240">
            <v>405895.91700000002</v>
          </cell>
          <cell r="P240">
            <v>235230.97000000006</v>
          </cell>
          <cell r="Q240">
            <v>8368.99</v>
          </cell>
          <cell r="R240">
            <v>52.529338427048543</v>
          </cell>
          <cell r="S240">
            <v>0.91362501796098428</v>
          </cell>
          <cell r="T240">
            <v>45.906816358805855</v>
          </cell>
          <cell r="U240">
            <v>4.1973032381607602</v>
          </cell>
          <cell r="V240">
            <v>217.43687253875677</v>
          </cell>
          <cell r="W240">
            <v>39.743186376788884</v>
          </cell>
          <cell r="X240">
            <v>47.470661572951464</v>
          </cell>
          <cell r="Y240">
            <v>16.602678071390663</v>
          </cell>
          <cell r="Z240">
            <v>4.742472508537726</v>
          </cell>
          <cell r="AA240">
            <v>41.722458222825111</v>
          </cell>
          <cell r="AB240">
            <v>14.190425231354208</v>
          </cell>
          <cell r="AC240">
            <v>5183.5236510020923</v>
          </cell>
          <cell r="AD240" t="str">
            <v>Île-de-France</v>
          </cell>
        </row>
        <row r="241">
          <cell r="A241" t="str">
            <v>11_CGA_MICRO</v>
          </cell>
          <cell r="B241" t="str">
            <v>11</v>
          </cell>
          <cell r="C241" t="str">
            <v>MICRO</v>
          </cell>
          <cell r="D241" t="str">
            <v>CGA</v>
          </cell>
          <cell r="E241">
            <v>4055</v>
          </cell>
          <cell r="F241">
            <v>3721</v>
          </cell>
          <cell r="G241">
            <v>3232.69</v>
          </cell>
          <cell r="H241">
            <v>4055</v>
          </cell>
          <cell r="I241">
            <v>2049392.78</v>
          </cell>
          <cell r="J241">
            <v>204584.96100000001</v>
          </cell>
          <cell r="K241">
            <v>231239.92500000002</v>
          </cell>
          <cell r="L241">
            <v>43347.378000000012</v>
          </cell>
          <cell r="M241">
            <v>30456.485000000011</v>
          </cell>
          <cell r="N241">
            <v>35557.478999999985</v>
          </cell>
          <cell r="O241">
            <v>183687.14300000001</v>
          </cell>
          <cell r="P241">
            <v>20078.526999999987</v>
          </cell>
          <cell r="Q241">
            <v>29178.802</v>
          </cell>
          <cell r="R241">
            <v>19.092857689249826</v>
          </cell>
          <cell r="S241">
            <v>12.61841007775798</v>
          </cell>
          <cell r="T241">
            <v>9.9827111228526935</v>
          </cell>
          <cell r="U241">
            <v>11.283338521374123</v>
          </cell>
          <cell r="V241">
            <v>71.531735180298767</v>
          </cell>
          <cell r="W241">
            <v>50.647956036613472</v>
          </cell>
          <cell r="X241">
            <v>80.907142310750174</v>
          </cell>
          <cell r="Y241">
            <v>11.309679938144338</v>
          </cell>
          <cell r="Z241">
            <v>5.9836485404741984</v>
          </cell>
          <cell r="AA241">
            <v>70.180907716137952</v>
          </cell>
          <cell r="AB241">
            <v>10.607119074191749</v>
          </cell>
          <cell r="AC241">
            <v>104.37880554520372</v>
          </cell>
          <cell r="AD241" t="str">
            <v>Île-de-France</v>
          </cell>
        </row>
        <row r="242">
          <cell r="A242" t="str">
            <v>11_CGA_PME</v>
          </cell>
          <cell r="B242" t="str">
            <v>11</v>
          </cell>
          <cell r="C242" t="str">
            <v>PME</v>
          </cell>
          <cell r="D242" t="str">
            <v>CGA</v>
          </cell>
          <cell r="E242">
            <v>14428</v>
          </cell>
          <cell r="F242">
            <v>849</v>
          </cell>
          <cell r="G242">
            <v>12198</v>
          </cell>
          <cell r="H242">
            <v>14428</v>
          </cell>
          <cell r="I242">
            <v>12225797.74</v>
          </cell>
          <cell r="J242">
            <v>1862053.9569999999</v>
          </cell>
          <cell r="K242">
            <v>1203523.0620000002</v>
          </cell>
          <cell r="L242">
            <v>358377.58500000008</v>
          </cell>
          <cell r="M242">
            <v>258034.55500000008</v>
          </cell>
          <cell r="N242">
            <v>321460.94400000019</v>
          </cell>
          <cell r="O242">
            <v>796150.30799999996</v>
          </cell>
          <cell r="P242">
            <v>222519.85700000016</v>
          </cell>
          <cell r="Q242">
            <v>102406.05</v>
          </cell>
          <cell r="R242">
            <v>31.041050387164621</v>
          </cell>
          <cell r="S242">
            <v>8.5088564759052367</v>
          </cell>
          <cell r="T242">
            <v>15.230531345269908</v>
          </cell>
          <cell r="U242">
            <v>9.8441270467149096</v>
          </cell>
          <cell r="V242">
            <v>98.665606000983786</v>
          </cell>
          <cell r="W242">
            <v>46.983106656828994</v>
          </cell>
          <cell r="X242">
            <v>68.958949612835369</v>
          </cell>
          <cell r="Y242">
            <v>20.136619958943687</v>
          </cell>
          <cell r="Z242">
            <v>15.030818341197522</v>
          </cell>
          <cell r="AA242">
            <v>55.196398922560306</v>
          </cell>
          <cell r="AB242">
            <v>4.7764173085769297</v>
          </cell>
          <cell r="AC242">
            <v>251.9719831006079</v>
          </cell>
          <cell r="AD242" t="str">
            <v>Île-de-France</v>
          </cell>
        </row>
        <row r="243">
          <cell r="A243" t="str">
            <v>24_CGA_ETI</v>
          </cell>
          <cell r="B243" t="str">
            <v>24</v>
          </cell>
          <cell r="C243" t="str">
            <v>ETI</v>
          </cell>
          <cell r="D243" t="str">
            <v>CGA</v>
          </cell>
          <cell r="E243">
            <v>1740</v>
          </cell>
          <cell r="F243">
            <v>38</v>
          </cell>
          <cell r="G243" t="str">
            <v>s</v>
          </cell>
          <cell r="H243" t="str">
            <v>s</v>
          </cell>
          <cell r="I243">
            <v>3325345.01</v>
          </cell>
          <cell r="J243">
            <v>271569.35700000002</v>
          </cell>
          <cell r="K243">
            <v>139760.61499999999</v>
          </cell>
          <cell r="L243">
            <v>36160.126000000004</v>
          </cell>
          <cell r="M243">
            <v>18624.246000000006</v>
          </cell>
          <cell r="N243">
            <v>16934.099999999962</v>
          </cell>
          <cell r="O243" t="str">
            <v>s</v>
          </cell>
          <cell r="P243">
            <v>18281.947999999964</v>
          </cell>
          <cell r="Q243" t="str">
            <v>s</v>
          </cell>
          <cell r="R243">
            <v>27.893367760129419</v>
          </cell>
          <cell r="S243" t="str">
            <v>s</v>
          </cell>
          <cell r="T243">
            <v>8.1666520671790401</v>
          </cell>
          <cell r="U243">
            <v>4.2028906648696882</v>
          </cell>
          <cell r="V243" t="str">
            <v>s</v>
          </cell>
          <cell r="W243" t="str">
            <v>s</v>
          </cell>
          <cell r="X243" t="str">
            <v>s</v>
          </cell>
          <cell r="Y243" t="str">
            <v>s</v>
          </cell>
          <cell r="Z243">
            <v>6.2190910855188575</v>
          </cell>
          <cell r="AA243" t="str">
            <v>s</v>
          </cell>
          <cell r="AB243">
            <v>22.064618912002683</v>
          </cell>
          <cell r="AC243" t="str">
            <v>s</v>
          </cell>
          <cell r="AD243" t="str">
            <v>Centre-Val de loire</v>
          </cell>
        </row>
        <row r="244">
          <cell r="A244" t="str">
            <v>24_CGA_GE</v>
          </cell>
          <cell r="B244" t="str">
            <v>24</v>
          </cell>
          <cell r="C244" t="str">
            <v>GE</v>
          </cell>
          <cell r="D244" t="str">
            <v>CGA</v>
          </cell>
          <cell r="E244">
            <v>1306</v>
          </cell>
          <cell r="F244">
            <v>14</v>
          </cell>
          <cell r="G244" t="str">
            <v>s</v>
          </cell>
          <cell r="H244" t="str">
            <v>s</v>
          </cell>
          <cell r="I244">
            <v>3707975.13</v>
          </cell>
          <cell r="J244">
            <v>585812.63699999999</v>
          </cell>
          <cell r="K244">
            <v>126674.65000000001</v>
          </cell>
          <cell r="L244">
            <v>37282.122000000018</v>
          </cell>
          <cell r="M244">
            <v>26613.178000000014</v>
          </cell>
          <cell r="N244">
            <v>-9230.533000000074</v>
          </cell>
          <cell r="O244" t="str">
            <v>s</v>
          </cell>
          <cell r="P244">
            <v>-11976.14700000007</v>
          </cell>
          <cell r="Q244" t="str">
            <v>s</v>
          </cell>
          <cell r="R244">
            <v>31.748692269751832</v>
          </cell>
          <cell r="S244" t="str">
            <v>s</v>
          </cell>
          <cell r="T244">
            <v>15.798720769737201</v>
          </cell>
          <cell r="U244">
            <v>3.416275610241216</v>
          </cell>
          <cell r="V244" t="str">
            <v>s</v>
          </cell>
          <cell r="W244" t="str">
            <v>s</v>
          </cell>
          <cell r="X244" t="str">
            <v>s</v>
          </cell>
          <cell r="Y244" t="str">
            <v>s</v>
          </cell>
          <cell r="Z244">
            <v>-2.2233035054232486</v>
          </cell>
          <cell r="AA244" t="str">
            <v>s</v>
          </cell>
          <cell r="AB244">
            <v>81.444626461980846</v>
          </cell>
          <cell r="AC244" t="str">
            <v>s</v>
          </cell>
          <cell r="AD244" t="str">
            <v>Centre-Val de loire</v>
          </cell>
        </row>
        <row r="245">
          <cell r="A245" t="str">
            <v>24_CGA_MICRO</v>
          </cell>
          <cell r="B245" t="str">
            <v>24</v>
          </cell>
          <cell r="C245" t="str">
            <v>MICRO</v>
          </cell>
          <cell r="D245" t="str">
            <v>CGA</v>
          </cell>
          <cell r="E245">
            <v>689</v>
          </cell>
          <cell r="F245">
            <v>661</v>
          </cell>
          <cell r="G245">
            <v>535.46</v>
          </cell>
          <cell r="H245">
            <v>689</v>
          </cell>
          <cell r="I245">
            <v>436418.38</v>
          </cell>
          <cell r="J245">
            <v>44979.389000000003</v>
          </cell>
          <cell r="K245">
            <v>54800.996999999996</v>
          </cell>
          <cell r="L245">
            <v>24680.536999999997</v>
          </cell>
          <cell r="M245">
            <v>24118.863999999998</v>
          </cell>
          <cell r="N245">
            <v>18746.502999999993</v>
          </cell>
          <cell r="O245">
            <v>29425.935000000001</v>
          </cell>
          <cell r="P245">
            <v>16687.283999999992</v>
          </cell>
          <cell r="Q245">
            <v>21679.212</v>
          </cell>
          <cell r="R245">
            <v>45.614759358178077</v>
          </cell>
          <cell r="S245">
            <v>39.559886109371334</v>
          </cell>
          <cell r="T245">
            <v>10.306483654515192</v>
          </cell>
          <cell r="U245">
            <v>12.556986486224526</v>
          </cell>
          <cell r="V245">
            <v>102.34377357785827</v>
          </cell>
          <cell r="W245">
            <v>213.39483621559032</v>
          </cell>
          <cell r="X245">
            <v>54.38524064182193</v>
          </cell>
          <cell r="Y245">
            <v>15.68087139933998</v>
          </cell>
          <cell r="Z245">
            <v>18.099065594563378</v>
          </cell>
          <cell r="AA245">
            <v>91.745863508730125</v>
          </cell>
          <cell r="AB245">
            <v>4.2360261448120031</v>
          </cell>
          <cell r="AC245">
            <v>111.25341640646347</v>
          </cell>
          <cell r="AD245" t="str">
            <v>Centre-Val de loire</v>
          </cell>
        </row>
        <row r="246">
          <cell r="A246" t="str">
            <v>24_CGA_PME</v>
          </cell>
          <cell r="B246" t="str">
            <v>24</v>
          </cell>
          <cell r="C246" t="str">
            <v>PME</v>
          </cell>
          <cell r="D246" t="str">
            <v>CGA</v>
          </cell>
          <cell r="E246">
            <v>2065</v>
          </cell>
          <cell r="F246">
            <v>137</v>
          </cell>
          <cell r="G246">
            <v>1880.1200000000001</v>
          </cell>
          <cell r="H246">
            <v>2065</v>
          </cell>
          <cell r="I246">
            <v>2041064.75</v>
          </cell>
          <cell r="J246">
            <v>256338.666</v>
          </cell>
          <cell r="K246">
            <v>191737.10800000004</v>
          </cell>
          <cell r="L246">
            <v>91073.002000000037</v>
          </cell>
          <cell r="M246">
            <v>75864.263000000035</v>
          </cell>
          <cell r="N246">
            <v>64248.026000000122</v>
          </cell>
          <cell r="O246">
            <v>95396.142000000007</v>
          </cell>
          <cell r="P246">
            <v>51887.551000000116</v>
          </cell>
          <cell r="Q246">
            <v>32799.811999999998</v>
          </cell>
          <cell r="R246">
            <v>48.840789444499208</v>
          </cell>
          <cell r="S246">
            <v>17.106658352226734</v>
          </cell>
          <cell r="T246">
            <v>12.559065850311708</v>
          </cell>
          <cell r="U246">
            <v>9.393974786934125</v>
          </cell>
          <cell r="V246">
            <v>101.9813139586835</v>
          </cell>
          <cell r="W246">
            <v>176.99345786439162</v>
          </cell>
          <cell r="X246">
            <v>51.159210555500799</v>
          </cell>
          <cell r="Y246">
            <v>14.053984638728013</v>
          </cell>
          <cell r="Z246">
            <v>12.570351899372575</v>
          </cell>
          <cell r="AA246">
            <v>54.009936690804459</v>
          </cell>
          <cell r="AB246">
            <v>5.75892403327168</v>
          </cell>
          <cell r="AC246">
            <v>231.29481047025524</v>
          </cell>
          <cell r="AD246" t="str">
            <v>Centre-Val de loire</v>
          </cell>
        </row>
        <row r="247">
          <cell r="A247" t="str">
            <v>27_CGA_ETI</v>
          </cell>
          <cell r="B247" t="str">
            <v>27</v>
          </cell>
          <cell r="C247" t="str">
            <v>ETI</v>
          </cell>
          <cell r="D247" t="str">
            <v>CGA</v>
          </cell>
          <cell r="E247">
            <v>3640</v>
          </cell>
          <cell r="F247">
            <v>79</v>
          </cell>
          <cell r="G247">
            <v>3486.78</v>
          </cell>
          <cell r="H247">
            <v>3640</v>
          </cell>
          <cell r="I247">
            <v>4401223.2699999996</v>
          </cell>
          <cell r="J247" t="str">
            <v>s</v>
          </cell>
          <cell r="K247">
            <v>357211.78100000002</v>
          </cell>
          <cell r="L247">
            <v>131878.72200000001</v>
          </cell>
          <cell r="M247">
            <v>112525.47200000001</v>
          </cell>
          <cell r="N247">
            <v>91231.538999999873</v>
          </cell>
          <cell r="O247">
            <v>187853.48</v>
          </cell>
          <cell r="P247">
            <v>52463.998999999872</v>
          </cell>
          <cell r="Q247">
            <v>38545.565999999999</v>
          </cell>
          <cell r="R247">
            <v>41.2466186311756</v>
          </cell>
          <cell r="S247">
            <v>10.790676021964684</v>
          </cell>
          <cell r="T247" t="str">
            <v>s</v>
          </cell>
          <cell r="U247">
            <v>8.1161931373683771</v>
          </cell>
          <cell r="V247">
            <v>102.44746757753572</v>
          </cell>
          <cell r="W247">
            <v>295.8546240370772</v>
          </cell>
          <cell r="X247">
            <v>58.753381368824407</v>
          </cell>
          <cell r="Y247">
            <v>6.6556903673230625</v>
          </cell>
          <cell r="Z247">
            <v>6.1581534429108515</v>
          </cell>
          <cell r="AA247" t="str">
            <v>s</v>
          </cell>
          <cell r="AB247" t="str">
            <v>s</v>
          </cell>
          <cell r="AC247">
            <v>291.92844645218076</v>
          </cell>
          <cell r="AD247" t="str">
            <v>Bourgogne-Franche-Comte</v>
          </cell>
        </row>
        <row r="248">
          <cell r="A248" t="str">
            <v>27_CGA_GE</v>
          </cell>
          <cell r="B248" t="str">
            <v>27</v>
          </cell>
          <cell r="C248" t="str">
            <v>GE</v>
          </cell>
          <cell r="D248" t="str">
            <v>CGA</v>
          </cell>
          <cell r="E248">
            <v>126</v>
          </cell>
          <cell r="F248">
            <v>9</v>
          </cell>
          <cell r="G248">
            <v>110.53</v>
          </cell>
          <cell r="H248">
            <v>126</v>
          </cell>
          <cell r="I248">
            <v>51981.1</v>
          </cell>
          <cell r="J248" t="str">
            <v>s</v>
          </cell>
          <cell r="K248">
            <v>6746.6379999999972</v>
          </cell>
          <cell r="L248">
            <v>1678.9419999999971</v>
          </cell>
          <cell r="M248">
            <v>1378.4769999999969</v>
          </cell>
          <cell r="N248">
            <v>1497.9140000000018</v>
          </cell>
          <cell r="O248">
            <v>4860.9619999999995</v>
          </cell>
          <cell r="P248">
            <v>1194.6680000000019</v>
          </cell>
          <cell r="Q248">
            <v>326.822</v>
          </cell>
          <cell r="R248">
            <v>25.672272865167407</v>
          </cell>
          <cell r="S248">
            <v>4.8442201878921045</v>
          </cell>
          <cell r="T248" t="str">
            <v>s</v>
          </cell>
          <cell r="U248">
            <v>12.979021221174614</v>
          </cell>
          <cell r="V248">
            <v>61.038975843662328</v>
          </cell>
          <cell r="W248">
            <v>47.720383606260739</v>
          </cell>
          <cell r="X248">
            <v>74.327727134832585</v>
          </cell>
          <cell r="Y248">
            <v>13.104056200625871</v>
          </cell>
          <cell r="Z248">
            <v>16.021697932412046</v>
          </cell>
          <cell r="AA248" t="str">
            <v>s</v>
          </cell>
          <cell r="AB248" t="str">
            <v>s</v>
          </cell>
          <cell r="AC248">
            <v>421.78219336519476</v>
          </cell>
          <cell r="AD248" t="str">
            <v>Bourgogne-Franche-Comte</v>
          </cell>
        </row>
        <row r="249">
          <cell r="A249" t="str">
            <v>27_CGA_MICRO</v>
          </cell>
          <cell r="B249" t="str">
            <v>27</v>
          </cell>
          <cell r="C249" t="str">
            <v>MICRO</v>
          </cell>
          <cell r="D249" t="str">
            <v>CGA</v>
          </cell>
          <cell r="E249">
            <v>1066</v>
          </cell>
          <cell r="F249">
            <v>1295</v>
          </cell>
          <cell r="G249">
            <v>819.28</v>
          </cell>
          <cell r="H249">
            <v>1066</v>
          </cell>
          <cell r="I249">
            <v>930601.64</v>
          </cell>
          <cell r="J249">
            <v>157873.76999999999</v>
          </cell>
          <cell r="K249">
            <v>123646.04799999998</v>
          </cell>
          <cell r="L249">
            <v>67360.715999999986</v>
          </cell>
          <cell r="M249">
            <v>54602.527999999984</v>
          </cell>
          <cell r="N249">
            <v>44580.453999999983</v>
          </cell>
          <cell r="O249">
            <v>54194.131999999998</v>
          </cell>
          <cell r="P249">
            <v>34210.870999999985</v>
          </cell>
          <cell r="Q249">
            <v>29217.246999999999</v>
          </cell>
          <cell r="R249">
            <v>55.41590245746513</v>
          </cell>
          <cell r="S249">
            <v>23.629745934136125</v>
          </cell>
          <cell r="T249">
            <v>16.96469931000766</v>
          </cell>
          <cell r="U249">
            <v>13.286678497579263</v>
          </cell>
          <cell r="V249">
            <v>150.92037886925104</v>
          </cell>
          <cell r="W249">
            <v>239.68173029977544</v>
          </cell>
          <cell r="X249">
            <v>44.584097542534877</v>
          </cell>
          <cell r="Y249">
            <v>19.437935615529518</v>
          </cell>
          <cell r="Z249">
            <v>11.734721573978156</v>
          </cell>
          <cell r="AA249">
            <v>52.164659026177361</v>
          </cell>
          <cell r="AB249">
            <v>6.0660133125663345</v>
          </cell>
          <cell r="AC249">
            <v>186.88457540164544</v>
          </cell>
          <cell r="AD249" t="str">
            <v>Bourgogne-Franche-Comte</v>
          </cell>
        </row>
        <row r="250">
          <cell r="A250" t="str">
            <v>27_CGA_PME</v>
          </cell>
          <cell r="B250" t="str">
            <v>27</v>
          </cell>
          <cell r="C250" t="str">
            <v>PME</v>
          </cell>
          <cell r="D250" t="str">
            <v>CGA</v>
          </cell>
          <cell r="E250">
            <v>2902</v>
          </cell>
          <cell r="F250">
            <v>271</v>
          </cell>
          <cell r="G250">
            <v>2493.2599999999998</v>
          </cell>
          <cell r="H250">
            <v>2902</v>
          </cell>
          <cell r="I250">
            <v>2577020.37</v>
          </cell>
          <cell r="J250">
            <v>719074.22199999995</v>
          </cell>
          <cell r="K250">
            <v>368293.71899999998</v>
          </cell>
          <cell r="L250">
            <v>212357.33899999998</v>
          </cell>
          <cell r="M250">
            <v>167756.70699999999</v>
          </cell>
          <cell r="N250">
            <v>194364.20099999997</v>
          </cell>
          <cell r="O250">
            <v>148846.53</v>
          </cell>
          <cell r="P250">
            <v>138683.47399999999</v>
          </cell>
          <cell r="Q250">
            <v>48663.235000000001</v>
          </cell>
          <cell r="R250">
            <v>58.79154605622454</v>
          </cell>
          <cell r="S250">
            <v>13.213159087299017</v>
          </cell>
          <cell r="T250">
            <v>27.903319289633703</v>
          </cell>
          <cell r="U250">
            <v>14.291455484304144</v>
          </cell>
          <cell r="V250">
            <v>147.71572920593923</v>
          </cell>
          <cell r="W250">
            <v>193.74420838580815</v>
          </cell>
          <cell r="X250">
            <v>41.208453943775446</v>
          </cell>
          <cell r="Y250">
            <v>18.167164288322425</v>
          </cell>
          <cell r="Z250">
            <v>15.105599009254373</v>
          </cell>
          <cell r="AA250">
            <v>47.079598773592224</v>
          </cell>
          <cell r="AB250">
            <v>2.963361675953192</v>
          </cell>
          <cell r="AC250">
            <v>344.72987050696486</v>
          </cell>
          <cell r="AD250" t="str">
            <v>Bourgogne-Franche-Comte</v>
          </cell>
        </row>
        <row r="251">
          <cell r="A251" t="str">
            <v>28_CGA_ETI</v>
          </cell>
          <cell r="B251" t="str">
            <v>28</v>
          </cell>
          <cell r="C251" t="str">
            <v>ETI</v>
          </cell>
          <cell r="D251" t="str">
            <v>CGA</v>
          </cell>
          <cell r="E251">
            <v>2829</v>
          </cell>
          <cell r="F251">
            <v>47</v>
          </cell>
          <cell r="G251">
            <v>2728.8199999999997</v>
          </cell>
          <cell r="H251">
            <v>2829</v>
          </cell>
          <cell r="I251">
            <v>5120128.32</v>
          </cell>
          <cell r="J251">
            <v>1124262.997</v>
          </cell>
          <cell r="K251">
            <v>349679.14300000016</v>
          </cell>
          <cell r="L251">
            <v>163392.98500000019</v>
          </cell>
          <cell r="M251">
            <v>194852.48900000015</v>
          </cell>
          <cell r="N251">
            <v>122566.85900000054</v>
          </cell>
          <cell r="O251">
            <v>172430.63099999999</v>
          </cell>
          <cell r="P251">
            <v>148973.09100000051</v>
          </cell>
          <cell r="Q251">
            <v>27281.065999999999</v>
          </cell>
          <cell r="R251">
            <v>48.654405829517394</v>
          </cell>
          <cell r="S251">
            <v>7.8017424104702711</v>
          </cell>
          <cell r="T251">
            <v>21.957711345015664</v>
          </cell>
          <cell r="U251">
            <v>6.8294995973850927</v>
          </cell>
          <cell r="V251">
            <v>128.14298597928783</v>
          </cell>
          <cell r="W251">
            <v>223.7439358403999</v>
          </cell>
          <cell r="X251">
            <v>51.345594170482613</v>
          </cell>
          <cell r="Y251">
            <v>11.288842443863276</v>
          </cell>
          <cell r="Z251">
            <v>27.997377716684014</v>
          </cell>
          <cell r="AA251" t="str">
            <v>s</v>
          </cell>
          <cell r="AB251">
            <v>8.2397845905073481</v>
          </cell>
          <cell r="AC251">
            <v>714.24074484479513</v>
          </cell>
          <cell r="AD251" t="str">
            <v>Normandie</v>
          </cell>
        </row>
        <row r="252">
          <cell r="A252" t="str">
            <v>28_CGA_GE</v>
          </cell>
          <cell r="B252" t="str">
            <v>28</v>
          </cell>
          <cell r="C252" t="str">
            <v>GE</v>
          </cell>
          <cell r="D252" t="str">
            <v>CGA</v>
          </cell>
          <cell r="E252">
            <v>305</v>
          </cell>
          <cell r="F252">
            <v>12</v>
          </cell>
          <cell r="G252">
            <v>278.62</v>
          </cell>
          <cell r="H252">
            <v>305</v>
          </cell>
          <cell r="I252">
            <v>343837.08</v>
          </cell>
          <cell r="J252">
            <v>113575.208</v>
          </cell>
          <cell r="K252">
            <v>34028.322</v>
          </cell>
          <cell r="L252">
            <v>19874.228000000003</v>
          </cell>
          <cell r="M252">
            <v>15989.819000000003</v>
          </cell>
          <cell r="N252">
            <v>19707.15600000001</v>
          </cell>
          <cell r="O252">
            <v>13302.871999999999</v>
          </cell>
          <cell r="P252">
            <v>15038.992000000013</v>
          </cell>
          <cell r="Q252">
            <v>1270.923</v>
          </cell>
          <cell r="R252">
            <v>59.903451477073041</v>
          </cell>
          <cell r="S252">
            <v>3.7348976537838099</v>
          </cell>
          <cell r="T252">
            <v>33.031692800555426</v>
          </cell>
          <cell r="U252">
            <v>9.8966411650541009</v>
          </cell>
          <cell r="V252">
            <v>122.13165601895054</v>
          </cell>
          <cell r="W252">
            <v>55.289168042495156</v>
          </cell>
          <cell r="X252">
            <v>40.096548522926952</v>
          </cell>
          <cell r="Y252">
            <v>35.450159598804554</v>
          </cell>
          <cell r="Z252">
            <v>16.302550876311095</v>
          </cell>
          <cell r="AA252" t="str">
            <v>s</v>
          </cell>
          <cell r="AB252">
            <v>3.264705426545373</v>
          </cell>
          <cell r="AC252">
            <v>1258.1264954682545</v>
          </cell>
          <cell r="AD252" t="str">
            <v>Normandie</v>
          </cell>
        </row>
        <row r="253">
          <cell r="A253" t="str">
            <v>28_CGA_MICRO</v>
          </cell>
          <cell r="B253" t="str">
            <v>28</v>
          </cell>
          <cell r="C253" t="str">
            <v>MICRO</v>
          </cell>
          <cell r="D253" t="str">
            <v>CGA</v>
          </cell>
          <cell r="E253">
            <v>993</v>
          </cell>
          <cell r="F253">
            <v>775</v>
          </cell>
          <cell r="G253">
            <v>759.08</v>
          </cell>
          <cell r="H253">
            <v>993</v>
          </cell>
          <cell r="I253">
            <v>586931.1</v>
          </cell>
          <cell r="J253">
            <v>30037.241999999998</v>
          </cell>
          <cell r="K253">
            <v>61797.349000000002</v>
          </cell>
          <cell r="L253">
            <v>20425.199000000001</v>
          </cell>
          <cell r="M253">
            <v>19833.735000000001</v>
          </cell>
          <cell r="N253">
            <v>9780.1439999999966</v>
          </cell>
          <cell r="O253">
            <v>40243.998</v>
          </cell>
          <cell r="P253">
            <v>11064.819999999996</v>
          </cell>
          <cell r="Q253">
            <v>16635.311000000002</v>
          </cell>
          <cell r="R253">
            <v>33.66650625028052</v>
          </cell>
          <cell r="S253">
            <v>26.91913369940837</v>
          </cell>
          <cell r="T253">
            <v>5.117677696751799</v>
          </cell>
          <cell r="U253">
            <v>10.528893255102686</v>
          </cell>
          <cell r="V253">
            <v>81.410851293671286</v>
          </cell>
          <cell r="W253">
            <v>146.60591505506665</v>
          </cell>
          <cell r="X253">
            <v>66.33349374971948</v>
          </cell>
          <cell r="Y253">
            <v>13.674660193695706</v>
          </cell>
          <cell r="Z253">
            <v>12.918377328741762</v>
          </cell>
          <cell r="AA253" t="str">
            <v>s</v>
          </cell>
          <cell r="AB253">
            <v>4.9060819431918388</v>
          </cell>
          <cell r="AC253">
            <v>119.22671598986037</v>
          </cell>
          <cell r="AD253" t="str">
            <v>Normandie</v>
          </cell>
        </row>
        <row r="254">
          <cell r="A254" t="str">
            <v>28_CGA_PME</v>
          </cell>
          <cell r="B254" t="str">
            <v>28</v>
          </cell>
          <cell r="C254" t="str">
            <v>PME</v>
          </cell>
          <cell r="D254" t="str">
            <v>CGA</v>
          </cell>
          <cell r="E254">
            <v>2878</v>
          </cell>
          <cell r="F254">
            <v>159</v>
          </cell>
          <cell r="G254">
            <v>2563.27</v>
          </cell>
          <cell r="H254">
            <v>2878</v>
          </cell>
          <cell r="I254">
            <v>2187214.6</v>
          </cell>
          <cell r="J254">
            <v>133201.318</v>
          </cell>
          <cell r="K254">
            <v>217328.97899999999</v>
          </cell>
          <cell r="L254">
            <v>72342.91</v>
          </cell>
          <cell r="M254">
            <v>54736.873999999996</v>
          </cell>
          <cell r="N254">
            <v>56322.501999999964</v>
          </cell>
          <cell r="O254">
            <v>124614.287</v>
          </cell>
          <cell r="P254">
            <v>42683.116999999962</v>
          </cell>
          <cell r="Q254">
            <v>18726.464</v>
          </cell>
          <cell r="R254">
            <v>36.730269876860611</v>
          </cell>
          <cell r="S254">
            <v>8.6166438024815832</v>
          </cell>
          <cell r="T254">
            <v>6.0899976618663754</v>
          </cell>
          <cell r="U254">
            <v>9.9363354194874152</v>
          </cell>
          <cell r="V254">
            <v>84.78583176957558</v>
          </cell>
          <cell r="W254">
            <v>92.64258193635473</v>
          </cell>
          <cell r="X254">
            <v>63.269730123139404</v>
          </cell>
          <cell r="Y254">
            <v>16.067376519415951</v>
          </cell>
          <cell r="Z254">
            <v>14.616991524072187</v>
          </cell>
          <cell r="AA254" t="str">
            <v>s</v>
          </cell>
          <cell r="AB254">
            <v>4.7351302290715154</v>
          </cell>
          <cell r="AC254">
            <v>292.29690132637961</v>
          </cell>
          <cell r="AD254" t="str">
            <v>Normandie</v>
          </cell>
        </row>
        <row r="255">
          <cell r="A255" t="str">
            <v>32_CGA_ETI</v>
          </cell>
          <cell r="B255" t="str">
            <v>32</v>
          </cell>
          <cell r="C255" t="str">
            <v>ETI</v>
          </cell>
          <cell r="D255" t="str">
            <v>CGA</v>
          </cell>
          <cell r="E255">
            <v>5299</v>
          </cell>
          <cell r="F255">
            <v>107</v>
          </cell>
          <cell r="G255">
            <v>5029.4800000000005</v>
          </cell>
          <cell r="H255">
            <v>5299</v>
          </cell>
          <cell r="I255">
            <v>8575563.5199999996</v>
          </cell>
          <cell r="J255">
            <v>1346866.7209999999</v>
          </cell>
          <cell r="K255">
            <v>604479.93799999985</v>
          </cell>
          <cell r="L255">
            <v>125831.43199999988</v>
          </cell>
          <cell r="M255">
            <v>79608.203999999867</v>
          </cell>
          <cell r="N255">
            <v>154670.86600000018</v>
          </cell>
          <cell r="O255">
            <v>275824.82</v>
          </cell>
          <cell r="P255">
            <v>111651.77000000019</v>
          </cell>
          <cell r="Q255">
            <v>60455.788</v>
          </cell>
          <cell r="R255">
            <v>31.328139764646295</v>
          </cell>
          <cell r="S255">
            <v>10.001289405902503</v>
          </cell>
          <cell r="T255">
            <v>15.705868399887965</v>
          </cell>
          <cell r="U255">
            <v>7.0488654954304382</v>
          </cell>
          <cell r="V255">
            <v>120.18736290829267</v>
          </cell>
          <cell r="W255">
            <v>263.4704804472828</v>
          </cell>
          <cell r="X255">
            <v>68.671860235353705</v>
          </cell>
          <cell r="Y255">
            <v>4.9741806062742864</v>
          </cell>
          <cell r="Z255">
            <v>8.5881744010103436</v>
          </cell>
          <cell r="AA255" t="str">
            <v>s</v>
          </cell>
          <cell r="AB255">
            <v>24.46931224624387</v>
          </cell>
          <cell r="AC255">
            <v>131.68003698835233</v>
          </cell>
          <cell r="AD255" t="str">
            <v>Hauts-de-France</v>
          </cell>
        </row>
        <row r="256">
          <cell r="A256" t="str">
            <v>32_CGA_GE</v>
          </cell>
          <cell r="B256" t="str">
            <v>32</v>
          </cell>
          <cell r="C256" t="str">
            <v>GE</v>
          </cell>
          <cell r="D256" t="str">
            <v>CGA</v>
          </cell>
          <cell r="E256">
            <v>656</v>
          </cell>
          <cell r="F256">
            <v>14</v>
          </cell>
          <cell r="G256">
            <v>603.34</v>
          </cell>
          <cell r="H256">
            <v>656</v>
          </cell>
          <cell r="I256">
            <v>2550035.21</v>
          </cell>
          <cell r="J256">
            <v>134048.29300000001</v>
          </cell>
          <cell r="K256">
            <v>57258.464999999916</v>
          </cell>
          <cell r="L256">
            <v>22174.237999999918</v>
          </cell>
          <cell r="M256">
            <v>31355.306999999913</v>
          </cell>
          <cell r="N256">
            <v>27629.457999999904</v>
          </cell>
          <cell r="O256">
            <v>32170.873</v>
          </cell>
          <cell r="P256">
            <v>23056.057999999899</v>
          </cell>
          <cell r="Q256">
            <v>12898.006000000003</v>
          </cell>
          <cell r="R256">
            <v>40.80263632178422</v>
          </cell>
          <cell r="S256">
            <v>22.5259374312602</v>
          </cell>
          <cell r="T256">
            <v>5.2567232199119323</v>
          </cell>
          <cell r="U256">
            <v>2.2453989958828813</v>
          </cell>
          <cell r="V256">
            <v>94.902484502933532</v>
          </cell>
          <cell r="W256">
            <v>266.42118042894555</v>
          </cell>
          <cell r="X256">
            <v>59.197363678215773</v>
          </cell>
          <cell r="Y256">
            <v>12.159579969821225</v>
          </cell>
          <cell r="Z256">
            <v>11.596844967960958</v>
          </cell>
          <cell r="AA256" t="str">
            <v>s</v>
          </cell>
          <cell r="AB256">
            <v>4.4714230991838537</v>
          </cell>
          <cell r="AC256">
            <v>243.10197250644717</v>
          </cell>
          <cell r="AD256" t="str">
            <v>Hauts-de-France</v>
          </cell>
        </row>
        <row r="257">
          <cell r="A257" t="str">
            <v>32_CGA_MICRO</v>
          </cell>
          <cell r="B257" t="str">
            <v>32</v>
          </cell>
          <cell r="C257" t="str">
            <v>MICRO</v>
          </cell>
          <cell r="D257" t="str">
            <v>CGA</v>
          </cell>
          <cell r="E257">
            <v>1353</v>
          </cell>
          <cell r="F257">
            <v>1068</v>
          </cell>
          <cell r="G257">
            <v>1082.29</v>
          </cell>
          <cell r="H257">
            <v>1353</v>
          </cell>
          <cell r="I257">
            <v>949425.44</v>
          </cell>
          <cell r="J257">
            <v>91600.338999999993</v>
          </cell>
          <cell r="K257">
            <v>93128.42</v>
          </cell>
          <cell r="L257">
            <v>30153.851999999995</v>
          </cell>
          <cell r="M257">
            <v>27583.166999999994</v>
          </cell>
          <cell r="N257">
            <v>21187.929999999997</v>
          </cell>
          <cell r="O257">
            <v>59767.915000000001</v>
          </cell>
          <cell r="P257">
            <v>19047.326999999994</v>
          </cell>
          <cell r="Q257">
            <v>14630.284</v>
          </cell>
          <cell r="R257">
            <v>33.533429119559003</v>
          </cell>
          <cell r="S257">
            <v>15.709795140946234</v>
          </cell>
          <cell r="T257">
            <v>9.647976043279396</v>
          </cell>
          <cell r="U257">
            <v>9.8089240161923623</v>
          </cell>
          <cell r="V257">
            <v>86.047565809533495</v>
          </cell>
          <cell r="W257">
            <v>120.13344205342376</v>
          </cell>
          <cell r="X257">
            <v>66.466570880440997</v>
          </cell>
          <cell r="Y257">
            <v>15.980030640112961</v>
          </cell>
          <cell r="Z257">
            <v>15.980236259630122</v>
          </cell>
          <cell r="AA257" t="str">
            <v>s</v>
          </cell>
          <cell r="AB257">
            <v>4.8240337586057009</v>
          </cell>
          <cell r="AC257">
            <v>188.53473384385427</v>
          </cell>
          <cell r="AD257" t="str">
            <v>Hauts-de-France</v>
          </cell>
        </row>
        <row r="258">
          <cell r="A258" t="str">
            <v>32_CGA_PME</v>
          </cell>
          <cell r="B258" t="str">
            <v>32</v>
          </cell>
          <cell r="C258" t="str">
            <v>PME</v>
          </cell>
          <cell r="D258" t="str">
            <v>CGA</v>
          </cell>
          <cell r="E258">
            <v>5486</v>
          </cell>
          <cell r="F258">
            <v>355</v>
          </cell>
          <cell r="G258">
            <v>4869.28</v>
          </cell>
          <cell r="H258">
            <v>5486</v>
          </cell>
          <cell r="I258">
            <v>5202232.1500000004</v>
          </cell>
          <cell r="J258">
            <v>540960.93299999996</v>
          </cell>
          <cell r="K258">
            <v>419711.60700000002</v>
          </cell>
          <cell r="L258">
            <v>132360.83700000003</v>
          </cell>
          <cell r="M258">
            <v>95824.120000000039</v>
          </cell>
          <cell r="N258">
            <v>107999.94000000006</v>
          </cell>
          <cell r="O258">
            <v>258135.86000000002</v>
          </cell>
          <cell r="P258">
            <v>74250.237000000052</v>
          </cell>
          <cell r="Q258">
            <v>59728.559000000001</v>
          </cell>
          <cell r="R258">
            <v>33.89550744394645</v>
          </cell>
          <cell r="S258">
            <v>14.230857094214219</v>
          </cell>
          <cell r="T258">
            <v>10.398631152975362</v>
          </cell>
          <cell r="U258">
            <v>8.0679138281054978</v>
          </cell>
          <cell r="V258">
            <v>86.195825050110088</v>
          </cell>
          <cell r="W258">
            <v>95.280376154174746</v>
          </cell>
          <cell r="X258">
            <v>66.104492556053557</v>
          </cell>
          <cell r="Y258">
            <v>13.64565331751168</v>
          </cell>
          <cell r="Z258">
            <v>12.204256450718324</v>
          </cell>
          <cell r="AA258" t="str">
            <v>s</v>
          </cell>
          <cell r="AB258">
            <v>4.6902906786544412</v>
          </cell>
          <cell r="AC258">
            <v>160.43266672480755</v>
          </cell>
          <cell r="AD258" t="str">
            <v>Hauts-de-France</v>
          </cell>
        </row>
        <row r="259">
          <cell r="A259" t="str">
            <v>44_CGA_ETI</v>
          </cell>
          <cell r="B259" t="str">
            <v>44</v>
          </cell>
          <cell r="C259" t="str">
            <v>ETI</v>
          </cell>
          <cell r="D259" t="str">
            <v>CGA</v>
          </cell>
          <cell r="E259">
            <v>9057</v>
          </cell>
          <cell r="F259">
            <v>73</v>
          </cell>
          <cell r="G259">
            <v>3844.42</v>
          </cell>
          <cell r="H259">
            <v>9057</v>
          </cell>
          <cell r="I259">
            <v>5411247.5800000001</v>
          </cell>
          <cell r="J259" t="str">
            <v>s</v>
          </cell>
          <cell r="K259">
            <v>348427.64600000007</v>
          </cell>
          <cell r="L259">
            <v>118336.61300000006</v>
          </cell>
          <cell r="M259">
            <v>103685.30200000005</v>
          </cell>
          <cell r="N259">
            <v>96514.195000000022</v>
          </cell>
          <cell r="O259">
            <v>210115.08600000001</v>
          </cell>
          <cell r="P259">
            <v>75464.10000000002</v>
          </cell>
          <cell r="Q259" t="str">
            <v>s</v>
          </cell>
          <cell r="R259">
            <v>36.028619538363252</v>
          </cell>
          <cell r="S259" t="str">
            <v>s</v>
          </cell>
          <cell r="T259" t="str">
            <v>s</v>
          </cell>
          <cell r="U259">
            <v>6.4389522166346715</v>
          </cell>
          <cell r="V259">
            <v>90.632044885834546</v>
          </cell>
          <cell r="W259" t="str">
            <v>s</v>
          </cell>
          <cell r="X259">
            <v>63.971380461636763</v>
          </cell>
          <cell r="Y259" t="str">
            <v>s</v>
          </cell>
          <cell r="Z259" t="str">
            <v>s</v>
          </cell>
          <cell r="AA259" t="str">
            <v>s</v>
          </cell>
          <cell r="AB259" t="str">
            <v>s</v>
          </cell>
          <cell r="AC259" t="str">
            <v>s</v>
          </cell>
          <cell r="AD259" t="str">
            <v>Grand-Est</v>
          </cell>
        </row>
        <row r="260">
          <cell r="A260" t="str">
            <v>44_CGA_GE</v>
          </cell>
          <cell r="B260" t="str">
            <v>44</v>
          </cell>
          <cell r="C260" t="str">
            <v>GE</v>
          </cell>
          <cell r="D260" t="str">
            <v>CGA</v>
          </cell>
          <cell r="E260">
            <v>936</v>
          </cell>
          <cell r="F260">
            <v>11</v>
          </cell>
          <cell r="G260">
            <v>832.72</v>
          </cell>
          <cell r="H260">
            <v>936</v>
          </cell>
          <cell r="I260">
            <v>3699265.52</v>
          </cell>
          <cell r="J260" t="str">
            <v>s</v>
          </cell>
          <cell r="K260">
            <v>69338.95700000049</v>
          </cell>
          <cell r="L260">
            <v>16081.143000000486</v>
          </cell>
          <cell r="M260">
            <v>14059.19300000049</v>
          </cell>
          <cell r="N260">
            <v>-2448.4609999997256</v>
          </cell>
          <cell r="O260">
            <v>44723.51</v>
          </cell>
          <cell r="P260">
            <v>-3153.2089999997165</v>
          </cell>
          <cell r="Q260" t="str">
            <v>s</v>
          </cell>
          <cell r="R260">
            <v>26.447224359623196</v>
          </cell>
          <cell r="S260" t="str">
            <v>s</v>
          </cell>
          <cell r="T260" t="str">
            <v>s</v>
          </cell>
          <cell r="U260">
            <v>1.8743979480553883</v>
          </cell>
          <cell r="V260">
            <v>83.268033672783758</v>
          </cell>
          <cell r="W260" t="str">
            <v>s</v>
          </cell>
          <cell r="X260">
            <v>73.552775640376808</v>
          </cell>
          <cell r="Y260" t="str">
            <v>s</v>
          </cell>
          <cell r="Z260" t="str">
            <v>s</v>
          </cell>
          <cell r="AA260" t="str">
            <v>s</v>
          </cell>
          <cell r="AB260" t="str">
            <v>s</v>
          </cell>
          <cell r="AC260" t="str">
            <v>s</v>
          </cell>
          <cell r="AD260" t="str">
            <v>Grand-Est</v>
          </cell>
        </row>
        <row r="261">
          <cell r="A261" t="str">
            <v>44_CGA_MICRO</v>
          </cell>
          <cell r="B261" t="str">
            <v>44</v>
          </cell>
          <cell r="C261" t="str">
            <v>MICRO</v>
          </cell>
          <cell r="D261" t="str">
            <v>CGA</v>
          </cell>
          <cell r="E261">
            <v>1662</v>
          </cell>
          <cell r="F261">
            <v>1503</v>
          </cell>
          <cell r="G261">
            <v>1282.3399999999999</v>
          </cell>
          <cell r="H261">
            <v>1662</v>
          </cell>
          <cell r="I261">
            <v>917545.28</v>
          </cell>
          <cell r="J261">
            <v>94332.812000000005</v>
          </cell>
          <cell r="K261">
            <v>119613.77500000001</v>
          </cell>
          <cell r="L261">
            <v>44186.233000000007</v>
          </cell>
          <cell r="M261">
            <v>37490.380000000005</v>
          </cell>
          <cell r="N261">
            <v>30516.065999999999</v>
          </cell>
          <cell r="O261">
            <v>71496.981</v>
          </cell>
          <cell r="P261">
            <v>29886.483</v>
          </cell>
          <cell r="Q261">
            <v>24464.607</v>
          </cell>
          <cell r="R261">
            <v>38.195889854858287</v>
          </cell>
          <cell r="S261">
            <v>20.45300133701156</v>
          </cell>
          <cell r="T261">
            <v>10.280998012435964</v>
          </cell>
          <cell r="U261">
            <v>13.036280345750347</v>
          </cell>
          <cell r="V261">
            <v>93.277738353322846</v>
          </cell>
          <cell r="W261">
            <v>162.59036448991688</v>
          </cell>
          <cell r="X261">
            <v>61.804110145141713</v>
          </cell>
          <cell r="Y261">
            <v>13.775165181631408</v>
          </cell>
          <cell r="Z261">
            <v>14.819617510395766</v>
          </cell>
          <cell r="AA261">
            <v>71.948583116920901</v>
          </cell>
          <cell r="AB261">
            <v>8.8723290804174209</v>
          </cell>
          <cell r="AC261">
            <v>153.24333638386264</v>
          </cell>
          <cell r="AD261" t="str">
            <v>Grand-Est</v>
          </cell>
        </row>
        <row r="262">
          <cell r="A262" t="str">
            <v>44_CGA_PME</v>
          </cell>
          <cell r="B262" t="str">
            <v>44</v>
          </cell>
          <cell r="C262" t="str">
            <v>PME</v>
          </cell>
          <cell r="D262" t="str">
            <v>CGA</v>
          </cell>
          <cell r="E262">
            <v>4530</v>
          </cell>
          <cell r="F262">
            <v>305</v>
          </cell>
          <cell r="G262">
            <v>3775.76</v>
          </cell>
          <cell r="H262">
            <v>4530</v>
          </cell>
          <cell r="I262">
            <v>3624548.77</v>
          </cell>
          <cell r="J262">
            <v>567316.14399999997</v>
          </cell>
          <cell r="K262">
            <v>383895.20299999998</v>
          </cell>
          <cell r="L262">
            <v>160026.992</v>
          </cell>
          <cell r="M262">
            <v>123651.92000000001</v>
          </cell>
          <cell r="N262">
            <v>121646.51200000006</v>
          </cell>
          <cell r="O262">
            <v>211612.05799999999</v>
          </cell>
          <cell r="P262">
            <v>90957.071000000069</v>
          </cell>
          <cell r="Q262">
            <v>61190.044999999998</v>
          </cell>
          <cell r="R262">
            <v>43.059789330534556</v>
          </cell>
          <cell r="S262">
            <v>15.939257516588453</v>
          </cell>
          <cell r="T262">
            <v>15.652048848000463</v>
          </cell>
          <cell r="U262">
            <v>10.591530901100278</v>
          </cell>
          <cell r="V262">
            <v>101.67362411805834</v>
          </cell>
          <cell r="W262">
            <v>180.10040601097526</v>
          </cell>
          <cell r="X262">
            <v>56.940210669465444</v>
          </cell>
          <cell r="Y262">
            <v>11.42930628246965</v>
          </cell>
          <cell r="Z262">
            <v>11.753383111780041</v>
          </cell>
          <cell r="AA262">
            <v>65.395870793198881</v>
          </cell>
          <cell r="AB262">
            <v>5.754138026914859</v>
          </cell>
          <cell r="AC262">
            <v>202.07849168929363</v>
          </cell>
          <cell r="AD262" t="str">
            <v>Grand-Est</v>
          </cell>
        </row>
        <row r="263">
          <cell r="A263" t="str">
            <v>52_CGA_ETI</v>
          </cell>
          <cell r="B263" t="str">
            <v>52</v>
          </cell>
          <cell r="C263" t="str">
            <v>ETI</v>
          </cell>
          <cell r="D263" t="str">
            <v>CGA</v>
          </cell>
          <cell r="E263">
            <v>3190</v>
          </cell>
          <cell r="F263">
            <v>57</v>
          </cell>
          <cell r="G263">
            <v>3054.26</v>
          </cell>
          <cell r="H263">
            <v>3190</v>
          </cell>
          <cell r="I263">
            <v>4849823.17</v>
          </cell>
          <cell r="J263">
            <v>575272.23800000001</v>
          </cell>
          <cell r="K263">
            <v>208014.45400000011</v>
          </cell>
          <cell r="L263">
            <v>34487.553000000102</v>
          </cell>
          <cell r="M263">
            <v>47221.8120000001</v>
          </cell>
          <cell r="N263">
            <v>58957.53000000037</v>
          </cell>
          <cell r="O263">
            <v>167517.29699999999</v>
          </cell>
          <cell r="P263">
            <v>37188.411000000371</v>
          </cell>
          <cell r="Q263">
            <v>24777.153000000002</v>
          </cell>
          <cell r="R263">
            <v>17.072636127300946</v>
          </cell>
          <cell r="S263">
            <v>11.911265070070558</v>
          </cell>
          <cell r="T263">
            <v>11.861715733441885</v>
          </cell>
          <cell r="U263">
            <v>4.2891141946521758</v>
          </cell>
          <cell r="V263">
            <v>68.106334758664985</v>
          </cell>
          <cell r="W263">
            <v>188.1224689450145</v>
          </cell>
          <cell r="X263">
            <v>82.927363872699061</v>
          </cell>
          <cell r="Y263" t="str">
            <v>s</v>
          </cell>
          <cell r="Z263" t="str">
            <v>s</v>
          </cell>
          <cell r="AA263" t="str">
            <v>s</v>
          </cell>
          <cell r="AB263">
            <v>43.886668329295368</v>
          </cell>
          <cell r="AC263">
            <v>190.58610971163674</v>
          </cell>
          <cell r="AD263" t="str">
            <v>Pays de la Loire</v>
          </cell>
        </row>
        <row r="264">
          <cell r="A264" t="str">
            <v>52_CGA_GE</v>
          </cell>
          <cell r="B264" t="str">
            <v>52</v>
          </cell>
          <cell r="C264" t="str">
            <v>GE</v>
          </cell>
          <cell r="D264" t="str">
            <v>CGA</v>
          </cell>
          <cell r="E264">
            <v>1536</v>
          </cell>
          <cell r="F264">
            <v>32</v>
          </cell>
          <cell r="G264">
            <v>1468.51</v>
          </cell>
          <cell r="H264">
            <v>1536</v>
          </cell>
          <cell r="I264">
            <v>7772146.0099999998</v>
          </cell>
          <cell r="J264">
            <v>762169.17</v>
          </cell>
          <cell r="K264">
            <v>382489.20600000024</v>
          </cell>
          <cell r="L264">
            <v>287003.27900000027</v>
          </cell>
          <cell r="M264">
            <v>343847.31600000028</v>
          </cell>
          <cell r="N264">
            <v>392997.11699999968</v>
          </cell>
          <cell r="O264">
            <v>83327.350999999995</v>
          </cell>
          <cell r="P264">
            <v>304259.73099999974</v>
          </cell>
          <cell r="Q264">
            <v>33247.040000000008</v>
          </cell>
          <cell r="R264">
            <v>77.499200916759193</v>
          </cell>
          <cell r="S264">
            <v>8.6922818940934992</v>
          </cell>
          <cell r="T264">
            <v>9.8064185749902055</v>
          </cell>
          <cell r="U264">
            <v>4.9212817863672669</v>
          </cell>
          <cell r="V264">
            <v>260.46074320229366</v>
          </cell>
          <cell r="W264">
            <v>257.37124840825055</v>
          </cell>
          <cell r="X264">
            <v>22.500799083240818</v>
          </cell>
          <cell r="Y264" t="str">
            <v>s</v>
          </cell>
          <cell r="Z264" t="str">
            <v>s</v>
          </cell>
          <cell r="AA264" t="str">
            <v>s</v>
          </cell>
          <cell r="AB264">
            <v>4.2745117905081456</v>
          </cell>
          <cell r="AC264">
            <v>1034.219335014486</v>
          </cell>
          <cell r="AD264" t="str">
            <v>Pays de la Loire</v>
          </cell>
        </row>
        <row r="265">
          <cell r="A265" t="str">
            <v>52_CGA_MICRO</v>
          </cell>
          <cell r="B265" t="str">
            <v>52</v>
          </cell>
          <cell r="C265" t="str">
            <v>MICRO</v>
          </cell>
          <cell r="D265" t="str">
            <v>CGA</v>
          </cell>
          <cell r="E265">
            <v>1034</v>
          </cell>
          <cell r="F265">
            <v>958</v>
          </cell>
          <cell r="G265">
            <v>814.52</v>
          </cell>
          <cell r="H265">
            <v>1034</v>
          </cell>
          <cell r="I265">
            <v>832808.86</v>
          </cell>
          <cell r="J265">
            <v>40433.932000000001</v>
          </cell>
          <cell r="K265">
            <v>74477.611000000004</v>
          </cell>
          <cell r="L265">
            <v>23881.99500000001</v>
          </cell>
          <cell r="M265">
            <v>22543.65600000001</v>
          </cell>
          <cell r="N265">
            <v>16584.216000000011</v>
          </cell>
          <cell r="O265">
            <v>49422.2</v>
          </cell>
          <cell r="P265">
            <v>16196.41600000001</v>
          </cell>
          <cell r="Q265">
            <v>11827.628000000001</v>
          </cell>
          <cell r="R265">
            <v>32.579301907619353</v>
          </cell>
          <cell r="S265">
            <v>15.880783286671212</v>
          </cell>
          <cell r="T265">
            <v>4.8551275018856064</v>
          </cell>
          <cell r="U265">
            <v>8.9429417213452815</v>
          </cell>
          <cell r="V265">
            <v>91.437424495408351</v>
          </cell>
          <cell r="W265">
            <v>124.94456980798506</v>
          </cell>
          <cell r="X265">
            <v>67.420698092380647</v>
          </cell>
          <cell r="Y265">
            <v>14.588766400728591</v>
          </cell>
          <cell r="Z265">
            <v>14.457252993251119</v>
          </cell>
          <cell r="AA265" t="str">
            <v>s</v>
          </cell>
          <cell r="AB265">
            <v>4.5652928074057444</v>
          </cell>
          <cell r="AC265">
            <v>190.60166586233527</v>
          </cell>
          <cell r="AD265" t="str">
            <v>Pays de la Loire</v>
          </cell>
        </row>
        <row r="266">
          <cell r="A266" t="str">
            <v>52_CGA_PME</v>
          </cell>
          <cell r="B266" t="str">
            <v>52</v>
          </cell>
          <cell r="C266" t="str">
            <v>PME</v>
          </cell>
          <cell r="D266" t="str">
            <v>CGA</v>
          </cell>
          <cell r="E266">
            <v>4031</v>
          </cell>
          <cell r="F266">
            <v>246</v>
          </cell>
          <cell r="G266">
            <v>3677.43</v>
          </cell>
          <cell r="H266">
            <v>4031</v>
          </cell>
          <cell r="I266">
            <v>3426149.27</v>
          </cell>
          <cell r="J266">
            <v>317057.12199999997</v>
          </cell>
          <cell r="K266">
            <v>279665.46199999994</v>
          </cell>
          <cell r="L266">
            <v>101164.69299999994</v>
          </cell>
          <cell r="M266">
            <v>78235.522999999928</v>
          </cell>
          <cell r="N266">
            <v>80806.449999999881</v>
          </cell>
          <cell r="O266">
            <v>184144.86499999999</v>
          </cell>
          <cell r="P266">
            <v>62234.556999999877</v>
          </cell>
          <cell r="Q266">
            <v>52360.074999999997</v>
          </cell>
          <cell r="R266">
            <v>35.457870289785369</v>
          </cell>
          <cell r="S266">
            <v>18.72239590314517</v>
          </cell>
          <cell r="T266">
            <v>9.2540370256547515</v>
          </cell>
          <cell r="U266">
            <v>8.1626759361830121</v>
          </cell>
          <cell r="V266">
            <v>76.049159875238942</v>
          </cell>
          <cell r="W266">
            <v>114.48147918519183</v>
          </cell>
          <cell r="X266">
            <v>64.542129710214624</v>
          </cell>
          <cell r="Y266">
            <v>13.674416622495292</v>
          </cell>
          <cell r="Z266">
            <v>13.328278809694632</v>
          </cell>
          <cell r="AA266" t="str">
            <v>s</v>
          </cell>
          <cell r="AB266">
            <v>6.9225090219964436</v>
          </cell>
          <cell r="AC266">
            <v>149.41827909910353</v>
          </cell>
          <cell r="AD266" t="str">
            <v>Pays de la Loire</v>
          </cell>
        </row>
        <row r="267">
          <cell r="A267" t="str">
            <v>53_CGA_ETI</v>
          </cell>
          <cell r="B267" t="str">
            <v>53</v>
          </cell>
          <cell r="C267" t="str">
            <v>ETI</v>
          </cell>
          <cell r="D267" t="str">
            <v>CGA</v>
          </cell>
          <cell r="E267">
            <v>5178</v>
          </cell>
          <cell r="F267">
            <v>115</v>
          </cell>
          <cell r="G267">
            <v>5120.5200000000004</v>
          </cell>
          <cell r="H267">
            <v>5178</v>
          </cell>
          <cell r="I267">
            <v>6815444.1100000003</v>
          </cell>
          <cell r="J267">
            <v>522622.80099999998</v>
          </cell>
          <cell r="K267">
            <v>369889.11200000002</v>
          </cell>
          <cell r="L267">
            <v>88450.406000000003</v>
          </cell>
          <cell r="M267">
            <v>98346.860000000015</v>
          </cell>
          <cell r="N267">
            <v>148224.45400000009</v>
          </cell>
          <cell r="O267">
            <v>284811.65499999997</v>
          </cell>
          <cell r="P267">
            <v>122777.5840000001</v>
          </cell>
          <cell r="Q267">
            <v>43168.478000000003</v>
          </cell>
          <cell r="R267">
            <v>23.696596906482817</v>
          </cell>
          <cell r="S267">
            <v>11.670653879641637</v>
          </cell>
          <cell r="T267">
            <v>7.6682134364975365</v>
          </cell>
          <cell r="U267">
            <v>5.4272195036751611</v>
          </cell>
          <cell r="V267">
            <v>72.236630654699127</v>
          </cell>
          <cell r="W267">
            <v>119.72841508284316</v>
          </cell>
          <cell r="X267">
            <v>76.303403093517176</v>
          </cell>
          <cell r="Y267">
            <v>6.9408344914056643</v>
          </cell>
          <cell r="Z267">
            <v>9.2534358465578386</v>
          </cell>
          <cell r="AA267" t="str">
            <v>s</v>
          </cell>
          <cell r="AB267">
            <v>13.637452382072729</v>
          </cell>
          <cell r="AC267">
            <v>227.82100402057264</v>
          </cell>
          <cell r="AD267" t="str">
            <v>Bretagne</v>
          </cell>
        </row>
        <row r="268">
          <cell r="A268" t="str">
            <v>53_CGA_GE</v>
          </cell>
          <cell r="B268" t="str">
            <v>53</v>
          </cell>
          <cell r="C268" t="str">
            <v>GE</v>
          </cell>
          <cell r="D268" t="str">
            <v>CGA</v>
          </cell>
          <cell r="E268">
            <v>3938</v>
          </cell>
          <cell r="F268">
            <v>48</v>
          </cell>
          <cell r="G268">
            <v>3857.94</v>
          </cell>
          <cell r="H268">
            <v>3938</v>
          </cell>
          <cell r="I268">
            <v>7304683.1600000001</v>
          </cell>
          <cell r="J268">
            <v>1238819.213</v>
          </cell>
          <cell r="K268">
            <v>230369.09699999975</v>
          </cell>
          <cell r="L268">
            <v>-352.80300000024283</v>
          </cell>
          <cell r="M268">
            <v>-15733.455000000235</v>
          </cell>
          <cell r="N268">
            <v>43985.186999999823</v>
          </cell>
          <cell r="O268">
            <v>219930.91</v>
          </cell>
          <cell r="P268">
            <v>40044.032999999814</v>
          </cell>
          <cell r="Q268">
            <v>19848.996000000003</v>
          </cell>
          <cell r="R268">
            <v>-0.16067312211606014</v>
          </cell>
          <cell r="S268">
            <v>8.6161712914124173</v>
          </cell>
          <cell r="T268">
            <v>16.959246361070093</v>
          </cell>
          <cell r="U268">
            <v>3.1537178540677426</v>
          </cell>
          <cell r="V268">
            <v>59.712980761753613</v>
          </cell>
          <cell r="W268">
            <v>130.64451183792386</v>
          </cell>
          <cell r="X268">
            <v>100.16067312211607</v>
          </cell>
          <cell r="Y268">
            <v>-3.683447763153571E-2</v>
          </cell>
          <cell r="Z268">
            <v>3.872486976916504</v>
          </cell>
          <cell r="AA268" t="str">
            <v>s</v>
          </cell>
          <cell r="AB268">
            <v>-6033.0603764665693</v>
          </cell>
          <cell r="AC268">
            <v>-79.265747244849223</v>
          </cell>
          <cell r="AD268" t="str">
            <v>Bretagne</v>
          </cell>
        </row>
        <row r="269">
          <cell r="A269" t="str">
            <v>53_CGA_MICRO</v>
          </cell>
          <cell r="B269" t="str">
            <v>53</v>
          </cell>
          <cell r="C269" t="str">
            <v>MICRO</v>
          </cell>
          <cell r="D269" t="str">
            <v>CGA</v>
          </cell>
          <cell r="E269">
            <v>1077</v>
          </cell>
          <cell r="F269">
            <v>789</v>
          </cell>
          <cell r="G269">
            <v>834.37</v>
          </cell>
          <cell r="H269">
            <v>1077</v>
          </cell>
          <cell r="I269">
            <v>732931.64</v>
          </cell>
          <cell r="J269">
            <v>43537.4</v>
          </cell>
          <cell r="K269">
            <v>80608.395999999993</v>
          </cell>
          <cell r="L269">
            <v>24551.016999999993</v>
          </cell>
          <cell r="M269">
            <v>22400.938999999995</v>
          </cell>
          <cell r="N269">
            <v>17862.923999999985</v>
          </cell>
          <cell r="O269">
            <v>54286.953999999998</v>
          </cell>
          <cell r="P269">
            <v>16483.604999999985</v>
          </cell>
          <cell r="Q269">
            <v>11197.368</v>
          </cell>
          <cell r="R269">
            <v>31.141107119562978</v>
          </cell>
          <cell r="S269">
            <v>13.891069113941928</v>
          </cell>
          <cell r="T269">
            <v>5.9401719920291614</v>
          </cell>
          <cell r="U269">
            <v>10.998078347388576</v>
          </cell>
          <cell r="V269">
            <v>96.609892493737789</v>
          </cell>
          <cell r="W269">
            <v>109.59589990052375</v>
          </cell>
          <cell r="X269">
            <v>68.858892880437011</v>
          </cell>
          <cell r="Y269">
            <v>17.842891224015158</v>
          </cell>
          <cell r="Z269">
            <v>18.149902140790623</v>
          </cell>
          <cell r="AA269">
            <v>66.551526245812425</v>
          </cell>
          <cell r="AB269">
            <v>4.1507567690576748</v>
          </cell>
          <cell r="AC269">
            <v>200.05539694685388</v>
          </cell>
          <cell r="AD269" t="str">
            <v>Bretagne</v>
          </cell>
        </row>
        <row r="270">
          <cell r="A270" t="str">
            <v>53_CGA_PME</v>
          </cell>
          <cell r="B270" t="str">
            <v>53</v>
          </cell>
          <cell r="C270" t="str">
            <v>PME</v>
          </cell>
          <cell r="D270" t="str">
            <v>CGA</v>
          </cell>
          <cell r="E270">
            <v>3240</v>
          </cell>
          <cell r="F270">
            <v>238</v>
          </cell>
          <cell r="G270">
            <v>2916.1</v>
          </cell>
          <cell r="H270">
            <v>3240</v>
          </cell>
          <cell r="I270">
            <v>3418938.07</v>
          </cell>
          <cell r="J270">
            <v>481095.20199999999</v>
          </cell>
          <cell r="K270">
            <v>260305.33400000006</v>
          </cell>
          <cell r="L270">
            <v>101438.72500000005</v>
          </cell>
          <cell r="M270">
            <v>77391.340000000055</v>
          </cell>
          <cell r="N270">
            <v>88492.028000000006</v>
          </cell>
          <cell r="O270">
            <v>152320.84</v>
          </cell>
          <cell r="P270">
            <v>68214.376000000004</v>
          </cell>
          <cell r="Q270">
            <v>28885.828000000001</v>
          </cell>
          <cell r="R270">
            <v>39.974345400536933</v>
          </cell>
          <cell r="S270">
            <v>11.096902071165394</v>
          </cell>
          <cell r="T270">
            <v>14.07148044655866</v>
          </cell>
          <cell r="U270">
            <v>7.6136311530205658</v>
          </cell>
          <cell r="V270">
            <v>89.264885977847143</v>
          </cell>
          <cell r="W270">
            <v>87.767328280923152</v>
          </cell>
          <cell r="X270">
            <v>60.02565459946306</v>
          </cell>
          <cell r="Y270">
            <v>19.487565563711737</v>
          </cell>
          <cell r="Z270">
            <v>18.229865790241139</v>
          </cell>
          <cell r="AA270">
            <v>47.56670291366104</v>
          </cell>
          <cell r="AB270">
            <v>5.1781013611911995</v>
          </cell>
          <cell r="AC270">
            <v>267.92148731204816</v>
          </cell>
          <cell r="AD270" t="str">
            <v>Bretagne</v>
          </cell>
        </row>
        <row r="271">
          <cell r="A271" t="str">
            <v>75_CGA_ETI</v>
          </cell>
          <cell r="B271" t="str">
            <v>75</v>
          </cell>
          <cell r="C271" t="str">
            <v>ETI</v>
          </cell>
          <cell r="D271" t="str">
            <v>CGA</v>
          </cell>
          <cell r="E271">
            <v>6617</v>
          </cell>
          <cell r="F271">
            <v>175</v>
          </cell>
          <cell r="G271">
            <v>6289.75</v>
          </cell>
          <cell r="H271">
            <v>6617</v>
          </cell>
          <cell r="I271">
            <v>9349126.5899999999</v>
          </cell>
          <cell r="J271">
            <v>3315695.9079999998</v>
          </cell>
          <cell r="K271">
            <v>673435.23900000006</v>
          </cell>
          <cell r="L271">
            <v>272526.7350000001</v>
          </cell>
          <cell r="M271">
            <v>225768.49500000008</v>
          </cell>
          <cell r="N271">
            <v>234318.19200000013</v>
          </cell>
          <cell r="O271">
            <v>371711.15299999999</v>
          </cell>
          <cell r="P271">
            <v>156125.48700000014</v>
          </cell>
          <cell r="Q271">
            <v>73883.766000000003</v>
          </cell>
          <cell r="R271">
            <v>42.302189932672832</v>
          </cell>
          <cell r="S271">
            <v>10.971176101463262</v>
          </cell>
          <cell r="T271">
            <v>35.465301235160616</v>
          </cell>
          <cell r="U271">
            <v>7.2031887954145253</v>
          </cell>
          <cell r="V271">
            <v>107.06868142612983</v>
          </cell>
          <cell r="W271">
            <v>252.96111308080606</v>
          </cell>
          <cell r="X271">
            <v>57.697810067327168</v>
          </cell>
          <cell r="Y271">
            <v>5.4383824733870973</v>
          </cell>
          <cell r="Z271">
            <v>5.6219015204725116</v>
          </cell>
          <cell r="AA271">
            <v>84.517844283439885</v>
          </cell>
          <cell r="AB271">
            <v>11.680570348446727</v>
          </cell>
          <cell r="AC271">
            <v>305.57253267246836</v>
          </cell>
          <cell r="AD271" t="str">
            <v>Nouvelle-Aquitaine</v>
          </cell>
        </row>
        <row r="272">
          <cell r="A272" t="str">
            <v>75_CGA_GE</v>
          </cell>
          <cell r="B272" t="str">
            <v>75</v>
          </cell>
          <cell r="C272" t="str">
            <v>GE</v>
          </cell>
          <cell r="D272" t="str">
            <v>CGA</v>
          </cell>
          <cell r="E272">
            <v>826</v>
          </cell>
          <cell r="F272">
            <v>32</v>
          </cell>
          <cell r="G272">
            <v>846.80000000000007</v>
          </cell>
          <cell r="H272">
            <v>826</v>
          </cell>
          <cell r="I272">
            <v>1573666.95</v>
          </cell>
          <cell r="J272">
            <v>234225.17599999998</v>
          </cell>
          <cell r="K272">
            <v>70335.920000000027</v>
          </cell>
          <cell r="L272">
            <v>17461.404000000028</v>
          </cell>
          <cell r="M272">
            <v>14330.217000000026</v>
          </cell>
          <cell r="N272">
            <v>13521.058000000108</v>
          </cell>
          <cell r="O272">
            <v>44671.428</v>
          </cell>
          <cell r="P272">
            <v>6830.9160000001084</v>
          </cell>
          <cell r="Q272">
            <v>15562.831</v>
          </cell>
          <cell r="R272">
            <v>28.103344782352785</v>
          </cell>
          <cell r="S272">
            <v>22.126434117873192</v>
          </cell>
          <cell r="T272">
            <v>14.884037311706901</v>
          </cell>
          <cell r="U272">
            <v>4.4695556451763849</v>
          </cell>
          <cell r="V272">
            <v>83.060840812470502</v>
          </cell>
          <cell r="W272">
            <v>176.494039914974</v>
          </cell>
          <cell r="X272">
            <v>71.896655217647222</v>
          </cell>
          <cell r="Y272">
            <v>2.4846619395045231</v>
          </cell>
          <cell r="Z272">
            <v>1.0217208681519712</v>
          </cell>
          <cell r="AA272">
            <v>52.350396126096562</v>
          </cell>
          <cell r="AB272">
            <v>25.684206149745997</v>
          </cell>
          <cell r="AC272">
            <v>92.079757211268472</v>
          </cell>
          <cell r="AD272" t="str">
            <v>Nouvelle-Aquitaine</v>
          </cell>
        </row>
        <row r="273">
          <cell r="A273" t="str">
            <v>75_CGA_MICRO</v>
          </cell>
          <cell r="B273" t="str">
            <v>75</v>
          </cell>
          <cell r="C273" t="str">
            <v>MICRO</v>
          </cell>
          <cell r="D273" t="str">
            <v>CGA</v>
          </cell>
          <cell r="E273">
            <v>3070</v>
          </cell>
          <cell r="F273">
            <v>2716</v>
          </cell>
          <cell r="G273">
            <v>2419.6799999999998</v>
          </cell>
          <cell r="H273">
            <v>3070</v>
          </cell>
          <cell r="I273">
            <v>1719253.05</v>
          </cell>
          <cell r="J273">
            <v>235373.56899999999</v>
          </cell>
          <cell r="K273">
            <v>197101.10699999999</v>
          </cell>
          <cell r="L273">
            <v>53054.397999999994</v>
          </cell>
          <cell r="M273">
            <v>49836.274999999994</v>
          </cell>
          <cell r="N273">
            <v>25709.704999999998</v>
          </cell>
          <cell r="O273">
            <v>138344.761</v>
          </cell>
          <cell r="P273">
            <v>27123.956999999999</v>
          </cell>
          <cell r="Q273">
            <v>44705.976999999999</v>
          </cell>
          <cell r="R273">
            <v>27.719243008795036</v>
          </cell>
          <cell r="S273">
            <v>22.681748306974249</v>
          </cell>
          <cell r="T273">
            <v>13.690455224145159</v>
          </cell>
          <cell r="U273">
            <v>11.464345344625096</v>
          </cell>
          <cell r="V273">
            <v>81.457509670700261</v>
          </cell>
          <cell r="W273">
            <v>129.83618453679824</v>
          </cell>
          <cell r="X273">
            <v>72.280756991204967</v>
          </cell>
          <cell r="Y273">
            <v>9.127958256360742</v>
          </cell>
          <cell r="Z273">
            <v>5.9238093951420883</v>
          </cell>
          <cell r="AA273">
            <v>62.648060081774439</v>
          </cell>
          <cell r="AB273">
            <v>8.4667683911897385</v>
          </cell>
          <cell r="AC273">
            <v>111.47564228380469</v>
          </cell>
          <cell r="AD273" t="str">
            <v>Nouvelle-Aquitaine</v>
          </cell>
        </row>
        <row r="274">
          <cell r="A274" t="str">
            <v>75_CGA_PME</v>
          </cell>
          <cell r="B274" t="str">
            <v>75</v>
          </cell>
          <cell r="C274" t="str">
            <v>PME</v>
          </cell>
          <cell r="D274" t="str">
            <v>CGA</v>
          </cell>
          <cell r="E274">
            <v>8731</v>
          </cell>
          <cell r="F274">
            <v>662</v>
          </cell>
          <cell r="G274">
            <v>8064.08</v>
          </cell>
          <cell r="H274">
            <v>8731</v>
          </cell>
          <cell r="I274">
            <v>7178683.4500000002</v>
          </cell>
          <cell r="J274">
            <v>1585604.237</v>
          </cell>
          <cell r="K274">
            <v>696299.51800000004</v>
          </cell>
          <cell r="L274">
            <v>245621.97200000001</v>
          </cell>
          <cell r="M274">
            <v>193996.77800000002</v>
          </cell>
          <cell r="N274">
            <v>194503.13900000008</v>
          </cell>
          <cell r="O274">
            <v>428164.44099999999</v>
          </cell>
          <cell r="P274">
            <v>136963.23700000011</v>
          </cell>
          <cell r="Q274">
            <v>141025.00899999999</v>
          </cell>
          <cell r="R274">
            <v>36.453981152036079</v>
          </cell>
          <cell r="S274">
            <v>20.253498006873528</v>
          </cell>
          <cell r="T274">
            <v>22.087674544278727</v>
          </cell>
          <cell r="U274">
            <v>9.6995434169757129</v>
          </cell>
          <cell r="V274">
            <v>86.345809813394709</v>
          </cell>
          <cell r="W274">
            <v>159.12017998333351</v>
          </cell>
          <cell r="X274">
            <v>63.546018847963914</v>
          </cell>
          <cell r="Y274">
            <v>7.7099593192545539</v>
          </cell>
          <cell r="Z274">
            <v>8.0349655673284968</v>
          </cell>
          <cell r="AA274">
            <v>91.680658642363127</v>
          </cell>
          <cell r="AB274">
            <v>10.822134430221087</v>
          </cell>
          <cell r="AC274">
            <v>137.56196817544611</v>
          </cell>
          <cell r="AD274" t="str">
            <v>Nouvelle-Aquitaine</v>
          </cell>
        </row>
        <row r="275">
          <cell r="A275" t="str">
            <v>76_CGA_ETI</v>
          </cell>
          <cell r="B275" t="str">
            <v>76</v>
          </cell>
          <cell r="C275" t="str">
            <v>ETI</v>
          </cell>
          <cell r="D275" t="str">
            <v>CGA</v>
          </cell>
          <cell r="E275">
            <v>6396</v>
          </cell>
          <cell r="F275">
            <v>118</v>
          </cell>
          <cell r="G275">
            <v>6086.99</v>
          </cell>
          <cell r="H275">
            <v>6396</v>
          </cell>
          <cell r="I275">
            <v>6542821.4699999997</v>
          </cell>
          <cell r="J275">
            <v>1411595.92</v>
          </cell>
          <cell r="K275">
            <v>497821.27100000001</v>
          </cell>
          <cell r="L275">
            <v>142342.016</v>
          </cell>
          <cell r="M275">
            <v>119837.39599999999</v>
          </cell>
          <cell r="N275">
            <v>98738.656000000163</v>
          </cell>
          <cell r="O275">
            <v>334213.59700000001</v>
          </cell>
          <cell r="P275">
            <v>73634.509000000166</v>
          </cell>
          <cell r="Q275">
            <v>85607.75</v>
          </cell>
          <cell r="R275">
            <v>29.868920251286603</v>
          </cell>
          <cell r="S275">
            <v>17.19648295221198</v>
          </cell>
          <cell r="T275">
            <v>21.574727760377051</v>
          </cell>
          <cell r="U275">
            <v>7.6086635296805678</v>
          </cell>
          <cell r="V275">
            <v>81.784473278254112</v>
          </cell>
          <cell r="W275">
            <v>232.07485637400424</v>
          </cell>
          <cell r="X275">
            <v>70.131079748713404</v>
          </cell>
          <cell r="Y275">
            <v>5.8115987290714148</v>
          </cell>
          <cell r="Z275">
            <v>6.0161238816267035</v>
          </cell>
          <cell r="AA275">
            <v>73.985431284116601</v>
          </cell>
          <cell r="AB275">
            <v>14.204222736314204</v>
          </cell>
          <cell r="AC275">
            <v>139.98428413315384</v>
          </cell>
          <cell r="AD275" t="str">
            <v>Occitanie</v>
          </cell>
        </row>
        <row r="276">
          <cell r="A276" t="str">
            <v>76_CGA_GE</v>
          </cell>
          <cell r="B276" t="str">
            <v>76</v>
          </cell>
          <cell r="C276" t="str">
            <v>GE</v>
          </cell>
          <cell r="D276" t="str">
            <v>CGA</v>
          </cell>
          <cell r="E276">
            <v>1119</v>
          </cell>
          <cell r="F276">
            <v>25</v>
          </cell>
          <cell r="G276">
            <v>974.79</v>
          </cell>
          <cell r="H276">
            <v>1119</v>
          </cell>
          <cell r="I276">
            <v>1408436.04</v>
          </cell>
          <cell r="J276">
            <v>261849.913</v>
          </cell>
          <cell r="K276">
            <v>101476.568</v>
          </cell>
          <cell r="L276">
            <v>35081.552000000003</v>
          </cell>
          <cell r="M276">
            <v>29962.395</v>
          </cell>
          <cell r="N276">
            <v>32060.1150000001</v>
          </cell>
          <cell r="O276">
            <v>59414.252999999997</v>
          </cell>
          <cell r="P276">
            <v>23329.982000000102</v>
          </cell>
          <cell r="Q276">
            <v>62745.686999999998</v>
          </cell>
          <cell r="R276">
            <v>37.124983484716601</v>
          </cell>
          <cell r="S276">
            <v>61.832685354514553</v>
          </cell>
          <cell r="T276">
            <v>18.591537390650696</v>
          </cell>
          <cell r="U276">
            <v>7.2049113426549347</v>
          </cell>
          <cell r="V276">
            <v>104.10095302577992</v>
          </cell>
          <cell r="W276">
            <v>354.26837164927832</v>
          </cell>
          <cell r="X276">
            <v>62.875016515283399</v>
          </cell>
          <cell r="Y276">
            <v>8.642308959612766</v>
          </cell>
          <cell r="Z276">
            <v>19.32732218079439</v>
          </cell>
          <cell r="AA276">
            <v>17.247642719336596</v>
          </cell>
          <cell r="AB276">
            <v>3.2289734502053946</v>
          </cell>
          <cell r="AC276">
            <v>47.752118803002354</v>
          </cell>
          <cell r="AD276" t="str">
            <v>Occitanie</v>
          </cell>
        </row>
        <row r="277">
          <cell r="A277" t="str">
            <v>76_CGA_MICRO</v>
          </cell>
          <cell r="B277" t="str">
            <v>76</v>
          </cell>
          <cell r="C277" t="str">
            <v>MICRO</v>
          </cell>
          <cell r="D277" t="str">
            <v>CGA</v>
          </cell>
          <cell r="E277">
            <v>3539</v>
          </cell>
          <cell r="F277">
            <v>2703</v>
          </cell>
          <cell r="G277">
            <v>2772.73</v>
          </cell>
          <cell r="H277">
            <v>3539</v>
          </cell>
          <cell r="I277">
            <v>2040584.13</v>
          </cell>
          <cell r="J277">
            <v>204468.07800000001</v>
          </cell>
          <cell r="K277">
            <v>214927.149</v>
          </cell>
          <cell r="L277">
            <v>65336.574000000001</v>
          </cell>
          <cell r="M277">
            <v>55740.545000000006</v>
          </cell>
          <cell r="N277">
            <v>45841.393000000004</v>
          </cell>
          <cell r="O277">
            <v>146809.266</v>
          </cell>
          <cell r="P277">
            <v>41913.652000000009</v>
          </cell>
          <cell r="Q277">
            <v>38902.406000000003</v>
          </cell>
          <cell r="R277">
            <v>30.797952012634326</v>
          </cell>
          <cell r="S277">
            <v>18.100275456592037</v>
          </cell>
          <cell r="T277">
            <v>10.020075869158113</v>
          </cell>
          <cell r="U277">
            <v>10.532628664518723</v>
          </cell>
          <cell r="V277">
            <v>77.514633231508299</v>
          </cell>
          <cell r="W277">
            <v>105.29657233124034</v>
          </cell>
          <cell r="X277">
            <v>69.202047987365674</v>
          </cell>
          <cell r="Y277">
            <v>13.760883646866326</v>
          </cell>
          <cell r="Z277">
            <v>11.190308267839448</v>
          </cell>
          <cell r="AA277" t="str">
            <v>s</v>
          </cell>
          <cell r="AB277">
            <v>5.9361178013404867</v>
          </cell>
          <cell r="AC277">
            <v>143.28302727599933</v>
          </cell>
          <cell r="AD277" t="str">
            <v>Occitanie</v>
          </cell>
        </row>
        <row r="278">
          <cell r="A278" t="str">
            <v>76_CGA_PME</v>
          </cell>
          <cell r="B278" t="str">
            <v>76</v>
          </cell>
          <cell r="C278" t="str">
            <v>PME</v>
          </cell>
          <cell r="D278" t="str">
            <v>CGA</v>
          </cell>
          <cell r="E278">
            <v>8525</v>
          </cell>
          <cell r="F278">
            <v>559</v>
          </cell>
          <cell r="G278">
            <v>7936.09</v>
          </cell>
          <cell r="H278">
            <v>8525</v>
          </cell>
          <cell r="I278">
            <v>6831502.5999999996</v>
          </cell>
          <cell r="J278">
            <v>1257534.0330000001</v>
          </cell>
          <cell r="K278">
            <v>639280.83699999994</v>
          </cell>
          <cell r="L278">
            <v>248050.46699999998</v>
          </cell>
          <cell r="M278">
            <v>198109.212</v>
          </cell>
          <cell r="N278">
            <v>186699.32</v>
          </cell>
          <cell r="O278">
            <v>382149.84299999999</v>
          </cell>
          <cell r="P278">
            <v>139553.86000000002</v>
          </cell>
          <cell r="Q278">
            <v>102690.102</v>
          </cell>
          <cell r="R278">
            <v>39.360575211395883</v>
          </cell>
          <cell r="S278">
            <v>16.063378730684523</v>
          </cell>
          <cell r="T278">
            <v>18.407868760819913</v>
          </cell>
          <cell r="U278">
            <v>9.3578364004428529</v>
          </cell>
          <cell r="V278">
            <v>80.553627416019722</v>
          </cell>
          <cell r="W278">
            <v>124.37426818496262</v>
          </cell>
          <cell r="X278">
            <v>60.639424788604124</v>
          </cell>
          <cell r="Y278">
            <v>15.190692178438045</v>
          </cell>
          <cell r="Z278">
            <v>13.891269041872265</v>
          </cell>
          <cell r="AA278" t="str">
            <v>s</v>
          </cell>
          <cell r="AB278">
            <v>4.7991197694459498</v>
          </cell>
          <cell r="AC278">
            <v>192.91948117842946</v>
          </cell>
          <cell r="AD278" t="str">
            <v>Occitanie</v>
          </cell>
        </row>
        <row r="279">
          <cell r="A279" t="str">
            <v>84_CGA_ETI</v>
          </cell>
          <cell r="B279" t="str">
            <v>84</v>
          </cell>
          <cell r="C279" t="str">
            <v>ETI</v>
          </cell>
          <cell r="D279" t="str">
            <v>CGA</v>
          </cell>
          <cell r="E279">
            <v>5693</v>
          </cell>
          <cell r="F279">
            <v>144</v>
          </cell>
          <cell r="G279">
            <v>5314.92</v>
          </cell>
          <cell r="H279">
            <v>5693</v>
          </cell>
          <cell r="I279">
            <v>5574130.7199999997</v>
          </cell>
          <cell r="J279">
            <v>1144768.534</v>
          </cell>
          <cell r="K279">
            <v>571683.67799999996</v>
          </cell>
          <cell r="L279">
            <v>251059.889</v>
          </cell>
          <cell r="M279">
            <v>224806.90099999998</v>
          </cell>
          <cell r="N279">
            <v>279208.33799999981</v>
          </cell>
          <cell r="O279">
            <v>296358.52</v>
          </cell>
          <cell r="P279">
            <v>171596.72599999982</v>
          </cell>
          <cell r="Q279">
            <v>49908.436000000002</v>
          </cell>
          <cell r="R279">
            <v>45.862522135239338</v>
          </cell>
          <cell r="S279">
            <v>8.7300788741427056</v>
          </cell>
          <cell r="T279">
            <v>20.537166986281228</v>
          </cell>
          <cell r="U279">
            <v>10.256014914555143</v>
          </cell>
          <cell r="V279">
            <v>107.56204759431938</v>
          </cell>
          <cell r="W279">
            <v>169.47739965982555</v>
          </cell>
          <cell r="X279">
            <v>54.137477864760676</v>
          </cell>
          <cell r="Y279">
            <v>10.339670713029221</v>
          </cell>
          <cell r="Z279">
            <v>11.963581390932426</v>
          </cell>
          <cell r="AA279">
            <v>73.427223168775782</v>
          </cell>
          <cell r="AB279">
            <v>6.6663954432004067</v>
          </cell>
          <cell r="AC279">
            <v>450.43868134837959</v>
          </cell>
          <cell r="AD279" t="str">
            <v>Auvergne-Rhone-Alpes</v>
          </cell>
        </row>
        <row r="280">
          <cell r="A280" t="str">
            <v>84_CGA_GE</v>
          </cell>
          <cell r="B280" t="str">
            <v>84</v>
          </cell>
          <cell r="C280" t="str">
            <v>GE</v>
          </cell>
          <cell r="D280" t="str">
            <v>CGA</v>
          </cell>
          <cell r="E280">
            <v>1615</v>
          </cell>
          <cell r="F280">
            <v>44</v>
          </cell>
          <cell r="G280">
            <v>1449.3700000000001</v>
          </cell>
          <cell r="H280">
            <v>1615</v>
          </cell>
          <cell r="I280">
            <v>3325155.79</v>
          </cell>
          <cell r="J280">
            <v>135778.53699999998</v>
          </cell>
          <cell r="K280">
            <v>139879.17200000005</v>
          </cell>
          <cell r="L280">
            <v>53830.691000000057</v>
          </cell>
          <cell r="M280">
            <v>118805.25400000007</v>
          </cell>
          <cell r="N280">
            <v>101005.95000000019</v>
          </cell>
          <cell r="O280">
            <v>78897.998000000007</v>
          </cell>
          <cell r="P280">
            <v>73016.872000000178</v>
          </cell>
          <cell r="Q280">
            <v>26505.487000000012</v>
          </cell>
          <cell r="R280">
            <v>40.556937166764328</v>
          </cell>
          <cell r="S280">
            <v>18.948844650009796</v>
          </cell>
          <cell r="T280">
            <v>4.0833736996124319</v>
          </cell>
          <cell r="U280">
            <v>4.2066952899070049</v>
          </cell>
          <cell r="V280">
            <v>96.510326555675945</v>
          </cell>
          <cell r="W280">
            <v>113.37058722065447</v>
          </cell>
          <cell r="X280">
            <v>59.443062833235686</v>
          </cell>
          <cell r="Y280">
            <v>11.777438070133487</v>
          </cell>
          <cell r="Z280">
            <v>15.103411502524549</v>
          </cell>
          <cell r="AA280">
            <v>42.402543348048077</v>
          </cell>
          <cell r="AB280">
            <v>17.034494318492012</v>
          </cell>
          <cell r="AC280">
            <v>448.22890445287806</v>
          </cell>
          <cell r="AD280" t="str">
            <v>Auvergne-Rhone-Alpes</v>
          </cell>
        </row>
        <row r="281">
          <cell r="A281" t="str">
            <v>84_CGA_MICRO</v>
          </cell>
          <cell r="B281" t="str">
            <v>84</v>
          </cell>
          <cell r="C281" t="str">
            <v>MICRO</v>
          </cell>
          <cell r="D281" t="str">
            <v>CGA</v>
          </cell>
          <cell r="E281">
            <v>2814</v>
          </cell>
          <cell r="F281">
            <v>2427</v>
          </cell>
          <cell r="G281">
            <v>2187.9899999999998</v>
          </cell>
          <cell r="H281">
            <v>2814</v>
          </cell>
          <cell r="I281">
            <v>1670584.98</v>
          </cell>
          <cell r="J281">
            <v>138760.46</v>
          </cell>
          <cell r="K281">
            <v>193353.818</v>
          </cell>
          <cell r="L281">
            <v>66691.088999999993</v>
          </cell>
          <cell r="M281">
            <v>59773.929999999993</v>
          </cell>
          <cell r="N281">
            <v>45544.799999999988</v>
          </cell>
          <cell r="O281">
            <v>123893.06299999999</v>
          </cell>
          <cell r="P281">
            <v>41239.884999999987</v>
          </cell>
          <cell r="Q281">
            <v>41345.769</v>
          </cell>
          <cell r="R281">
            <v>34.992987769518209</v>
          </cell>
          <cell r="S281">
            <v>21.383476896225552</v>
          </cell>
          <cell r="T281">
            <v>8.3061000584358187</v>
          </cell>
          <cell r="U281">
            <v>11.574018700922355</v>
          </cell>
          <cell r="V281">
            <v>88.370521803116105</v>
          </cell>
          <cell r="W281">
            <v>125.12569572987081</v>
          </cell>
          <cell r="X281">
            <v>65.007012230481791</v>
          </cell>
          <cell r="Y281">
            <v>16.070887035993874</v>
          </cell>
          <cell r="Z281">
            <v>13.412123534562056</v>
          </cell>
          <cell r="AA281">
            <v>52.313499492353444</v>
          </cell>
          <cell r="AB281">
            <v>3.6596163544427953</v>
          </cell>
          <cell r="AC281">
            <v>144.57085076830955</v>
          </cell>
          <cell r="AD281" t="str">
            <v>Auvergne-Rhone-Alpes</v>
          </cell>
        </row>
        <row r="282">
          <cell r="A282" t="str">
            <v>84_CGA_PME</v>
          </cell>
          <cell r="B282" t="str">
            <v>84</v>
          </cell>
          <cell r="C282" t="str">
            <v>PME</v>
          </cell>
          <cell r="D282" t="str">
            <v>CGA</v>
          </cell>
          <cell r="E282">
            <v>7268</v>
          </cell>
          <cell r="F282">
            <v>475</v>
          </cell>
          <cell r="G282">
            <v>6605.75</v>
          </cell>
          <cell r="H282">
            <v>7268</v>
          </cell>
          <cell r="I282">
            <v>5260727.38</v>
          </cell>
          <cell r="J282">
            <v>631721.22600000002</v>
          </cell>
          <cell r="K282">
            <v>590674.647</v>
          </cell>
          <cell r="L282">
            <v>221517.18499999997</v>
          </cell>
          <cell r="M282">
            <v>178510.52799999999</v>
          </cell>
          <cell r="N282">
            <v>189480.26499999996</v>
          </cell>
          <cell r="O282">
            <v>348547.29599999997</v>
          </cell>
          <cell r="P282">
            <v>145493.92699999997</v>
          </cell>
          <cell r="Q282">
            <v>66153.426000000007</v>
          </cell>
          <cell r="R282">
            <v>38.858268210539492</v>
          </cell>
          <cell r="S282">
            <v>11.199638639645221</v>
          </cell>
          <cell r="T282">
            <v>12.008248676820809</v>
          </cell>
          <cell r="U282">
            <v>11.228003360250156</v>
          </cell>
          <cell r="V282">
            <v>89.41825636755857</v>
          </cell>
          <cell r="W282">
            <v>112.85516027703137</v>
          </cell>
          <cell r="X282">
            <v>61.141731789460486</v>
          </cell>
          <cell r="Y282">
            <v>16.647743733815627</v>
          </cell>
          <cell r="Z282">
            <v>15.04107739795743</v>
          </cell>
          <cell r="AA282">
            <v>48.094514454163608</v>
          </cell>
          <cell r="AB282">
            <v>7.0171359391371837</v>
          </cell>
          <cell r="AC282">
            <v>269.84320963210575</v>
          </cell>
          <cell r="AD282" t="str">
            <v>Auvergne-Rhone-Alpes</v>
          </cell>
        </row>
        <row r="283">
          <cell r="A283" t="str">
            <v>93_CGA_ETI</v>
          </cell>
          <cell r="B283" t="str">
            <v>93</v>
          </cell>
          <cell r="C283" t="str">
            <v>ETI</v>
          </cell>
          <cell r="D283" t="str">
            <v>CGA</v>
          </cell>
          <cell r="E283">
            <v>2845</v>
          </cell>
          <cell r="F283">
            <v>100</v>
          </cell>
          <cell r="G283">
            <v>2671.8</v>
          </cell>
          <cell r="H283">
            <v>2845</v>
          </cell>
          <cell r="I283">
            <v>2723216.25</v>
          </cell>
          <cell r="J283">
            <v>701822.42099999997</v>
          </cell>
          <cell r="K283">
            <v>334748.69799999997</v>
          </cell>
          <cell r="L283">
            <v>158396.82799999995</v>
          </cell>
          <cell r="M283">
            <v>114432.07099999995</v>
          </cell>
          <cell r="N283">
            <v>144897.93799999982</v>
          </cell>
          <cell r="O283">
            <v>161227.03099999999</v>
          </cell>
          <cell r="P283">
            <v>117527.49599999982</v>
          </cell>
          <cell r="Q283">
            <v>37593.720999999998</v>
          </cell>
          <cell r="R283">
            <v>49.55726036709919</v>
          </cell>
          <cell r="S283">
            <v>11.230430835014033</v>
          </cell>
          <cell r="T283">
            <v>25.771821132456886</v>
          </cell>
          <cell r="U283">
            <v>12.292402338595034</v>
          </cell>
          <cell r="V283">
            <v>125.28957930982857</v>
          </cell>
          <cell r="W283">
            <v>106.93397035706266</v>
          </cell>
          <cell r="X283">
            <v>50.44273963290081</v>
          </cell>
          <cell r="Y283">
            <v>18.354608794235801</v>
          </cell>
          <cell r="Z283">
            <v>20.065476720359271</v>
          </cell>
          <cell r="AA283">
            <v>64.201456597526857</v>
          </cell>
          <cell r="AB283">
            <v>6.8411527786402413</v>
          </cell>
          <cell r="AC283">
            <v>304.39144611409967</v>
          </cell>
          <cell r="AD283" t="str">
            <v>Provence-Alpes-Cote d'azur</v>
          </cell>
        </row>
        <row r="284">
          <cell r="A284" t="str">
            <v>93_CGA_GE</v>
          </cell>
          <cell r="B284" t="str">
            <v>93</v>
          </cell>
          <cell r="C284" t="str">
            <v>GE</v>
          </cell>
          <cell r="D284" t="str">
            <v>CGA</v>
          </cell>
          <cell r="E284">
            <v>501</v>
          </cell>
          <cell r="F284">
            <v>18</v>
          </cell>
          <cell r="G284">
            <v>455.17999999999995</v>
          </cell>
          <cell r="H284">
            <v>501</v>
          </cell>
          <cell r="I284">
            <v>384170.5</v>
          </cell>
          <cell r="J284">
            <v>403.05899999999997</v>
          </cell>
          <cell r="K284">
            <v>35809.787999999964</v>
          </cell>
          <cell r="L284">
            <v>13468.600999999966</v>
          </cell>
          <cell r="M284">
            <v>15167.603999999967</v>
          </cell>
          <cell r="N284">
            <v>16415.285999999931</v>
          </cell>
          <cell r="O284">
            <v>20619.208999999999</v>
          </cell>
          <cell r="P284">
            <v>14244.049999999932</v>
          </cell>
          <cell r="Q284">
            <v>3176.8480000000004</v>
          </cell>
          <cell r="R284">
            <v>39.511488124347025</v>
          </cell>
          <cell r="S284">
            <v>8.8714515707269861</v>
          </cell>
          <cell r="T284">
            <v>0.10491669714358598</v>
          </cell>
          <cell r="U284">
            <v>9.3213268587775389</v>
          </cell>
          <cell r="V284">
            <v>78.671707895777431</v>
          </cell>
          <cell r="W284">
            <v>106.49395404015995</v>
          </cell>
          <cell r="X284">
            <v>60.488511875652961</v>
          </cell>
          <cell r="Y284">
            <v>18.194294670768429</v>
          </cell>
          <cell r="Z284">
            <v>27.338093044193553</v>
          </cell>
          <cell r="AA284">
            <v>11.753830203285585</v>
          </cell>
          <cell r="AB284">
            <v>1.4917287994499242</v>
          </cell>
          <cell r="AC284">
            <v>477.44191727145784</v>
          </cell>
          <cell r="AD284" t="str">
            <v>Provence-Alpes-Cote d'azur</v>
          </cell>
        </row>
        <row r="285">
          <cell r="A285" t="str">
            <v>93_CGA_MICRO</v>
          </cell>
          <cell r="B285" t="str">
            <v>93</v>
          </cell>
          <cell r="C285" t="str">
            <v>MICRO</v>
          </cell>
          <cell r="D285" t="str">
            <v>CGA</v>
          </cell>
          <cell r="E285">
            <v>2622</v>
          </cell>
          <cell r="F285">
            <v>2273</v>
          </cell>
          <cell r="G285">
            <v>2203.2399999999998</v>
          </cell>
          <cell r="H285">
            <v>2622</v>
          </cell>
          <cell r="I285">
            <v>1433114.68</v>
          </cell>
          <cell r="J285">
            <v>126751.273</v>
          </cell>
          <cell r="K285">
            <v>170090.965</v>
          </cell>
          <cell r="L285">
            <v>47713.536999999997</v>
          </cell>
          <cell r="M285">
            <v>37821.693999999996</v>
          </cell>
          <cell r="N285">
            <v>25970.424000000006</v>
          </cell>
          <cell r="O285">
            <v>118183.274</v>
          </cell>
          <cell r="P285">
            <v>20246.970000000008</v>
          </cell>
          <cell r="Q285">
            <v>32190.12</v>
          </cell>
          <cell r="R285">
            <v>28.760972988202887</v>
          </cell>
          <cell r="S285">
            <v>18.925238033660399</v>
          </cell>
          <cell r="T285">
            <v>8.8444612820517623</v>
          </cell>
          <cell r="U285">
            <v>11.868622056121845</v>
          </cell>
          <cell r="V285">
            <v>77.200379895063634</v>
          </cell>
          <cell r="W285">
            <v>82.73632423158621</v>
          </cell>
          <cell r="X285">
            <v>71.23902701179712</v>
          </cell>
          <cell r="Y285">
            <v>16.152185531340191</v>
          </cell>
          <cell r="Z285">
            <v>8.3509707827158728</v>
          </cell>
          <cell r="AA285">
            <v>61.91360619977231</v>
          </cell>
          <cell r="AB285">
            <v>8.3543104339550442</v>
          </cell>
          <cell r="AC285">
            <v>117.49472819610489</v>
          </cell>
          <cell r="AD285" t="str">
            <v>Provence-Alpes-Cote d'azur</v>
          </cell>
        </row>
        <row r="286">
          <cell r="A286" t="str">
            <v>93_CGA_PME</v>
          </cell>
          <cell r="B286" t="str">
            <v>93</v>
          </cell>
          <cell r="C286" t="str">
            <v>PME</v>
          </cell>
          <cell r="D286" t="str">
            <v>CGA</v>
          </cell>
          <cell r="E286">
            <v>7542</v>
          </cell>
          <cell r="F286">
            <v>545</v>
          </cell>
          <cell r="G286">
            <v>7139.17</v>
          </cell>
          <cell r="H286">
            <v>7542</v>
          </cell>
          <cell r="I286">
            <v>5478048.3899999997</v>
          </cell>
          <cell r="J286">
            <v>655026.78399999999</v>
          </cell>
          <cell r="K286">
            <v>627319.39199999999</v>
          </cell>
          <cell r="L286">
            <v>214235.68600000002</v>
          </cell>
          <cell r="M286">
            <v>159341.26300000001</v>
          </cell>
          <cell r="N286">
            <v>184048.12400000007</v>
          </cell>
          <cell r="O286">
            <v>394040.03499999997</v>
          </cell>
          <cell r="P286">
            <v>146977.86000000007</v>
          </cell>
          <cell r="Q286">
            <v>56221.417999999998</v>
          </cell>
          <cell r="R286">
            <v>35.22016062843975</v>
          </cell>
          <cell r="S286">
            <v>8.9621680306672236</v>
          </cell>
          <cell r="T286">
            <v>11.957301895976864</v>
          </cell>
          <cell r="U286">
            <v>11.451512424482253</v>
          </cell>
          <cell r="V286">
            <v>87.87007341189522</v>
          </cell>
          <cell r="W286">
            <v>81.104502063965413</v>
          </cell>
          <cell r="X286">
            <v>64.779839371560243</v>
          </cell>
          <cell r="Y286">
            <v>17.089895337679128</v>
          </cell>
          <cell r="Z286">
            <v>16.377428156356306</v>
          </cell>
          <cell r="AA286">
            <v>59.40315856724505</v>
          </cell>
          <cell r="AB286">
            <v>5.2201559921254201</v>
          </cell>
          <cell r="AC286">
            <v>283.4173677369717</v>
          </cell>
          <cell r="AD286" t="str">
            <v>Provence-Alpes-Cote d'azur</v>
          </cell>
        </row>
        <row r="287">
          <cell r="A287" t="str">
            <v>94_CGA_ETI</v>
          </cell>
          <cell r="B287" t="str">
            <v>94</v>
          </cell>
          <cell r="C287" t="str">
            <v>ETI</v>
          </cell>
          <cell r="D287" t="str">
            <v>CGA</v>
          </cell>
          <cell r="E287">
            <v>111</v>
          </cell>
          <cell r="F287" t="str">
            <v>s</v>
          </cell>
          <cell r="G287" t="str">
            <v>s</v>
          </cell>
          <cell r="H287" t="str">
            <v>s</v>
          </cell>
          <cell r="I287" t="str">
            <v>s</v>
          </cell>
          <cell r="J287" t="str">
            <v>s</v>
          </cell>
          <cell r="K287" t="str">
            <v>s</v>
          </cell>
          <cell r="L287" t="str">
            <v>s</v>
          </cell>
          <cell r="M287" t="str">
            <v>s</v>
          </cell>
          <cell r="N287" t="str">
            <v>s</v>
          </cell>
          <cell r="O287" t="str">
            <v>s</v>
          </cell>
          <cell r="P287" t="str">
            <v>s</v>
          </cell>
          <cell r="Q287" t="str">
            <v>s</v>
          </cell>
          <cell r="R287" t="str">
            <v>s</v>
          </cell>
          <cell r="S287" t="str">
            <v>s</v>
          </cell>
          <cell r="T287" t="str">
            <v>s</v>
          </cell>
          <cell r="U287" t="str">
            <v>s</v>
          </cell>
          <cell r="V287" t="str">
            <v>s</v>
          </cell>
          <cell r="W287" t="str">
            <v>s</v>
          </cell>
          <cell r="X287" t="str">
            <v>s</v>
          </cell>
          <cell r="Y287" t="str">
            <v>s</v>
          </cell>
          <cell r="Z287" t="str">
            <v>s</v>
          </cell>
          <cell r="AA287" t="str">
            <v>s</v>
          </cell>
          <cell r="AB287" t="str">
            <v>s</v>
          </cell>
          <cell r="AC287" t="str">
            <v>s</v>
          </cell>
          <cell r="AD287" t="str">
            <v>Corse</v>
          </cell>
        </row>
        <row r="288">
          <cell r="A288" t="str">
            <v>94_CGA_GE</v>
          </cell>
          <cell r="B288" t="str">
            <v>94</v>
          </cell>
          <cell r="C288" t="str">
            <v>GE</v>
          </cell>
          <cell r="D288" t="str">
            <v>CGA</v>
          </cell>
          <cell r="E288">
            <v>31</v>
          </cell>
          <cell r="F288" t="str">
            <v>s</v>
          </cell>
          <cell r="G288" t="str">
            <v>s</v>
          </cell>
          <cell r="H288" t="str">
            <v>s</v>
          </cell>
          <cell r="I288" t="str">
            <v>s</v>
          </cell>
          <cell r="J288" t="str">
            <v>s</v>
          </cell>
          <cell r="K288" t="str">
            <v>s</v>
          </cell>
          <cell r="L288" t="str">
            <v>s</v>
          </cell>
          <cell r="M288" t="str">
            <v>s</v>
          </cell>
          <cell r="N288" t="str">
            <v>s</v>
          </cell>
          <cell r="O288" t="str">
            <v>s</v>
          </cell>
          <cell r="P288" t="str">
            <v>s</v>
          </cell>
          <cell r="Q288" t="str">
            <v>s</v>
          </cell>
          <cell r="R288" t="str">
            <v>s</v>
          </cell>
          <cell r="S288" t="str">
            <v>s</v>
          </cell>
          <cell r="T288" t="str">
            <v>s</v>
          </cell>
          <cell r="U288" t="str">
            <v>s</v>
          </cell>
          <cell r="V288" t="str">
            <v>s</v>
          </cell>
          <cell r="W288" t="str">
            <v>s</v>
          </cell>
          <cell r="X288" t="str">
            <v>s</v>
          </cell>
          <cell r="Y288" t="str">
            <v>s</v>
          </cell>
          <cell r="Z288" t="str">
            <v>s</v>
          </cell>
          <cell r="AA288" t="str">
            <v>s</v>
          </cell>
          <cell r="AB288" t="str">
            <v>s</v>
          </cell>
          <cell r="AC288" t="str">
            <v>s</v>
          </cell>
          <cell r="AD288" t="str">
            <v>Corse</v>
          </cell>
        </row>
        <row r="289">
          <cell r="A289" t="str">
            <v>94_CGA_MICRO</v>
          </cell>
          <cell r="B289" t="str">
            <v>94</v>
          </cell>
          <cell r="C289" t="str">
            <v>MICRO</v>
          </cell>
          <cell r="D289" t="str">
            <v>CGA</v>
          </cell>
          <cell r="E289">
            <v>291</v>
          </cell>
          <cell r="F289">
            <v>187</v>
          </cell>
          <cell r="G289">
            <v>248</v>
          </cell>
          <cell r="H289">
            <v>291</v>
          </cell>
          <cell r="I289">
            <v>161467.89000000001</v>
          </cell>
          <cell r="J289">
            <v>580.04300000000001</v>
          </cell>
          <cell r="K289">
            <v>16299.29</v>
          </cell>
          <cell r="L289">
            <v>4755.1400000000012</v>
          </cell>
          <cell r="M289">
            <v>3861.0430000000015</v>
          </cell>
          <cell r="N289">
            <v>2486.9180000000038</v>
          </cell>
          <cell r="O289">
            <v>12083.793</v>
          </cell>
          <cell r="P289">
            <v>2006.1870000000035</v>
          </cell>
          <cell r="Q289">
            <v>2647.14</v>
          </cell>
          <cell r="R289">
            <v>28.2389626468613</v>
          </cell>
          <cell r="S289">
            <v>16.240830122048258</v>
          </cell>
          <cell r="T289">
            <v>0.35923117593225495</v>
          </cell>
          <cell r="U289">
            <v>10.094446641991791</v>
          </cell>
          <cell r="V289">
            <v>65.722943548387107</v>
          </cell>
          <cell r="W289">
            <v>107.41674193548388</v>
          </cell>
          <cell r="X289">
            <v>71.761037353138704</v>
          </cell>
          <cell r="Y289">
            <v>11.125582651602427</v>
          </cell>
          <cell r="Z289">
            <v>6.7190072979167379</v>
          </cell>
          <cell r="AA289">
            <v>46.265648536102958</v>
          </cell>
          <cell r="AB289">
            <v>4.7361171279920242</v>
          </cell>
          <cell r="AC289">
            <v>145.85715149179876</v>
          </cell>
          <cell r="AD289" t="str">
            <v>Corse</v>
          </cell>
        </row>
        <row r="290">
          <cell r="A290" t="str">
            <v>94_CGA_PME</v>
          </cell>
          <cell r="B290" t="str">
            <v>94</v>
          </cell>
          <cell r="C290" t="str">
            <v>PME</v>
          </cell>
          <cell r="D290" t="str">
            <v>CGA</v>
          </cell>
          <cell r="E290">
            <v>800</v>
          </cell>
          <cell r="F290">
            <v>61</v>
          </cell>
          <cell r="G290">
            <v>817.93</v>
          </cell>
          <cell r="H290">
            <v>800</v>
          </cell>
          <cell r="I290">
            <v>442808.49</v>
          </cell>
          <cell r="J290">
            <v>6828.5109999999995</v>
          </cell>
          <cell r="K290">
            <v>68848.714000000007</v>
          </cell>
          <cell r="L290">
            <v>23598.823000000004</v>
          </cell>
          <cell r="M290">
            <v>20413.209000000003</v>
          </cell>
          <cell r="N290">
            <v>22355.509999999991</v>
          </cell>
          <cell r="O290">
            <v>44407.957999999999</v>
          </cell>
          <cell r="P290">
            <v>18638.606999999993</v>
          </cell>
          <cell r="Q290">
            <v>6680.491</v>
          </cell>
          <cell r="R290">
            <v>34.700691097259849</v>
          </cell>
          <cell r="S290">
            <v>9.7031456535266578</v>
          </cell>
          <cell r="T290">
            <v>1.5420912548447299</v>
          </cell>
          <cell r="U290">
            <v>15.54819195088152</v>
          </cell>
          <cell r="V290">
            <v>84.174335212059731</v>
          </cell>
          <cell r="W290">
            <v>92.932504004010127</v>
          </cell>
          <cell r="X290">
            <v>65.299308902740151</v>
          </cell>
          <cell r="Y290">
            <v>18.103415672745971</v>
          </cell>
          <cell r="Z290">
            <v>18.339992310796831</v>
          </cell>
          <cell r="AA290">
            <v>51.56748299114097</v>
          </cell>
          <cell r="AB290">
            <v>4.0366292844350751</v>
          </cell>
          <cell r="AC290">
            <v>305.56450117214445</v>
          </cell>
          <cell r="AD290" t="str">
            <v>Corse</v>
          </cell>
        </row>
        <row r="291">
          <cell r="A291" t="str">
            <v>01_10_hac</v>
          </cell>
          <cell r="B291" t="str">
            <v>01</v>
          </cell>
          <cell r="C291" t="str">
            <v/>
          </cell>
          <cell r="D291" t="str">
            <v>10_hac</v>
          </cell>
          <cell r="E291">
            <v>1561</v>
          </cell>
          <cell r="F291">
            <v>484</v>
          </cell>
          <cell r="G291">
            <v>1422.41</v>
          </cell>
          <cell r="H291">
            <v>1561</v>
          </cell>
          <cell r="I291">
            <v>333588.8</v>
          </cell>
          <cell r="J291">
            <v>6103.6149999999998</v>
          </cell>
          <cell r="K291">
            <v>49778.621999999988</v>
          </cell>
          <cell r="L291">
            <v>20356.706999999984</v>
          </cell>
          <cell r="M291">
            <v>17080.738999999983</v>
          </cell>
          <cell r="N291">
            <v>10060.960999999974</v>
          </cell>
          <cell r="O291">
            <v>62868.661</v>
          </cell>
          <cell r="P291">
            <v>9946.0439999999762</v>
          </cell>
          <cell r="Q291">
            <v>26422.129000000001</v>
          </cell>
          <cell r="R291">
            <v>24.459738045255609</v>
          </cell>
          <cell r="S291">
            <v>53.079269651136599</v>
          </cell>
          <cell r="T291">
            <v>1.8296822315377497</v>
          </cell>
          <cell r="U291">
            <v>14.92215026403764</v>
          </cell>
          <cell r="V291">
            <v>34.995973031685651</v>
          </cell>
          <cell r="W291">
            <v>179.44349589780722</v>
          </cell>
          <cell r="X291">
            <v>75.540261954744395</v>
          </cell>
          <cell r="Y291">
            <v>6.0667550849516587</v>
          </cell>
          <cell r="Z291">
            <v>5.9077086465936413</v>
          </cell>
          <cell r="AA291" t="str">
            <v>s</v>
          </cell>
          <cell r="AB291">
            <v>7.1302888035869509</v>
          </cell>
          <cell r="AC291">
            <v>64.645581739457796</v>
          </cell>
          <cell r="AD291" t="str">
            <v>Guadeloupe</v>
          </cell>
        </row>
        <row r="292">
          <cell r="A292" t="str">
            <v>02_10_hac</v>
          </cell>
          <cell r="B292" t="str">
            <v>02</v>
          </cell>
          <cell r="C292" t="str">
            <v/>
          </cell>
          <cell r="D292" t="str">
            <v>10_hac</v>
          </cell>
          <cell r="E292">
            <v>1166</v>
          </cell>
          <cell r="F292">
            <v>206</v>
          </cell>
          <cell r="G292">
            <v>1058.5</v>
          </cell>
          <cell r="H292">
            <v>1166</v>
          </cell>
          <cell r="I292">
            <v>249977.08000000002</v>
          </cell>
          <cell r="J292">
            <v>1401.607</v>
          </cell>
          <cell r="K292">
            <v>39191.189000000013</v>
          </cell>
          <cell r="L292">
            <v>9009.0520000000124</v>
          </cell>
          <cell r="M292">
            <v>12243.766000000011</v>
          </cell>
          <cell r="N292">
            <v>-4441.7849999999844</v>
          </cell>
          <cell r="O292">
            <v>45392.694000000003</v>
          </cell>
          <cell r="P292">
            <v>3147.4510000000155</v>
          </cell>
          <cell r="Q292">
            <v>19001.338</v>
          </cell>
          <cell r="R292">
            <v>16.560225842751464</v>
          </cell>
          <cell r="S292">
            <v>48.483698721158966</v>
          </cell>
          <cell r="T292">
            <v>0.56069420444466345</v>
          </cell>
          <cell r="U292">
            <v>15.677912951059358</v>
          </cell>
          <cell r="V292">
            <v>37.025213982050083</v>
          </cell>
          <cell r="W292">
            <v>235.07220878601794</v>
          </cell>
          <cell r="X292">
            <v>83.439774157248536</v>
          </cell>
          <cell r="Y292">
            <v>2.6037133321520538</v>
          </cell>
          <cell r="Z292">
            <v>2.7712407419637946</v>
          </cell>
          <cell r="AA292">
            <v>74.256081088321167</v>
          </cell>
          <cell r="AB292">
            <v>14.798915579574834</v>
          </cell>
          <cell r="AC292">
            <v>64.436336009601064</v>
          </cell>
          <cell r="AD292" t="str">
            <v>Martinique</v>
          </cell>
        </row>
        <row r="293">
          <cell r="A293" t="str">
            <v>03_10_hac</v>
          </cell>
          <cell r="B293" t="str">
            <v>03</v>
          </cell>
          <cell r="C293" t="str">
            <v/>
          </cell>
          <cell r="D293" t="str">
            <v>10_hac</v>
          </cell>
          <cell r="E293">
            <v>276</v>
          </cell>
          <cell r="F293">
            <v>114</v>
          </cell>
          <cell r="G293">
            <v>249.11</v>
          </cell>
          <cell r="H293">
            <v>276</v>
          </cell>
          <cell r="I293">
            <v>52306.94</v>
          </cell>
          <cell r="J293" t="str">
            <v>s</v>
          </cell>
          <cell r="K293">
            <v>10762.205000000004</v>
          </cell>
          <cell r="L293">
            <v>2734.3490000000029</v>
          </cell>
          <cell r="M293">
            <v>268.97600000000227</v>
          </cell>
          <cell r="N293">
            <v>-1925.4809999999993</v>
          </cell>
          <cell r="O293">
            <v>10708.592000000001</v>
          </cell>
          <cell r="P293">
            <v>-2941.4789999999994</v>
          </cell>
          <cell r="Q293">
            <v>16623.375</v>
          </cell>
          <cell r="R293">
            <v>20.34040765335504</v>
          </cell>
          <cell r="S293">
            <v>154.4606797584695</v>
          </cell>
          <cell r="T293" t="str">
            <v>s</v>
          </cell>
          <cell r="U293">
            <v>20.575099594814766</v>
          </cell>
          <cell r="V293">
            <v>43.202621331941721</v>
          </cell>
          <cell r="W293">
            <v>246.38713018345308</v>
          </cell>
          <cell r="X293">
            <v>79.65959234664497</v>
          </cell>
          <cell r="Y293">
            <v>3.4054479190953937</v>
          </cell>
          <cell r="Z293">
            <v>13.464661294404687</v>
          </cell>
          <cell r="AA293" t="str">
            <v>s</v>
          </cell>
          <cell r="AB293">
            <v>58.365921833679543</v>
          </cell>
          <cell r="AC293">
            <v>1.618058908013579</v>
          </cell>
          <cell r="AD293" t="str">
            <v>Guyane</v>
          </cell>
        </row>
        <row r="294">
          <cell r="A294" t="str">
            <v>04_10_hac</v>
          </cell>
          <cell r="B294" t="str">
            <v>04</v>
          </cell>
          <cell r="C294" t="str">
            <v/>
          </cell>
          <cell r="D294" t="str">
            <v>10_hac</v>
          </cell>
          <cell r="E294">
            <v>4338</v>
          </cell>
          <cell r="F294">
            <v>428</v>
          </cell>
          <cell r="G294">
            <v>3861.22</v>
          </cell>
          <cell r="H294">
            <v>4338</v>
          </cell>
          <cell r="I294">
            <v>1196503.25</v>
          </cell>
          <cell r="J294">
            <v>73721.846000000005</v>
          </cell>
          <cell r="K294">
            <v>173116.75200000001</v>
          </cell>
          <cell r="L294">
            <v>44848.391000000003</v>
          </cell>
          <cell r="M294">
            <v>48903.266000000003</v>
          </cell>
          <cell r="N294">
            <v>27003.848000000009</v>
          </cell>
          <cell r="O294">
            <v>161944.07399999999</v>
          </cell>
          <cell r="P294">
            <v>35545.301000000007</v>
          </cell>
          <cell r="Q294">
            <v>58993.029000000002</v>
          </cell>
          <cell r="R294">
            <v>21.687633057616488</v>
          </cell>
          <cell r="S294">
            <v>34.077019305445376</v>
          </cell>
          <cell r="T294">
            <v>6.1614413500339431</v>
          </cell>
          <cell r="U294">
            <v>14.468556771575841</v>
          </cell>
          <cell r="V294">
            <v>44.834728919875069</v>
          </cell>
          <cell r="W294">
            <v>213.97602933787766</v>
          </cell>
          <cell r="X294">
            <v>78.31236694238352</v>
          </cell>
          <cell r="Y294">
            <v>4.1786530178185997</v>
          </cell>
          <cell r="Z294">
            <v>6.0334453218661803</v>
          </cell>
          <cell r="AA294" t="str">
            <v>s</v>
          </cell>
          <cell r="AB294">
            <v>7.9478503476300855</v>
          </cell>
          <cell r="AC294">
            <v>82.896685979626511</v>
          </cell>
          <cell r="AD294" t="str">
            <v>La Reunion</v>
          </cell>
        </row>
        <row r="295">
          <cell r="A295" t="str">
            <v>11_10_hac</v>
          </cell>
          <cell r="B295" t="str">
            <v>11</v>
          </cell>
          <cell r="C295" t="str">
            <v/>
          </cell>
          <cell r="D295" t="str">
            <v>10_hac</v>
          </cell>
          <cell r="E295">
            <v>11660</v>
          </cell>
          <cell r="F295">
            <v>1413</v>
          </cell>
          <cell r="G295">
            <v>10679.03</v>
          </cell>
          <cell r="H295">
            <v>11660</v>
          </cell>
          <cell r="I295">
            <v>4230865.6499999994</v>
          </cell>
          <cell r="J295">
            <v>1343527.273</v>
          </cell>
          <cell r="K295">
            <v>744455.44799999963</v>
          </cell>
          <cell r="L295">
            <v>83003.886999999624</v>
          </cell>
          <cell r="M295">
            <v>865323.71499999973</v>
          </cell>
          <cell r="N295">
            <v>852571.16499999969</v>
          </cell>
          <cell r="O295">
            <v>624900.299</v>
          </cell>
          <cell r="P295">
            <v>826445.09399999969</v>
          </cell>
          <cell r="Q295">
            <v>134196.889</v>
          </cell>
          <cell r="R295">
            <v>11.72529964387012</v>
          </cell>
          <cell r="S295">
            <v>18.02618133301646</v>
          </cell>
          <cell r="T295">
            <v>31.755375474992931</v>
          </cell>
          <cell r="U295">
            <v>17.595818671292474</v>
          </cell>
          <cell r="V295">
            <v>69.711897803452146</v>
          </cell>
          <cell r="W295">
            <v>145.70199456317661</v>
          </cell>
          <cell r="X295">
            <v>88.27470035612987</v>
          </cell>
          <cell r="Y295">
            <v>4.1653260297718075</v>
          </cell>
          <cell r="Z295">
            <v>38.121354424056229</v>
          </cell>
          <cell r="AA295">
            <v>88.920680848668724</v>
          </cell>
          <cell r="AB295">
            <v>45.235410481439466</v>
          </cell>
          <cell r="AC295">
            <v>644.81652402538168</v>
          </cell>
          <cell r="AD295" t="str">
            <v>Île-de-France</v>
          </cell>
        </row>
        <row r="296">
          <cell r="A296" t="str">
            <v>24_10_hac</v>
          </cell>
          <cell r="B296" t="str">
            <v>24</v>
          </cell>
          <cell r="C296" t="str">
            <v/>
          </cell>
          <cell r="D296" t="str">
            <v>10_hac</v>
          </cell>
          <cell r="E296">
            <v>8206</v>
          </cell>
          <cell r="F296">
            <v>499</v>
          </cell>
          <cell r="G296">
            <v>7591.65</v>
          </cell>
          <cell r="H296">
            <v>8206</v>
          </cell>
          <cell r="I296">
            <v>3100272.3</v>
          </cell>
          <cell r="J296">
            <v>284574.7</v>
          </cell>
          <cell r="K296">
            <v>534817.3119999998</v>
          </cell>
          <cell r="L296">
            <v>134943.32599999986</v>
          </cell>
          <cell r="M296">
            <v>107566.75699999985</v>
          </cell>
          <cell r="N296">
            <v>66554.064000000013</v>
          </cell>
          <cell r="O296">
            <v>374978.55</v>
          </cell>
          <cell r="P296">
            <v>50108.700000000004</v>
          </cell>
          <cell r="Q296">
            <v>150152.057</v>
          </cell>
          <cell r="R296">
            <v>26.463529483877231</v>
          </cell>
          <cell r="S296">
            <v>28.075392032186137</v>
          </cell>
          <cell r="T296">
            <v>9.1790227587428372</v>
          </cell>
          <cell r="U296">
            <v>17.250656079467593</v>
          </cell>
          <cell r="V296">
            <v>70.448099161578824</v>
          </cell>
          <cell r="W296">
            <v>210.3108122740116</v>
          </cell>
          <cell r="X296">
            <v>73.536470516122762</v>
          </cell>
          <cell r="Y296">
            <v>6.7736975048395545</v>
          </cell>
          <cell r="Z296">
            <v>5.5615112341257218</v>
          </cell>
          <cell r="AA296">
            <v>47.949954595355699</v>
          </cell>
          <cell r="AB296">
            <v>5.2794978537878992</v>
          </cell>
          <cell r="AC296">
            <v>71.638550379632733</v>
          </cell>
          <cell r="AD296" t="str">
            <v>Centre-Val de loire</v>
          </cell>
        </row>
        <row r="297">
          <cell r="A297" t="str">
            <v>27_10_hac</v>
          </cell>
          <cell r="B297" t="str">
            <v>27</v>
          </cell>
          <cell r="C297" t="str">
            <v/>
          </cell>
          <cell r="D297" t="str">
            <v>10_hac</v>
          </cell>
          <cell r="E297">
            <v>13310</v>
          </cell>
          <cell r="F297">
            <v>772</v>
          </cell>
          <cell r="G297">
            <v>11872.13</v>
          </cell>
          <cell r="H297">
            <v>13310</v>
          </cell>
          <cell r="I297">
            <v>6105715.7300000004</v>
          </cell>
          <cell r="J297">
            <v>735282.84900000005</v>
          </cell>
          <cell r="K297">
            <v>920488.44700000004</v>
          </cell>
          <cell r="L297">
            <v>297351.80300000007</v>
          </cell>
          <cell r="M297">
            <v>221025.94200000004</v>
          </cell>
          <cell r="N297">
            <v>212218.76900000023</v>
          </cell>
          <cell r="O297">
            <v>594479.14599999995</v>
          </cell>
          <cell r="P297">
            <v>156919.12100000025</v>
          </cell>
          <cell r="Q297">
            <v>222509.26</v>
          </cell>
          <cell r="R297">
            <v>33.341722815676818</v>
          </cell>
          <cell r="S297">
            <v>24.172955209290095</v>
          </cell>
          <cell r="T297">
            <v>12.04253328380881</v>
          </cell>
          <cell r="U297">
            <v>15.075848396892203</v>
          </cell>
          <cell r="V297">
            <v>77.533555225557677</v>
          </cell>
          <cell r="W297">
            <v>222.844563443965</v>
          </cell>
          <cell r="X297">
            <v>66.658277184323182</v>
          </cell>
          <cell r="Y297">
            <v>7.6250032087131894</v>
          </cell>
          <cell r="Z297">
            <v>9.2916501006242278</v>
          </cell>
          <cell r="AA297" t="str">
            <v>s</v>
          </cell>
          <cell r="AB297">
            <v>5.7645175939962252</v>
          </cell>
          <cell r="AC297">
            <v>99.333367968596022</v>
          </cell>
          <cell r="AD297" t="str">
            <v>Bourgogne-Franche-Comte</v>
          </cell>
        </row>
        <row r="298">
          <cell r="A298" t="str">
            <v>28_10_hac</v>
          </cell>
          <cell r="B298" t="str">
            <v>28</v>
          </cell>
          <cell r="C298" t="str">
            <v/>
          </cell>
          <cell r="D298" t="str">
            <v>10_hac</v>
          </cell>
          <cell r="E298">
            <v>16421</v>
          </cell>
          <cell r="F298">
            <v>690</v>
          </cell>
          <cell r="G298">
            <v>15035.65</v>
          </cell>
          <cell r="H298">
            <v>16421</v>
          </cell>
          <cell r="I298">
            <v>7180037.3300000001</v>
          </cell>
          <cell r="J298">
            <v>2062311.527</v>
          </cell>
          <cell r="K298">
            <v>1264481.5379999997</v>
          </cell>
          <cell r="L298">
            <v>494374.26799999969</v>
          </cell>
          <cell r="M298">
            <v>477657.80899999966</v>
          </cell>
          <cell r="N298">
            <v>293160.15699999937</v>
          </cell>
          <cell r="O298">
            <v>723148.64399999997</v>
          </cell>
          <cell r="P298">
            <v>197615.19399999935</v>
          </cell>
          <cell r="Q298">
            <v>277347.51199999999</v>
          </cell>
          <cell r="R298">
            <v>40.604925223780903</v>
          </cell>
          <cell r="S298">
            <v>21.933694060782724</v>
          </cell>
          <cell r="T298">
            <v>28.722852433971958</v>
          </cell>
          <cell r="U298">
            <v>17.611071919036942</v>
          </cell>
          <cell r="V298">
            <v>84.098894161542717</v>
          </cell>
          <cell r="W298">
            <v>198.01446349176791</v>
          </cell>
          <cell r="X298">
            <v>59.395074776219083</v>
          </cell>
          <cell r="Y298">
            <v>12.41114487036775</v>
          </cell>
          <cell r="Z298">
            <v>10.011984046633543</v>
          </cell>
          <cell r="AA298" t="str">
            <v>s</v>
          </cell>
          <cell r="AB298">
            <v>3.8748938284142267</v>
          </cell>
          <cell r="AC298">
            <v>172.22357812245298</v>
          </cell>
          <cell r="AD298" t="str">
            <v>Normandie</v>
          </cell>
        </row>
        <row r="299">
          <cell r="A299" t="str">
            <v>32_10_hac</v>
          </cell>
          <cell r="B299" t="str">
            <v>32</v>
          </cell>
          <cell r="C299" t="str">
            <v/>
          </cell>
          <cell r="D299" t="str">
            <v>10_hac</v>
          </cell>
          <cell r="E299">
            <v>26885</v>
          </cell>
          <cell r="F299">
            <v>957</v>
          </cell>
          <cell r="G299">
            <v>24959.37</v>
          </cell>
          <cell r="H299">
            <v>26885</v>
          </cell>
          <cell r="I299">
            <v>12411220.040000001</v>
          </cell>
          <cell r="J299">
            <v>5094138.8320000004</v>
          </cell>
          <cell r="K299">
            <v>2207400.7240000004</v>
          </cell>
          <cell r="L299">
            <v>624430.95800000045</v>
          </cell>
          <cell r="M299">
            <v>685500.36300000036</v>
          </cell>
          <cell r="N299">
            <v>290430.06</v>
          </cell>
          <cell r="O299">
            <v>1492934.5970000001</v>
          </cell>
          <cell r="P299">
            <v>-53692.518999999978</v>
          </cell>
          <cell r="Q299">
            <v>585943.71699999995</v>
          </cell>
          <cell r="R299">
            <v>29.49093776109909</v>
          </cell>
          <cell r="S299">
            <v>26.544510501845782</v>
          </cell>
          <cell r="T299">
            <v>41.04462587547517</v>
          </cell>
          <cell r="U299">
            <v>17.785525652480498</v>
          </cell>
          <cell r="V299">
            <v>88.43976125999977</v>
          </cell>
          <cell r="W299">
            <v>324.04263340781438</v>
          </cell>
          <cell r="X299">
            <v>70.50906223890091</v>
          </cell>
          <cell r="Y299">
            <v>6.2206511702323164</v>
          </cell>
          <cell r="Z299">
            <v>-1.0086748523951379</v>
          </cell>
          <cell r="AA299" t="str">
            <v>s</v>
          </cell>
          <cell r="AB299">
            <v>33.944522174059131</v>
          </cell>
          <cell r="AC299">
            <v>116.99082063883628</v>
          </cell>
          <cell r="AD299" t="str">
            <v>Hauts-de-France</v>
          </cell>
        </row>
        <row r="300">
          <cell r="A300" t="str">
            <v>44_10_hac</v>
          </cell>
          <cell r="B300" t="str">
            <v>44</v>
          </cell>
          <cell r="C300" t="str">
            <v/>
          </cell>
          <cell r="D300" t="str">
            <v>10_hac</v>
          </cell>
          <cell r="E300">
            <v>19046</v>
          </cell>
          <cell r="F300">
            <v>1143</v>
          </cell>
          <cell r="G300">
            <v>17259.150000000001</v>
          </cell>
          <cell r="H300">
            <v>19046</v>
          </cell>
          <cell r="I300">
            <v>7389732.5700000003</v>
          </cell>
          <cell r="J300">
            <v>1743532.703</v>
          </cell>
          <cell r="K300">
            <v>1435576.77</v>
          </cell>
          <cell r="L300">
            <v>432855.86799999996</v>
          </cell>
          <cell r="M300">
            <v>315916.06199999998</v>
          </cell>
          <cell r="N300">
            <v>236044.90800000037</v>
          </cell>
          <cell r="O300">
            <v>953706.89300000004</v>
          </cell>
          <cell r="P300">
            <v>134467.04800000036</v>
          </cell>
          <cell r="Q300">
            <v>263029.51799999998</v>
          </cell>
          <cell r="R300">
            <v>31.217906623124719</v>
          </cell>
          <cell r="S300">
            <v>18.322218880708132</v>
          </cell>
          <cell r="T300">
            <v>23.593989180044169</v>
          </cell>
          <cell r="U300">
            <v>19.426640360816197</v>
          </cell>
          <cell r="V300">
            <v>83.177721382570979</v>
          </cell>
          <cell r="W300">
            <v>228.17951422868447</v>
          </cell>
          <cell r="X300">
            <v>68.782093376875281</v>
          </cell>
          <cell r="Y300">
            <v>8.3905381816532696</v>
          </cell>
          <cell r="Z300">
            <v>5.458399114230513</v>
          </cell>
          <cell r="AA300" t="str">
            <v>s</v>
          </cell>
          <cell r="AB300">
            <v>6.4253621253899702</v>
          </cell>
          <cell r="AC300">
            <v>120.10669540138836</v>
          </cell>
          <cell r="AD300" t="str">
            <v>Grand-Est</v>
          </cell>
        </row>
        <row r="301">
          <cell r="A301" t="str">
            <v>52_10_hac</v>
          </cell>
          <cell r="B301" t="str">
            <v>52</v>
          </cell>
          <cell r="C301" t="str">
            <v/>
          </cell>
          <cell r="D301" t="str">
            <v>10_hac</v>
          </cell>
          <cell r="E301">
            <v>38282</v>
          </cell>
          <cell r="F301">
            <v>916</v>
          </cell>
          <cell r="G301">
            <v>34557.31</v>
          </cell>
          <cell r="H301">
            <v>38282</v>
          </cell>
          <cell r="I301">
            <v>14614881.93</v>
          </cell>
          <cell r="J301">
            <v>1661184.615</v>
          </cell>
          <cell r="K301">
            <v>2244352.6310000005</v>
          </cell>
          <cell r="L301">
            <v>505915.06000000046</v>
          </cell>
          <cell r="M301">
            <v>399773.29800000048</v>
          </cell>
          <cell r="N301">
            <v>315359.12100000045</v>
          </cell>
          <cell r="O301">
            <v>1661646.75</v>
          </cell>
          <cell r="P301">
            <v>191629.77600000042</v>
          </cell>
          <cell r="Q301">
            <v>443409.42699999997</v>
          </cell>
          <cell r="R301">
            <v>23.340282969831449</v>
          </cell>
          <cell r="S301">
            <v>19.756673745267612</v>
          </cell>
          <cell r="T301">
            <v>11.366390936009429</v>
          </cell>
          <cell r="U301">
            <v>15.356625128753269</v>
          </cell>
          <cell r="V301">
            <v>64.945814098377468</v>
          </cell>
          <cell r="W301">
            <v>173.8013424656028</v>
          </cell>
          <cell r="X301">
            <v>76.659717030168551</v>
          </cell>
          <cell r="Y301">
            <v>6.3517704225520886</v>
          </cell>
          <cell r="Z301">
            <v>6.1980463873382634</v>
          </cell>
          <cell r="AA301" t="str">
            <v>s</v>
          </cell>
          <cell r="AB301">
            <v>5.246890851598681</v>
          </cell>
          <cell r="AC301">
            <v>90.158953251122568</v>
          </cell>
          <cell r="AD301" t="str">
            <v>Pays de la Loire</v>
          </cell>
        </row>
        <row r="302">
          <cell r="A302" t="str">
            <v>53_10_hac</v>
          </cell>
          <cell r="B302" t="str">
            <v>53</v>
          </cell>
          <cell r="C302" t="str">
            <v/>
          </cell>
          <cell r="D302" t="str">
            <v>10_hac</v>
          </cell>
          <cell r="E302">
            <v>53061</v>
          </cell>
          <cell r="F302">
            <v>1272</v>
          </cell>
          <cell r="G302">
            <v>48604.67</v>
          </cell>
          <cell r="H302">
            <v>53061</v>
          </cell>
          <cell r="I302">
            <v>25115852.359999999</v>
          </cell>
          <cell r="J302">
            <v>3580276.341</v>
          </cell>
          <cell r="K302">
            <v>3529764.1320000011</v>
          </cell>
          <cell r="L302">
            <v>1000886.7220000011</v>
          </cell>
          <cell r="M302">
            <v>822062.2560000011</v>
          </cell>
          <cell r="N302">
            <v>538849.00000000047</v>
          </cell>
          <cell r="O302">
            <v>2395647.827</v>
          </cell>
          <cell r="P302">
            <v>344038.20500000048</v>
          </cell>
          <cell r="Q302">
            <v>678494.86499999999</v>
          </cell>
          <cell r="R302">
            <v>29.467879909971167</v>
          </cell>
          <cell r="S302">
            <v>19.222102090304762</v>
          </cell>
          <cell r="T302">
            <v>14.255046134536203</v>
          </cell>
          <cell r="U302">
            <v>14.053929292965478</v>
          </cell>
          <cell r="V302">
            <v>72.621913326435532</v>
          </cell>
          <cell r="W302">
            <v>182.50779274913299</v>
          </cell>
          <cell r="X302">
            <v>70.53212009002884</v>
          </cell>
          <cell r="Y302">
            <v>8.3970723647439218</v>
          </cell>
          <cell r="Z302">
            <v>7.6728659273713351</v>
          </cell>
          <cell r="AA302" t="str">
            <v>s</v>
          </cell>
          <cell r="AB302">
            <v>5.8036352889093417</v>
          </cell>
          <cell r="AC302">
            <v>121.1596871849577</v>
          </cell>
          <cell r="AD302" t="str">
            <v>Bretagne</v>
          </cell>
        </row>
        <row r="303">
          <cell r="A303" t="str">
            <v>75_10_hac</v>
          </cell>
          <cell r="B303" t="str">
            <v>75</v>
          </cell>
          <cell r="C303" t="str">
            <v/>
          </cell>
          <cell r="D303" t="str">
            <v>10_hac</v>
          </cell>
          <cell r="E303">
            <v>26315</v>
          </cell>
          <cell r="F303">
            <v>2149</v>
          </cell>
          <cell r="G303">
            <v>23777.85</v>
          </cell>
          <cell r="H303">
            <v>26315</v>
          </cell>
          <cell r="I303">
            <v>9132440.6600000001</v>
          </cell>
          <cell r="J303">
            <v>1206576.507</v>
          </cell>
          <cell r="K303">
            <v>1497787.61</v>
          </cell>
          <cell r="L303">
            <v>343992.64200000011</v>
          </cell>
          <cell r="M303">
            <v>258002.34000000008</v>
          </cell>
          <cell r="N303">
            <v>130755.34799999994</v>
          </cell>
          <cell r="O303">
            <v>1107615.7690000001</v>
          </cell>
          <cell r="P303">
            <v>58742.22599999993</v>
          </cell>
          <cell r="Q303">
            <v>452465.02799999999</v>
          </cell>
          <cell r="R303">
            <v>23.697344228188001</v>
          </cell>
          <cell r="S303">
            <v>30.208891099052419</v>
          </cell>
          <cell r="T303">
            <v>13.211982994697061</v>
          </cell>
          <cell r="U303">
            <v>16.400737390611198</v>
          </cell>
          <cell r="V303">
            <v>62.990876382852115</v>
          </cell>
          <cell r="W303">
            <v>180.03843778979177</v>
          </cell>
          <cell r="X303">
            <v>76.302655771811999</v>
          </cell>
          <cell r="Y303">
            <v>6.2508860979573937</v>
          </cell>
          <cell r="Z303">
            <v>3.3451821280056215</v>
          </cell>
          <cell r="AA303">
            <v>93.530375211933887</v>
          </cell>
          <cell r="AB303">
            <v>9.7304424319634109</v>
          </cell>
          <cell r="AC303">
            <v>57.021498686965941</v>
          </cell>
          <cell r="AD303" t="str">
            <v>Nouvelle-Aquitaine</v>
          </cell>
        </row>
        <row r="304">
          <cell r="A304" t="str">
            <v>76_10_hac</v>
          </cell>
          <cell r="B304" t="str">
            <v>76</v>
          </cell>
          <cell r="C304" t="str">
            <v/>
          </cell>
          <cell r="D304" t="str">
            <v>10_hac</v>
          </cell>
          <cell r="E304">
            <v>21648</v>
          </cell>
          <cell r="F304">
            <v>2147</v>
          </cell>
          <cell r="G304">
            <v>19471.46</v>
          </cell>
          <cell r="H304">
            <v>21648</v>
          </cell>
          <cell r="I304">
            <v>7809769.0599999996</v>
          </cell>
          <cell r="J304">
            <v>2049602.9270000001</v>
          </cell>
          <cell r="K304">
            <v>1553255.3190000001</v>
          </cell>
          <cell r="L304">
            <v>452836.3440000001</v>
          </cell>
          <cell r="M304">
            <v>739422.12400000007</v>
          </cell>
          <cell r="N304">
            <v>656851.47599999967</v>
          </cell>
          <cell r="O304">
            <v>1039139.26</v>
          </cell>
          <cell r="P304">
            <v>611419.34099999967</v>
          </cell>
          <cell r="Q304">
            <v>328865.30499999999</v>
          </cell>
          <cell r="R304">
            <v>30.35145767705194</v>
          </cell>
          <cell r="S304">
            <v>21.172649530131753</v>
          </cell>
          <cell r="T304">
            <v>26.244091358573414</v>
          </cell>
          <cell r="U304">
            <v>19.888620355695899</v>
          </cell>
          <cell r="V304">
            <v>79.770870751345825</v>
          </cell>
          <cell r="W304">
            <v>169.79419909960527</v>
          </cell>
          <cell r="X304">
            <v>69.64854232294806</v>
          </cell>
          <cell r="Y304">
            <v>9.9112973421164465</v>
          </cell>
          <cell r="Z304">
            <v>21.420661867402984</v>
          </cell>
          <cell r="AA304">
            <v>32.895437696271145</v>
          </cell>
          <cell r="AB304">
            <v>3.8554098475806078</v>
          </cell>
          <cell r="AC304">
            <v>224.84041726444818</v>
          </cell>
          <cell r="AD304" t="str">
            <v>Occitanie</v>
          </cell>
        </row>
        <row r="305">
          <cell r="A305" t="str">
            <v>84_10_hac</v>
          </cell>
          <cell r="B305" t="str">
            <v>84</v>
          </cell>
          <cell r="C305" t="str">
            <v/>
          </cell>
          <cell r="D305" t="str">
            <v>10_hac</v>
          </cell>
          <cell r="E305">
            <v>29634</v>
          </cell>
          <cell r="F305">
            <v>2247</v>
          </cell>
          <cell r="G305">
            <v>26349.8</v>
          </cell>
          <cell r="H305">
            <v>29634</v>
          </cell>
          <cell r="I305">
            <v>9859679.8599999994</v>
          </cell>
          <cell r="J305">
            <v>1031764.767</v>
          </cell>
          <cell r="K305">
            <v>1861143.449</v>
          </cell>
          <cell r="L305">
            <v>497871.391</v>
          </cell>
          <cell r="M305">
            <v>422344.967</v>
          </cell>
          <cell r="N305">
            <v>262357.51100000012</v>
          </cell>
          <cell r="O305">
            <v>1294356.544</v>
          </cell>
          <cell r="P305">
            <v>205484.19100000008</v>
          </cell>
          <cell r="Q305">
            <v>422293.30599999998</v>
          </cell>
          <cell r="R305">
            <v>27.779468296257754</v>
          </cell>
          <cell r="S305">
            <v>22.689992339220275</v>
          </cell>
          <cell r="T305">
            <v>10.464485476712019</v>
          </cell>
          <cell r="U305">
            <v>18.876307095431393</v>
          </cell>
          <cell r="V305">
            <v>70.632166050596211</v>
          </cell>
          <cell r="W305">
            <v>198.63331858306327</v>
          </cell>
          <cell r="X305">
            <v>72.220531703742239</v>
          </cell>
          <cell r="Y305">
            <v>7.3154137508773571</v>
          </cell>
          <cell r="Z305">
            <v>6.369109760578116</v>
          </cell>
          <cell r="AA305">
            <v>42.917344478895366</v>
          </cell>
          <cell r="AB305">
            <v>4.5369108184004894</v>
          </cell>
          <cell r="AC305">
            <v>100.01223344042305</v>
          </cell>
          <cell r="AD305" t="str">
            <v>Auvergne-Rhone-Alpes</v>
          </cell>
        </row>
        <row r="306">
          <cell r="A306" t="str">
            <v>93_10_hac</v>
          </cell>
          <cell r="B306" t="str">
            <v>93</v>
          </cell>
          <cell r="C306" t="str">
            <v/>
          </cell>
          <cell r="D306" t="str">
            <v>10_hac</v>
          </cell>
          <cell r="E306">
            <v>9955</v>
          </cell>
          <cell r="F306">
            <v>1694</v>
          </cell>
          <cell r="G306">
            <v>9167.7099999999991</v>
          </cell>
          <cell r="H306">
            <v>9955</v>
          </cell>
          <cell r="I306">
            <v>3732107.44</v>
          </cell>
          <cell r="J306">
            <v>1244413.216</v>
          </cell>
          <cell r="K306">
            <v>837762.93799999997</v>
          </cell>
          <cell r="L306">
            <v>322231.87099999993</v>
          </cell>
          <cell r="M306">
            <v>262669.2919999999</v>
          </cell>
          <cell r="N306">
            <v>232714.51799999998</v>
          </cell>
          <cell r="O306">
            <v>491900.58299999998</v>
          </cell>
          <cell r="P306">
            <v>239183.351</v>
          </cell>
          <cell r="Q306">
            <v>127504.163</v>
          </cell>
          <cell r="R306">
            <v>39.579784519927756</v>
          </cell>
          <cell r="S306">
            <v>15.219599389821658</v>
          </cell>
          <cell r="T306">
            <v>33.34344565385824</v>
          </cell>
          <cell r="U306">
            <v>22.447449637194797</v>
          </cell>
          <cell r="V306">
            <v>91.381919585152673</v>
          </cell>
          <cell r="W306">
            <v>164.80716176667892</v>
          </cell>
          <cell r="X306">
            <v>60.420215480072251</v>
          </cell>
          <cell r="Y306">
            <v>13.526061408396266</v>
          </cell>
          <cell r="Z306">
            <v>12.248290919050664</v>
          </cell>
          <cell r="AA306" t="str">
            <v>s</v>
          </cell>
          <cell r="AB306">
            <v>3.5257173552519276</v>
          </cell>
          <cell r="AC306">
            <v>206.00840460401275</v>
          </cell>
          <cell r="AD306" t="str">
            <v>Provence-Alpes-Cote d'azur</v>
          </cell>
        </row>
        <row r="307">
          <cell r="A307" t="str">
            <v>94_10_hac</v>
          </cell>
          <cell r="B307" t="str">
            <v>94</v>
          </cell>
          <cell r="C307" t="str">
            <v/>
          </cell>
          <cell r="D307" t="str">
            <v>10_hac</v>
          </cell>
          <cell r="E307">
            <v>867</v>
          </cell>
          <cell r="F307">
            <v>373</v>
          </cell>
          <cell r="G307">
            <v>817.84</v>
          </cell>
          <cell r="H307">
            <v>867</v>
          </cell>
          <cell r="I307">
            <v>204832.04</v>
          </cell>
          <cell r="J307">
            <v>2498.1549999999997</v>
          </cell>
          <cell r="K307">
            <v>51235.638000000006</v>
          </cell>
          <cell r="L307">
            <v>13265.492000000004</v>
          </cell>
          <cell r="M307">
            <v>14485.538000000004</v>
          </cell>
          <cell r="N307">
            <v>5814.2340000000131</v>
          </cell>
          <cell r="O307">
            <v>37715.455000000002</v>
          </cell>
          <cell r="P307">
            <v>9269.0760000000137</v>
          </cell>
          <cell r="Q307">
            <v>24675.893</v>
          </cell>
          <cell r="R307">
            <v>26.020489576233256</v>
          </cell>
          <cell r="S307">
            <v>48.161580421814982</v>
          </cell>
          <cell r="T307">
            <v>1.2196114436003274</v>
          </cell>
          <cell r="U307">
            <v>25.013488124221194</v>
          </cell>
          <cell r="V307">
            <v>62.647508070038157</v>
          </cell>
          <cell r="W307">
            <v>168.57020933189864</v>
          </cell>
          <cell r="X307">
            <v>73.97951042376674</v>
          </cell>
          <cell r="Y307">
            <v>7.5654472462080511</v>
          </cell>
          <cell r="Z307">
            <v>11.528717122265766</v>
          </cell>
          <cell r="AA307" t="str">
            <v>s</v>
          </cell>
          <cell r="AB307">
            <v>5.6075643481598707</v>
          </cell>
          <cell r="AC307">
            <v>58.703196678636935</v>
          </cell>
          <cell r="AD307" t="str">
            <v>Corse</v>
          </cell>
        </row>
        <row r="308">
          <cell r="A308" t="str">
            <v>01_CGA</v>
          </cell>
          <cell r="B308" t="str">
            <v>01</v>
          </cell>
          <cell r="C308" t="str">
            <v/>
          </cell>
          <cell r="D308" t="str">
            <v>CGA</v>
          </cell>
          <cell r="E308">
            <v>955</v>
          </cell>
          <cell r="F308">
            <v>179</v>
          </cell>
          <cell r="G308">
            <v>890.34</v>
          </cell>
          <cell r="H308">
            <v>955</v>
          </cell>
          <cell r="I308">
            <v>1014819.9700000001</v>
          </cell>
          <cell r="J308">
            <v>705.32899999999995</v>
          </cell>
          <cell r="K308">
            <v>86523.077000000034</v>
          </cell>
          <cell r="L308">
            <v>33153.734000000033</v>
          </cell>
          <cell r="M308">
            <v>24017.317000000035</v>
          </cell>
          <cell r="N308">
            <v>34980.643000000033</v>
          </cell>
          <cell r="O308">
            <v>47746.004999999997</v>
          </cell>
          <cell r="P308">
            <v>27020.939000000035</v>
          </cell>
          <cell r="Q308">
            <v>6230.5659999999998</v>
          </cell>
          <cell r="R308">
            <v>40.981262003824291</v>
          </cell>
          <cell r="S308">
            <v>7.2010453349919556</v>
          </cell>
          <cell r="T308">
            <v>6.9502869558233066E-2</v>
          </cell>
          <cell r="U308">
            <v>8.5259533274655634</v>
          </cell>
          <cell r="V308">
            <v>97.179815576072102</v>
          </cell>
          <cell r="W308">
            <v>91.317810050093229</v>
          </cell>
          <cell r="X308">
            <v>59.018737996175709</v>
          </cell>
          <cell r="Y308">
            <v>16.251970047566161</v>
          </cell>
          <cell r="Z308">
            <v>17.018052358142398</v>
          </cell>
          <cell r="AA308">
            <v>30.78083385218639</v>
          </cell>
          <cell r="AB308">
            <v>2.4901116718858853</v>
          </cell>
          <cell r="AC308">
            <v>385.47568551557009</v>
          </cell>
          <cell r="AD308" t="str">
            <v>Guadeloupe</v>
          </cell>
        </row>
        <row r="309">
          <cell r="A309" t="str">
            <v>02_CGA</v>
          </cell>
          <cell r="B309" t="str">
            <v>02</v>
          </cell>
          <cell r="C309" t="str">
            <v/>
          </cell>
          <cell r="D309" t="str">
            <v>CGA</v>
          </cell>
          <cell r="E309">
            <v>720</v>
          </cell>
          <cell r="F309">
            <v>137</v>
          </cell>
          <cell r="G309">
            <v>663.7</v>
          </cell>
          <cell r="H309">
            <v>720</v>
          </cell>
          <cell r="I309">
            <v>793561.59999999998</v>
          </cell>
          <cell r="J309" t="str">
            <v>s</v>
          </cell>
          <cell r="K309">
            <v>87407.498999999996</v>
          </cell>
          <cell r="L309">
            <v>40569.295999999995</v>
          </cell>
          <cell r="M309">
            <v>30635.729999999996</v>
          </cell>
          <cell r="N309">
            <v>37807.261000000006</v>
          </cell>
          <cell r="O309">
            <v>35084.695</v>
          </cell>
          <cell r="P309">
            <v>28039.913000000008</v>
          </cell>
          <cell r="Q309">
            <v>4353.5259999999998</v>
          </cell>
          <cell r="R309">
            <v>53.624792907488519</v>
          </cell>
          <cell r="S309">
            <v>4.9807236790976024</v>
          </cell>
          <cell r="T309" t="str">
            <v>s</v>
          </cell>
          <cell r="U309">
            <v>11.0145827368663</v>
          </cell>
          <cell r="V309">
            <v>131.69730149163777</v>
          </cell>
          <cell r="W309">
            <v>79.823864697905677</v>
          </cell>
          <cell r="X309">
            <v>46.375207092511488</v>
          </cell>
          <cell r="Y309">
            <v>30.92153214467946</v>
          </cell>
          <cell r="Z309">
            <v>30.009870431126203</v>
          </cell>
          <cell r="AA309">
            <v>42.999099861632011</v>
          </cell>
          <cell r="AB309">
            <v>1.809092275103813</v>
          </cell>
          <cell r="AC309">
            <v>703.69925435153016</v>
          </cell>
          <cell r="AD309" t="str">
            <v>Martinique</v>
          </cell>
        </row>
        <row r="310">
          <cell r="A310" t="str">
            <v>03_CGA</v>
          </cell>
          <cell r="B310" t="str">
            <v>03</v>
          </cell>
          <cell r="C310" t="str">
            <v/>
          </cell>
          <cell r="D310" t="str">
            <v>CGA</v>
          </cell>
          <cell r="E310">
            <v>355</v>
          </cell>
          <cell r="F310">
            <v>60</v>
          </cell>
          <cell r="G310">
            <v>326.89999999999998</v>
          </cell>
          <cell r="H310">
            <v>355</v>
          </cell>
          <cell r="I310">
            <v>465162.65</v>
          </cell>
          <cell r="J310" t="str">
            <v>s</v>
          </cell>
          <cell r="K310">
            <v>34138.602000000006</v>
          </cell>
          <cell r="L310">
            <v>15614.717000000004</v>
          </cell>
          <cell r="M310">
            <v>10479.044000000005</v>
          </cell>
          <cell r="N310">
            <v>15076.370999999985</v>
          </cell>
          <cell r="O310">
            <v>16518.002</v>
          </cell>
          <cell r="P310">
            <v>10508.999999999985</v>
          </cell>
          <cell r="Q310">
            <v>2565.2539999999999</v>
          </cell>
          <cell r="R310">
            <v>48.594446675987804</v>
          </cell>
          <cell r="S310">
            <v>7.5142327152119455</v>
          </cell>
          <cell r="T310" t="str">
            <v>s</v>
          </cell>
          <cell r="U310">
            <v>7.3390677432936648</v>
          </cell>
          <cell r="V310">
            <v>104.43133068216582</v>
          </cell>
          <cell r="W310">
            <v>128.86629856225144</v>
          </cell>
          <cell r="X310">
            <v>51.405553324012196</v>
          </cell>
          <cell r="Y310">
            <v>12.843629346916305</v>
          </cell>
          <cell r="Z310">
            <v>26.707573041743231</v>
          </cell>
          <cell r="AA310">
            <v>174.43504295855564</v>
          </cell>
          <cell r="AB310">
            <v>10.558071593612613</v>
          </cell>
          <cell r="AC310">
            <v>408.4992753154271</v>
          </cell>
          <cell r="AD310" t="str">
            <v>Guyane</v>
          </cell>
        </row>
        <row r="311">
          <cell r="A311" t="str">
            <v>04_CGA</v>
          </cell>
          <cell r="B311" t="str">
            <v>04</v>
          </cell>
          <cell r="C311" t="str">
            <v/>
          </cell>
          <cell r="D311" t="str">
            <v>CGA</v>
          </cell>
          <cell r="E311">
            <v>1868</v>
          </cell>
          <cell r="F311">
            <v>351</v>
          </cell>
          <cell r="G311">
            <v>1660.03</v>
          </cell>
          <cell r="H311">
            <v>1868</v>
          </cell>
          <cell r="I311">
            <v>1514922.55</v>
          </cell>
          <cell r="J311">
            <v>11814.216</v>
          </cell>
          <cell r="K311">
            <v>126141.32200000007</v>
          </cell>
          <cell r="L311">
            <v>41604.728000000083</v>
          </cell>
          <cell r="M311">
            <v>24786.232000000084</v>
          </cell>
          <cell r="N311">
            <v>47245.032000000007</v>
          </cell>
          <cell r="O311">
            <v>83041.899000000005</v>
          </cell>
          <cell r="P311">
            <v>32496.914000000008</v>
          </cell>
          <cell r="Q311">
            <v>11023.562</v>
          </cell>
          <cell r="R311">
            <v>33.378141873024816</v>
          </cell>
          <cell r="S311">
            <v>8.7390569761112804</v>
          </cell>
          <cell r="T311">
            <v>0.7798561055150971</v>
          </cell>
          <cell r="U311">
            <v>8.3265855406271481</v>
          </cell>
          <cell r="V311">
            <v>75.987374926959191</v>
          </cell>
          <cell r="W311">
            <v>93.546290729685609</v>
          </cell>
          <cell r="X311">
            <v>66.621858126975184</v>
          </cell>
          <cell r="Y311">
            <v>13.441045991525025</v>
          </cell>
          <cell r="Z311">
            <v>14.680101129210717</v>
          </cell>
          <cell r="AA311">
            <v>69.226303589044193</v>
          </cell>
          <cell r="AB311">
            <v>7.3969910342882041</v>
          </cell>
          <cell r="AC311">
            <v>224.84775792071639</v>
          </cell>
          <cell r="AD311" t="str">
            <v>La Reunion</v>
          </cell>
        </row>
        <row r="312">
          <cell r="A312" t="str">
            <v>11_CGA</v>
          </cell>
          <cell r="B312" t="str">
            <v>11</v>
          </cell>
          <cell r="C312" t="str">
            <v/>
          </cell>
          <cell r="D312" t="str">
            <v>CGA</v>
          </cell>
          <cell r="E312">
            <v>32448</v>
          </cell>
          <cell r="F312">
            <v>4838</v>
          </cell>
          <cell r="G312">
            <v>28875.38</v>
          </cell>
          <cell r="H312">
            <v>32448</v>
          </cell>
          <cell r="I312">
            <v>57823254.740000002</v>
          </cell>
          <cell r="J312">
            <v>16557457.641999999</v>
          </cell>
          <cell r="K312">
            <v>3775433.2949999999</v>
          </cell>
          <cell r="L312">
            <v>1375617.3139999998</v>
          </cell>
          <cell r="M312">
            <v>1162324.6409999996</v>
          </cell>
          <cell r="N312">
            <v>1336952.7579999994</v>
          </cell>
          <cell r="O312">
            <v>2142886.4640000002</v>
          </cell>
          <cell r="P312">
            <v>837226.88299999945</v>
          </cell>
          <cell r="Q312">
            <v>198145.44500000001</v>
          </cell>
          <cell r="R312">
            <v>39.096655874046924</v>
          </cell>
          <cell r="S312">
            <v>5.2482835615825651</v>
          </cell>
          <cell r="T312">
            <v>28.634599896615921</v>
          </cell>
          <cell r="U312">
            <v>6.5292645873638335</v>
          </cell>
          <cell r="V312">
            <v>130.74921594105427</v>
          </cell>
          <cell r="W312">
            <v>54.548532209792562</v>
          </cell>
          <cell r="X312">
            <v>60.903344125953083</v>
          </cell>
          <cell r="Y312">
            <v>17.744909571987026</v>
          </cell>
          <cell r="Z312">
            <v>8.6682439299410454</v>
          </cell>
          <cell r="AA312">
            <v>44.414265875602013</v>
          </cell>
          <cell r="AB312">
            <v>8.9250680222246768</v>
          </cell>
          <cell r="AC312">
            <v>586.60174650999397</v>
          </cell>
          <cell r="AD312" t="str">
            <v>Île-de-France</v>
          </cell>
        </row>
        <row r="313">
          <cell r="A313" t="str">
            <v>24_CGA</v>
          </cell>
          <cell r="B313" t="str">
            <v>24</v>
          </cell>
          <cell r="C313" t="str">
            <v/>
          </cell>
          <cell r="D313" t="str">
            <v>CGA</v>
          </cell>
          <cell r="E313">
            <v>5800</v>
          </cell>
          <cell r="F313">
            <v>850</v>
          </cell>
          <cell r="G313">
            <v>5408.18</v>
          </cell>
          <cell r="H313">
            <v>5800</v>
          </cell>
          <cell r="I313">
            <v>9510803.2699999996</v>
          </cell>
          <cell r="J313">
            <v>1158700.0490000001</v>
          </cell>
          <cell r="K313">
            <v>512973.37000000005</v>
          </cell>
          <cell r="L313">
            <v>189195.78700000004</v>
          </cell>
          <cell r="M313">
            <v>145220.55100000006</v>
          </cell>
          <cell r="N313">
            <v>90698.096000000005</v>
          </cell>
          <cell r="O313">
            <v>298445.67499999999</v>
          </cell>
          <cell r="P313">
            <v>74880.635999999999</v>
          </cell>
          <cell r="Q313">
            <v>93101.888000000006</v>
          </cell>
          <cell r="R313">
            <v>38.798133822345079</v>
          </cell>
          <cell r="S313">
            <v>18.149458323733256</v>
          </cell>
          <cell r="T313">
            <v>12.182988293479864</v>
          </cell>
          <cell r="U313">
            <v>5.3935861718228981</v>
          </cell>
          <cell r="V313">
            <v>94.851386233446377</v>
          </cell>
          <cell r="W313">
            <v>297.64744535130114</v>
          </cell>
          <cell r="X313">
            <v>61.201866177654921</v>
          </cell>
          <cell r="Y313">
            <v>7.637453612017592</v>
          </cell>
          <cell r="Z313">
            <v>5.5981068996038905</v>
          </cell>
          <cell r="AA313" t="str">
            <v>s</v>
          </cell>
          <cell r="AB313">
            <v>23.59099994124076</v>
          </cell>
          <cell r="AC313">
            <v>155.98024284964023</v>
          </cell>
          <cell r="AD313" t="str">
            <v>Centre-Val de loire</v>
          </cell>
        </row>
        <row r="314">
          <cell r="A314" t="str">
            <v>27_CGA</v>
          </cell>
          <cell r="B314" t="str">
            <v>27</v>
          </cell>
          <cell r="C314" t="str">
            <v/>
          </cell>
          <cell r="D314" t="str">
            <v>CGA</v>
          </cell>
          <cell r="E314">
            <v>7734</v>
          </cell>
          <cell r="F314">
            <v>1654</v>
          </cell>
          <cell r="G314">
            <v>6909.85</v>
          </cell>
          <cell r="H314">
            <v>7734</v>
          </cell>
          <cell r="I314">
            <v>7960826.3799999999</v>
          </cell>
          <cell r="J314">
            <v>1789854.6769999999</v>
          </cell>
          <cell r="K314">
            <v>855898.18599999999</v>
          </cell>
          <cell r="L314">
            <v>413275.71899999998</v>
          </cell>
          <cell r="M314">
            <v>336263.18399999995</v>
          </cell>
          <cell r="N314">
            <v>331674.10799999983</v>
          </cell>
          <cell r="O314">
            <v>395755.10399999999</v>
          </cell>
          <cell r="P314">
            <v>226553.01199999984</v>
          </cell>
          <cell r="Q314">
            <v>116752.87</v>
          </cell>
          <cell r="R314">
            <v>51.082815048691913</v>
          </cell>
          <cell r="S314">
            <v>13.640976451374323</v>
          </cell>
          <cell r="T314">
            <v>22.483277383069872</v>
          </cell>
          <cell r="U314">
            <v>10.751373603000246</v>
          </cell>
          <cell r="V314">
            <v>123.86639160039653</v>
          </cell>
          <cell r="W314">
            <v>248.38102896589652</v>
          </cell>
          <cell r="X314">
            <v>48.917184951308087</v>
          </cell>
          <cell r="Y314">
            <v>11.775224805653311</v>
          </cell>
          <cell r="Z314">
            <v>10.949727066396385</v>
          </cell>
          <cell r="AA314">
            <v>61.050652990091479</v>
          </cell>
          <cell r="AB314">
            <v>4.5821545107516952</v>
          </cell>
          <cell r="AC314">
            <v>288.01277775869664</v>
          </cell>
          <cell r="AD314" t="str">
            <v>Bourgogne-Franche-Comte</v>
          </cell>
        </row>
        <row r="315">
          <cell r="A315" t="str">
            <v>28_CGA</v>
          </cell>
          <cell r="B315" t="str">
            <v>28</v>
          </cell>
          <cell r="C315" t="str">
            <v/>
          </cell>
          <cell r="D315" t="str">
            <v>CGA</v>
          </cell>
          <cell r="E315">
            <v>7005</v>
          </cell>
          <cell r="F315">
            <v>993</v>
          </cell>
          <cell r="G315">
            <v>6329.79</v>
          </cell>
          <cell r="H315">
            <v>7005</v>
          </cell>
          <cell r="I315">
            <v>8238111.1000000006</v>
          </cell>
          <cell r="J315">
            <v>1401076.7649999999</v>
          </cell>
          <cell r="K315">
            <v>662833.79300000018</v>
          </cell>
          <cell r="L315">
            <v>276035.32200000016</v>
          </cell>
          <cell r="M315">
            <v>285412.91700000013</v>
          </cell>
          <cell r="N315">
            <v>208376.66100000049</v>
          </cell>
          <cell r="O315">
            <v>350591.788</v>
          </cell>
          <cell r="P315">
            <v>217760.02000000048</v>
          </cell>
          <cell r="Q315">
            <v>63913.763999999996</v>
          </cell>
          <cell r="R315">
            <v>44.050970281193237</v>
          </cell>
          <cell r="S315">
            <v>9.6425023399493419</v>
          </cell>
          <cell r="T315">
            <v>17.007257464638947</v>
          </cell>
          <cell r="U315">
            <v>8.045943845064194</v>
          </cell>
          <cell r="V315">
            <v>104.71655347175817</v>
          </cell>
          <cell r="W315">
            <v>153.98854685542491</v>
          </cell>
          <cell r="X315">
            <v>55.949029718806756</v>
          </cell>
          <cell r="Y315">
            <v>13.125415387636574</v>
          </cell>
          <cell r="Z315">
            <v>21.732364346883163</v>
          </cell>
          <cell r="AA315" t="str">
            <v>s</v>
          </cell>
          <cell r="AB315">
            <v>6.7164132711972231</v>
          </cell>
          <cell r="AC315">
            <v>446.55939368552941</v>
          </cell>
          <cell r="AD315" t="str">
            <v>Normandie</v>
          </cell>
        </row>
        <row r="316">
          <cell r="A316" t="str">
            <v>32_CGA</v>
          </cell>
          <cell r="B316" t="str">
            <v>32</v>
          </cell>
          <cell r="C316" t="str">
            <v/>
          </cell>
          <cell r="D316" t="str">
            <v>CGA</v>
          </cell>
          <cell r="E316">
            <v>12794</v>
          </cell>
          <cell r="F316">
            <v>1544</v>
          </cell>
          <cell r="G316">
            <v>11584.39</v>
          </cell>
          <cell r="H316">
            <v>12794</v>
          </cell>
          <cell r="I316">
            <v>17277256.32</v>
          </cell>
          <cell r="J316">
            <v>2113476.2859999998</v>
          </cell>
          <cell r="K316">
            <v>1174578.43</v>
          </cell>
          <cell r="L316">
            <v>310520.35899999982</v>
          </cell>
          <cell r="M316">
            <v>234370.79799999981</v>
          </cell>
          <cell r="N316">
            <v>311488.19400000013</v>
          </cell>
          <cell r="O316">
            <v>625899.46799999999</v>
          </cell>
          <cell r="P316">
            <v>228005.39200000014</v>
          </cell>
          <cell r="Q316">
            <v>147712.63700000002</v>
          </cell>
          <cell r="R316">
            <v>33.16037850189602</v>
          </cell>
          <cell r="S316">
            <v>12.57580023838851</v>
          </cell>
          <cell r="T316">
            <v>12.232707826146321</v>
          </cell>
          <cell r="U316">
            <v>6.7984083134792535</v>
          </cell>
          <cell r="V316">
            <v>101.3932049939617</v>
          </cell>
          <cell r="W316">
            <v>179.53712884321058</v>
          </cell>
          <cell r="X316">
            <v>66.83962149810398</v>
          </cell>
          <cell r="Y316">
            <v>8.0222596925858003</v>
          </cell>
          <cell r="Z316">
            <v>10.240683559594912</v>
          </cell>
          <cell r="AA316">
            <v>85.284837013702798</v>
          </cell>
          <cell r="AB316">
            <v>12.702655029456547</v>
          </cell>
          <cell r="AC316">
            <v>158.66672125012553</v>
          </cell>
          <cell r="AD316" t="str">
            <v>Hauts-de-France</v>
          </cell>
        </row>
        <row r="317">
          <cell r="A317" t="str">
            <v>44_CGA</v>
          </cell>
          <cell r="B317" t="str">
            <v>44</v>
          </cell>
          <cell r="C317" t="str">
            <v/>
          </cell>
          <cell r="D317" t="str">
            <v>CGA</v>
          </cell>
          <cell r="E317">
            <v>16185</v>
          </cell>
          <cell r="F317">
            <v>1892</v>
          </cell>
          <cell r="G317">
            <v>9735.24</v>
          </cell>
          <cell r="H317">
            <v>16185</v>
          </cell>
          <cell r="I317">
            <v>13652607.15</v>
          </cell>
          <cell r="J317">
            <v>4055788.5210000002</v>
          </cell>
          <cell r="K317">
            <v>921275.58100000059</v>
          </cell>
          <cell r="L317">
            <v>338630.98100000055</v>
          </cell>
          <cell r="M317">
            <v>278886.79500000057</v>
          </cell>
          <cell r="N317">
            <v>246228.31200000035</v>
          </cell>
          <cell r="O317">
            <v>537947.63500000001</v>
          </cell>
          <cell r="P317">
            <v>193154.44500000036</v>
          </cell>
          <cell r="Q317">
            <v>139911.087</v>
          </cell>
          <cell r="R317">
            <v>38.630988118925359</v>
          </cell>
          <cell r="S317">
            <v>15.186670512653034</v>
          </cell>
          <cell r="T317">
            <v>29.707062368670002</v>
          </cell>
          <cell r="U317">
            <v>6.7479827909645849</v>
          </cell>
          <cell r="V317">
            <v>94.633063078054633</v>
          </cell>
          <cell r="W317">
            <v>284.48897654295115</v>
          </cell>
          <cell r="X317">
            <v>61.369011881074641</v>
          </cell>
          <cell r="Y317">
            <v>7.0157525478901794</v>
          </cell>
          <cell r="Z317">
            <v>8.1744560671023585</v>
          </cell>
          <cell r="AA317">
            <v>80.391944698248935</v>
          </cell>
          <cell r="AB317">
            <v>59.534709849834947</v>
          </cell>
          <cell r="AC317">
            <v>199.33144754997193</v>
          </cell>
          <cell r="AD317" t="str">
            <v>Grand-Est</v>
          </cell>
        </row>
        <row r="318">
          <cell r="A318" t="str">
            <v>52_CGA</v>
          </cell>
          <cell r="B318" t="str">
            <v>52</v>
          </cell>
          <cell r="C318" t="str">
            <v/>
          </cell>
          <cell r="D318" t="str">
            <v>CGA</v>
          </cell>
          <cell r="E318">
            <v>9791</v>
          </cell>
          <cell r="F318">
            <v>1293</v>
          </cell>
          <cell r="G318">
            <v>9014.7199999999993</v>
          </cell>
          <cell r="H318">
            <v>9791</v>
          </cell>
          <cell r="I318">
            <v>16880927.309999999</v>
          </cell>
          <cell r="J318">
            <v>1694932.4620000001</v>
          </cell>
          <cell r="K318">
            <v>944646.73300000036</v>
          </cell>
          <cell r="L318">
            <v>446537.52000000031</v>
          </cell>
          <cell r="M318">
            <v>491848.30700000032</v>
          </cell>
          <cell r="N318">
            <v>549345.31299999997</v>
          </cell>
          <cell r="O318">
            <v>484411.71299999999</v>
          </cell>
          <cell r="P318">
            <v>419879.11499999999</v>
          </cell>
          <cell r="Q318">
            <v>122211.89600000001</v>
          </cell>
          <cell r="R318">
            <v>47.965829303175347</v>
          </cell>
          <cell r="S318">
            <v>12.937312090402367</v>
          </cell>
          <cell r="T318">
            <v>10.040517507565763</v>
          </cell>
          <cell r="U318">
            <v>5.5959410028405623</v>
          </cell>
          <cell r="V318">
            <v>104.78935929235743</v>
          </cell>
          <cell r="W318">
            <v>163.65396385023607</v>
          </cell>
          <cell r="X318">
            <v>52.034170696824646</v>
          </cell>
          <cell r="Y318">
            <v>14.494098530150165</v>
          </cell>
          <cell r="Z318">
            <v>9.2981677994146708</v>
          </cell>
          <cell r="AA318" t="str">
            <v>s</v>
          </cell>
          <cell r="AB318">
            <v>7.9493532816682411</v>
          </cell>
          <cell r="AC318">
            <v>402.45534444535605</v>
          </cell>
          <cell r="AD318" t="str">
            <v>Pays de la Loire</v>
          </cell>
        </row>
        <row r="319">
          <cell r="A319" t="str">
            <v>53_CGA</v>
          </cell>
          <cell r="B319" t="str">
            <v>53</v>
          </cell>
          <cell r="C319" t="str">
            <v/>
          </cell>
          <cell r="D319" t="str">
            <v>CGA</v>
          </cell>
          <cell r="E319">
            <v>13433</v>
          </cell>
          <cell r="F319">
            <v>1190</v>
          </cell>
          <cell r="G319">
            <v>12728.93</v>
          </cell>
          <cell r="H319">
            <v>13433</v>
          </cell>
          <cell r="I319">
            <v>18271996.98</v>
          </cell>
          <cell r="J319">
            <v>2286074.6159999999</v>
          </cell>
          <cell r="K319">
            <v>941171.93899999978</v>
          </cell>
          <cell r="L319">
            <v>214087.34499999983</v>
          </cell>
          <cell r="M319">
            <v>182405.68399999983</v>
          </cell>
          <cell r="N319">
            <v>298564.59299999988</v>
          </cell>
          <cell r="O319">
            <v>711350.35900000005</v>
          </cell>
          <cell r="P319">
            <v>247519.59799999991</v>
          </cell>
          <cell r="Q319">
            <v>103100.67</v>
          </cell>
          <cell r="R319">
            <v>23.13363115363191</v>
          </cell>
          <cell r="S319">
            <v>10.954498931358387</v>
          </cell>
          <cell r="T319">
            <v>12.511356139683425</v>
          </cell>
          <cell r="U319">
            <v>5.1508980656585015</v>
          </cell>
          <cell r="V319">
            <v>73.939595786920009</v>
          </cell>
          <cell r="W319">
            <v>115.05069703423619</v>
          </cell>
          <cell r="X319">
            <v>76.86636884636809</v>
          </cell>
          <cell r="Y319">
            <v>7.407147013634753</v>
          </cell>
          <cell r="Z319">
            <v>8.7589438898991574</v>
          </cell>
          <cell r="AA319">
            <v>43.64346793773975</v>
          </cell>
          <cell r="AB319">
            <v>18.50592943735186</v>
          </cell>
          <cell r="AC319">
            <v>176.91997927850502</v>
          </cell>
          <cell r="AD319" t="str">
            <v>Bretagne</v>
          </cell>
        </row>
        <row r="320">
          <cell r="A320" t="str">
            <v>75_CGA</v>
          </cell>
          <cell r="B320" t="str">
            <v>75</v>
          </cell>
          <cell r="C320" t="str">
            <v/>
          </cell>
          <cell r="D320" t="str">
            <v>CGA</v>
          </cell>
          <cell r="E320">
            <v>19244</v>
          </cell>
          <cell r="F320">
            <v>3585</v>
          </cell>
          <cell r="G320">
            <v>17620.310000000001</v>
          </cell>
          <cell r="H320">
            <v>19244</v>
          </cell>
          <cell r="I320">
            <v>19820730.039999999</v>
          </cell>
          <cell r="J320">
            <v>5370898.8899999997</v>
          </cell>
          <cell r="K320">
            <v>1637171.7840000002</v>
          </cell>
          <cell r="L320">
            <v>588664.50900000008</v>
          </cell>
          <cell r="M320">
            <v>483931.76500000013</v>
          </cell>
          <cell r="N320">
            <v>468052.09400000033</v>
          </cell>
          <cell r="O320">
            <v>982891.78300000005</v>
          </cell>
          <cell r="P320">
            <v>327043.59700000036</v>
          </cell>
          <cell r="Q320">
            <v>275177.58299999998</v>
          </cell>
          <cell r="R320">
            <v>37.457424337683229</v>
          </cell>
          <cell r="S320">
            <v>16.808106863879345</v>
          </cell>
          <cell r="T320">
            <v>27.097381777366664</v>
          </cell>
          <cell r="U320">
            <v>8.2598964856291452</v>
          </cell>
          <cell r="V320">
            <v>92.913903557882932</v>
          </cell>
          <cell r="W320">
            <v>189.43124122106818</v>
          </cell>
          <cell r="X320">
            <v>62.542575662316779</v>
          </cell>
          <cell r="Y320">
            <v>6.2089221253924132</v>
          </cell>
          <cell r="Z320">
            <v>5.8315936694728556</v>
          </cell>
          <cell r="AA320">
            <v>81.101078379742987</v>
          </cell>
          <cell r="AB320">
            <v>11.448122312398484</v>
          </cell>
          <cell r="AC320">
            <v>175.8616235102262</v>
          </cell>
          <cell r="AD320" t="str">
            <v>Nouvelle-Aquitaine</v>
          </cell>
        </row>
        <row r="321">
          <cell r="A321" t="str">
            <v>76_CGA</v>
          </cell>
          <cell r="B321" t="str">
            <v>76</v>
          </cell>
          <cell r="C321" t="str">
            <v/>
          </cell>
          <cell r="D321" t="str">
            <v>CGA</v>
          </cell>
          <cell r="E321">
            <v>19579</v>
          </cell>
          <cell r="F321">
            <v>3405</v>
          </cell>
          <cell r="G321">
            <v>17770.599999999999</v>
          </cell>
          <cell r="H321">
            <v>19579</v>
          </cell>
          <cell r="I321">
            <v>16823344.239999998</v>
          </cell>
          <cell r="J321">
            <v>3135447.9440000001</v>
          </cell>
          <cell r="K321">
            <v>1453505.825</v>
          </cell>
          <cell r="L321">
            <v>490810.609</v>
          </cell>
          <cell r="M321">
            <v>403649.54800000001</v>
          </cell>
          <cell r="N321">
            <v>363339.48400000029</v>
          </cell>
          <cell r="O321">
            <v>922586.95900000003</v>
          </cell>
          <cell r="P321">
            <v>278432.00300000026</v>
          </cell>
          <cell r="Q321">
            <v>289945.94500000001</v>
          </cell>
          <cell r="R321">
            <v>34.725587485940828</v>
          </cell>
          <cell r="S321">
            <v>19.948041487897029</v>
          </cell>
          <cell r="T321">
            <v>18.637483126244348</v>
          </cell>
          <cell r="U321">
            <v>8.6398150347781275</v>
          </cell>
          <cell r="V321">
            <v>81.792726469562083</v>
          </cell>
          <cell r="W321">
            <v>170.89906626675523</v>
          </cell>
          <cell r="X321">
            <v>65.274412514059179</v>
          </cell>
          <cell r="Y321">
            <v>9.8895673914366196</v>
          </cell>
          <cell r="Z321">
            <v>10.222072222069629</v>
          </cell>
          <cell r="AA321">
            <v>63.876149995844308</v>
          </cell>
          <cell r="AB321">
            <v>7.5658605007863642</v>
          </cell>
          <cell r="AC321">
            <v>139.2154485899087</v>
          </cell>
          <cell r="AD321" t="str">
            <v>Occitanie</v>
          </cell>
        </row>
        <row r="322">
          <cell r="A322" t="str">
            <v>84_CGA</v>
          </cell>
          <cell r="B322" t="str">
            <v>84</v>
          </cell>
          <cell r="C322" t="str">
            <v/>
          </cell>
          <cell r="D322" t="str">
            <v>CGA</v>
          </cell>
          <cell r="E322">
            <v>17390</v>
          </cell>
          <cell r="F322">
            <v>3090</v>
          </cell>
          <cell r="G322">
            <v>15558.03</v>
          </cell>
          <cell r="H322">
            <v>17390</v>
          </cell>
          <cell r="I322">
            <v>15830598.869999999</v>
          </cell>
          <cell r="J322">
            <v>2051028.757</v>
          </cell>
          <cell r="K322">
            <v>1495591.3149999999</v>
          </cell>
          <cell r="L322">
            <v>593098.85400000005</v>
          </cell>
          <cell r="M322">
            <v>581896.61300000001</v>
          </cell>
          <cell r="N322">
            <v>615239.353</v>
          </cell>
          <cell r="O322">
            <v>847696.87699999998</v>
          </cell>
          <cell r="P322">
            <v>431347.40999999992</v>
          </cell>
          <cell r="Q322">
            <v>183913.11800000002</v>
          </cell>
          <cell r="R322">
            <v>41.164673189887466</v>
          </cell>
          <cell r="S322">
            <v>12.297016982878107</v>
          </cell>
          <cell r="T322">
            <v>12.956103390926236</v>
          </cell>
          <cell r="U322">
            <v>9.4474714903820942</v>
          </cell>
          <cell r="V322">
            <v>96.129864449419358</v>
          </cell>
          <cell r="W322">
            <v>133.97207069275481</v>
          </cell>
          <cell r="X322">
            <v>58.835326810112541</v>
          </cell>
          <cell r="Y322">
            <v>12.80774306808396</v>
          </cell>
          <cell r="Z322">
            <v>13.511000076282556</v>
          </cell>
          <cell r="AA322">
            <v>59.018453660220601</v>
          </cell>
          <cell r="AB322">
            <v>7.40032301596725</v>
          </cell>
          <cell r="AC322">
            <v>316.39755735096611</v>
          </cell>
          <cell r="AD322" t="str">
            <v>Auvergne-Rhone-Alpes</v>
          </cell>
        </row>
        <row r="323">
          <cell r="A323" t="str">
            <v>93_CGA</v>
          </cell>
          <cell r="B323" t="str">
            <v>93</v>
          </cell>
          <cell r="C323" t="str">
            <v/>
          </cell>
          <cell r="D323" t="str">
            <v>CGA</v>
          </cell>
          <cell r="E323">
            <v>13510</v>
          </cell>
          <cell r="F323">
            <v>2936</v>
          </cell>
          <cell r="G323">
            <v>12469.39</v>
          </cell>
          <cell r="H323">
            <v>13510</v>
          </cell>
          <cell r="I323">
            <v>10018549.82</v>
          </cell>
          <cell r="J323">
            <v>1484003.537</v>
          </cell>
          <cell r="K323">
            <v>1167968.8429999999</v>
          </cell>
          <cell r="L323">
            <v>433814.65199999994</v>
          </cell>
          <cell r="M323">
            <v>326762.63199999993</v>
          </cell>
          <cell r="N323">
            <v>371331.77199999982</v>
          </cell>
          <cell r="O323">
            <v>694069.549</v>
          </cell>
          <cell r="P323">
            <v>298996.37599999981</v>
          </cell>
          <cell r="Q323">
            <v>129182.107</v>
          </cell>
          <cell r="R323">
            <v>38.462694274409827</v>
          </cell>
          <cell r="S323">
            <v>11.060406942721846</v>
          </cell>
          <cell r="T323">
            <v>14.812558340903673</v>
          </cell>
          <cell r="U323">
            <v>11.658062933104222</v>
          </cell>
          <cell r="V323">
            <v>93.666878893033257</v>
          </cell>
          <cell r="W323">
            <v>87.854089654746559</v>
          </cell>
          <cell r="X323">
            <v>61.537305725590187</v>
          </cell>
          <cell r="Y323">
            <v>17.450387502694969</v>
          </cell>
          <cell r="Z323">
            <v>16.819136575277504</v>
          </cell>
          <cell r="AA323">
            <v>59.929924804688838</v>
          </cell>
          <cell r="AB323">
            <v>6.0409803770297739</v>
          </cell>
          <cell r="AC323">
            <v>252.94728471954704</v>
          </cell>
          <cell r="AD323" t="str">
            <v>Provence-Alpes-Cote d'azur</v>
          </cell>
        </row>
        <row r="324">
          <cell r="A324" t="str">
            <v>94_CGA</v>
          </cell>
          <cell r="B324" t="str">
            <v>94</v>
          </cell>
          <cell r="C324" t="str">
            <v/>
          </cell>
          <cell r="D324" t="str">
            <v>CGA</v>
          </cell>
          <cell r="E324">
            <v>1233</v>
          </cell>
          <cell r="F324">
            <v>253</v>
          </cell>
          <cell r="G324">
            <v>1221.56</v>
          </cell>
          <cell r="H324">
            <v>1233</v>
          </cell>
          <cell r="I324">
            <v>712882.03</v>
          </cell>
          <cell r="J324">
            <v>7408.5540000000001</v>
          </cell>
          <cell r="K324">
            <v>101582.325</v>
          </cell>
          <cell r="L324">
            <v>36563.736000000004</v>
          </cell>
          <cell r="M324">
            <v>30208.578000000005</v>
          </cell>
          <cell r="N324">
            <v>32634.792000000009</v>
          </cell>
          <cell r="O324">
            <v>64395.05</v>
          </cell>
          <cell r="P324">
            <v>26263.918000000009</v>
          </cell>
          <cell r="Q324">
            <v>10946.683999999999</v>
          </cell>
          <cell r="R324">
            <v>36.216497294252328</v>
          </cell>
          <cell r="S324">
            <v>10.776169968545217</v>
          </cell>
          <cell r="T324">
            <v>1.0392398304667605</v>
          </cell>
          <cell r="U324">
            <v>14.249528074091023</v>
          </cell>
          <cell r="V324">
            <v>83.157867808376182</v>
          </cell>
          <cell r="W324">
            <v>92.982677068666305</v>
          </cell>
          <cell r="X324">
            <v>63.783502705747665</v>
          </cell>
          <cell r="Y324">
            <v>17.798401910628726</v>
          </cell>
          <cell r="Z324">
            <v>16.548306588303163</v>
          </cell>
          <cell r="AA324">
            <v>43.434875506242157</v>
          </cell>
          <cell r="AB324">
            <v>3.5440825849962372</v>
          </cell>
          <cell r="AC324">
            <v>275.96099421523456</v>
          </cell>
          <cell r="AD324" t="str">
            <v>Corse</v>
          </cell>
        </row>
        <row r="325">
          <cell r="A325" t="str">
            <v>01_IAA_hac_ETI</v>
          </cell>
          <cell r="B325" t="str">
            <v>01</v>
          </cell>
          <cell r="C325" t="str">
            <v>ETI</v>
          </cell>
          <cell r="D325" t="str">
            <v>IAA_hac</v>
          </cell>
          <cell r="E325">
            <v>637</v>
          </cell>
          <cell r="F325">
            <v>14</v>
          </cell>
          <cell r="G325">
            <v>697.65</v>
          </cell>
          <cell r="H325">
            <v>637</v>
          </cell>
          <cell r="I325">
            <v>202796.76</v>
          </cell>
          <cell r="J325">
            <v>5088.93</v>
          </cell>
          <cell r="K325">
            <v>25249.825999999986</v>
          </cell>
          <cell r="L325">
            <v>15362.129999999988</v>
          </cell>
          <cell r="M325">
            <v>19227.748999999989</v>
          </cell>
          <cell r="N325">
            <v>6151.3449999999721</v>
          </cell>
          <cell r="O325">
            <v>41499.133999999998</v>
          </cell>
          <cell r="P325">
            <v>13364.729999999974</v>
          </cell>
          <cell r="Q325">
            <v>23755.127999999997</v>
          </cell>
          <cell r="R325">
            <v>27.016863360617506</v>
          </cell>
          <cell r="S325">
            <v>94.080363167651171</v>
          </cell>
          <cell r="T325">
            <v>2.5093744101237121</v>
          </cell>
          <cell r="U325">
            <v>12.450803454650847</v>
          </cell>
          <cell r="V325">
            <v>36.192684010607017</v>
          </cell>
          <cell r="W325">
            <v>372.52800688024087</v>
          </cell>
          <cell r="X325">
            <v>72.983136639382494</v>
          </cell>
          <cell r="Y325">
            <v>4.309958674237178</v>
          </cell>
          <cell r="Z325">
            <v>8.4758767520344591</v>
          </cell>
          <cell r="AA325">
            <v>18.90662507126714</v>
          </cell>
          <cell r="AB325">
            <v>6.9567501381644385</v>
          </cell>
          <cell r="AC325">
            <v>80.941466617228883</v>
          </cell>
          <cell r="AD325" t="str">
            <v>Guadeloupe</v>
          </cell>
        </row>
        <row r="326">
          <cell r="A326" t="str">
            <v>01_IAA_hac_MICRO</v>
          </cell>
          <cell r="B326" t="str">
            <v>01</v>
          </cell>
          <cell r="C326" t="str">
            <v>MICRO</v>
          </cell>
          <cell r="D326" t="str">
            <v>IAA_hac</v>
          </cell>
          <cell r="E326">
            <v>734</v>
          </cell>
          <cell r="F326">
            <v>482</v>
          </cell>
          <cell r="G326">
            <v>587.36</v>
          </cell>
          <cell r="H326">
            <v>734</v>
          </cell>
          <cell r="I326">
            <v>102061.72</v>
          </cell>
          <cell r="J326" t="str">
            <v>s</v>
          </cell>
          <cell r="K326">
            <v>21816.440999999999</v>
          </cell>
          <cell r="L326">
            <v>5013.7499999999991</v>
          </cell>
          <cell r="M326">
            <v>3462.9389999999985</v>
          </cell>
          <cell r="N326">
            <v>1132.8499999999983</v>
          </cell>
          <cell r="O326">
            <v>18400.670999999998</v>
          </cell>
          <cell r="P326">
            <v>283.48299999999836</v>
          </cell>
          <cell r="Q326">
            <v>8091.4409999999998</v>
          </cell>
          <cell r="R326">
            <v>21.413085550994403</v>
          </cell>
          <cell r="S326">
            <v>37.088730467082144</v>
          </cell>
          <cell r="T326" t="str">
            <v>s</v>
          </cell>
          <cell r="U326">
            <v>21.375733232792861</v>
          </cell>
          <cell r="V326">
            <v>37.143218809588667</v>
          </cell>
          <cell r="W326">
            <v>80.33901014709889</v>
          </cell>
          <cell r="X326">
            <v>78.58691444900559</v>
          </cell>
          <cell r="Y326">
            <v>10.11121601522235</v>
          </cell>
          <cell r="Z326">
            <v>1.1132920551460894</v>
          </cell>
          <cell r="AA326" t="str">
            <v>s</v>
          </cell>
          <cell r="AB326">
            <v>8.1508252306158067</v>
          </cell>
          <cell r="AC326">
            <v>42.797556084262354</v>
          </cell>
          <cell r="AD326" t="str">
            <v>Guadeloupe</v>
          </cell>
        </row>
        <row r="327">
          <cell r="A327" t="str">
            <v>01_IAA_hac_PME</v>
          </cell>
          <cell r="B327" t="str">
            <v>01</v>
          </cell>
          <cell r="C327" t="str">
            <v>PME</v>
          </cell>
          <cell r="D327" t="str">
            <v>IAA_hac</v>
          </cell>
          <cell r="E327">
            <v>600</v>
          </cell>
          <cell r="F327">
            <v>37</v>
          </cell>
          <cell r="G327">
            <v>590.66</v>
          </cell>
          <cell r="H327">
            <v>600</v>
          </cell>
          <cell r="I327">
            <v>146383.22</v>
          </cell>
          <cell r="J327" t="str">
            <v>s</v>
          </cell>
          <cell r="K327">
            <v>45570.374000000003</v>
          </cell>
          <cell r="L327">
            <v>19141.070000000003</v>
          </cell>
          <cell r="M327">
            <v>15879.517000000003</v>
          </cell>
          <cell r="N327">
            <v>13993.061000000003</v>
          </cell>
          <cell r="O327">
            <v>26639.754000000001</v>
          </cell>
          <cell r="P327">
            <v>17827.554000000004</v>
          </cell>
          <cell r="Q327">
            <v>12005.227000000001</v>
          </cell>
          <cell r="R327">
            <v>41.810234783017457</v>
          </cell>
          <cell r="S327">
            <v>26.344367943962894</v>
          </cell>
          <cell r="T327" t="str">
            <v>s</v>
          </cell>
          <cell r="U327">
            <v>31.130872787195145</v>
          </cell>
          <cell r="V327">
            <v>77.151616835404468</v>
          </cell>
          <cell r="W327">
            <v>240.92262553753432</v>
          </cell>
          <cell r="X327">
            <v>58.189765216982551</v>
          </cell>
          <cell r="Y327">
            <v>8.9045002009913414</v>
          </cell>
          <cell r="Z327">
            <v>9.7964651032011822</v>
          </cell>
          <cell r="AA327" t="str">
            <v>s</v>
          </cell>
          <cell r="AB327">
            <v>2.2217723460600682</v>
          </cell>
          <cell r="AC327">
            <v>132.27169298839584</v>
          </cell>
          <cell r="AD327" t="str">
            <v>Guadeloupe</v>
          </cell>
        </row>
        <row r="328">
          <cell r="A328" t="str">
            <v>02_IAA_hac_ETI</v>
          </cell>
          <cell r="B328" t="str">
            <v>02</v>
          </cell>
          <cell r="C328" t="str">
            <v>ETI</v>
          </cell>
          <cell r="D328" t="str">
            <v>IAA_hac</v>
          </cell>
          <cell r="E328">
            <v>933</v>
          </cell>
          <cell r="F328" t="str">
            <v>s</v>
          </cell>
          <cell r="G328" t="str">
            <v>s</v>
          </cell>
          <cell r="H328" t="str">
            <v>s</v>
          </cell>
          <cell r="I328" t="str">
            <v>s</v>
          </cell>
          <cell r="J328" t="str">
            <v>s</v>
          </cell>
          <cell r="K328" t="str">
            <v>s</v>
          </cell>
          <cell r="L328" t="str">
            <v>s</v>
          </cell>
          <cell r="M328" t="str">
            <v>s</v>
          </cell>
          <cell r="N328" t="str">
            <v>s</v>
          </cell>
          <cell r="O328" t="str">
            <v>s</v>
          </cell>
          <cell r="P328" t="str">
            <v>s</v>
          </cell>
          <cell r="Q328" t="str">
            <v>s</v>
          </cell>
          <cell r="R328" t="str">
            <v>s</v>
          </cell>
          <cell r="S328" t="str">
            <v>s</v>
          </cell>
          <cell r="T328" t="str">
            <v>s</v>
          </cell>
          <cell r="U328" t="str">
            <v>s</v>
          </cell>
          <cell r="V328" t="str">
            <v>s</v>
          </cell>
          <cell r="W328" t="str">
            <v>s</v>
          </cell>
          <cell r="X328" t="str">
            <v>s</v>
          </cell>
          <cell r="Y328" t="str">
            <v>s</v>
          </cell>
          <cell r="Z328" t="str">
            <v>s</v>
          </cell>
          <cell r="AA328" t="str">
            <v>s</v>
          </cell>
          <cell r="AB328" t="str">
            <v>s</v>
          </cell>
          <cell r="AC328" t="str">
            <v>s</v>
          </cell>
          <cell r="AD328" t="str">
            <v>Martinique</v>
          </cell>
        </row>
        <row r="329">
          <cell r="A329" t="str">
            <v>02_IAA_hac_GE</v>
          </cell>
          <cell r="B329" t="str">
            <v>02</v>
          </cell>
          <cell r="C329" t="str">
            <v>GE</v>
          </cell>
          <cell r="D329" t="str">
            <v>IAA_hac</v>
          </cell>
          <cell r="E329">
            <v>76</v>
          </cell>
          <cell r="F329" t="str">
            <v>s</v>
          </cell>
          <cell r="G329" t="str">
            <v>s</v>
          </cell>
          <cell r="H329" t="str">
            <v>s</v>
          </cell>
          <cell r="I329" t="str">
            <v>s</v>
          </cell>
          <cell r="J329" t="str">
            <v>s</v>
          </cell>
          <cell r="K329" t="str">
            <v>s</v>
          </cell>
          <cell r="L329" t="str">
            <v>s</v>
          </cell>
          <cell r="M329" t="str">
            <v>s</v>
          </cell>
          <cell r="N329" t="str">
            <v>s</v>
          </cell>
          <cell r="O329" t="str">
            <v>s</v>
          </cell>
          <cell r="P329" t="str">
            <v>s</v>
          </cell>
          <cell r="Q329" t="str">
            <v>s</v>
          </cell>
          <cell r="R329" t="str">
            <v>s</v>
          </cell>
          <cell r="S329" t="str">
            <v>s</v>
          </cell>
          <cell r="T329" t="str">
            <v>s</v>
          </cell>
          <cell r="U329" t="str">
            <v>s</v>
          </cell>
          <cell r="V329" t="str">
            <v>s</v>
          </cell>
          <cell r="W329" t="str">
            <v>s</v>
          </cell>
          <cell r="X329" t="str">
            <v>s</v>
          </cell>
          <cell r="Y329" t="str">
            <v>s</v>
          </cell>
          <cell r="Z329" t="str">
            <v>s</v>
          </cell>
          <cell r="AA329" t="str">
            <v>s</v>
          </cell>
          <cell r="AB329" t="str">
            <v>s</v>
          </cell>
          <cell r="AC329" t="str">
            <v>s</v>
          </cell>
          <cell r="AD329" t="str">
            <v>Martinique</v>
          </cell>
        </row>
        <row r="330">
          <cell r="A330" t="str">
            <v>02_IAA_hac_MICRO</v>
          </cell>
          <cell r="B330" t="str">
            <v>02</v>
          </cell>
          <cell r="C330" t="str">
            <v>MICRO</v>
          </cell>
          <cell r="D330" t="str">
            <v>IAA_hac</v>
          </cell>
          <cell r="E330">
            <v>226</v>
          </cell>
          <cell r="F330">
            <v>192</v>
          </cell>
          <cell r="G330">
            <v>169.08</v>
          </cell>
          <cell r="H330">
            <v>226</v>
          </cell>
          <cell r="I330">
            <v>30803.55</v>
          </cell>
          <cell r="J330" t="str">
            <v>s</v>
          </cell>
          <cell r="K330">
            <v>5151.7120000000004</v>
          </cell>
          <cell r="L330">
            <v>1011.3090000000001</v>
          </cell>
          <cell r="M330">
            <v>1775.2349999999999</v>
          </cell>
          <cell r="N330">
            <v>-889.84900000000118</v>
          </cell>
          <cell r="O330">
            <v>5891.0109999999995</v>
          </cell>
          <cell r="P330">
            <v>169.90999999999869</v>
          </cell>
          <cell r="Q330">
            <v>4152.2460000000001</v>
          </cell>
          <cell r="R330">
            <v>14.651725796543772</v>
          </cell>
          <cell r="S330">
            <v>80.599342509829739</v>
          </cell>
          <cell r="T330" t="str">
            <v>s</v>
          </cell>
          <cell r="U330">
            <v>16.724410011183778</v>
          </cell>
          <cell r="V330">
            <v>30.469079725573692</v>
          </cell>
          <cell r="W330">
            <v>116.29217530163235</v>
          </cell>
          <cell r="X330">
            <v>85.348274203456214</v>
          </cell>
          <cell r="Y330">
            <v>5.0497578729308872</v>
          </cell>
          <cell r="Z330">
            <v>3.0636793073715238</v>
          </cell>
          <cell r="AA330">
            <v>198.45564670121206</v>
          </cell>
          <cell r="AB330">
            <v>19.795136797951958</v>
          </cell>
          <cell r="AC330">
            <v>42.753608528974432</v>
          </cell>
          <cell r="AD330" t="str">
            <v>Martinique</v>
          </cell>
        </row>
        <row r="331">
          <cell r="A331" t="str">
            <v>02_IAA_hac_PME</v>
          </cell>
          <cell r="B331" t="str">
            <v>02</v>
          </cell>
          <cell r="C331" t="str">
            <v>PME</v>
          </cell>
          <cell r="D331" t="str">
            <v>IAA_hac</v>
          </cell>
          <cell r="E331">
            <v>562</v>
          </cell>
          <cell r="F331">
            <v>27</v>
          </cell>
          <cell r="G331">
            <v>532.94000000000005</v>
          </cell>
          <cell r="H331">
            <v>562</v>
          </cell>
          <cell r="I331">
            <v>113692.73000000001</v>
          </cell>
          <cell r="J331" t="str">
            <v>s</v>
          </cell>
          <cell r="K331">
            <v>17717.732000000011</v>
          </cell>
          <cell r="L331">
            <v>5751.6320000000096</v>
          </cell>
          <cell r="M331">
            <v>7733.7020000000093</v>
          </cell>
          <cell r="N331">
            <v>-826.35699999998883</v>
          </cell>
          <cell r="O331">
            <v>23807.324000000001</v>
          </cell>
          <cell r="P331">
            <v>4261.8750000000109</v>
          </cell>
          <cell r="Q331">
            <v>11535.484999999999</v>
          </cell>
          <cell r="R331">
            <v>19.458170308856673</v>
          </cell>
          <cell r="S331">
            <v>65.107006923910987</v>
          </cell>
          <cell r="T331" t="str">
            <v>s</v>
          </cell>
          <cell r="U331">
            <v>15.583874184391568</v>
          </cell>
          <cell r="V331">
            <v>33.245265883589163</v>
          </cell>
          <cell r="W331">
            <v>215.5713870229294</v>
          </cell>
          <cell r="X331">
            <v>80.541829691143334</v>
          </cell>
          <cell r="Y331">
            <v>3.7740828813412652</v>
          </cell>
          <cell r="Z331">
            <v>7.7263297254799319</v>
          </cell>
          <cell r="AA331">
            <v>69.017259625780852</v>
          </cell>
          <cell r="AB331">
            <v>11.653874934974958</v>
          </cell>
          <cell r="AC331">
            <v>67.042712118302873</v>
          </cell>
          <cell r="AD331" t="str">
            <v>Martinique</v>
          </cell>
        </row>
        <row r="332">
          <cell r="A332" t="str">
            <v>03_IAA_hac_ETI</v>
          </cell>
          <cell r="B332" t="str">
            <v>03</v>
          </cell>
          <cell r="C332" t="str">
            <v>ETI</v>
          </cell>
          <cell r="D332" t="str">
            <v>IAA_hac</v>
          </cell>
          <cell r="E332">
            <v>18</v>
          </cell>
          <cell r="F332">
            <v>5</v>
          </cell>
          <cell r="G332">
            <v>20.5</v>
          </cell>
          <cell r="H332">
            <v>18</v>
          </cell>
          <cell r="I332">
            <v>5880.45</v>
          </cell>
          <cell r="J332">
            <v>0</v>
          </cell>
          <cell r="K332">
            <v>-1172.713999999999</v>
          </cell>
          <cell r="L332" t="str">
            <v>s</v>
          </cell>
          <cell r="M332" t="str">
            <v>s</v>
          </cell>
          <cell r="N332">
            <v>-972.85699999999781</v>
          </cell>
          <cell r="O332">
            <v>833.26499999999999</v>
          </cell>
          <cell r="P332" t="str">
            <v>s</v>
          </cell>
          <cell r="Q332">
            <v>112.15299999999999</v>
          </cell>
          <cell r="R332" t="str">
            <v>s</v>
          </cell>
          <cell r="S332">
            <v>-9.5635423470684309</v>
          </cell>
          <cell r="T332">
            <v>0</v>
          </cell>
          <cell r="U332">
            <v>-19.942589427679838</v>
          </cell>
          <cell r="V332">
            <v>-57.205560975609707</v>
          </cell>
          <cell r="W332">
            <v>175.41200000000001</v>
          </cell>
          <cell r="X332">
            <v>1575.5275298744261</v>
          </cell>
          <cell r="Y332" t="str">
            <v>s</v>
          </cell>
          <cell r="Z332" t="str">
            <v>s</v>
          </cell>
          <cell r="AA332" t="str">
            <v>s</v>
          </cell>
          <cell r="AB332" t="str">
            <v>s</v>
          </cell>
          <cell r="AC332" t="str">
            <v>s</v>
          </cell>
          <cell r="AD332" t="str">
            <v>Guyane</v>
          </cell>
        </row>
        <row r="333">
          <cell r="A333" t="str">
            <v>03_IAA_hac_MICRO</v>
          </cell>
          <cell r="B333" t="str">
            <v>03</v>
          </cell>
          <cell r="C333" t="str">
            <v>MICRO</v>
          </cell>
          <cell r="D333" t="str">
            <v>IAA_hac</v>
          </cell>
          <cell r="E333">
            <v>117</v>
          </cell>
          <cell r="F333">
            <v>110</v>
          </cell>
          <cell r="G333">
            <v>92.5</v>
          </cell>
          <cell r="H333">
            <v>117</v>
          </cell>
          <cell r="I333">
            <v>18455.349999999999</v>
          </cell>
          <cell r="J333" t="str">
            <v>s</v>
          </cell>
          <cell r="K333">
            <v>3799.7719999999999</v>
          </cell>
          <cell r="L333">
            <v>703.05399999999975</v>
          </cell>
          <cell r="M333">
            <v>40.86199999999949</v>
          </cell>
          <cell r="N333">
            <v>-1659.8260000000002</v>
          </cell>
          <cell r="O333">
            <v>3884.7759999999998</v>
          </cell>
          <cell r="P333">
            <v>-1105.1330000000003</v>
          </cell>
          <cell r="Q333">
            <v>6503.6590000000006</v>
          </cell>
          <cell r="R333">
            <v>15.32432544361931</v>
          </cell>
          <cell r="S333">
            <v>171.15919060406785</v>
          </cell>
          <cell r="T333" t="str">
            <v>s</v>
          </cell>
          <cell r="U333">
            <v>20.588999937687447</v>
          </cell>
          <cell r="V333">
            <v>41.078616216216219</v>
          </cell>
          <cell r="W333">
            <v>199.9610918918919</v>
          </cell>
          <cell r="X333">
            <v>84.675674556380685</v>
          </cell>
          <cell r="Y333">
            <v>2.1891376111069363</v>
          </cell>
          <cell r="Z333">
            <v>3.5812239033513862</v>
          </cell>
          <cell r="AA333" t="str">
            <v>s</v>
          </cell>
          <cell r="AB333">
            <v>178.06939438506865</v>
          </cell>
          <cell r="AC333">
            <v>0.62829247351374795</v>
          </cell>
          <cell r="AD333" t="str">
            <v>Guyane</v>
          </cell>
        </row>
        <row r="334">
          <cell r="A334" t="str">
            <v>03_IAA_hac_PME</v>
          </cell>
          <cell r="B334" t="str">
            <v>03</v>
          </cell>
          <cell r="C334" t="str">
            <v>PME</v>
          </cell>
          <cell r="D334" t="str">
            <v>IAA_hac</v>
          </cell>
          <cell r="E334">
            <v>202</v>
          </cell>
          <cell r="F334">
            <v>8</v>
          </cell>
          <cell r="G334">
            <v>193.11</v>
          </cell>
          <cell r="H334">
            <v>202</v>
          </cell>
          <cell r="I334">
            <v>39860.720000000001</v>
          </cell>
          <cell r="J334" t="str">
            <v>s</v>
          </cell>
          <cell r="K334">
            <v>12693.133000000003</v>
          </cell>
          <cell r="L334">
            <v>4843.3320000000031</v>
          </cell>
          <cell r="M334">
            <v>3053.6600000000035</v>
          </cell>
          <cell r="N334">
            <v>952.28699999999901</v>
          </cell>
          <cell r="O334">
            <v>8305.3009999999995</v>
          </cell>
          <cell r="P334">
            <v>342.6979999999989</v>
          </cell>
          <cell r="Q334">
            <v>12011.349999999999</v>
          </cell>
          <cell r="R334">
            <v>36.835251238664902</v>
          </cell>
          <cell r="S334">
            <v>94.628725626683305</v>
          </cell>
          <cell r="T334" t="str">
            <v>s</v>
          </cell>
          <cell r="U334">
            <v>31.843712306250371</v>
          </cell>
          <cell r="V334">
            <v>65.730065765625824</v>
          </cell>
          <cell r="W334">
            <v>335.85996064419243</v>
          </cell>
          <cell r="X334">
            <v>63.16474876133509</v>
          </cell>
          <cell r="Y334">
            <v>6.3116784841041742</v>
          </cell>
          <cell r="Z334">
            <v>1.2408844070504041</v>
          </cell>
          <cell r="AA334" t="str">
            <v>s</v>
          </cell>
          <cell r="AB334">
            <v>9.7979448858760811</v>
          </cell>
          <cell r="AC334">
            <v>25.423120631735845</v>
          </cell>
          <cell r="AD334" t="str">
            <v>Guyane</v>
          </cell>
        </row>
        <row r="335">
          <cell r="A335" t="str">
            <v>04_IAA_hac_ETI</v>
          </cell>
          <cell r="B335" t="str">
            <v>04</v>
          </cell>
          <cell r="C335" t="str">
            <v>ETI</v>
          </cell>
          <cell r="D335" t="str">
            <v>IAA_hac</v>
          </cell>
          <cell r="E335">
            <v>1891</v>
          </cell>
          <cell r="F335">
            <v>34</v>
          </cell>
          <cell r="G335">
            <v>1732.6399999999999</v>
          </cell>
          <cell r="H335">
            <v>1891</v>
          </cell>
          <cell r="I335">
            <v>809506.35</v>
          </cell>
          <cell r="J335">
            <v>26753.385999999999</v>
          </cell>
          <cell r="K335">
            <v>111050.49999999999</v>
          </cell>
          <cell r="L335">
            <v>31610.03799999999</v>
          </cell>
          <cell r="M335">
            <v>30679.499999999985</v>
          </cell>
          <cell r="N335">
            <v>23668.582000000002</v>
          </cell>
          <cell r="O335">
            <v>83866.111999999994</v>
          </cell>
          <cell r="P335">
            <v>23810.048999999999</v>
          </cell>
          <cell r="Q335">
            <v>27090.407999999999</v>
          </cell>
          <cell r="R335">
            <v>27.373650749527062</v>
          </cell>
          <cell r="S335">
            <v>24.394674494936989</v>
          </cell>
          <cell r="T335">
            <v>3.3049013142392272</v>
          </cell>
          <cell r="U335">
            <v>13.718298812603507</v>
          </cell>
          <cell r="V335">
            <v>64.093233447225046</v>
          </cell>
          <cell r="W335">
            <v>283.39084402991972</v>
          </cell>
          <cell r="X335">
            <v>72.626349250472941</v>
          </cell>
          <cell r="Y335">
            <v>5.0527241298613674</v>
          </cell>
          <cell r="Z335">
            <v>6.1889383598603693</v>
          </cell>
          <cell r="AA335">
            <v>21.690454737613464</v>
          </cell>
          <cell r="AB335">
            <v>4.3679194564713919</v>
          </cell>
          <cell r="AC335">
            <v>113.24857122860604</v>
          </cell>
          <cell r="AD335" t="str">
            <v>La Reunion</v>
          </cell>
        </row>
        <row r="336">
          <cell r="A336" t="str">
            <v>04_IAA_hac_GE</v>
          </cell>
          <cell r="B336" t="str">
            <v>04</v>
          </cell>
          <cell r="C336" t="str">
            <v>GE</v>
          </cell>
          <cell r="D336" t="str">
            <v>IAA_hac</v>
          </cell>
          <cell r="E336">
            <v>603</v>
          </cell>
          <cell r="F336">
            <v>5</v>
          </cell>
          <cell r="G336">
            <v>563.4</v>
          </cell>
          <cell r="H336">
            <v>603</v>
          </cell>
          <cell r="I336">
            <v>190319.79</v>
          </cell>
          <cell r="J336">
            <v>55637.798999999999</v>
          </cell>
          <cell r="K336">
            <v>51779.623000000007</v>
          </cell>
          <cell r="L336">
            <v>17959.454000000009</v>
          </cell>
          <cell r="M336">
            <v>20992.764000000003</v>
          </cell>
          <cell r="N336">
            <v>7293.0019999999804</v>
          </cell>
          <cell r="O336">
            <v>32974.188999999998</v>
          </cell>
          <cell r="P336">
            <v>13603.801999999978</v>
          </cell>
          <cell r="Q336">
            <v>20677.185000000001</v>
          </cell>
          <cell r="R336">
            <v>35.260493736919642</v>
          </cell>
          <cell r="S336">
            <v>39.933054360013394</v>
          </cell>
          <cell r="T336">
            <v>29.233848461055995</v>
          </cell>
          <cell r="U336">
            <v>27.206641516365693</v>
          </cell>
          <cell r="V336">
            <v>91.905614128505519</v>
          </cell>
          <cell r="W336">
            <v>505.37377174298899</v>
          </cell>
          <cell r="X336">
            <v>64.739506263080372</v>
          </cell>
          <cell r="Y336">
            <v>5.1269584409788278</v>
          </cell>
          <cell r="Z336">
            <v>10.72570528530774</v>
          </cell>
          <cell r="AA336">
            <v>6.8215153904442198</v>
          </cell>
          <cell r="AB336">
            <v>6.1220123952543295</v>
          </cell>
          <cell r="AC336">
            <v>101.52621838997911</v>
          </cell>
          <cell r="AD336" t="str">
            <v>La Reunion</v>
          </cell>
        </row>
        <row r="337">
          <cell r="A337" t="str">
            <v>04_IAA_hac_MICRO</v>
          </cell>
          <cell r="B337" t="str">
            <v>04</v>
          </cell>
          <cell r="C337" t="str">
            <v>MICRO</v>
          </cell>
          <cell r="D337" t="str">
            <v>IAA_hac</v>
          </cell>
          <cell r="E337">
            <v>593</v>
          </cell>
          <cell r="F337">
            <v>361</v>
          </cell>
          <cell r="G337">
            <v>464.34</v>
          </cell>
          <cell r="H337">
            <v>593</v>
          </cell>
          <cell r="I337">
            <v>69481.67</v>
          </cell>
          <cell r="J337">
            <v>2565.7909999999997</v>
          </cell>
          <cell r="K337">
            <v>15808.540999999999</v>
          </cell>
          <cell r="L337">
            <v>486.75300000000033</v>
          </cell>
          <cell r="M337">
            <v>543.22900000000004</v>
          </cell>
          <cell r="N337">
            <v>-4033.0609999999988</v>
          </cell>
          <cell r="O337">
            <v>16155.896999999999</v>
          </cell>
          <cell r="P337">
            <v>-3407.1819999999993</v>
          </cell>
          <cell r="Q337">
            <v>4584.7579999999998</v>
          </cell>
          <cell r="R337">
            <v>2.92473253958955</v>
          </cell>
          <cell r="S337">
            <v>29.001778215965661</v>
          </cell>
          <cell r="T337">
            <v>3.692759543632155</v>
          </cell>
          <cell r="U337">
            <v>22.752102820787123</v>
          </cell>
          <cell r="V337">
            <v>34.045184563035704</v>
          </cell>
          <cell r="W337">
            <v>66.754798208209507</v>
          </cell>
          <cell r="X337">
            <v>97.075267460410444</v>
          </cell>
          <cell r="Y337">
            <v>1.3660329818807764</v>
          </cell>
          <cell r="Z337">
            <v>28.796843081224395</v>
          </cell>
          <cell r="AA337" t="str">
            <v>s</v>
          </cell>
          <cell r="AB337">
            <v>47.709413193138992</v>
          </cell>
          <cell r="AC337">
            <v>11.84858611948548</v>
          </cell>
          <cell r="AD337" t="str">
            <v>La Reunion</v>
          </cell>
        </row>
        <row r="338">
          <cell r="A338" t="str">
            <v>04_IAA_hac_PME</v>
          </cell>
          <cell r="B338" t="str">
            <v>04</v>
          </cell>
          <cell r="C338" t="str">
            <v>PME</v>
          </cell>
          <cell r="D338" t="str">
            <v>IAA_hac</v>
          </cell>
          <cell r="E338">
            <v>2014</v>
          </cell>
          <cell r="F338">
            <v>74</v>
          </cell>
          <cell r="G338">
            <v>1814.21</v>
          </cell>
          <cell r="H338">
            <v>2014</v>
          </cell>
          <cell r="I338">
            <v>424052.77</v>
          </cell>
          <cell r="J338">
            <v>9271.5830000000005</v>
          </cell>
          <cell r="K338">
            <v>96539.54800000001</v>
          </cell>
          <cell r="L338">
            <v>33921.231000000007</v>
          </cell>
          <cell r="M338">
            <v>30751.914000000008</v>
          </cell>
          <cell r="N338">
            <v>25236.133000000023</v>
          </cell>
          <cell r="O338">
            <v>67097.379000000001</v>
          </cell>
          <cell r="P338">
            <v>24104.228000000025</v>
          </cell>
          <cell r="Q338">
            <v>26730.89</v>
          </cell>
          <cell r="R338">
            <v>33.579190012612536</v>
          </cell>
          <cell r="S338">
            <v>27.689056509773586</v>
          </cell>
          <cell r="T338">
            <v>2.186421987055998</v>
          </cell>
          <cell r="U338">
            <v>22.765927929205603</v>
          </cell>
          <cell r="V338">
            <v>53.212995187988163</v>
          </cell>
          <cell r="W338">
            <v>143.12776966282846</v>
          </cell>
          <cell r="X338">
            <v>66.420809987387472</v>
          </cell>
          <cell r="Y338">
            <v>9.23657208678401</v>
          </cell>
          <cell r="Z338">
            <v>9.2310812590564186</v>
          </cell>
          <cell r="AA338" t="str">
            <v>s</v>
          </cell>
          <cell r="AB338">
            <v>9.8118638442101336</v>
          </cell>
          <cell r="AC338">
            <v>115.04261174992681</v>
          </cell>
          <cell r="AD338" t="str">
            <v>La Reunion</v>
          </cell>
        </row>
        <row r="339">
          <cell r="A339" t="str">
            <v>11_IAA_hac_ETI</v>
          </cell>
          <cell r="B339" t="str">
            <v>11</v>
          </cell>
          <cell r="C339" t="str">
            <v>ETI</v>
          </cell>
          <cell r="D339" t="str">
            <v>IAA_hac</v>
          </cell>
          <cell r="E339">
            <v>3720</v>
          </cell>
          <cell r="F339">
            <v>47</v>
          </cell>
          <cell r="G339">
            <v>3504.77</v>
          </cell>
          <cell r="H339">
            <v>3720</v>
          </cell>
          <cell r="I339">
            <v>2823217.99</v>
          </cell>
          <cell r="J339" t="str">
            <v>s</v>
          </cell>
          <cell r="K339">
            <v>524229.93899999978</v>
          </cell>
          <cell r="L339">
            <v>154696.37399999978</v>
          </cell>
          <cell r="M339" t="str">
            <v>s</v>
          </cell>
          <cell r="N339" t="str">
            <v>s</v>
          </cell>
          <cell r="O339">
            <v>256663.50700000001</v>
          </cell>
          <cell r="P339" t="str">
            <v>s</v>
          </cell>
          <cell r="Q339">
            <v>79290.213000000003</v>
          </cell>
          <cell r="R339">
            <v>37.606091683987017</v>
          </cell>
          <cell r="S339">
            <v>15.125082926635375</v>
          </cell>
          <cell r="T339" t="str">
            <v>s</v>
          </cell>
          <cell r="U339">
            <v>18.56852502558613</v>
          </cell>
          <cell r="V339">
            <v>149.5761316719784</v>
          </cell>
          <cell r="W339">
            <v>268.1448717034213</v>
          </cell>
          <cell r="X339">
            <v>62.39390831601299</v>
          </cell>
          <cell r="Y339" t="str">
            <v>s</v>
          </cell>
          <cell r="Z339" t="str">
            <v>s</v>
          </cell>
          <cell r="AA339" t="str">
            <v>s</v>
          </cell>
          <cell r="AB339" t="str">
            <v>s</v>
          </cell>
          <cell r="AC339" t="str">
            <v>s</v>
          </cell>
          <cell r="AD339" t="str">
            <v>Île-de-France</v>
          </cell>
        </row>
        <row r="340">
          <cell r="A340" t="str">
            <v>11_IAA_hac_GE</v>
          </cell>
          <cell r="B340" t="str">
            <v>11</v>
          </cell>
          <cell r="C340" t="str">
            <v>GE</v>
          </cell>
          <cell r="D340" t="str">
            <v>IAA_hac</v>
          </cell>
          <cell r="E340">
            <v>4070</v>
          </cell>
          <cell r="F340">
            <v>13</v>
          </cell>
          <cell r="G340">
            <v>3942.1299999999997</v>
          </cell>
          <cell r="H340">
            <v>4070</v>
          </cell>
          <cell r="I340">
            <v>4053298.38</v>
          </cell>
          <cell r="J340" t="str">
            <v>s</v>
          </cell>
          <cell r="K340">
            <v>609015.13499999978</v>
          </cell>
          <cell r="L340">
            <v>61104.331999999711</v>
          </cell>
          <cell r="M340" t="str">
            <v>s</v>
          </cell>
          <cell r="N340" t="str">
            <v>s</v>
          </cell>
          <cell r="O340">
            <v>351365.42199999996</v>
          </cell>
          <cell r="P340" t="str">
            <v>s</v>
          </cell>
          <cell r="Q340">
            <v>64722.373999999996</v>
          </cell>
          <cell r="R340">
            <v>14.814257629178734</v>
          </cell>
          <cell r="S340">
            <v>10.627383505009282</v>
          </cell>
          <cell r="T340" t="str">
            <v>s</v>
          </cell>
          <cell r="U340">
            <v>15.025174016426588</v>
          </cell>
          <cell r="V340">
            <v>154.48885120480548</v>
          </cell>
          <cell r="W340">
            <v>185.82489567822472</v>
          </cell>
          <cell r="X340">
            <v>85.185742370821259</v>
          </cell>
          <cell r="Y340" t="str">
            <v>s</v>
          </cell>
          <cell r="Z340" t="str">
            <v>s</v>
          </cell>
          <cell r="AA340" t="str">
            <v>s</v>
          </cell>
          <cell r="AB340" t="str">
            <v>s</v>
          </cell>
          <cell r="AC340" t="str">
            <v>s</v>
          </cell>
          <cell r="AD340" t="str">
            <v>Île-de-France</v>
          </cell>
        </row>
        <row r="341">
          <cell r="A341" t="str">
            <v>11_IAA_hac_MICRO</v>
          </cell>
          <cell r="B341" t="str">
            <v>11</v>
          </cell>
          <cell r="C341" t="str">
            <v>MICRO</v>
          </cell>
          <cell r="D341" t="str">
            <v>IAA_hac</v>
          </cell>
          <cell r="E341">
            <v>1793</v>
          </cell>
          <cell r="F341">
            <v>1423</v>
          </cell>
          <cell r="G341">
            <v>1416.19</v>
          </cell>
          <cell r="H341">
            <v>1793</v>
          </cell>
          <cell r="I341">
            <v>242949.96</v>
          </cell>
          <cell r="J341">
            <v>14220.764999999999</v>
          </cell>
          <cell r="K341">
            <v>64789.497000000003</v>
          </cell>
          <cell r="L341">
            <v>2758.6489999999994</v>
          </cell>
          <cell r="M341">
            <v>350.44899999999978</v>
          </cell>
          <cell r="N341">
            <v>-8282.9609999999975</v>
          </cell>
          <cell r="O341">
            <v>61199.470999999998</v>
          </cell>
          <cell r="P341">
            <v>-8664.239999999998</v>
          </cell>
          <cell r="Q341">
            <v>28145.478999999999</v>
          </cell>
          <cell r="R341">
            <v>4.3132115202885881</v>
          </cell>
          <cell r="S341">
            <v>43.441422303371176</v>
          </cell>
          <cell r="T341">
            <v>5.8533720277212637</v>
          </cell>
          <cell r="U341">
            <v>26.6678360432741</v>
          </cell>
          <cell r="V341">
            <v>45.749155833609898</v>
          </cell>
          <cell r="W341">
            <v>93.640166220634228</v>
          </cell>
          <cell r="X341">
            <v>95.68678847971141</v>
          </cell>
          <cell r="Y341">
            <v>1.819647963804516</v>
          </cell>
          <cell r="Z341">
            <v>-11.658082434730067</v>
          </cell>
          <cell r="AA341">
            <v>132.88717331328945</v>
          </cell>
          <cell r="AB341">
            <v>39.119329787878058</v>
          </cell>
          <cell r="AC341">
            <v>1.2451342540661674</v>
          </cell>
          <cell r="AD341" t="str">
            <v>Île-de-France</v>
          </cell>
        </row>
        <row r="342">
          <cell r="A342" t="str">
            <v>11_IAA_hac_PME</v>
          </cell>
          <cell r="B342" t="str">
            <v>11</v>
          </cell>
          <cell r="C342" t="str">
            <v>PME</v>
          </cell>
          <cell r="D342" t="str">
            <v>IAA_hac</v>
          </cell>
          <cell r="E342">
            <v>5728</v>
          </cell>
          <cell r="F342">
            <v>220</v>
          </cell>
          <cell r="G342">
            <v>5313.14</v>
          </cell>
          <cell r="H342">
            <v>5728</v>
          </cell>
          <cell r="I342">
            <v>1260931.5</v>
          </cell>
          <cell r="J342">
            <v>149373.5</v>
          </cell>
          <cell r="K342">
            <v>337220.33199999999</v>
          </cell>
          <cell r="L342">
            <v>77640.770999999993</v>
          </cell>
          <cell r="M342">
            <v>55545.445999999989</v>
          </cell>
          <cell r="N342">
            <v>41213.47100000002</v>
          </cell>
          <cell r="O342">
            <v>250023.41800000001</v>
          </cell>
          <cell r="P342">
            <v>31498.965000000018</v>
          </cell>
          <cell r="Q342">
            <v>43261.786</v>
          </cell>
          <cell r="R342">
            <v>23.695226273262346</v>
          </cell>
          <cell r="S342">
            <v>12.828937609847321</v>
          </cell>
          <cell r="T342">
            <v>11.846281895566889</v>
          </cell>
          <cell r="U342">
            <v>26.7437471424895</v>
          </cell>
          <cell r="V342">
            <v>63.469122213982686</v>
          </cell>
          <cell r="W342">
            <v>91.423966806822335</v>
          </cell>
          <cell r="X342">
            <v>76.30477372673765</v>
          </cell>
          <cell r="Y342">
            <v>10.404160753557786</v>
          </cell>
          <cell r="Z342">
            <v>7.876340068270463</v>
          </cell>
          <cell r="AA342">
            <v>50.081781543113365</v>
          </cell>
          <cell r="AB342">
            <v>6.142183982176066</v>
          </cell>
          <cell r="AC342">
            <v>128.39378845801696</v>
          </cell>
          <cell r="AD342" t="str">
            <v>Île-de-France</v>
          </cell>
        </row>
        <row r="343">
          <cell r="A343" t="str">
            <v>24_IAA_hac_ETI</v>
          </cell>
          <cell r="B343" t="str">
            <v>24</v>
          </cell>
          <cell r="C343" t="str">
            <v>ETI</v>
          </cell>
          <cell r="D343" t="str">
            <v>IAA_hac</v>
          </cell>
          <cell r="E343">
            <v>4798</v>
          </cell>
          <cell r="F343">
            <v>33</v>
          </cell>
          <cell r="G343">
            <v>4519.78</v>
          </cell>
          <cell r="H343">
            <v>4798</v>
          </cell>
          <cell r="I343">
            <v>2639674.0299999998</v>
          </cell>
          <cell r="J343">
            <v>305732.32800000004</v>
          </cell>
          <cell r="K343">
            <v>415963.60199999996</v>
          </cell>
          <cell r="L343">
            <v>162276.174</v>
          </cell>
          <cell r="M343">
            <v>141516.51799999998</v>
          </cell>
          <cell r="N343">
            <v>109219.17100000007</v>
          </cell>
          <cell r="O343">
            <v>233722.27900000001</v>
          </cell>
          <cell r="P343">
            <v>77893.856000000087</v>
          </cell>
          <cell r="Q343">
            <v>102215.76</v>
          </cell>
          <cell r="R343">
            <v>40.978991905304241</v>
          </cell>
          <cell r="S343">
            <v>24.57324619474759</v>
          </cell>
          <cell r="T343">
            <v>11.582200094607895</v>
          </cell>
          <cell r="U343">
            <v>15.758142758255648</v>
          </cell>
          <cell r="V343">
            <v>92.031825000331864</v>
          </cell>
          <cell r="W343">
            <v>238.49626618994733</v>
          </cell>
          <cell r="X343">
            <v>59.021008094695773</v>
          </cell>
          <cell r="Y343">
            <v>11.938152473614453</v>
          </cell>
          <cell r="Z343">
            <v>10.74572763039084</v>
          </cell>
          <cell r="AA343" t="str">
            <v>s</v>
          </cell>
          <cell r="AB343">
            <v>3.7442268018963767</v>
          </cell>
          <cell r="AC343">
            <v>138.44882433002505</v>
          </cell>
          <cell r="AD343" t="str">
            <v>Centre-Val de loire</v>
          </cell>
        </row>
        <row r="344">
          <cell r="A344" t="str">
            <v>24_IAA_hac_GE</v>
          </cell>
          <cell r="B344" t="str">
            <v>24</v>
          </cell>
          <cell r="C344" t="str">
            <v>GE</v>
          </cell>
          <cell r="D344" t="str">
            <v>IAA_hac</v>
          </cell>
          <cell r="E344">
            <v>951</v>
          </cell>
          <cell r="F344">
            <v>10</v>
          </cell>
          <cell r="G344">
            <v>919.04</v>
          </cell>
          <cell r="H344">
            <v>951</v>
          </cell>
          <cell r="I344">
            <v>522914.89</v>
          </cell>
          <cell r="J344">
            <v>65023.262000000002</v>
          </cell>
          <cell r="K344">
            <v>68090.547999999995</v>
          </cell>
          <cell r="L344">
            <v>11109.596999999991</v>
          </cell>
          <cell r="M344">
            <v>7551.6569999999901</v>
          </cell>
          <cell r="N344">
            <v>-3418.9389999999939</v>
          </cell>
          <cell r="O344">
            <v>48369.96</v>
          </cell>
          <cell r="P344">
            <v>-5215.9169999999949</v>
          </cell>
          <cell r="Q344">
            <v>18183.262999999999</v>
          </cell>
          <cell r="R344">
            <v>18.678008983826146</v>
          </cell>
          <cell r="S344">
            <v>26.704533204814275</v>
          </cell>
          <cell r="T344">
            <v>12.434769642914548</v>
          </cell>
          <cell r="U344">
            <v>13.02134425738001</v>
          </cell>
          <cell r="V344">
            <v>74.088775243732584</v>
          </cell>
          <cell r="W344">
            <v>404.3528529770195</v>
          </cell>
          <cell r="X344">
            <v>81.321991016173854</v>
          </cell>
          <cell r="Y344">
            <v>2.5571501495762661</v>
          </cell>
          <cell r="Z344">
            <v>-3.5666768991441193</v>
          </cell>
          <cell r="AA344" t="str">
            <v>s</v>
          </cell>
          <cell r="AB344">
            <v>8.5636319661280318</v>
          </cell>
          <cell r="AC344">
            <v>41.530813253924727</v>
          </cell>
          <cell r="AD344" t="str">
            <v>Centre-Val de loire</v>
          </cell>
        </row>
        <row r="345">
          <cell r="A345" t="str">
            <v>24_IAA_hac_MICRO</v>
          </cell>
          <cell r="B345" t="str">
            <v>24</v>
          </cell>
          <cell r="C345" t="str">
            <v>MICRO</v>
          </cell>
          <cell r="D345" t="str">
            <v>IAA_hac</v>
          </cell>
          <cell r="E345">
            <v>556</v>
          </cell>
          <cell r="F345">
            <v>522</v>
          </cell>
          <cell r="G345">
            <v>436.71</v>
          </cell>
          <cell r="H345">
            <v>556</v>
          </cell>
          <cell r="I345">
            <v>92094.87</v>
          </cell>
          <cell r="J345">
            <v>3994.3620000000001</v>
          </cell>
          <cell r="K345">
            <v>24926.137999999999</v>
          </cell>
          <cell r="L345">
            <v>4704.4419999999973</v>
          </cell>
          <cell r="M345">
            <v>4693.0789999999979</v>
          </cell>
          <cell r="N345">
            <v>8.2349999999980739</v>
          </cell>
          <cell r="O345">
            <v>19964.945</v>
          </cell>
          <cell r="P345">
            <v>298.88699999999812</v>
          </cell>
          <cell r="Q345">
            <v>8629.7430000000004</v>
          </cell>
          <cell r="R345">
            <v>19.069959054920975</v>
          </cell>
          <cell r="S345">
            <v>34.621259819712144</v>
          </cell>
          <cell r="T345">
            <v>4.3372252982169366</v>
          </cell>
          <cell r="U345">
            <v>27.065718209928523</v>
          </cell>
          <cell r="V345">
            <v>57.077094639463262</v>
          </cell>
          <cell r="W345">
            <v>172.76825582194135</v>
          </cell>
          <cell r="X345">
            <v>80.930040945079014</v>
          </cell>
          <cell r="Y345">
            <v>5.3077456335821616</v>
          </cell>
          <cell r="Z345">
            <v>0.92957461574303901</v>
          </cell>
          <cell r="AA345">
            <v>112.2597877624159</v>
          </cell>
          <cell r="AB345">
            <v>9.8507750759813852</v>
          </cell>
          <cell r="AC345">
            <v>54.382604441406855</v>
          </cell>
          <cell r="AD345" t="str">
            <v>Centre-Val de loire</v>
          </cell>
        </row>
        <row r="346">
          <cell r="A346" t="str">
            <v>24_IAA_hac_PME</v>
          </cell>
          <cell r="B346" t="str">
            <v>24</v>
          </cell>
          <cell r="C346" t="str">
            <v>PME</v>
          </cell>
          <cell r="D346" t="str">
            <v>IAA_hac</v>
          </cell>
          <cell r="E346">
            <v>3214</v>
          </cell>
          <cell r="F346">
            <v>119</v>
          </cell>
          <cell r="G346">
            <v>2943.2400000000002</v>
          </cell>
          <cell r="H346">
            <v>3214</v>
          </cell>
          <cell r="I346">
            <v>977741.41</v>
          </cell>
          <cell r="J346">
            <v>158302.76300000001</v>
          </cell>
          <cell r="K346">
            <v>207198.22400000002</v>
          </cell>
          <cell r="L346">
            <v>59888.553999999996</v>
          </cell>
          <cell r="M346">
            <v>49058.972000000002</v>
          </cell>
          <cell r="N346">
            <v>38788.226000000017</v>
          </cell>
          <cell r="O346">
            <v>141414.79699999999</v>
          </cell>
          <cell r="P346">
            <v>35640.857000000011</v>
          </cell>
          <cell r="Q346">
            <v>48023.383999999998</v>
          </cell>
          <cell r="R346">
            <v>29.750400926013398</v>
          </cell>
          <cell r="S346">
            <v>23.17750754465926</v>
          </cell>
          <cell r="T346">
            <v>16.190657507285081</v>
          </cell>
          <cell r="U346">
            <v>21.191515658521613</v>
          </cell>
          <cell r="V346">
            <v>70.398004919748303</v>
          </cell>
          <cell r="W346">
            <v>165.30496153898423</v>
          </cell>
          <cell r="X346">
            <v>70.249599073986602</v>
          </cell>
          <cell r="Y346">
            <v>8.2987428212391929</v>
          </cell>
          <cell r="Z346">
            <v>11.504016958294988</v>
          </cell>
          <cell r="AA346">
            <v>59.132220188986608</v>
          </cell>
          <cell r="AB346">
            <v>5.328762821690435</v>
          </cell>
          <cell r="AC346">
            <v>102.15642446188301</v>
          </cell>
          <cell r="AD346" t="str">
            <v>Centre-Val de loire</v>
          </cell>
        </row>
        <row r="347">
          <cell r="A347" t="str">
            <v>27_IAA_hac_ETI</v>
          </cell>
          <cell r="B347" t="str">
            <v>27</v>
          </cell>
          <cell r="C347" t="str">
            <v>ETI</v>
          </cell>
          <cell r="D347" t="str">
            <v>IAA_hac</v>
          </cell>
          <cell r="E347">
            <v>6793</v>
          </cell>
          <cell r="F347">
            <v>84</v>
          </cell>
          <cell r="G347">
            <v>6157.23</v>
          </cell>
          <cell r="H347">
            <v>6793</v>
          </cell>
          <cell r="I347">
            <v>3265710.58</v>
          </cell>
          <cell r="J347">
            <v>561777.04599999997</v>
          </cell>
          <cell r="K347">
            <v>531972.478</v>
          </cell>
          <cell r="L347">
            <v>190992.31500000006</v>
          </cell>
          <cell r="M347">
            <v>163684.45800000004</v>
          </cell>
          <cell r="N347">
            <v>155653.52800000011</v>
          </cell>
          <cell r="O347">
            <v>320136.60399999999</v>
          </cell>
          <cell r="P347">
            <v>106071.64200000009</v>
          </cell>
          <cell r="Q347">
            <v>90252.285000000003</v>
          </cell>
          <cell r="R347">
            <v>37.366759715663839</v>
          </cell>
          <cell r="S347">
            <v>16.965592907984988</v>
          </cell>
          <cell r="T347">
            <v>17.20229126979158</v>
          </cell>
          <cell r="U347">
            <v>16.289639420526971</v>
          </cell>
          <cell r="V347">
            <v>86.39801956399225</v>
          </cell>
          <cell r="W347">
            <v>232.90274604002127</v>
          </cell>
          <cell r="X347">
            <v>62.633240284336168</v>
          </cell>
          <cell r="Y347">
            <v>7.8277627728008783</v>
          </cell>
          <cell r="Z347">
            <v>9.0166182125224825</v>
          </cell>
          <cell r="AA347" t="str">
            <v>s</v>
          </cell>
          <cell r="AB347">
            <v>5.8336462385934205</v>
          </cell>
          <cell r="AC347">
            <v>181.36322864290918</v>
          </cell>
          <cell r="AD347" t="str">
            <v>Bourgogne-Franche-Comte</v>
          </cell>
        </row>
        <row r="348">
          <cell r="A348" t="str">
            <v>27_IAA_hac_GE</v>
          </cell>
          <cell r="B348" t="str">
            <v>27</v>
          </cell>
          <cell r="C348" t="str">
            <v>GE</v>
          </cell>
          <cell r="D348" t="str">
            <v>IAA_hac</v>
          </cell>
          <cell r="E348">
            <v>2731</v>
          </cell>
          <cell r="F348">
            <v>18</v>
          </cell>
          <cell r="G348">
            <v>2518.14</v>
          </cell>
          <cell r="H348">
            <v>2731</v>
          </cell>
          <cell r="I348">
            <v>1278813.1000000001</v>
          </cell>
          <cell r="J348">
            <v>171492.38099999999</v>
          </cell>
          <cell r="K348">
            <v>178551.85399999999</v>
          </cell>
          <cell r="L348">
            <v>46700.942999999999</v>
          </cell>
          <cell r="M348">
            <v>13347.785</v>
          </cell>
          <cell r="N348">
            <v>42667.466000000109</v>
          </cell>
          <cell r="O348">
            <v>126078.942</v>
          </cell>
          <cell r="P348">
            <v>31761.870000000108</v>
          </cell>
          <cell r="Q348">
            <v>19274.733000000004</v>
          </cell>
          <cell r="R348">
            <v>27.029155043134796</v>
          </cell>
          <cell r="S348">
            <v>10.795033805697702</v>
          </cell>
          <cell r="T348">
            <v>13.410277154652231</v>
          </cell>
          <cell r="U348">
            <v>13.962310364196298</v>
          </cell>
          <cell r="V348">
            <v>70.906245879895479</v>
          </cell>
          <cell r="W348">
            <v>146.41821860579634</v>
          </cell>
          <cell r="X348">
            <v>72.970844956865193</v>
          </cell>
          <cell r="Y348">
            <v>7.1779233570253886</v>
          </cell>
          <cell r="Z348">
            <v>9.8161835310314363</v>
          </cell>
          <cell r="AA348" t="str">
            <v>s</v>
          </cell>
          <cell r="AB348">
            <v>5.7295138558551164</v>
          </cell>
          <cell r="AC348">
            <v>69.250168082743329</v>
          </cell>
          <cell r="AD348" t="str">
            <v>Bourgogne-Franche-Comte</v>
          </cell>
        </row>
        <row r="349">
          <cell r="A349" t="str">
            <v>27_IAA_hac_MICRO</v>
          </cell>
          <cell r="B349" t="str">
            <v>27</v>
          </cell>
          <cell r="C349" t="str">
            <v>MICRO</v>
          </cell>
          <cell r="D349" t="str">
            <v>IAA_hac</v>
          </cell>
          <cell r="E349">
            <v>853</v>
          </cell>
          <cell r="F349">
            <v>804</v>
          </cell>
          <cell r="G349">
            <v>627.94000000000005</v>
          </cell>
          <cell r="H349">
            <v>853</v>
          </cell>
          <cell r="I349">
            <v>199329.34</v>
          </cell>
          <cell r="J349">
            <v>10339.828</v>
          </cell>
          <cell r="K349">
            <v>47086.247000000003</v>
          </cell>
          <cell r="L349">
            <v>13277.798000000001</v>
          </cell>
          <cell r="M349">
            <v>12103.606000000002</v>
          </cell>
          <cell r="N349">
            <v>4586.8900000000021</v>
          </cell>
          <cell r="O349">
            <v>32319.954000000002</v>
          </cell>
          <cell r="P349">
            <v>4655.0750000000025</v>
          </cell>
          <cell r="Q349">
            <v>22196.554</v>
          </cell>
          <cell r="R349">
            <v>29.119413606179535</v>
          </cell>
          <cell r="S349">
            <v>47.140206353672653</v>
          </cell>
          <cell r="T349">
            <v>5.187308601934868</v>
          </cell>
          <cell r="U349">
            <v>23.622336280248561</v>
          </cell>
          <cell r="V349">
            <v>74.985264515718058</v>
          </cell>
          <cell r="W349">
            <v>209.90259260438893</v>
          </cell>
          <cell r="X349">
            <v>70.880586393820465</v>
          </cell>
          <cell r="Y349">
            <v>7.841218056501094</v>
          </cell>
          <cell r="Z349">
            <v>7.385349140761396</v>
          </cell>
          <cell r="AA349" t="str">
            <v>s</v>
          </cell>
          <cell r="AB349">
            <v>6.6897011085723701</v>
          </cell>
          <cell r="AC349">
            <v>54.529212056970657</v>
          </cell>
          <cell r="AD349" t="str">
            <v>Bourgogne-Franche-Comte</v>
          </cell>
        </row>
        <row r="350">
          <cell r="A350" t="str">
            <v>27_IAA_hac_PME</v>
          </cell>
          <cell r="B350" t="str">
            <v>27</v>
          </cell>
          <cell r="C350" t="str">
            <v>PME</v>
          </cell>
          <cell r="D350" t="str">
            <v>IAA_hac</v>
          </cell>
          <cell r="E350">
            <v>5104</v>
          </cell>
          <cell r="F350">
            <v>260</v>
          </cell>
          <cell r="G350">
            <v>4489.26</v>
          </cell>
          <cell r="H350">
            <v>5104</v>
          </cell>
          <cell r="I350">
            <v>2262455.5</v>
          </cell>
          <cell r="J350">
            <v>266143.59500000003</v>
          </cell>
          <cell r="K350">
            <v>380263.76600000006</v>
          </cell>
          <cell r="L350">
            <v>139346.20700000002</v>
          </cell>
          <cell r="M350">
            <v>115313.21000000004</v>
          </cell>
          <cell r="N350">
            <v>78725.165999999997</v>
          </cell>
          <cell r="O350">
            <v>225262.016</v>
          </cell>
          <cell r="P350">
            <v>67516.404999999999</v>
          </cell>
          <cell r="Q350">
            <v>134135.60800000001</v>
          </cell>
          <cell r="R350">
            <v>38.218064818576515</v>
          </cell>
          <cell r="S350">
            <v>35.274359534955003</v>
          </cell>
          <cell r="T350">
            <v>11.763484187865796</v>
          </cell>
          <cell r="U350">
            <v>16.80756885605043</v>
          </cell>
          <cell r="V350">
            <v>84.705222241527565</v>
          </cell>
          <cell r="W350">
            <v>303.18199346885677</v>
          </cell>
          <cell r="X350">
            <v>61.781935181423478</v>
          </cell>
          <cell r="Y350">
            <v>7.5441252820889382</v>
          </cell>
          <cell r="Z350">
            <v>8.6582734171651339</v>
          </cell>
          <cell r="AA350" t="str">
            <v>s</v>
          </cell>
          <cell r="AB350">
            <v>5.1984988726675558</v>
          </cell>
          <cell r="AC350">
            <v>85.967635081655587</v>
          </cell>
          <cell r="AD350" t="str">
            <v>Bourgogne-Franche-Comte</v>
          </cell>
        </row>
        <row r="351">
          <cell r="A351" t="str">
            <v>28_IAA_hac_ETI</v>
          </cell>
          <cell r="B351" t="str">
            <v>28</v>
          </cell>
          <cell r="C351" t="str">
            <v>ETI</v>
          </cell>
          <cell r="D351" t="str">
            <v>IAA_hac</v>
          </cell>
          <cell r="E351">
            <v>8454</v>
          </cell>
          <cell r="F351">
            <v>59</v>
          </cell>
          <cell r="G351">
            <v>7856.73</v>
          </cell>
          <cell r="H351">
            <v>8454</v>
          </cell>
          <cell r="I351">
            <v>3672121.98</v>
          </cell>
          <cell r="J351">
            <v>1185134.368</v>
          </cell>
          <cell r="K351">
            <v>746454.05799999984</v>
          </cell>
          <cell r="L351">
            <v>359380.87999999989</v>
          </cell>
          <cell r="M351">
            <v>330979.83899999986</v>
          </cell>
          <cell r="N351">
            <v>200645.87999999974</v>
          </cell>
          <cell r="O351">
            <v>359332.56900000002</v>
          </cell>
          <cell r="P351">
            <v>136587.25999999975</v>
          </cell>
          <cell r="Q351">
            <v>159406.61199999999</v>
          </cell>
          <cell r="R351">
            <v>50.003360936132971</v>
          </cell>
          <cell r="S351">
            <v>21.355180575627607</v>
          </cell>
          <cell r="T351">
            <v>32.273828986476097</v>
          </cell>
          <cell r="U351">
            <v>20.327594291952138</v>
          </cell>
          <cell r="V351">
            <v>95.008235996400529</v>
          </cell>
          <cell r="W351">
            <v>206.21540259115434</v>
          </cell>
          <cell r="X351">
            <v>49.996639063867029</v>
          </cell>
          <cell r="Y351">
            <v>15.93457317343262</v>
          </cell>
          <cell r="Z351">
            <v>13.699436244803884</v>
          </cell>
          <cell r="AA351">
            <v>41.348909683918819</v>
          </cell>
          <cell r="AB351">
            <v>2.417530949337094</v>
          </cell>
          <cell r="AC351">
            <v>207.63244061670409</v>
          </cell>
          <cell r="AD351" t="str">
            <v>Normandie</v>
          </cell>
        </row>
        <row r="352">
          <cell r="A352" t="str">
            <v>28_IAA_hac_GE</v>
          </cell>
          <cell r="B352" t="str">
            <v>28</v>
          </cell>
          <cell r="C352" t="str">
            <v>GE</v>
          </cell>
          <cell r="D352" t="str">
            <v>IAA_hac</v>
          </cell>
          <cell r="E352">
            <v>4393</v>
          </cell>
          <cell r="F352">
            <v>30</v>
          </cell>
          <cell r="G352">
            <v>4119.28</v>
          </cell>
          <cell r="H352">
            <v>4393</v>
          </cell>
          <cell r="I352">
            <v>2561640.52</v>
          </cell>
          <cell r="J352">
            <v>788492.39799999993</v>
          </cell>
          <cell r="K352">
            <v>321866.26199999981</v>
          </cell>
          <cell r="L352">
            <v>73457.465999999826</v>
          </cell>
          <cell r="M352">
            <v>98346.29399999982</v>
          </cell>
          <cell r="N352">
            <v>52392.320999999625</v>
          </cell>
          <cell r="O352">
            <v>229593.60000000001</v>
          </cell>
          <cell r="P352">
            <v>29609.585999999628</v>
          </cell>
          <cell r="Q352">
            <v>72371.987000000008</v>
          </cell>
          <cell r="R352">
            <v>24.239302956287858</v>
          </cell>
          <cell r="S352">
            <v>22.485111222996107</v>
          </cell>
          <cell r="T352">
            <v>30.780759120721591</v>
          </cell>
          <cell r="U352">
            <v>12.564848950780954</v>
          </cell>
          <cell r="V352">
            <v>78.136534054494916</v>
          </cell>
          <cell r="W352">
            <v>237.40218824648969</v>
          </cell>
          <cell r="X352">
            <v>75.760697043712142</v>
          </cell>
          <cell r="Y352">
            <v>5.4328816286190706</v>
          </cell>
          <cell r="Z352">
            <v>3.6767573045544601</v>
          </cell>
          <cell r="AA352">
            <v>44.382917288437156</v>
          </cell>
          <cell r="AB352">
            <v>11.549020762573024</v>
          </cell>
          <cell r="AC352">
            <v>135.8900011961808</v>
          </cell>
          <cell r="AD352" t="str">
            <v>Normandie</v>
          </cell>
        </row>
        <row r="353">
          <cell r="A353" t="str">
            <v>28_IAA_hac_MICRO</v>
          </cell>
          <cell r="B353" t="str">
            <v>28</v>
          </cell>
          <cell r="C353" t="str">
            <v>MICRO</v>
          </cell>
          <cell r="D353" t="str">
            <v>IAA_hac</v>
          </cell>
          <cell r="E353">
            <v>918</v>
          </cell>
          <cell r="F353">
            <v>743</v>
          </cell>
          <cell r="G353">
            <v>685.92</v>
          </cell>
          <cell r="H353">
            <v>918</v>
          </cell>
          <cell r="I353">
            <v>134755.75</v>
          </cell>
          <cell r="J353">
            <v>4598.1940000000004</v>
          </cell>
          <cell r="K353">
            <v>42771.019</v>
          </cell>
          <cell r="L353">
            <v>11329.851999999999</v>
          </cell>
          <cell r="M353">
            <v>10974.59</v>
          </cell>
          <cell r="N353">
            <v>2859.6870000000013</v>
          </cell>
          <cell r="O353">
            <v>29183.464</v>
          </cell>
          <cell r="P353">
            <v>3780.9300000000007</v>
          </cell>
          <cell r="Q353">
            <v>19643.807000000001</v>
          </cell>
          <cell r="R353">
            <v>27.965748348024633</v>
          </cell>
          <cell r="S353">
            <v>45.927844272309713</v>
          </cell>
          <cell r="T353">
            <v>3.4122432623468764</v>
          </cell>
          <cell r="U353">
            <v>31.739661572882788</v>
          </cell>
          <cell r="V353">
            <v>62.355695999533481</v>
          </cell>
          <cell r="W353">
            <v>157.65698623746209</v>
          </cell>
          <cell r="X353">
            <v>72.034251651975367</v>
          </cell>
          <cell r="Y353">
            <v>9.6697447980190088</v>
          </cell>
          <cell r="Z353">
            <v>7.5910878135868982</v>
          </cell>
          <cell r="AA353" t="str">
            <v>s</v>
          </cell>
          <cell r="AB353">
            <v>8.5801738628183326</v>
          </cell>
          <cell r="AC353">
            <v>55.867938429653684</v>
          </cell>
          <cell r="AD353" t="str">
            <v>Normandie</v>
          </cell>
        </row>
        <row r="354">
          <cell r="A354" t="str">
            <v>28_IAA_hac_PME</v>
          </cell>
          <cell r="B354" t="str">
            <v>28</v>
          </cell>
          <cell r="C354" t="str">
            <v>PME</v>
          </cell>
          <cell r="D354" t="str">
            <v>IAA_hac</v>
          </cell>
          <cell r="E354">
            <v>3400</v>
          </cell>
          <cell r="F354">
            <v>105</v>
          </cell>
          <cell r="G354">
            <v>3008.29</v>
          </cell>
          <cell r="H354">
            <v>3400</v>
          </cell>
          <cell r="I354">
            <v>1079210.7</v>
          </cell>
          <cell r="J354">
            <v>164260.33600000001</v>
          </cell>
          <cell r="K354">
            <v>215082.50399999996</v>
          </cell>
          <cell r="L354">
            <v>68914.112999999968</v>
          </cell>
          <cell r="M354">
            <v>52259.843999999961</v>
          </cell>
          <cell r="N354">
            <v>43325.852000000006</v>
          </cell>
          <cell r="O354">
            <v>139066.71299999999</v>
          </cell>
          <cell r="P354">
            <v>32194.821000000004</v>
          </cell>
          <cell r="Q354">
            <v>45232.758000000002</v>
          </cell>
          <cell r="R354">
            <v>33.134839554873189</v>
          </cell>
          <cell r="S354">
            <v>21.030421888709281</v>
          </cell>
          <cell r="T354">
            <v>15.220413956236722</v>
          </cell>
          <cell r="U354">
            <v>19.929611891357261</v>
          </cell>
          <cell r="V354">
            <v>71.496599064584856</v>
          </cell>
          <cell r="W354">
            <v>152.82238115341272</v>
          </cell>
          <cell r="X354">
            <v>66.865160445126804</v>
          </cell>
          <cell r="Y354">
            <v>11.209274177215914</v>
          </cell>
          <cell r="Z354">
            <v>11.984156168817545</v>
          </cell>
          <cell r="AA354" t="str">
            <v>s</v>
          </cell>
          <cell r="AB354">
            <v>3.84527476977031</v>
          </cell>
          <cell r="AC354">
            <v>115.53539140814708</v>
          </cell>
          <cell r="AD354" t="str">
            <v>Normandie</v>
          </cell>
        </row>
        <row r="355">
          <cell r="A355" t="str">
            <v>32_IAA_hac_ETI</v>
          </cell>
          <cell r="B355" t="str">
            <v>32</v>
          </cell>
          <cell r="C355" t="str">
            <v>ETI</v>
          </cell>
          <cell r="D355" t="str">
            <v>IAA_hac</v>
          </cell>
          <cell r="E355">
            <v>15482</v>
          </cell>
          <cell r="F355">
            <v>109</v>
          </cell>
          <cell r="G355">
            <v>14667.32</v>
          </cell>
          <cell r="H355">
            <v>15482</v>
          </cell>
          <cell r="I355">
            <v>7486846.5200000005</v>
          </cell>
          <cell r="J355" t="str">
            <v>s</v>
          </cell>
          <cell r="K355">
            <v>1339871.5030000003</v>
          </cell>
          <cell r="L355">
            <v>357638.09900000016</v>
          </cell>
          <cell r="M355">
            <v>508501.50000000017</v>
          </cell>
          <cell r="N355">
            <v>443217.72599999997</v>
          </cell>
          <cell r="O355">
            <v>821701.38600000006</v>
          </cell>
          <cell r="P355">
            <v>320630.10099999997</v>
          </cell>
          <cell r="Q355">
            <v>319018.12199999997</v>
          </cell>
          <cell r="R355">
            <v>30.325288311702725</v>
          </cell>
          <cell r="S355">
            <v>23.809605718586578</v>
          </cell>
          <cell r="T355" t="str">
            <v>s</v>
          </cell>
          <cell r="U355">
            <v>17.896339926572985</v>
          </cell>
          <cell r="V355">
            <v>91.350805941371718</v>
          </cell>
          <cell r="W355">
            <v>284.43568109238771</v>
          </cell>
          <cell r="X355">
            <v>69.674711688297293</v>
          </cell>
          <cell r="Y355" t="str">
            <v>s</v>
          </cell>
          <cell r="Z355">
            <v>10.235606920291945</v>
          </cell>
          <cell r="AA355" t="str">
            <v>s</v>
          </cell>
          <cell r="AB355" t="str">
            <v>s</v>
          </cell>
          <cell r="AC355">
            <v>159.39580385342504</v>
          </cell>
          <cell r="AD355" t="str">
            <v>Hauts-de-France</v>
          </cell>
        </row>
        <row r="356">
          <cell r="A356" t="str">
            <v>32_IAA_hac_GE</v>
          </cell>
          <cell r="B356" t="str">
            <v>32</v>
          </cell>
          <cell r="C356" t="str">
            <v>GE</v>
          </cell>
          <cell r="D356" t="str">
            <v>IAA_hac</v>
          </cell>
          <cell r="E356">
            <v>6057</v>
          </cell>
          <cell r="F356">
            <v>20</v>
          </cell>
          <cell r="G356">
            <v>5588.9299999999994</v>
          </cell>
          <cell r="H356">
            <v>6057</v>
          </cell>
          <cell r="I356">
            <v>4485718.26</v>
          </cell>
          <cell r="J356" t="str">
            <v>s</v>
          </cell>
          <cell r="K356">
            <v>893919.03800000029</v>
          </cell>
          <cell r="L356">
            <v>322005.47000000026</v>
          </cell>
          <cell r="M356">
            <v>230805.82100000023</v>
          </cell>
          <cell r="N356">
            <v>-95145.179000000018</v>
          </cell>
          <cell r="O356">
            <v>470690.99</v>
          </cell>
          <cell r="P356">
            <v>-336855.62500000006</v>
          </cell>
          <cell r="Q356">
            <v>131504.965</v>
          </cell>
          <cell r="R356">
            <v>40.621535007233426</v>
          </cell>
          <cell r="S356">
            <v>14.711059884597733</v>
          </cell>
          <cell r="T356" t="str">
            <v>s</v>
          </cell>
          <cell r="U356">
            <v>19.928113764327239</v>
          </cell>
          <cell r="V356">
            <v>159.94457579536697</v>
          </cell>
          <cell r="W356">
            <v>680.26595090652427</v>
          </cell>
          <cell r="X356">
            <v>59.378464992766567</v>
          </cell>
          <cell r="Y356" t="str">
            <v>s</v>
          </cell>
          <cell r="Z356">
            <v>-15.16295486468203</v>
          </cell>
          <cell r="AA356" t="str">
            <v>s</v>
          </cell>
          <cell r="AB356" t="str">
            <v>s</v>
          </cell>
          <cell r="AC356">
            <v>175.51110788858827</v>
          </cell>
          <cell r="AD356" t="str">
            <v>Hauts-de-France</v>
          </cell>
        </row>
        <row r="357">
          <cell r="A357" t="str">
            <v>32_IAA_hac_MICRO</v>
          </cell>
          <cell r="B357" t="str">
            <v>32</v>
          </cell>
          <cell r="C357" t="str">
            <v>MICRO</v>
          </cell>
          <cell r="D357" t="str">
            <v>IAA_hac</v>
          </cell>
          <cell r="E357">
            <v>1169</v>
          </cell>
          <cell r="F357">
            <v>931</v>
          </cell>
          <cell r="G357">
            <v>917.94</v>
          </cell>
          <cell r="H357">
            <v>1169</v>
          </cell>
          <cell r="I357">
            <v>239059.46</v>
          </cell>
          <cell r="J357" t="str">
            <v>s</v>
          </cell>
          <cell r="K357">
            <v>48750.974000000002</v>
          </cell>
          <cell r="L357">
            <v>7262.59</v>
          </cell>
          <cell r="M357">
            <v>5211.433</v>
          </cell>
          <cell r="N357">
            <v>-2143.3199999999988</v>
          </cell>
          <cell r="O357">
            <v>39151.334999999999</v>
          </cell>
          <cell r="P357">
            <v>-1192.6759999999981</v>
          </cell>
          <cell r="Q357">
            <v>81105.420999999988</v>
          </cell>
          <cell r="R357">
            <v>15.647437703232381</v>
          </cell>
          <cell r="S357">
            <v>166.36677043621731</v>
          </cell>
          <cell r="T357" t="str">
            <v>s</v>
          </cell>
          <cell r="U357">
            <v>20.392823609657615</v>
          </cell>
          <cell r="V357">
            <v>53.10910734906421</v>
          </cell>
          <cell r="W357">
            <v>203.30413643593263</v>
          </cell>
          <cell r="X357">
            <v>84.352562296767601</v>
          </cell>
          <cell r="Y357">
            <v>4.2361866838584401</v>
          </cell>
          <cell r="Z357">
            <v>-1.590390228036169</v>
          </cell>
          <cell r="AA357" t="str">
            <v>s</v>
          </cell>
          <cell r="AB357">
            <v>14.320166772459963</v>
          </cell>
          <cell r="AC357">
            <v>6.4255051459507255</v>
          </cell>
          <cell r="AD357" t="str">
            <v>Hauts-de-France</v>
          </cell>
        </row>
        <row r="358">
          <cell r="A358" t="str">
            <v>32_IAA_hac_PME</v>
          </cell>
          <cell r="B358" t="str">
            <v>32</v>
          </cell>
          <cell r="C358" t="str">
            <v>PME</v>
          </cell>
          <cell r="D358" t="str">
            <v>IAA_hac</v>
          </cell>
          <cell r="E358">
            <v>5884</v>
          </cell>
          <cell r="F358">
            <v>201</v>
          </cell>
          <cell r="G358">
            <v>5333.68</v>
          </cell>
          <cell r="H358">
            <v>5884</v>
          </cell>
          <cell r="I358">
            <v>1678296.01</v>
          </cell>
          <cell r="J358" t="str">
            <v>s</v>
          </cell>
          <cell r="K358">
            <v>349667.04599999997</v>
          </cell>
          <cell r="L358">
            <v>80389.795999999988</v>
          </cell>
          <cell r="M358">
            <v>58460.340999999986</v>
          </cell>
          <cell r="N358">
            <v>39731.81099999998</v>
          </cell>
          <cell r="O358">
            <v>257541.859</v>
          </cell>
          <cell r="P358">
            <v>29190.860999999983</v>
          </cell>
          <cell r="Q358">
            <v>116931.531</v>
          </cell>
          <cell r="R358">
            <v>23.788773502144981</v>
          </cell>
          <cell r="S358">
            <v>33.440821014628874</v>
          </cell>
          <cell r="T358" t="str">
            <v>s</v>
          </cell>
          <cell r="U358">
            <v>20.834646803456319</v>
          </cell>
          <cell r="V358">
            <v>65.558309834860722</v>
          </cell>
          <cell r="W358">
            <v>155.93561387259825</v>
          </cell>
          <cell r="X358">
            <v>76.211226497855023</v>
          </cell>
          <cell r="Y358">
            <v>7.123741438764573</v>
          </cell>
          <cell r="Z358">
            <v>6.0706176681685893</v>
          </cell>
          <cell r="AA358" t="str">
            <v>s</v>
          </cell>
          <cell r="AB358">
            <v>6.1460897350703574</v>
          </cell>
          <cell r="AC358">
            <v>49.995360960423909</v>
          </cell>
          <cell r="AD358" t="str">
            <v>Hauts-de-France</v>
          </cell>
        </row>
        <row r="359">
          <cell r="A359" t="str">
            <v>44_IAA_hac_ETI</v>
          </cell>
          <cell r="B359" t="str">
            <v>44</v>
          </cell>
          <cell r="C359" t="str">
            <v>ETI</v>
          </cell>
          <cell r="D359" t="str">
            <v>IAA_hac</v>
          </cell>
          <cell r="E359">
            <v>10344</v>
          </cell>
          <cell r="F359">
            <v>108</v>
          </cell>
          <cell r="G359">
            <v>9641.09</v>
          </cell>
          <cell r="H359">
            <v>10344</v>
          </cell>
          <cell r="I359">
            <v>6375621.6100000003</v>
          </cell>
          <cell r="J359">
            <v>1869881.1129999999</v>
          </cell>
          <cell r="K359">
            <v>1398411.1229999999</v>
          </cell>
          <cell r="L359">
            <v>696946.32399999991</v>
          </cell>
          <cell r="M359">
            <v>563573.55499999993</v>
          </cell>
          <cell r="N359">
            <v>516311.98299999995</v>
          </cell>
          <cell r="O359">
            <v>596053.99400000006</v>
          </cell>
          <cell r="P359">
            <v>440820.38099999994</v>
          </cell>
          <cell r="Q359">
            <v>203771.41799999998</v>
          </cell>
          <cell r="R359">
            <v>53.901481252381245</v>
          </cell>
          <cell r="S359">
            <v>14.571638815547377</v>
          </cell>
          <cell r="T359">
            <v>29.328608681342367</v>
          </cell>
          <cell r="U359">
            <v>21.933722051613408</v>
          </cell>
          <cell r="V359">
            <v>145.04699396022647</v>
          </cell>
          <cell r="W359">
            <v>406.44471558713798</v>
          </cell>
          <cell r="X359">
            <v>46.098518747618748</v>
          </cell>
          <cell r="Y359">
            <v>8.3685966406381809</v>
          </cell>
          <cell r="Z359">
            <v>9.7531416815863334</v>
          </cell>
          <cell r="AA359" t="str">
            <v>s</v>
          </cell>
          <cell r="AB359">
            <v>8.5467530208251752</v>
          </cell>
          <cell r="AC359">
            <v>276.57144487260717</v>
          </cell>
          <cell r="AD359" t="str">
            <v>Grand-Est</v>
          </cell>
        </row>
        <row r="360">
          <cell r="A360" t="str">
            <v>44_IAA_hac_GE</v>
          </cell>
          <cell r="B360" t="str">
            <v>44</v>
          </cell>
          <cell r="C360" t="str">
            <v>GE</v>
          </cell>
          <cell r="D360" t="str">
            <v>IAA_hac</v>
          </cell>
          <cell r="E360">
            <v>8449</v>
          </cell>
          <cell r="F360">
            <v>31</v>
          </cell>
          <cell r="G360">
            <v>8426.5</v>
          </cell>
          <cell r="H360">
            <v>8449</v>
          </cell>
          <cell r="I360">
            <v>6449972.8200000003</v>
          </cell>
          <cell r="J360">
            <v>3856229.38</v>
          </cell>
          <cell r="K360">
            <v>1744699.02</v>
          </cell>
          <cell r="L360">
            <v>943332.55300000007</v>
          </cell>
          <cell r="M360">
            <v>656996.84000000008</v>
          </cell>
          <cell r="N360">
            <v>791355.37300000072</v>
          </cell>
          <cell r="O360">
            <v>731366.40099999995</v>
          </cell>
          <cell r="P360">
            <v>505678.89700000087</v>
          </cell>
          <cell r="Q360">
            <v>237059.08199999997</v>
          </cell>
          <cell r="R360">
            <v>56.328485232934597</v>
          </cell>
          <cell r="S360">
            <v>13.587391251013598</v>
          </cell>
          <cell r="T360">
            <v>59.786753954104256</v>
          </cell>
          <cell r="U360">
            <v>27.049711195527177</v>
          </cell>
          <cell r="V360">
            <v>207.04907375541447</v>
          </cell>
          <cell r="W360">
            <v>454.64989141399155</v>
          </cell>
          <cell r="X360">
            <v>43.67151476706541</v>
          </cell>
          <cell r="Y360">
            <v>11.41750597664722</v>
          </cell>
          <cell r="Z360">
            <v>9.3480286149976735</v>
          </cell>
          <cell r="AA360" t="str">
            <v>s</v>
          </cell>
          <cell r="AB360">
            <v>2.8904360305691683</v>
          </cell>
          <cell r="AC360">
            <v>277.14476680543299</v>
          </cell>
          <cell r="AD360" t="str">
            <v>Grand-Est</v>
          </cell>
        </row>
        <row r="361">
          <cell r="A361" t="str">
            <v>44_IAA_hac_MICRO</v>
          </cell>
          <cell r="B361" t="str">
            <v>44</v>
          </cell>
          <cell r="C361" t="str">
            <v>MICRO</v>
          </cell>
          <cell r="D361" t="str">
            <v>IAA_hac</v>
          </cell>
          <cell r="E361">
            <v>1830</v>
          </cell>
          <cell r="F361">
            <v>1560</v>
          </cell>
          <cell r="G361">
            <v>1468.12</v>
          </cell>
          <cell r="H361">
            <v>1830</v>
          </cell>
          <cell r="I361">
            <v>480111.4</v>
          </cell>
          <cell r="J361">
            <v>22498.415000000001</v>
          </cell>
          <cell r="K361">
            <v>122865.189</v>
          </cell>
          <cell r="L361">
            <v>46775.960000000006</v>
          </cell>
          <cell r="M361">
            <v>45276.049000000006</v>
          </cell>
          <cell r="N361">
            <v>9829.1710000000421</v>
          </cell>
          <cell r="O361">
            <v>72370.39</v>
          </cell>
          <cell r="P361">
            <v>11591.291000000043</v>
          </cell>
          <cell r="Q361">
            <v>56867.343999999997</v>
          </cell>
          <cell r="R361">
            <v>39.259247135980253</v>
          </cell>
          <cell r="S361">
            <v>46.28434177560252</v>
          </cell>
          <cell r="T361">
            <v>4.6860822300824347</v>
          </cell>
          <cell r="U361">
            <v>25.590975136187144</v>
          </cell>
          <cell r="V361">
            <v>83.688791788137209</v>
          </cell>
          <cell r="W361">
            <v>268.36478557611093</v>
          </cell>
          <cell r="X361">
            <v>60.740752864019754</v>
          </cell>
          <cell r="Y361">
            <v>9.2725865507221812</v>
          </cell>
          <cell r="Z361">
            <v>6.2096384637389983</v>
          </cell>
          <cell r="AA361" t="str">
            <v>s</v>
          </cell>
          <cell r="AB361">
            <v>5.0055135159171495</v>
          </cell>
          <cell r="AC361">
            <v>79.616957317366555</v>
          </cell>
          <cell r="AD361" t="str">
            <v>Grand-Est</v>
          </cell>
        </row>
        <row r="362">
          <cell r="A362" t="str">
            <v>44_IAA_hac_PME</v>
          </cell>
          <cell r="B362" t="str">
            <v>44</v>
          </cell>
          <cell r="C362" t="str">
            <v>PME</v>
          </cell>
          <cell r="D362" t="str">
            <v>IAA_hac</v>
          </cell>
          <cell r="E362">
            <v>9374</v>
          </cell>
          <cell r="F362">
            <v>362</v>
          </cell>
          <cell r="G362">
            <v>8415.77</v>
          </cell>
          <cell r="H362">
            <v>9374</v>
          </cell>
          <cell r="I362">
            <v>3222274.37</v>
          </cell>
          <cell r="J362">
            <v>562335.43400000001</v>
          </cell>
          <cell r="K362">
            <v>665998.39799999993</v>
          </cell>
          <cell r="L362">
            <v>234553.26499999998</v>
          </cell>
          <cell r="M362">
            <v>201713.89399999997</v>
          </cell>
          <cell r="N362">
            <v>131461.89500000002</v>
          </cell>
          <cell r="O362">
            <v>411601.89799999999</v>
          </cell>
          <cell r="P362">
            <v>98135.883000000016</v>
          </cell>
          <cell r="Q362">
            <v>140244.32</v>
          </cell>
          <cell r="R362">
            <v>36.299836081322155</v>
          </cell>
          <cell r="S362">
            <v>21.05775635814668</v>
          </cell>
          <cell r="T362">
            <v>17.451506899457478</v>
          </cell>
          <cell r="U362">
            <v>20.668581303956433</v>
          </cell>
          <cell r="V362">
            <v>79.136953362556241</v>
          </cell>
          <cell r="W362">
            <v>247.32892046717055</v>
          </cell>
          <cell r="X362">
            <v>63.700163918677845</v>
          </cell>
          <cell r="Y362">
            <v>7.1749735265516268</v>
          </cell>
          <cell r="Z362">
            <v>6.4103961139674661</v>
          </cell>
          <cell r="AA362" t="str">
            <v>s</v>
          </cell>
          <cell r="AB362">
            <v>5.5413860898504232</v>
          </cell>
          <cell r="AC362">
            <v>143.83034835207584</v>
          </cell>
          <cell r="AD362" t="str">
            <v>Grand-Est</v>
          </cell>
        </row>
        <row r="363">
          <cell r="A363" t="str">
            <v>52_IAA_hac_ETI</v>
          </cell>
          <cell r="B363" t="str">
            <v>52</v>
          </cell>
          <cell r="C363" t="str">
            <v>ETI</v>
          </cell>
          <cell r="D363" t="str">
            <v>IAA_hac</v>
          </cell>
          <cell r="E363">
            <v>18328</v>
          </cell>
          <cell r="F363">
            <v>133</v>
          </cell>
          <cell r="G363">
            <v>16599.3</v>
          </cell>
          <cell r="H363">
            <v>18328</v>
          </cell>
          <cell r="I363">
            <v>6947013.8600000003</v>
          </cell>
          <cell r="J363">
            <v>1033095.672</v>
          </cell>
          <cell r="K363">
            <v>1193693.4560000002</v>
          </cell>
          <cell r="L363">
            <v>332259.77900000021</v>
          </cell>
          <cell r="M363">
            <v>272685.84500000026</v>
          </cell>
          <cell r="N363">
            <v>220451.65700000038</v>
          </cell>
          <cell r="O363">
            <v>808178.90300000005</v>
          </cell>
          <cell r="P363">
            <v>141555.26500000039</v>
          </cell>
          <cell r="Q363">
            <v>257835.69199999998</v>
          </cell>
          <cell r="R363">
            <v>29.134383482793876</v>
          </cell>
          <cell r="S363">
            <v>21.599824536526565</v>
          </cell>
          <cell r="T363">
            <v>14.871075440750595</v>
          </cell>
          <cell r="U363">
            <v>17.18282819144973</v>
          </cell>
          <cell r="V363">
            <v>71.91227678275591</v>
          </cell>
          <cell r="W363">
            <v>205.56904050170792</v>
          </cell>
          <cell r="X363">
            <v>70.865616517206135</v>
          </cell>
          <cell r="Y363">
            <v>7.0797337461695227</v>
          </cell>
          <cell r="Z363">
            <v>7.023703291280281</v>
          </cell>
          <cell r="AA363" t="str">
            <v>s</v>
          </cell>
          <cell r="AB363">
            <v>4.0805285071835282</v>
          </cell>
          <cell r="AC363">
            <v>105.75954123527642</v>
          </cell>
          <cell r="AD363" t="str">
            <v>Pays de la Loire</v>
          </cell>
        </row>
        <row r="364">
          <cell r="A364" t="str">
            <v>52_IAA_hac_GE</v>
          </cell>
          <cell r="B364" t="str">
            <v>52</v>
          </cell>
          <cell r="C364" t="str">
            <v>GE</v>
          </cell>
          <cell r="D364" t="str">
            <v>IAA_hac</v>
          </cell>
          <cell r="E364">
            <v>13894</v>
          </cell>
          <cell r="F364">
            <v>42</v>
          </cell>
          <cell r="G364">
            <v>12522.48</v>
          </cell>
          <cell r="H364">
            <v>13894</v>
          </cell>
          <cell r="I364">
            <v>6407516.8499999996</v>
          </cell>
          <cell r="J364">
            <v>561837.95200000005</v>
          </cell>
          <cell r="K364">
            <v>800257.22900000017</v>
          </cell>
          <cell r="L364">
            <v>148182.34600000019</v>
          </cell>
          <cell r="M364">
            <v>101165.1540000002</v>
          </cell>
          <cell r="N364">
            <v>104509.61800000005</v>
          </cell>
          <cell r="O364">
            <v>626704.49900000007</v>
          </cell>
          <cell r="P364">
            <v>54912.810000000049</v>
          </cell>
          <cell r="Q364">
            <v>161900.04399999999</v>
          </cell>
          <cell r="R364">
            <v>19.123094804893761</v>
          </cell>
          <cell r="S364">
            <v>20.231000499965486</v>
          </cell>
          <cell r="T364">
            <v>8.7684194228845467</v>
          </cell>
          <cell r="U364">
            <v>12.489350363549963</v>
          </cell>
          <cell r="V364">
            <v>63.905650398323672</v>
          </cell>
          <cell r="W364">
            <v>175.50145873660807</v>
          </cell>
          <cell r="X364">
            <v>80.876905195106247</v>
          </cell>
          <cell r="Y364">
            <v>4.9651644045119765</v>
          </cell>
          <cell r="Z364">
            <v>5.5566706668263288</v>
          </cell>
          <cell r="AA364" t="str">
            <v>s</v>
          </cell>
          <cell r="AB364">
            <v>6.1442521634797087</v>
          </cell>
          <cell r="AC364">
            <v>62.48618067083428</v>
          </cell>
          <cell r="AD364" t="str">
            <v>Pays de la Loire</v>
          </cell>
        </row>
        <row r="365">
          <cell r="A365" t="str">
            <v>52_IAA_hac_MICRO</v>
          </cell>
          <cell r="B365" t="str">
            <v>52</v>
          </cell>
          <cell r="C365" t="str">
            <v>MICRO</v>
          </cell>
          <cell r="D365" t="str">
            <v>IAA_hac</v>
          </cell>
          <cell r="E365">
            <v>1063</v>
          </cell>
          <cell r="F365">
            <v>819</v>
          </cell>
          <cell r="G365">
            <v>824.44</v>
          </cell>
          <cell r="H365">
            <v>1063</v>
          </cell>
          <cell r="I365">
            <v>162764.10999999999</v>
          </cell>
          <cell r="J365">
            <v>4002.3119999999999</v>
          </cell>
          <cell r="K365">
            <v>49240.625999999997</v>
          </cell>
          <cell r="L365">
            <v>10025.518999999998</v>
          </cell>
          <cell r="M365">
            <v>9924.5209999999988</v>
          </cell>
          <cell r="N365">
            <v>653.44700000000194</v>
          </cell>
          <cell r="O365">
            <v>37599.824000000001</v>
          </cell>
          <cell r="P365">
            <v>1825.8920000000019</v>
          </cell>
          <cell r="Q365">
            <v>20067.964</v>
          </cell>
          <cell r="R365">
            <v>21.050806920172729</v>
          </cell>
          <cell r="S365">
            <v>40.754892108804633</v>
          </cell>
          <cell r="T365">
            <v>2.4589646943665899</v>
          </cell>
          <cell r="U365">
            <v>30.252754123743863</v>
          </cell>
          <cell r="V365">
            <v>59.726148658483325</v>
          </cell>
          <cell r="W365">
            <v>132.16598418320314</v>
          </cell>
          <cell r="X365">
            <v>78.949193079827268</v>
          </cell>
          <cell r="Y365">
            <v>8.158224117591736</v>
          </cell>
          <cell r="Z365">
            <v>3.3591431110146961</v>
          </cell>
          <cell r="AA365" t="str">
            <v>s</v>
          </cell>
          <cell r="AB365">
            <v>7.4430261415892787</v>
          </cell>
          <cell r="AC365">
            <v>49.454548553106825</v>
          </cell>
          <cell r="AD365" t="str">
            <v>Pays de la Loire</v>
          </cell>
        </row>
        <row r="366">
          <cell r="A366" t="str">
            <v>52_IAA_hac_PME</v>
          </cell>
          <cell r="B366" t="str">
            <v>52</v>
          </cell>
          <cell r="C366" t="str">
            <v>PME</v>
          </cell>
          <cell r="D366" t="str">
            <v>IAA_hac</v>
          </cell>
          <cell r="E366">
            <v>6541</v>
          </cell>
          <cell r="F366">
            <v>194</v>
          </cell>
          <cell r="G366">
            <v>6021.34</v>
          </cell>
          <cell r="H366">
            <v>6541</v>
          </cell>
          <cell r="I366">
            <v>1811469.64</v>
          </cell>
          <cell r="J366">
            <v>200271.41</v>
          </cell>
          <cell r="K366">
            <v>395006.32</v>
          </cell>
          <cell r="L366">
            <v>113361.398</v>
          </cell>
          <cell r="M366">
            <v>87019.103000000003</v>
          </cell>
          <cell r="N366">
            <v>68805.139999999985</v>
          </cell>
          <cell r="O366">
            <v>268373.76799999998</v>
          </cell>
          <cell r="P366">
            <v>47640.093999999983</v>
          </cell>
          <cell r="Q366">
            <v>92920.316000000006</v>
          </cell>
          <cell r="R366">
            <v>29.696346602764912</v>
          </cell>
          <cell r="S366">
            <v>23.52375425284335</v>
          </cell>
          <cell r="T366">
            <v>11.055742010669304</v>
          </cell>
          <cell r="U366">
            <v>21.805848206211177</v>
          </cell>
          <cell r="V366">
            <v>65.601065543550106</v>
          </cell>
          <cell r="W366">
            <v>140.96648835641236</v>
          </cell>
          <cell r="X366">
            <v>70.303653397235081</v>
          </cell>
          <cell r="Y366">
            <v>10.237788434639832</v>
          </cell>
          <cell r="Z366">
            <v>9.6249971917045105</v>
          </cell>
          <cell r="AA366" t="str">
            <v>s</v>
          </cell>
          <cell r="AB366">
            <v>7.0944035111493591</v>
          </cell>
          <cell r="AC366">
            <v>93.649168175450455</v>
          </cell>
          <cell r="AD366" t="str">
            <v>Pays de la Loire</v>
          </cell>
        </row>
        <row r="367">
          <cell r="A367" t="str">
            <v>53_IAA_hac_ETI</v>
          </cell>
          <cell r="B367" t="str">
            <v>53</v>
          </cell>
          <cell r="C367" t="str">
            <v>ETI</v>
          </cell>
          <cell r="D367" t="str">
            <v>IAA_hac</v>
          </cell>
          <cell r="E367">
            <v>23032</v>
          </cell>
          <cell r="F367">
            <v>155</v>
          </cell>
          <cell r="G367">
            <v>21233.74</v>
          </cell>
          <cell r="H367">
            <v>23032</v>
          </cell>
          <cell r="I367">
            <v>10281454.33</v>
          </cell>
          <cell r="J367">
            <v>1676619.281</v>
          </cell>
          <cell r="K367">
            <v>1571120.2030000002</v>
          </cell>
          <cell r="L367">
            <v>434265.12000000029</v>
          </cell>
          <cell r="M367">
            <v>357741.93700000033</v>
          </cell>
          <cell r="N367">
            <v>266867.85399999993</v>
          </cell>
          <cell r="O367">
            <v>1072596.449</v>
          </cell>
          <cell r="P367">
            <v>162670.68099999992</v>
          </cell>
          <cell r="Q367">
            <v>359006.73599999998</v>
          </cell>
          <cell r="R367">
            <v>28.819178147080354</v>
          </cell>
          <cell r="S367">
            <v>22.850367229349409</v>
          </cell>
          <cell r="T367">
            <v>16.307219068296927</v>
          </cell>
          <cell r="U367">
            <v>15.28110861141179</v>
          </cell>
          <cell r="V367">
            <v>73.991685072907558</v>
          </cell>
          <cell r="W367">
            <v>191.45371286452598</v>
          </cell>
          <cell r="X367">
            <v>71.180821852919635</v>
          </cell>
          <cell r="Y367">
            <v>8.0254681957500082</v>
          </cell>
          <cell r="Z367">
            <v>7.5527445392208277</v>
          </cell>
          <cell r="AA367" t="str">
            <v>s</v>
          </cell>
          <cell r="AB367">
            <v>7.3922487719022838</v>
          </cell>
          <cell r="AC367">
            <v>99.647694911217584</v>
          </cell>
          <cell r="AD367" t="str">
            <v>Bretagne</v>
          </cell>
        </row>
        <row r="368">
          <cell r="A368" t="str">
            <v>53_IAA_hac_GE</v>
          </cell>
          <cell r="B368" t="str">
            <v>53</v>
          </cell>
          <cell r="C368" t="str">
            <v>GE</v>
          </cell>
          <cell r="D368" t="str">
            <v>IAA_hac</v>
          </cell>
          <cell r="E368">
            <v>22320</v>
          </cell>
          <cell r="F368">
            <v>76</v>
          </cell>
          <cell r="G368">
            <v>20673.36</v>
          </cell>
          <cell r="H368">
            <v>22320</v>
          </cell>
          <cell r="I368">
            <v>12640448.360000001</v>
          </cell>
          <cell r="J368">
            <v>1598223.895</v>
          </cell>
          <cell r="K368">
            <v>1515253.1100000008</v>
          </cell>
          <cell r="L368">
            <v>445769.54600000079</v>
          </cell>
          <cell r="M368">
            <v>367376.93900000077</v>
          </cell>
          <cell r="N368">
            <v>199253.02700000064</v>
          </cell>
          <cell r="O368">
            <v>1011130.5919999999</v>
          </cell>
          <cell r="P368">
            <v>124230.90300000063</v>
          </cell>
          <cell r="Q368">
            <v>227264.89499999999</v>
          </cell>
          <cell r="R368">
            <v>30.597124289653994</v>
          </cell>
          <cell r="S368">
            <v>14.998477383095413</v>
          </cell>
          <cell r="T368">
            <v>12.643727892259667</v>
          </cell>
          <cell r="U368">
            <v>11.987336737159856</v>
          </cell>
          <cell r="V368">
            <v>73.294960761095481</v>
          </cell>
          <cell r="W368">
            <v>188.82005634304244</v>
          </cell>
          <cell r="X368">
            <v>69.402875710345995</v>
          </cell>
          <cell r="Y368">
            <v>8.3690622096262963</v>
          </cell>
          <cell r="Z368">
            <v>6.6733770423908174</v>
          </cell>
          <cell r="AA368" t="str">
            <v>s</v>
          </cell>
          <cell r="AB368">
            <v>4.4162402247191572</v>
          </cell>
          <cell r="AC368">
            <v>161.65142399137395</v>
          </cell>
          <cell r="AD368" t="str">
            <v>Bretagne</v>
          </cell>
        </row>
        <row r="369">
          <cell r="A369" t="str">
            <v>53_IAA_hac_MICRO</v>
          </cell>
          <cell r="B369" t="str">
            <v>53</v>
          </cell>
          <cell r="C369" t="str">
            <v>MICRO</v>
          </cell>
          <cell r="D369" t="str">
            <v>IAA_hac</v>
          </cell>
          <cell r="E369">
            <v>1272</v>
          </cell>
          <cell r="F369">
            <v>1071</v>
          </cell>
          <cell r="G369">
            <v>1019.04</v>
          </cell>
          <cell r="H369">
            <v>1272</v>
          </cell>
          <cell r="I369">
            <v>203862.3</v>
          </cell>
          <cell r="J369">
            <v>5282.0569999999998</v>
          </cell>
          <cell r="K369">
            <v>65479.084000000003</v>
          </cell>
          <cell r="L369">
            <v>14498.65</v>
          </cell>
          <cell r="M369">
            <v>13526.539999999999</v>
          </cell>
          <cell r="N369">
            <v>1915.0580000000004</v>
          </cell>
          <cell r="O369">
            <v>48513.055999999997</v>
          </cell>
          <cell r="P369">
            <v>2400.1770000000006</v>
          </cell>
          <cell r="Q369">
            <v>22681.670999999998</v>
          </cell>
          <cell r="R369">
            <v>23.009454782893833</v>
          </cell>
          <cell r="S369">
            <v>34.639566735539546</v>
          </cell>
          <cell r="T369">
            <v>2.5909925474204889</v>
          </cell>
          <cell r="U369">
            <v>32.119270703803501</v>
          </cell>
          <cell r="V369">
            <v>64.255656303972373</v>
          </cell>
          <cell r="W369">
            <v>134.23101546553619</v>
          </cell>
          <cell r="X369">
            <v>76.99054521710616</v>
          </cell>
          <cell r="Y369">
            <v>9.2099277986228074</v>
          </cell>
          <cell r="Z369">
            <v>4.2792892539138716</v>
          </cell>
          <cell r="AA369" t="str">
            <v>s</v>
          </cell>
          <cell r="AB369">
            <v>6.1330951502381259</v>
          </cell>
          <cell r="AC369">
            <v>59.636435075704966</v>
          </cell>
          <cell r="AD369" t="str">
            <v>Bretagne</v>
          </cell>
        </row>
        <row r="370">
          <cell r="A370" t="str">
            <v>53_IAA_hac_PME</v>
          </cell>
          <cell r="B370" t="str">
            <v>53</v>
          </cell>
          <cell r="C370" t="str">
            <v>PME</v>
          </cell>
          <cell r="D370" t="str">
            <v>IAA_hac</v>
          </cell>
          <cell r="E370">
            <v>7005</v>
          </cell>
          <cell r="F370">
            <v>255</v>
          </cell>
          <cell r="G370">
            <v>6191.8</v>
          </cell>
          <cell r="H370">
            <v>7005</v>
          </cell>
          <cell r="I370">
            <v>2156466.9500000002</v>
          </cell>
          <cell r="J370">
            <v>301378.41800000001</v>
          </cell>
          <cell r="K370">
            <v>437000.39900000003</v>
          </cell>
          <cell r="L370">
            <v>129938.92500000003</v>
          </cell>
          <cell r="M370">
            <v>102795.82800000004</v>
          </cell>
          <cell r="N370">
            <v>83795.950999999928</v>
          </cell>
          <cell r="O370">
            <v>287723.47499999998</v>
          </cell>
          <cell r="P370">
            <v>64296.353999999927</v>
          </cell>
          <cell r="Q370">
            <v>92626.331999999995</v>
          </cell>
          <cell r="R370">
            <v>31.110994190523261</v>
          </cell>
          <cell r="S370">
            <v>21.195937626592414</v>
          </cell>
          <cell r="T370">
            <v>13.975563965865556</v>
          </cell>
          <cell r="U370">
            <v>20.264646253910822</v>
          </cell>
          <cell r="V370">
            <v>70.577279466391033</v>
          </cell>
          <cell r="W370">
            <v>145.56026938854615</v>
          </cell>
          <cell r="X370">
            <v>68.889005809476728</v>
          </cell>
          <cell r="Y370">
            <v>10.884647293845175</v>
          </cell>
          <cell r="Z370">
            <v>13.770980697830909</v>
          </cell>
          <cell r="AA370" t="str">
            <v>s</v>
          </cell>
          <cell r="AB370">
            <v>4.8100305585874272</v>
          </cell>
          <cell r="AC370">
            <v>110.97905507043077</v>
          </cell>
          <cell r="AD370" t="str">
            <v>Bretagne</v>
          </cell>
        </row>
        <row r="371">
          <cell r="A371" t="str">
            <v>75_IAA_hac_ETI</v>
          </cell>
          <cell r="B371" t="str">
            <v>75</v>
          </cell>
          <cell r="C371" t="str">
            <v>ETI</v>
          </cell>
          <cell r="D371" t="str">
            <v>IAA_hac</v>
          </cell>
          <cell r="E371">
            <v>13104</v>
          </cell>
          <cell r="F371">
            <v>157</v>
          </cell>
          <cell r="G371">
            <v>12394.06</v>
          </cell>
          <cell r="H371">
            <v>13104</v>
          </cell>
          <cell r="I371">
            <v>6456429.2199999997</v>
          </cell>
          <cell r="J371">
            <v>1370580.754</v>
          </cell>
          <cell r="K371">
            <v>1324118.463</v>
          </cell>
          <cell r="L371">
            <v>642427.04299999995</v>
          </cell>
          <cell r="M371">
            <v>510205.05499999999</v>
          </cell>
          <cell r="N371">
            <v>539948.68500000006</v>
          </cell>
          <cell r="O371">
            <v>633335.58900000004</v>
          </cell>
          <cell r="P371">
            <v>366030.25900000002</v>
          </cell>
          <cell r="Q371">
            <v>309710.05099999998</v>
          </cell>
          <cell r="R371">
            <v>50.356314480921391</v>
          </cell>
          <cell r="S371">
            <v>23.389905031480556</v>
          </cell>
          <cell r="T371">
            <v>21.228154252111512</v>
          </cell>
          <cell r="U371">
            <v>20.508525965068973</v>
          </cell>
          <cell r="V371">
            <v>106.8349243912003</v>
          </cell>
          <cell r="W371">
            <v>256.70052993127354</v>
          </cell>
          <cell r="X371">
            <v>49.643685519078602</v>
          </cell>
          <cell r="Y371" t="str">
            <v>s</v>
          </cell>
          <cell r="Z371">
            <v>11.715934616430017</v>
          </cell>
          <cell r="AA371">
            <v>67.72690927851967</v>
          </cell>
          <cell r="AB371">
            <v>5.4330116361555474</v>
          </cell>
          <cell r="AC371">
            <v>164.73635690951471</v>
          </cell>
          <cell r="AD371" t="str">
            <v>Nouvelle-Aquitaine</v>
          </cell>
        </row>
        <row r="372">
          <cell r="A372" t="str">
            <v>75_IAA_hac_GE</v>
          </cell>
          <cell r="B372" t="str">
            <v>75</v>
          </cell>
          <cell r="C372" t="str">
            <v>GE</v>
          </cell>
          <cell r="D372" t="str">
            <v>IAA_hac</v>
          </cell>
          <cell r="E372">
            <v>6566</v>
          </cell>
          <cell r="F372">
            <v>35</v>
          </cell>
          <cell r="G372">
            <v>6081.16</v>
          </cell>
          <cell r="H372">
            <v>6566</v>
          </cell>
          <cell r="I372">
            <v>5038705.01</v>
          </cell>
          <cell r="J372">
            <v>3200385.8909999998</v>
          </cell>
          <cell r="K372">
            <v>1889266.9149999996</v>
          </cell>
          <cell r="L372">
            <v>1439389.8689999995</v>
          </cell>
          <cell r="M372">
            <v>1211534.1059999994</v>
          </cell>
          <cell r="N372">
            <v>1505041.4789999998</v>
          </cell>
          <cell r="O372">
            <v>400459.44300000003</v>
          </cell>
          <cell r="P372">
            <v>1120103.8049999997</v>
          </cell>
          <cell r="Q372">
            <v>235770.00700000001</v>
          </cell>
          <cell r="R372">
            <v>78.234117305798122</v>
          </cell>
          <cell r="S372">
            <v>12.479444017575467</v>
          </cell>
          <cell r="T372">
            <v>63.516040027118002</v>
          </cell>
          <cell r="U372">
            <v>37.495088743049863</v>
          </cell>
          <cell r="V372">
            <v>310.67541636792976</v>
          </cell>
          <cell r="W372">
            <v>397.05070167533825</v>
          </cell>
          <cell r="X372">
            <v>21.765882694201867</v>
          </cell>
          <cell r="Y372" t="str">
            <v>s</v>
          </cell>
          <cell r="Z372">
            <v>16.45022813552249</v>
          </cell>
          <cell r="AA372">
            <v>5.219282058436816</v>
          </cell>
          <cell r="AB372">
            <v>0.59678431709178603</v>
          </cell>
          <cell r="AC372">
            <v>513.86269246706991</v>
          </cell>
          <cell r="AD372" t="str">
            <v>Nouvelle-Aquitaine</v>
          </cell>
        </row>
        <row r="373">
          <cell r="A373" t="str">
            <v>75_IAA_hac_MICRO</v>
          </cell>
          <cell r="B373" t="str">
            <v>75</v>
          </cell>
          <cell r="C373" t="str">
            <v>MICRO</v>
          </cell>
          <cell r="D373" t="str">
            <v>IAA_hac</v>
          </cell>
          <cell r="E373">
            <v>2664</v>
          </cell>
          <cell r="F373">
            <v>2283</v>
          </cell>
          <cell r="G373">
            <v>2079.35</v>
          </cell>
          <cell r="H373">
            <v>2664</v>
          </cell>
          <cell r="I373">
            <v>439380.1</v>
          </cell>
          <cell r="J373">
            <v>14439.164000000001</v>
          </cell>
          <cell r="K373">
            <v>125842.901</v>
          </cell>
          <cell r="L373">
            <v>30791.552000000003</v>
          </cell>
          <cell r="M373">
            <v>27997.776000000002</v>
          </cell>
          <cell r="N373">
            <v>3332.1949999999974</v>
          </cell>
          <cell r="O373">
            <v>92914.422999999995</v>
          </cell>
          <cell r="P373">
            <v>7558.5579999999973</v>
          </cell>
          <cell r="Q373">
            <v>57368.769</v>
          </cell>
          <cell r="R373">
            <v>24.890917354638692</v>
          </cell>
          <cell r="S373">
            <v>45.587608473838351</v>
          </cell>
          <cell r="T373">
            <v>3.2862580713145637</v>
          </cell>
          <cell r="U373">
            <v>28.641010596519962</v>
          </cell>
          <cell r="V373">
            <v>60.520307307572082</v>
          </cell>
          <cell r="W373">
            <v>189.66815302859067</v>
          </cell>
          <cell r="X373">
            <v>75.109082645361298</v>
          </cell>
          <cell r="Y373">
            <v>6.505184629626461</v>
          </cell>
          <cell r="Z373">
            <v>3.8105539884911508</v>
          </cell>
          <cell r="AA373">
            <v>105.52461335737186</v>
          </cell>
          <cell r="AB373">
            <v>11.104532827705468</v>
          </cell>
          <cell r="AC373">
            <v>48.803166754371183</v>
          </cell>
          <cell r="AD373" t="str">
            <v>Nouvelle-Aquitaine</v>
          </cell>
        </row>
        <row r="374">
          <cell r="A374" t="str">
            <v>75_IAA_hac_PME</v>
          </cell>
          <cell r="B374" t="str">
            <v>75</v>
          </cell>
          <cell r="C374" t="str">
            <v>PME</v>
          </cell>
          <cell r="D374" t="str">
            <v>IAA_hac</v>
          </cell>
          <cell r="E374">
            <v>11147</v>
          </cell>
          <cell r="F374">
            <v>450</v>
          </cell>
          <cell r="G374">
            <v>9930.56</v>
          </cell>
          <cell r="H374">
            <v>11147</v>
          </cell>
          <cell r="I374">
            <v>3478084.55</v>
          </cell>
          <cell r="J374">
            <v>420657.484</v>
          </cell>
          <cell r="K374">
            <v>670691.65099999995</v>
          </cell>
          <cell r="L374">
            <v>203761.16100000002</v>
          </cell>
          <cell r="M374">
            <v>161975.03400000001</v>
          </cell>
          <cell r="N374">
            <v>93282.406999999934</v>
          </cell>
          <cell r="O374">
            <v>450155.783</v>
          </cell>
          <cell r="P374">
            <v>66332.741999999926</v>
          </cell>
          <cell r="Q374">
            <v>206306.196</v>
          </cell>
          <cell r="R374">
            <v>31.160098062851237</v>
          </cell>
          <cell r="S374">
            <v>30.760215322853334</v>
          </cell>
          <cell r="T374">
            <v>12.094515758681025</v>
          </cell>
          <cell r="U374">
            <v>19.283362476050215</v>
          </cell>
          <cell r="V374">
            <v>67.538150013695102</v>
          </cell>
          <cell r="W374">
            <v>212.55088303177263</v>
          </cell>
          <cell r="X374">
            <v>68.839901937148767</v>
          </cell>
          <cell r="Y374">
            <v>6.2237019508549958</v>
          </cell>
          <cell r="Z374">
            <v>4.898756540348769</v>
          </cell>
          <cell r="AA374">
            <v>83.99608873214828</v>
          </cell>
          <cell r="AB374">
            <v>8.718146241814944</v>
          </cell>
          <cell r="AC374">
            <v>78.511958021852152</v>
          </cell>
          <cell r="AD374" t="str">
            <v>Nouvelle-Aquitaine</v>
          </cell>
        </row>
        <row r="375">
          <cell r="A375" t="str">
            <v>76_IAA_hac_ETI</v>
          </cell>
          <cell r="B375" t="str">
            <v>76</v>
          </cell>
          <cell r="C375" t="str">
            <v>ETI</v>
          </cell>
          <cell r="D375" t="str">
            <v>IAA_hac</v>
          </cell>
          <cell r="E375">
            <v>8336</v>
          </cell>
          <cell r="F375">
            <v>92</v>
          </cell>
          <cell r="G375">
            <v>7880.42</v>
          </cell>
          <cell r="H375">
            <v>8336</v>
          </cell>
          <cell r="I375">
            <v>3563563.67</v>
          </cell>
          <cell r="J375" t="str">
            <v>s</v>
          </cell>
          <cell r="K375">
            <v>621401.5639999999</v>
          </cell>
          <cell r="L375">
            <v>195588.9279999999</v>
          </cell>
          <cell r="M375" t="str">
            <v>s</v>
          </cell>
          <cell r="N375" t="str">
            <v>s</v>
          </cell>
          <cell r="O375">
            <v>406478.70600000001</v>
          </cell>
          <cell r="P375" t="str">
            <v>s</v>
          </cell>
          <cell r="Q375">
            <v>133245.617</v>
          </cell>
          <cell r="R375">
            <v>32.486205362103874</v>
          </cell>
          <cell r="S375">
            <v>21.442755332363472</v>
          </cell>
          <cell r="T375" t="str">
            <v>s</v>
          </cell>
          <cell r="U375">
            <v>17.437644491420016</v>
          </cell>
          <cell r="V375">
            <v>78.853863626557967</v>
          </cell>
          <cell r="W375">
            <v>230.54897403945475</v>
          </cell>
          <cell r="X375">
            <v>67.513794637896126</v>
          </cell>
          <cell r="Y375" t="str">
            <v>s</v>
          </cell>
          <cell r="Z375" t="str">
            <v>s</v>
          </cell>
          <cell r="AA375" t="str">
            <v>s</v>
          </cell>
          <cell r="AB375">
            <v>4.3975832824238417</v>
          </cell>
          <cell r="AC375" t="str">
            <v>s</v>
          </cell>
          <cell r="AD375" t="str">
            <v>Occitanie</v>
          </cell>
        </row>
        <row r="376">
          <cell r="A376" t="str">
            <v>76_IAA_hac_GE</v>
          </cell>
          <cell r="B376" t="str">
            <v>76</v>
          </cell>
          <cell r="C376" t="str">
            <v>GE</v>
          </cell>
          <cell r="D376" t="str">
            <v>IAA_hac</v>
          </cell>
          <cell r="E376">
            <v>4895</v>
          </cell>
          <cell r="F376">
            <v>24</v>
          </cell>
          <cell r="G376">
            <v>4569.7300000000005</v>
          </cell>
          <cell r="H376">
            <v>4895</v>
          </cell>
          <cell r="I376">
            <v>2835237.4</v>
          </cell>
          <cell r="J376" t="str">
            <v>s</v>
          </cell>
          <cell r="K376">
            <v>585471.0900000002</v>
          </cell>
          <cell r="L376">
            <v>188404.53700000019</v>
          </cell>
          <cell r="M376" t="str">
            <v>s</v>
          </cell>
          <cell r="N376" t="str">
            <v>s</v>
          </cell>
          <cell r="O376">
            <v>355276.88500000001</v>
          </cell>
          <cell r="P376" t="str">
            <v>s</v>
          </cell>
          <cell r="Q376">
            <v>94228.968999999997</v>
          </cell>
          <cell r="R376">
            <v>34.653480765800403</v>
          </cell>
          <cell r="S376">
            <v>16.094555411779591</v>
          </cell>
          <cell r="T376" t="str">
            <v>s</v>
          </cell>
          <cell r="U376">
            <v>20.649808372307739</v>
          </cell>
          <cell r="V376">
            <v>128.11940530403331</v>
          </cell>
          <cell r="W376">
            <v>240.14582612101805</v>
          </cell>
          <cell r="X376">
            <v>65.346519234199604</v>
          </cell>
          <cell r="Y376" t="str">
            <v>s</v>
          </cell>
          <cell r="Z376" t="str">
            <v>s</v>
          </cell>
          <cell r="AA376" t="str">
            <v>s</v>
          </cell>
          <cell r="AB376">
            <v>3.5138166550628203</v>
          </cell>
          <cell r="AC376" t="str">
            <v>s</v>
          </cell>
          <cell r="AD376" t="str">
            <v>Occitanie</v>
          </cell>
        </row>
        <row r="377">
          <cell r="A377" t="str">
            <v>76_IAA_hac_MICRO</v>
          </cell>
          <cell r="B377" t="str">
            <v>76</v>
          </cell>
          <cell r="C377" t="str">
            <v>MICRO</v>
          </cell>
          <cell r="D377" t="str">
            <v>IAA_hac</v>
          </cell>
          <cell r="E377">
            <v>3143</v>
          </cell>
          <cell r="F377">
            <v>2406</v>
          </cell>
          <cell r="G377">
            <v>2449.92</v>
          </cell>
          <cell r="H377">
            <v>3143</v>
          </cell>
          <cell r="I377">
            <v>498858.37</v>
          </cell>
          <cell r="J377">
            <v>9854.5229999999992</v>
          </cell>
          <cell r="K377">
            <v>131632.29999999999</v>
          </cell>
          <cell r="L377">
            <v>24022.366999999998</v>
          </cell>
          <cell r="M377">
            <v>23266.492999999999</v>
          </cell>
          <cell r="N377">
            <v>-7167.7990000000009</v>
          </cell>
          <cell r="O377">
            <v>103565.829</v>
          </cell>
          <cell r="P377">
            <v>-2879.3300000000013</v>
          </cell>
          <cell r="Q377">
            <v>59384.364999999998</v>
          </cell>
          <cell r="R377">
            <v>18.828048168343095</v>
          </cell>
          <cell r="S377">
            <v>45.11382464638239</v>
          </cell>
          <cell r="T377">
            <v>1.9754149860209822</v>
          </cell>
          <cell r="U377">
            <v>26.386707714255646</v>
          </cell>
          <cell r="V377">
            <v>53.729223811389751</v>
          </cell>
          <cell r="W377">
            <v>167.98578851554336</v>
          </cell>
          <cell r="X377">
            <v>81.171951831656912</v>
          </cell>
          <cell r="Y377">
            <v>5.0338054940157324</v>
          </cell>
          <cell r="Z377">
            <v>-1.6660360390860385</v>
          </cell>
          <cell r="AA377">
            <v>106.07290044364679</v>
          </cell>
          <cell r="AB377">
            <v>9.411836893508454</v>
          </cell>
          <cell r="AC377">
            <v>39.179492784001305</v>
          </cell>
          <cell r="AD377" t="str">
            <v>Occitanie</v>
          </cell>
        </row>
        <row r="378">
          <cell r="A378" t="str">
            <v>76_IAA_hac_PME</v>
          </cell>
          <cell r="B378" t="str">
            <v>76</v>
          </cell>
          <cell r="C378" t="str">
            <v>PME</v>
          </cell>
          <cell r="D378" t="str">
            <v>IAA_hac</v>
          </cell>
          <cell r="E378">
            <v>10044</v>
          </cell>
          <cell r="F378">
            <v>437</v>
          </cell>
          <cell r="G378">
            <v>9146.2099999999991</v>
          </cell>
          <cell r="H378">
            <v>10044</v>
          </cell>
          <cell r="I378">
            <v>2723228.65</v>
          </cell>
          <cell r="J378">
            <v>213217.212</v>
          </cell>
          <cell r="K378">
            <v>549537.97199999995</v>
          </cell>
          <cell r="L378">
            <v>125456.40699999999</v>
          </cell>
          <cell r="M378">
            <v>103274.34099999999</v>
          </cell>
          <cell r="N378">
            <v>32892.020999999964</v>
          </cell>
          <cell r="O378">
            <v>405503.17599999998</v>
          </cell>
          <cell r="P378">
            <v>35831.568999999967</v>
          </cell>
          <cell r="Q378">
            <v>197216.82800000001</v>
          </cell>
          <cell r="R378">
            <v>23.628240456863551</v>
          </cell>
          <cell r="S378">
            <v>35.887752630131267</v>
          </cell>
          <cell r="T378">
            <v>7.8295743546910765</v>
          </cell>
          <cell r="U378">
            <v>20.179648594692921</v>
          </cell>
          <cell r="V378">
            <v>60.08368187478748</v>
          </cell>
          <cell r="W378">
            <v>222.15721911042937</v>
          </cell>
          <cell r="X378">
            <v>76.371759543136449</v>
          </cell>
          <cell r="Y378">
            <v>4.4075464127981938</v>
          </cell>
          <cell r="Z378">
            <v>3.3192935433452142</v>
          </cell>
          <cell r="AA378">
            <v>76.440104493966004</v>
          </cell>
          <cell r="AB378">
            <v>10.188490413247688</v>
          </cell>
          <cell r="AC378">
            <v>52.365886850182974</v>
          </cell>
          <cell r="AD378" t="str">
            <v>Occitanie</v>
          </cell>
        </row>
        <row r="379">
          <cell r="A379" t="str">
            <v>84_IAA_hac_ETI</v>
          </cell>
          <cell r="B379" t="str">
            <v>84</v>
          </cell>
          <cell r="C379" t="str">
            <v>ETI</v>
          </cell>
          <cell r="D379" t="str">
            <v>IAA_hac</v>
          </cell>
          <cell r="E379">
            <v>13129</v>
          </cell>
          <cell r="F379">
            <v>140</v>
          </cell>
          <cell r="G379">
            <v>12076.16</v>
          </cell>
          <cell r="H379">
            <v>13129</v>
          </cell>
          <cell r="I379">
            <v>5403993.8300000001</v>
          </cell>
          <cell r="J379">
            <v>863962.13699999999</v>
          </cell>
          <cell r="K379">
            <v>1014219.2999999998</v>
          </cell>
          <cell r="L379">
            <v>309532.23299999977</v>
          </cell>
          <cell r="M379">
            <v>260603.47699999978</v>
          </cell>
          <cell r="N379">
            <v>210374.36599999983</v>
          </cell>
          <cell r="O379">
            <v>639851.50600000005</v>
          </cell>
          <cell r="P379">
            <v>141531.56899999984</v>
          </cell>
          <cell r="Q379">
            <v>202940.75899999999</v>
          </cell>
          <cell r="R379">
            <v>32.603490062515156</v>
          </cell>
          <cell r="S379">
            <v>20.009554048123519</v>
          </cell>
          <cell r="T379">
            <v>15.98747452677976</v>
          </cell>
          <cell r="U379">
            <v>18.767958141802684</v>
          </cell>
          <cell r="V379">
            <v>83.985248622078529</v>
          </cell>
          <cell r="W379">
            <v>256.27812052837987</v>
          </cell>
          <cell r="X379">
            <v>67.396509937484836</v>
          </cell>
          <cell r="Y379">
            <v>7.473436676685667</v>
          </cell>
          <cell r="Z379">
            <v>7.7883234973560436</v>
          </cell>
          <cell r="AA379">
            <v>35.122701859265206</v>
          </cell>
          <cell r="AB379">
            <v>4.3099572767273031</v>
          </cell>
          <cell r="AC379">
            <v>128.41357166699066</v>
          </cell>
          <cell r="AD379" t="str">
            <v>Auvergne-Rhone-Alpes</v>
          </cell>
        </row>
        <row r="380">
          <cell r="A380" t="str">
            <v>84_IAA_hac_GE</v>
          </cell>
          <cell r="B380" t="str">
            <v>84</v>
          </cell>
          <cell r="C380" t="str">
            <v>GE</v>
          </cell>
          <cell r="D380" t="str">
            <v>IAA_hac</v>
          </cell>
          <cell r="E380">
            <v>5911</v>
          </cell>
          <cell r="F380">
            <v>51</v>
          </cell>
          <cell r="G380">
            <v>5420.45</v>
          </cell>
          <cell r="H380">
            <v>5911</v>
          </cell>
          <cell r="I380">
            <v>2166322.1800000002</v>
          </cell>
          <cell r="J380">
            <v>326798.42300000001</v>
          </cell>
          <cell r="K380">
            <v>436949.08500000014</v>
          </cell>
          <cell r="L380">
            <v>125476.12400000013</v>
          </cell>
          <cell r="M380">
            <v>112046.25800000013</v>
          </cell>
          <cell r="N380">
            <v>72988.793000000165</v>
          </cell>
          <cell r="O380">
            <v>291621.41499999998</v>
          </cell>
          <cell r="P380">
            <v>43039.874000000164</v>
          </cell>
          <cell r="Q380">
            <v>98656.11</v>
          </cell>
          <cell r="R380">
            <v>30.083160955787875</v>
          </cell>
          <cell r="S380">
            <v>22.578399494760347</v>
          </cell>
          <cell r="T380">
            <v>15.08540262464561</v>
          </cell>
          <cell r="U380">
            <v>20.170087765985027</v>
          </cell>
          <cell r="V380">
            <v>80.611219548192523</v>
          </cell>
          <cell r="W380">
            <v>242.7939578817257</v>
          </cell>
          <cell r="X380">
            <v>69.916839044212125</v>
          </cell>
          <cell r="Y380">
            <v>7.6768637132668056</v>
          </cell>
          <cell r="Z380">
            <v>4.2695989654541107</v>
          </cell>
          <cell r="AA380">
            <v>23.992582942862114</v>
          </cell>
          <cell r="AB380">
            <v>2.8006754496178066</v>
          </cell>
          <cell r="AC380">
            <v>113.57254811688817</v>
          </cell>
          <cell r="AD380" t="str">
            <v>Auvergne-Rhone-Alpes</v>
          </cell>
        </row>
        <row r="381">
          <cell r="A381" t="str">
            <v>84_IAA_hac_MICRO</v>
          </cell>
          <cell r="B381" t="str">
            <v>84</v>
          </cell>
          <cell r="C381" t="str">
            <v>MICRO</v>
          </cell>
          <cell r="D381" t="str">
            <v>IAA_hac</v>
          </cell>
          <cell r="E381">
            <v>3073</v>
          </cell>
          <cell r="F381">
            <v>2402</v>
          </cell>
          <cell r="G381">
            <v>2391.04</v>
          </cell>
          <cell r="H381">
            <v>3073</v>
          </cell>
          <cell r="I381">
            <v>492852.34</v>
          </cell>
          <cell r="J381">
            <v>8635.3780000000006</v>
          </cell>
          <cell r="K381">
            <v>146298.15900000001</v>
          </cell>
          <cell r="L381">
            <v>33120.366999999998</v>
          </cell>
          <cell r="M381">
            <v>30665.165000000001</v>
          </cell>
          <cell r="N381">
            <v>6231.2450000000017</v>
          </cell>
          <cell r="O381">
            <v>108827.674</v>
          </cell>
          <cell r="P381">
            <v>8671.2650000000012</v>
          </cell>
          <cell r="Q381">
            <v>57746.484000000004</v>
          </cell>
          <cell r="R381">
            <v>23.332739759332078</v>
          </cell>
          <cell r="S381">
            <v>39.471777631870268</v>
          </cell>
          <cell r="T381">
            <v>1.7521227554687071</v>
          </cell>
          <cell r="U381">
            <v>29.683973702955335</v>
          </cell>
          <cell r="V381">
            <v>61.185993960786945</v>
          </cell>
          <cell r="W381">
            <v>149.35644113021948</v>
          </cell>
          <cell r="X381">
            <v>76.667260240667929</v>
          </cell>
          <cell r="Y381">
            <v>7.7590194732129261</v>
          </cell>
          <cell r="Z381">
            <v>5.0591643930100183</v>
          </cell>
          <cell r="AA381">
            <v>106.48911579909286</v>
          </cell>
          <cell r="AB381">
            <v>7.1510922569185302</v>
          </cell>
          <cell r="AC381">
            <v>53.103085895238223</v>
          </cell>
          <cell r="AD381" t="str">
            <v>Auvergne-Rhone-Alpes</v>
          </cell>
        </row>
        <row r="382">
          <cell r="A382" t="str">
            <v>84_IAA_hac_PME</v>
          </cell>
          <cell r="B382" t="str">
            <v>84</v>
          </cell>
          <cell r="C382" t="str">
            <v>PME</v>
          </cell>
          <cell r="D382" t="str">
            <v>IAA_hac</v>
          </cell>
          <cell r="E382">
            <v>11572</v>
          </cell>
          <cell r="F382">
            <v>428</v>
          </cell>
          <cell r="G382">
            <v>10286.01</v>
          </cell>
          <cell r="H382">
            <v>11572</v>
          </cell>
          <cell r="I382">
            <v>3581444.48</v>
          </cell>
          <cell r="J382">
            <v>260063.296</v>
          </cell>
          <cell r="K382">
            <v>691868.853</v>
          </cell>
          <cell r="L382">
            <v>177987.495</v>
          </cell>
          <cell r="M382">
            <v>141876.36899999998</v>
          </cell>
          <cell r="N382">
            <v>85468.788999999961</v>
          </cell>
          <cell r="O382">
            <v>485737.272</v>
          </cell>
          <cell r="P382">
            <v>89377.886999999959</v>
          </cell>
          <cell r="Q382">
            <v>175433.59700000001</v>
          </cell>
          <cell r="R382">
            <v>26.816461257652602</v>
          </cell>
          <cell r="S382">
            <v>25.356481396626769</v>
          </cell>
          <cell r="T382">
            <v>7.2614080003831312</v>
          </cell>
          <cell r="U382">
            <v>19.318151010399024</v>
          </cell>
          <cell r="V382">
            <v>67.263093561060117</v>
          </cell>
          <cell r="W382">
            <v>191.06492177238792</v>
          </cell>
          <cell r="X382">
            <v>73.183538742347395</v>
          </cell>
          <cell r="Y382">
            <v>6.8604725255093788</v>
          </cell>
          <cell r="Z382">
            <v>8.4372328755105528</v>
          </cell>
          <cell r="AA382">
            <v>64.310318425712438</v>
          </cell>
          <cell r="AB382">
            <v>5.9999338717587998</v>
          </cell>
          <cell r="AC382">
            <v>80.871834942767535</v>
          </cell>
          <cell r="AD382" t="str">
            <v>Auvergne-Rhone-Alpes</v>
          </cell>
        </row>
        <row r="383">
          <cell r="A383" t="str">
            <v>93_IAA_hac_ETI</v>
          </cell>
          <cell r="B383" t="str">
            <v>93</v>
          </cell>
          <cell r="C383" t="str">
            <v>ETI</v>
          </cell>
          <cell r="D383" t="str">
            <v>IAA_hac</v>
          </cell>
          <cell r="E383">
            <v>3562</v>
          </cell>
          <cell r="F383">
            <v>39</v>
          </cell>
          <cell r="G383">
            <v>3464.52</v>
          </cell>
          <cell r="H383">
            <v>3562</v>
          </cell>
          <cell r="I383">
            <v>2179529.5699999998</v>
          </cell>
          <cell r="J383">
            <v>1085372.8130000001</v>
          </cell>
          <cell r="K383">
            <v>474550.0639999999</v>
          </cell>
          <cell r="L383" t="str">
            <v>s</v>
          </cell>
          <cell r="M383" t="str">
            <v>s</v>
          </cell>
          <cell r="N383" t="str">
            <v>s</v>
          </cell>
          <cell r="O383">
            <v>227582.86500000002</v>
          </cell>
          <cell r="P383" t="str">
            <v>s</v>
          </cell>
          <cell r="Q383" t="str">
            <v>s</v>
          </cell>
          <cell r="R383" t="str">
            <v>s</v>
          </cell>
          <cell r="S383" t="str">
            <v>s</v>
          </cell>
          <cell r="T383">
            <v>49.798489909912078</v>
          </cell>
          <cell r="U383">
            <v>21.773050044005593</v>
          </cell>
          <cell r="V383">
            <v>136.97426021497924</v>
          </cell>
          <cell r="W383">
            <v>237.8653804856084</v>
          </cell>
          <cell r="X383">
            <v>49.551590423928872</v>
          </cell>
          <cell r="Y383" t="str">
            <v>s</v>
          </cell>
          <cell r="Z383" t="str">
            <v>s</v>
          </cell>
          <cell r="AA383" t="str">
            <v>s</v>
          </cell>
          <cell r="AB383" t="str">
            <v>s</v>
          </cell>
          <cell r="AC383" t="str">
            <v>s</v>
          </cell>
          <cell r="AD383" t="str">
            <v>Provence-Alpes-Cote d'azur</v>
          </cell>
        </row>
        <row r="384">
          <cell r="A384" t="str">
            <v>93_IAA_hac_GE</v>
          </cell>
          <cell r="B384" t="str">
            <v>93</v>
          </cell>
          <cell r="C384" t="str">
            <v>GE</v>
          </cell>
          <cell r="D384" t="str">
            <v>IAA_hac</v>
          </cell>
          <cell r="E384">
            <v>162</v>
          </cell>
          <cell r="F384">
            <v>6</v>
          </cell>
          <cell r="G384">
            <v>158.47</v>
          </cell>
          <cell r="H384">
            <v>162</v>
          </cell>
          <cell r="I384">
            <v>170019.77</v>
          </cell>
          <cell r="J384">
            <v>2584.5789999999997</v>
          </cell>
          <cell r="K384">
            <v>35660.875999999989</v>
          </cell>
          <cell r="L384" t="str">
            <v>s</v>
          </cell>
          <cell r="M384" t="str">
            <v>s</v>
          </cell>
          <cell r="N384" t="str">
            <v>s</v>
          </cell>
          <cell r="O384">
            <v>8925.0689999999995</v>
          </cell>
          <cell r="P384" t="str">
            <v>s</v>
          </cell>
          <cell r="Q384" t="str">
            <v>s</v>
          </cell>
          <cell r="R384" t="str">
            <v>s</v>
          </cell>
          <cell r="S384" t="str">
            <v>s</v>
          </cell>
          <cell r="T384">
            <v>1.5201638021272466</v>
          </cell>
          <cell r="U384">
            <v>20.974546665955369</v>
          </cell>
          <cell r="V384">
            <v>225.03234681643207</v>
          </cell>
          <cell r="W384">
            <v>604.05021139647886</v>
          </cell>
          <cell r="X384">
            <v>25.534649221147731</v>
          </cell>
          <cell r="Y384" t="str">
            <v>s</v>
          </cell>
          <cell r="Z384" t="str">
            <v>s</v>
          </cell>
          <cell r="AA384" t="str">
            <v>s</v>
          </cell>
          <cell r="AB384" t="str">
            <v>s</v>
          </cell>
          <cell r="AC384" t="str">
            <v>s</v>
          </cell>
          <cell r="AD384" t="str">
            <v>Provence-Alpes-Cote d'azur</v>
          </cell>
        </row>
        <row r="385">
          <cell r="A385" t="str">
            <v>93_IAA_hac_MICRO</v>
          </cell>
          <cell r="B385" t="str">
            <v>93</v>
          </cell>
          <cell r="C385" t="str">
            <v>MICRO</v>
          </cell>
          <cell r="D385" t="str">
            <v>IAA_hac</v>
          </cell>
          <cell r="E385">
            <v>2121</v>
          </cell>
          <cell r="F385">
            <v>1810</v>
          </cell>
          <cell r="G385">
            <v>1731.63</v>
          </cell>
          <cell r="H385">
            <v>2121</v>
          </cell>
          <cell r="I385">
            <v>323852.38</v>
          </cell>
          <cell r="J385">
            <v>9520.9429999999993</v>
          </cell>
          <cell r="K385">
            <v>98358.669000000009</v>
          </cell>
          <cell r="L385">
            <v>21730.271000000001</v>
          </cell>
          <cell r="M385">
            <v>20815.827000000001</v>
          </cell>
          <cell r="N385">
            <v>4792.5530000000035</v>
          </cell>
          <cell r="O385">
            <v>73241.755000000005</v>
          </cell>
          <cell r="P385">
            <v>8043.3250000000035</v>
          </cell>
          <cell r="Q385">
            <v>34961.760999999999</v>
          </cell>
          <cell r="R385">
            <v>22.88070699892198</v>
          </cell>
          <cell r="S385">
            <v>35.545174975883413</v>
          </cell>
          <cell r="T385">
            <v>2.9399021245420518</v>
          </cell>
          <cell r="U385">
            <v>30.371451647198029</v>
          </cell>
          <cell r="V385">
            <v>56.801204067843592</v>
          </cell>
          <cell r="W385">
            <v>128.0082384805068</v>
          </cell>
          <cell r="X385">
            <v>77.11929300107802</v>
          </cell>
          <cell r="Y385">
            <v>8.3791881223231286</v>
          </cell>
          <cell r="Z385">
            <v>7.2270770229811347</v>
          </cell>
          <cell r="AA385">
            <v>97.467831754155469</v>
          </cell>
          <cell r="AB385">
            <v>7.1037034006616846</v>
          </cell>
          <cell r="AC385">
            <v>59.538840163114216</v>
          </cell>
          <cell r="AD385" t="str">
            <v>Provence-Alpes-Cote d'azur</v>
          </cell>
        </row>
        <row r="386">
          <cell r="A386" t="str">
            <v>93_IAA_hac_PME</v>
          </cell>
          <cell r="B386" t="str">
            <v>93</v>
          </cell>
          <cell r="C386" t="str">
            <v>PME</v>
          </cell>
          <cell r="D386" t="str">
            <v>IAA_hac</v>
          </cell>
          <cell r="E386">
            <v>5844</v>
          </cell>
          <cell r="F386">
            <v>285</v>
          </cell>
          <cell r="G386">
            <v>5452.75</v>
          </cell>
          <cell r="H386">
            <v>5844</v>
          </cell>
          <cell r="I386">
            <v>1985223.21</v>
          </cell>
          <cell r="J386">
            <v>278035.86900000001</v>
          </cell>
          <cell r="K386">
            <v>414837.80100000004</v>
          </cell>
          <cell r="L386">
            <v>121883.54300000002</v>
          </cell>
          <cell r="M386">
            <v>103269.52500000001</v>
          </cell>
          <cell r="N386">
            <v>60608.921999999991</v>
          </cell>
          <cell r="O386">
            <v>275257.85700000002</v>
          </cell>
          <cell r="P386">
            <v>44501.014999999992</v>
          </cell>
          <cell r="Q386">
            <v>79309.687000000005</v>
          </cell>
          <cell r="R386">
            <v>30.69021335977564</v>
          </cell>
          <cell r="S386">
            <v>19.11824014321202</v>
          </cell>
          <cell r="T386">
            <v>14.005269916222671</v>
          </cell>
          <cell r="U386">
            <v>20.896280020824463</v>
          </cell>
          <cell r="V386">
            <v>76.078639402136545</v>
          </cell>
          <cell r="W386">
            <v>216.73817816697996</v>
          </cell>
          <cell r="X386">
            <v>69.309786640224374</v>
          </cell>
          <cell r="Y386">
            <v>7.101445915545133</v>
          </cell>
          <cell r="Z386">
            <v>5.7568183766987966</v>
          </cell>
          <cell r="AA386">
            <v>68.040215202761161</v>
          </cell>
          <cell r="AB386">
            <v>5.7143916467869653</v>
          </cell>
          <cell r="AC386">
            <v>130.21048109797735</v>
          </cell>
          <cell r="AD386" t="str">
            <v>Provence-Alpes-Cote d'azur</v>
          </cell>
        </row>
        <row r="387">
          <cell r="A387" t="str">
            <v>94_IAA_hac_ETI</v>
          </cell>
          <cell r="B387" t="str">
            <v>94</v>
          </cell>
          <cell r="C387" t="str">
            <v>ETI</v>
          </cell>
          <cell r="D387" t="str">
            <v>IAA_hac</v>
          </cell>
          <cell r="E387">
            <v>93</v>
          </cell>
          <cell r="F387" t="str">
            <v>s</v>
          </cell>
          <cell r="G387" t="str">
            <v>s</v>
          </cell>
          <cell r="H387" t="str">
            <v>s</v>
          </cell>
          <cell r="I387" t="str">
            <v>s</v>
          </cell>
          <cell r="J387" t="str">
            <v>s</v>
          </cell>
          <cell r="K387" t="str">
            <v>s</v>
          </cell>
          <cell r="L387" t="str">
            <v>s</v>
          </cell>
          <cell r="M387" t="str">
            <v>s</v>
          </cell>
          <cell r="N387" t="str">
            <v>s</v>
          </cell>
          <cell r="O387" t="str">
            <v>s</v>
          </cell>
          <cell r="P387" t="str">
            <v>s</v>
          </cell>
          <cell r="Q387" t="str">
            <v>s</v>
          </cell>
          <cell r="R387" t="str">
            <v>s</v>
          </cell>
          <cell r="S387" t="str">
            <v>s</v>
          </cell>
          <cell r="T387" t="str">
            <v>s</v>
          </cell>
          <cell r="U387" t="str">
            <v>s</v>
          </cell>
          <cell r="V387" t="str">
            <v>s</v>
          </cell>
          <cell r="W387" t="str">
            <v>s</v>
          </cell>
          <cell r="X387" t="str">
            <v>s</v>
          </cell>
          <cell r="Y387" t="str">
            <v>s</v>
          </cell>
          <cell r="Z387" t="str">
            <v>s</v>
          </cell>
          <cell r="AA387" t="str">
            <v>s</v>
          </cell>
          <cell r="AB387" t="str">
            <v>s</v>
          </cell>
          <cell r="AC387" t="str">
            <v>s</v>
          </cell>
          <cell r="AD387" t="str">
            <v>Corse</v>
          </cell>
        </row>
        <row r="388">
          <cell r="A388" t="str">
            <v>94_IAA_hac_GE</v>
          </cell>
          <cell r="B388" t="str">
            <v>94</v>
          </cell>
          <cell r="C388" t="str">
            <v>GE</v>
          </cell>
          <cell r="D388" t="str">
            <v>IAA_hac</v>
          </cell>
          <cell r="E388">
            <v>29</v>
          </cell>
          <cell r="F388" t="str">
            <v>s</v>
          </cell>
          <cell r="G388" t="str">
            <v>s</v>
          </cell>
          <cell r="H388" t="str">
            <v>s</v>
          </cell>
          <cell r="I388" t="str">
            <v>s</v>
          </cell>
          <cell r="J388" t="str">
            <v>s</v>
          </cell>
          <cell r="K388" t="str">
            <v>s</v>
          </cell>
          <cell r="L388" t="str">
            <v>s</v>
          </cell>
          <cell r="M388" t="str">
            <v>s</v>
          </cell>
          <cell r="N388" t="str">
            <v>s</v>
          </cell>
          <cell r="O388" t="str">
            <v>s</v>
          </cell>
          <cell r="P388" t="str">
            <v>s</v>
          </cell>
          <cell r="Q388" t="str">
            <v>s</v>
          </cell>
          <cell r="R388" t="str">
            <v>s</v>
          </cell>
          <cell r="S388" t="str">
            <v>s</v>
          </cell>
          <cell r="T388" t="str">
            <v>s</v>
          </cell>
          <cell r="U388" t="str">
            <v>s</v>
          </cell>
          <cell r="V388" t="str">
            <v>s</v>
          </cell>
          <cell r="W388" t="str">
            <v>s</v>
          </cell>
          <cell r="X388" t="str">
            <v>s</v>
          </cell>
          <cell r="Y388" t="str">
            <v>s</v>
          </cell>
          <cell r="Z388" t="str">
            <v>s</v>
          </cell>
          <cell r="AA388" t="str">
            <v>s</v>
          </cell>
          <cell r="AB388" t="str">
            <v>s</v>
          </cell>
          <cell r="AC388" t="str">
            <v>s</v>
          </cell>
          <cell r="AD388" t="str">
            <v>Corse</v>
          </cell>
        </row>
        <row r="389">
          <cell r="A389" t="str">
            <v>94_IAA_hac_MICRO</v>
          </cell>
          <cell r="B389" t="str">
            <v>94</v>
          </cell>
          <cell r="C389" t="str">
            <v>MICRO</v>
          </cell>
          <cell r="D389" t="str">
            <v>IAA_hac</v>
          </cell>
          <cell r="E389">
            <v>358</v>
          </cell>
          <cell r="F389">
            <v>380</v>
          </cell>
          <cell r="G389">
            <v>319.16000000000003</v>
          </cell>
          <cell r="H389">
            <v>358</v>
          </cell>
          <cell r="I389">
            <v>64128.52</v>
          </cell>
          <cell r="J389">
            <v>761.33899999999994</v>
          </cell>
          <cell r="K389">
            <v>17708.843000000001</v>
          </cell>
          <cell r="L389">
            <v>4464.4629999999997</v>
          </cell>
          <cell r="M389">
            <v>7597.6769999999997</v>
          </cell>
          <cell r="N389">
            <v>1015.7440000000016</v>
          </cell>
          <cell r="O389">
            <v>13479.152</v>
          </cell>
          <cell r="P389">
            <v>4836.7810000000018</v>
          </cell>
          <cell r="Q389">
            <v>7108.4949999999999</v>
          </cell>
          <cell r="R389">
            <v>24.880510421116369</v>
          </cell>
          <cell r="S389">
            <v>40.140934108456435</v>
          </cell>
          <cell r="T389">
            <v>1.1872081251836155</v>
          </cell>
          <cell r="U389">
            <v>27.61461359158141</v>
          </cell>
          <cell r="V389">
            <v>55.485784559468605</v>
          </cell>
          <cell r="W389">
            <v>158.3580241884948</v>
          </cell>
          <cell r="X389">
            <v>75.119489578883631</v>
          </cell>
          <cell r="Y389">
            <v>7.1806412104379085</v>
          </cell>
          <cell r="Z389">
            <v>16.001677589014648</v>
          </cell>
          <cell r="AA389" t="str">
            <v>s</v>
          </cell>
          <cell r="AB389">
            <v>6.0732052208742697</v>
          </cell>
          <cell r="AC389">
            <v>106.88165357083321</v>
          </cell>
          <cell r="AD389" t="str">
            <v>Corse</v>
          </cell>
        </row>
        <row r="390">
          <cell r="A390" t="str">
            <v>94_IAA_hac_PME</v>
          </cell>
          <cell r="B390" t="str">
            <v>94</v>
          </cell>
          <cell r="C390" t="str">
            <v>PME</v>
          </cell>
          <cell r="D390" t="str">
            <v>IAA_hac</v>
          </cell>
          <cell r="E390">
            <v>724</v>
          </cell>
          <cell r="F390">
            <v>37</v>
          </cell>
          <cell r="G390">
            <v>720.54</v>
          </cell>
          <cell r="H390">
            <v>724</v>
          </cell>
          <cell r="I390">
            <v>217218.75</v>
          </cell>
          <cell r="J390">
            <v>5597.8819999999996</v>
          </cell>
          <cell r="K390">
            <v>51119.831000000006</v>
          </cell>
          <cell r="L390">
            <v>15706.503000000002</v>
          </cell>
          <cell r="M390">
            <v>13088.755000000003</v>
          </cell>
          <cell r="N390">
            <v>8717.4760000000133</v>
          </cell>
          <cell r="O390">
            <v>33933.796999999999</v>
          </cell>
          <cell r="P390">
            <v>7670.4400000000123</v>
          </cell>
          <cell r="Q390">
            <v>23786.512999999999</v>
          </cell>
          <cell r="R390">
            <v>31.64062868274366</v>
          </cell>
          <cell r="S390">
            <v>46.530891309089021</v>
          </cell>
          <cell r="T390">
            <v>2.577071270320817</v>
          </cell>
          <cell r="U390">
            <v>23.533802215508562</v>
          </cell>
          <cell r="V390">
            <v>70.946555361256841</v>
          </cell>
          <cell r="W390">
            <v>207.37645377078303</v>
          </cell>
          <cell r="X390">
            <v>68.359371317256333</v>
          </cell>
          <cell r="Y390">
            <v>7.7914560208790462</v>
          </cell>
          <cell r="Z390">
            <v>8.3208767804814272</v>
          </cell>
          <cell r="AA390" t="str">
            <v>s</v>
          </cell>
          <cell r="AB390">
            <v>6.0754771447215203</v>
          </cell>
          <cell r="AC390">
            <v>55.025951050496566</v>
          </cell>
          <cell r="AD390" t="str">
            <v>Corse</v>
          </cell>
        </row>
        <row r="391">
          <cell r="A391" t="str">
            <v>01_46</v>
          </cell>
          <cell r="B391" t="str">
            <v>01</v>
          </cell>
          <cell r="C391" t="str">
            <v/>
          </cell>
          <cell r="D391" t="str">
            <v>46</v>
          </cell>
          <cell r="E391">
            <v>3166</v>
          </cell>
          <cell r="F391">
            <v>967</v>
          </cell>
          <cell r="G391">
            <v>2903.38</v>
          </cell>
          <cell r="H391">
            <v>3166</v>
          </cell>
          <cell r="I391">
            <v>2024756.04</v>
          </cell>
          <cell r="J391">
            <v>8861.5079999999998</v>
          </cell>
          <cell r="K391">
            <v>246786.40300000002</v>
          </cell>
          <cell r="L391">
            <v>81207.380000000019</v>
          </cell>
          <cell r="M391">
            <v>60489.887000000024</v>
          </cell>
          <cell r="N391">
            <v>84068.376000000018</v>
          </cell>
          <cell r="O391">
            <v>155615.565</v>
          </cell>
          <cell r="P391">
            <v>63425.268000000018</v>
          </cell>
          <cell r="Q391">
            <v>17648.073</v>
          </cell>
          <cell r="R391">
            <v>34.290334494404675</v>
          </cell>
          <cell r="S391">
            <v>7.1511528939461053</v>
          </cell>
          <cell r="T391">
            <v>0.43765805978284672</v>
          </cell>
          <cell r="U391">
            <v>12.188451256577066</v>
          </cell>
          <cell r="V391">
            <v>84.999691049742026</v>
          </cell>
          <cell r="W391">
            <v>70.681294560133367</v>
          </cell>
          <cell r="X391">
            <v>65.709665505595311</v>
          </cell>
          <cell r="Y391">
            <v>13.963241359241346</v>
          </cell>
          <cell r="Z391">
            <v>14.451146049190367</v>
          </cell>
          <cell r="AA391" t="str">
            <v>s</v>
          </cell>
          <cell r="AB391">
            <v>5.9045249335713068</v>
          </cell>
          <cell r="AC391">
            <v>342.756328127156</v>
          </cell>
          <cell r="AD391" t="str">
            <v>Guadeloupe</v>
          </cell>
        </row>
        <row r="392">
          <cell r="A392" t="str">
            <v>02_46</v>
          </cell>
          <cell r="B392" t="str">
            <v>02</v>
          </cell>
          <cell r="C392" t="str">
            <v/>
          </cell>
          <cell r="D392" t="str">
            <v>46</v>
          </cell>
          <cell r="E392">
            <v>2546</v>
          </cell>
          <cell r="F392">
            <v>724</v>
          </cell>
          <cell r="G392">
            <v>2331.21</v>
          </cell>
          <cell r="H392">
            <v>2546</v>
          </cell>
          <cell r="I392">
            <v>2668626.23</v>
          </cell>
          <cell r="J392">
            <v>7365.0479999999998</v>
          </cell>
          <cell r="K392">
            <v>257176.74800000011</v>
          </cell>
          <cell r="L392">
            <v>111009.21300000011</v>
          </cell>
          <cell r="M392">
            <v>93347.8140000001</v>
          </cell>
          <cell r="N392">
            <v>106852.05900000012</v>
          </cell>
          <cell r="O392">
            <v>128933.194</v>
          </cell>
          <cell r="P392">
            <v>88573.471000000121</v>
          </cell>
          <cell r="Q392">
            <v>26513.266000000003</v>
          </cell>
          <cell r="R392">
            <v>46.264940986442653</v>
          </cell>
          <cell r="S392">
            <v>10.309355805370084</v>
          </cell>
          <cell r="T392">
            <v>0.27598649511887619</v>
          </cell>
          <cell r="U392">
            <v>9.6370463989631148</v>
          </cell>
          <cell r="V392">
            <v>110.3189965725954</v>
          </cell>
          <cell r="W392">
            <v>125.85476126131921</v>
          </cell>
          <cell r="X392">
            <v>53.73505901355734</v>
          </cell>
          <cell r="Y392">
            <v>18.37511033089697</v>
          </cell>
          <cell r="Z392">
            <v>25.432234422663409</v>
          </cell>
          <cell r="AA392">
            <v>58.186862142735521</v>
          </cell>
          <cell r="AB392">
            <v>3.6652579457526611</v>
          </cell>
          <cell r="AC392">
            <v>352.0796494856578</v>
          </cell>
          <cell r="AD392" t="str">
            <v>Martinique</v>
          </cell>
        </row>
        <row r="393">
          <cell r="A393" t="str">
            <v>03_46</v>
          </cell>
          <cell r="B393" t="str">
            <v>03</v>
          </cell>
          <cell r="C393" t="str">
            <v/>
          </cell>
          <cell r="D393" t="str">
            <v>46</v>
          </cell>
          <cell r="E393">
            <v>1428</v>
          </cell>
          <cell r="F393">
            <v>363</v>
          </cell>
          <cell r="G393">
            <v>1267.8399999999999</v>
          </cell>
          <cell r="H393">
            <v>1428</v>
          </cell>
          <cell r="I393">
            <v>1138746.17</v>
          </cell>
          <cell r="J393">
            <v>4219.4870000000001</v>
          </cell>
          <cell r="K393">
            <v>133291.71800000002</v>
          </cell>
          <cell r="L393">
            <v>62840.866000000016</v>
          </cell>
          <cell r="M393">
            <v>46268.67000000002</v>
          </cell>
          <cell r="N393">
            <v>54307.421000000002</v>
          </cell>
          <cell r="O393">
            <v>67448.782999999996</v>
          </cell>
          <cell r="P393">
            <v>41122.406000000003</v>
          </cell>
          <cell r="Q393">
            <v>15152.451999999999</v>
          </cell>
          <cell r="R393">
            <v>48.23166420534298</v>
          </cell>
          <cell r="S393">
            <v>11.367887088078493</v>
          </cell>
          <cell r="T393">
            <v>0.3705379751134531</v>
          </cell>
          <cell r="U393">
            <v>11.705129862258946</v>
          </cell>
          <cell r="V393">
            <v>105.13291740282688</v>
          </cell>
          <cell r="W393">
            <v>105.80517021075215</v>
          </cell>
          <cell r="X393">
            <v>51.76833579465702</v>
          </cell>
          <cell r="Y393">
            <v>16.371020803904418</v>
          </cell>
          <cell r="Z393">
            <v>19.28604346053525</v>
          </cell>
          <cell r="AA393">
            <v>66.294474059071419</v>
          </cell>
          <cell r="AB393">
            <v>6.3183820541238225</v>
          </cell>
          <cell r="AC393">
            <v>305.35434133036699</v>
          </cell>
          <cell r="AD393" t="str">
            <v>Guyane</v>
          </cell>
        </row>
        <row r="394">
          <cell r="A394" t="str">
            <v>04_46</v>
          </cell>
          <cell r="B394" t="str">
            <v>04</v>
          </cell>
          <cell r="C394" t="str">
            <v/>
          </cell>
          <cell r="D394" t="str">
            <v>46</v>
          </cell>
          <cell r="E394">
            <v>7001</v>
          </cell>
          <cell r="F394">
            <v>2251</v>
          </cell>
          <cell r="G394">
            <v>6318.96</v>
          </cell>
          <cell r="H394">
            <v>7001</v>
          </cell>
          <cell r="I394">
            <v>5556751.8700000001</v>
          </cell>
          <cell r="J394">
            <v>60479.737000000001</v>
          </cell>
          <cell r="K394">
            <v>662484.00200000021</v>
          </cell>
          <cell r="L394">
            <v>224334.6500000002</v>
          </cell>
          <cell r="M394">
            <v>169390.75400000019</v>
          </cell>
          <cell r="N394">
            <v>206126.92900000027</v>
          </cell>
          <cell r="O394">
            <v>339957.56199999998</v>
          </cell>
          <cell r="P394">
            <v>126474.33100000025</v>
          </cell>
          <cell r="Q394">
            <v>57752.034</v>
          </cell>
          <cell r="R394">
            <v>39.755049818054218</v>
          </cell>
          <cell r="S394">
            <v>8.7174986604431215</v>
          </cell>
          <cell r="T394">
            <v>1.0884008934521672</v>
          </cell>
          <cell r="U394">
            <v>11.922144761882272</v>
          </cell>
          <cell r="V394">
            <v>104.84067030017601</v>
          </cell>
          <cell r="W394">
            <v>134.79342170230544</v>
          </cell>
          <cell r="X394">
            <v>60.244950181945775</v>
          </cell>
          <cell r="Y394">
            <v>11.951805142575246</v>
          </cell>
          <cell r="Z394">
            <v>11.524864747695494</v>
          </cell>
          <cell r="AA394">
            <v>49.737383985928055</v>
          </cell>
          <cell r="AB394">
            <v>5.6228585285420642</v>
          </cell>
          <cell r="AC394">
            <v>293.30699244289855</v>
          </cell>
          <cell r="AD394" t="str">
            <v>La Reunion</v>
          </cell>
        </row>
        <row r="395">
          <cell r="A395" t="str">
            <v>11_46</v>
          </cell>
          <cell r="B395" t="str">
            <v>11</v>
          </cell>
          <cell r="C395" t="str">
            <v/>
          </cell>
          <cell r="D395" t="str">
            <v>46</v>
          </cell>
          <cell r="E395">
            <v>255612</v>
          </cell>
          <cell r="F395">
            <v>42954</v>
          </cell>
          <cell r="G395">
            <v>228768.47</v>
          </cell>
          <cell r="H395">
            <v>255612</v>
          </cell>
          <cell r="I395">
            <v>397152048.49000001</v>
          </cell>
          <cell r="J395">
            <v>103060848.39300001</v>
          </cell>
          <cell r="K395">
            <v>52848812.976999998</v>
          </cell>
          <cell r="L395">
            <v>21864064.873000003</v>
          </cell>
          <cell r="M395">
            <v>22660148.074000005</v>
          </cell>
          <cell r="N395">
            <v>26474969.912000004</v>
          </cell>
          <cell r="O395">
            <v>21641661.886</v>
          </cell>
          <cell r="P395">
            <v>20634305.271000005</v>
          </cell>
          <cell r="Q395">
            <v>2448445.051</v>
          </cell>
          <cell r="R395">
            <v>50.255601967336396</v>
          </cell>
          <cell r="S395">
            <v>4.6329234529176127</v>
          </cell>
          <cell r="T395">
            <v>25.949972758505108</v>
          </cell>
          <cell r="U395">
            <v>13.306947094427663</v>
          </cell>
          <cell r="V395">
            <v>231.01440935894706</v>
          </cell>
          <cell r="W395">
            <v>73.759907656854978</v>
          </cell>
          <cell r="X395">
            <v>49.744398032663604</v>
          </cell>
          <cell r="Y395">
            <v>29.94670212686308</v>
          </cell>
          <cell r="Z395">
            <v>24.952778673306746</v>
          </cell>
          <cell r="AA395">
            <v>39.615687833166348</v>
          </cell>
          <cell r="AB395">
            <v>6.0920178280519304</v>
          </cell>
          <cell r="AC395">
            <v>925.49138747243228</v>
          </cell>
          <cell r="AD395" t="str">
            <v>Île-de-France</v>
          </cell>
        </row>
        <row r="396">
          <cell r="A396" t="str">
            <v>24_46</v>
          </cell>
          <cell r="B396" t="str">
            <v>24</v>
          </cell>
          <cell r="C396" t="str">
            <v/>
          </cell>
          <cell r="D396" t="str">
            <v>46</v>
          </cell>
          <cell r="E396">
            <v>20685</v>
          </cell>
          <cell r="F396">
            <v>4620</v>
          </cell>
          <cell r="G396">
            <v>19014.7</v>
          </cell>
          <cell r="H396">
            <v>20685</v>
          </cell>
          <cell r="I396">
            <v>20984500.510000002</v>
          </cell>
          <cell r="J396">
            <v>1893957.976</v>
          </cell>
          <cell r="K396">
            <v>1865598.0899999999</v>
          </cell>
          <cell r="L396">
            <v>652729.72299999988</v>
          </cell>
          <cell r="M396">
            <v>473785.57399999985</v>
          </cell>
          <cell r="N396">
            <v>473444.52199999942</v>
          </cell>
          <cell r="O396">
            <v>1147074.827</v>
          </cell>
          <cell r="P396">
            <v>370489.14399999939</v>
          </cell>
          <cell r="Q396">
            <v>181594.15599999999</v>
          </cell>
          <cell r="R396">
            <v>36.266700348101679</v>
          </cell>
          <cell r="S396">
            <v>9.7338305057977408</v>
          </cell>
          <cell r="T396">
            <v>9.0255089707636778</v>
          </cell>
          <cell r="U396">
            <v>8.8903621466280001</v>
          </cell>
          <cell r="V396">
            <v>98.113464319710531</v>
          </cell>
          <cell r="W396">
            <v>133.19460165030213</v>
          </cell>
          <cell r="X396">
            <v>63.733299651898321</v>
          </cell>
          <cell r="Y396">
            <v>12.664661849437659</v>
          </cell>
          <cell r="Z396">
            <v>11.214455988466105</v>
          </cell>
          <cell r="AA396">
            <v>60.706961507785294</v>
          </cell>
          <cell r="AB396">
            <v>14.978683910798408</v>
          </cell>
          <cell r="AC396">
            <v>260.9035359045364</v>
          </cell>
          <cell r="AD396" t="str">
            <v>Centre-Val de loire</v>
          </cell>
        </row>
        <row r="397">
          <cell r="A397" t="str">
            <v>27_46</v>
          </cell>
          <cell r="B397" t="str">
            <v>27</v>
          </cell>
          <cell r="C397" t="str">
            <v/>
          </cell>
          <cell r="D397" t="str">
            <v>46</v>
          </cell>
          <cell r="E397">
            <v>25323</v>
          </cell>
          <cell r="F397">
            <v>6141</v>
          </cell>
          <cell r="G397">
            <v>22804.66</v>
          </cell>
          <cell r="H397">
            <v>25323</v>
          </cell>
          <cell r="I397">
            <v>16828779.390000001</v>
          </cell>
          <cell r="J397">
            <v>2550116.3289999999</v>
          </cell>
          <cell r="K397">
            <v>2413506.7570000002</v>
          </cell>
          <cell r="L397">
            <v>961968.05700000026</v>
          </cell>
          <cell r="M397">
            <v>805672.02800000028</v>
          </cell>
          <cell r="N397">
            <v>828706.06699999992</v>
          </cell>
          <cell r="O397">
            <v>1357227.362</v>
          </cell>
          <cell r="P397">
            <v>616301.90699999989</v>
          </cell>
          <cell r="Q397">
            <v>250635.54399999999</v>
          </cell>
          <cell r="R397">
            <v>41.478525229874137</v>
          </cell>
          <cell r="S397">
            <v>10.384704466771044</v>
          </cell>
          <cell r="T397">
            <v>15.153305358054252</v>
          </cell>
          <cell r="U397">
            <v>14.341543739257492</v>
          </cell>
          <cell r="V397">
            <v>105.83392854793715</v>
          </cell>
          <cell r="W397">
            <v>129.85087284791794</v>
          </cell>
          <cell r="X397">
            <v>58.52147477012587</v>
          </cell>
          <cell r="Y397">
            <v>14.508245663010634</v>
          </cell>
          <cell r="Z397">
            <v>13.629553138030218</v>
          </cell>
          <cell r="AA397">
            <v>52.758398121967353</v>
          </cell>
          <cell r="AB397">
            <v>5.2008124007801628</v>
          </cell>
          <cell r="AC397">
            <v>321.45162459479423</v>
          </cell>
          <cell r="AD397" t="str">
            <v>Bourgogne-Franche-Comte</v>
          </cell>
        </row>
        <row r="398">
          <cell r="A398" t="str">
            <v>28_46</v>
          </cell>
          <cell r="B398" t="str">
            <v>28</v>
          </cell>
          <cell r="C398" t="str">
            <v/>
          </cell>
          <cell r="D398" t="str">
            <v>46</v>
          </cell>
          <cell r="E398">
            <v>26085</v>
          </cell>
          <cell r="F398">
            <v>5813</v>
          </cell>
          <cell r="G398">
            <v>23530.87</v>
          </cell>
          <cell r="H398">
            <v>26085</v>
          </cell>
          <cell r="I398">
            <v>21981707.640000001</v>
          </cell>
          <cell r="J398">
            <v>4232948.3030000003</v>
          </cell>
          <cell r="K398">
            <v>2278627.6870000004</v>
          </cell>
          <cell r="L398">
            <v>818009.7070000004</v>
          </cell>
          <cell r="M398">
            <v>704422.92400000035</v>
          </cell>
          <cell r="N398">
            <v>823003.44300000079</v>
          </cell>
          <cell r="O398">
            <v>1376935.1969999999</v>
          </cell>
          <cell r="P398">
            <v>696805.98500000068</v>
          </cell>
          <cell r="Q398">
            <v>254187.18400000001</v>
          </cell>
          <cell r="R398">
            <v>37.267892488293647</v>
          </cell>
          <cell r="S398">
            <v>11.15527496879748</v>
          </cell>
          <cell r="T398">
            <v>19.256685478326197</v>
          </cell>
          <cell r="U398">
            <v>10.366017619366355</v>
          </cell>
          <cell r="V398">
            <v>96.835675306522901</v>
          </cell>
          <cell r="W398">
            <v>87.888820345359093</v>
          </cell>
          <cell r="X398">
            <v>62.732107511706346</v>
          </cell>
          <cell r="Y398">
            <v>14.800133474414956</v>
          </cell>
          <cell r="Z398">
            <v>18.83429120973069</v>
          </cell>
          <cell r="AA398">
            <v>55.508167122559641</v>
          </cell>
          <cell r="AB398">
            <v>7.2341900705586575</v>
          </cell>
          <cell r="AC398">
            <v>277.12763205244858</v>
          </cell>
          <cell r="AD398" t="str">
            <v>Normandie</v>
          </cell>
        </row>
        <row r="399">
          <cell r="A399" t="str">
            <v>32_46</v>
          </cell>
          <cell r="B399" t="str">
            <v>32</v>
          </cell>
          <cell r="C399" t="str">
            <v/>
          </cell>
          <cell r="D399" t="str">
            <v>46</v>
          </cell>
          <cell r="E399">
            <v>54984</v>
          </cell>
          <cell r="F399">
            <v>10648</v>
          </cell>
          <cell r="G399">
            <v>49860.83</v>
          </cell>
          <cell r="H399">
            <v>54984</v>
          </cell>
          <cell r="I399">
            <v>57552108.469999999</v>
          </cell>
          <cell r="J399">
            <v>7820172.2750000004</v>
          </cell>
          <cell r="K399">
            <v>5271050.993999999</v>
          </cell>
          <cell r="L399">
            <v>1755656.0539999995</v>
          </cell>
          <cell r="M399">
            <v>1510073.3599999994</v>
          </cell>
          <cell r="N399">
            <v>1458043.1810000001</v>
          </cell>
          <cell r="O399">
            <v>3093903.32</v>
          </cell>
          <cell r="P399">
            <v>980714.59900000016</v>
          </cell>
          <cell r="Q399">
            <v>475333.73200000002</v>
          </cell>
          <cell r="R399">
            <v>36.202382909519969</v>
          </cell>
          <cell r="S399">
            <v>9.0178169883210977</v>
          </cell>
          <cell r="T399">
            <v>13.587985710508585</v>
          </cell>
          <cell r="U399">
            <v>9.1587452382350563</v>
          </cell>
          <cell r="V399">
            <v>105.71526775627278</v>
          </cell>
          <cell r="W399">
            <v>97.630504105126207</v>
          </cell>
          <cell r="X399">
            <v>63.797617090480017</v>
          </cell>
          <cell r="Y399">
            <v>15.263353873340336</v>
          </cell>
          <cell r="Z399">
            <v>10.742129454372169</v>
          </cell>
          <cell r="AA399">
            <v>63.088934228314429</v>
          </cell>
          <cell r="AB399">
            <v>8.4542125242487867</v>
          </cell>
          <cell r="AC399">
            <v>317.68697618960465</v>
          </cell>
          <cell r="AD399" t="str">
            <v>Hauts-de-France</v>
          </cell>
        </row>
        <row r="400">
          <cell r="A400" t="str">
            <v>44_46</v>
          </cell>
          <cell r="B400" t="str">
            <v>44</v>
          </cell>
          <cell r="C400" t="str">
            <v/>
          </cell>
          <cell r="D400" t="str">
            <v>46</v>
          </cell>
          <cell r="E400">
            <v>64391</v>
          </cell>
          <cell r="F400">
            <v>12534</v>
          </cell>
          <cell r="G400">
            <v>53767.58</v>
          </cell>
          <cell r="H400">
            <v>64391</v>
          </cell>
          <cell r="I400">
            <v>45045440.32</v>
          </cell>
          <cell r="J400">
            <v>7398033.9199999999</v>
          </cell>
          <cell r="K400">
            <v>5367443.8010000009</v>
          </cell>
          <cell r="L400">
            <v>1781782.2250000006</v>
          </cell>
          <cell r="M400">
            <v>1411648.1410000005</v>
          </cell>
          <cell r="N400">
            <v>1610619.7800000003</v>
          </cell>
          <cell r="O400">
            <v>3419312.5449999999</v>
          </cell>
          <cell r="P400">
            <v>1195624.4160000004</v>
          </cell>
          <cell r="Q400">
            <v>503687.68599999999</v>
          </cell>
          <cell r="R400">
            <v>34.257830395195825</v>
          </cell>
          <cell r="S400">
            <v>9.3841259391697527</v>
          </cell>
          <cell r="T400">
            <v>16.423491184556813</v>
          </cell>
          <cell r="U400">
            <v>11.915620677409333</v>
          </cell>
          <cell r="V400">
            <v>99.826769235290129</v>
          </cell>
          <cell r="W400">
            <v>111.46933215145633</v>
          </cell>
          <cell r="X400">
            <v>65.742169604804175</v>
          </cell>
          <cell r="Y400">
            <v>13.757545857351689</v>
          </cell>
          <cell r="Z400">
            <v>13.595115859743789</v>
          </cell>
          <cell r="AA400">
            <v>49.903483601661598</v>
          </cell>
          <cell r="AB400">
            <v>16.520678165368942</v>
          </cell>
          <cell r="AC400">
            <v>280.2625873605337</v>
          </cell>
          <cell r="AD400" t="str">
            <v>Grand-Est</v>
          </cell>
        </row>
        <row r="401">
          <cell r="A401" t="str">
            <v>52_46</v>
          </cell>
          <cell r="B401" t="str">
            <v>52</v>
          </cell>
          <cell r="C401" t="str">
            <v/>
          </cell>
          <cell r="D401" t="str">
            <v>46</v>
          </cell>
          <cell r="E401">
            <v>38028</v>
          </cell>
          <cell r="F401">
            <v>7153</v>
          </cell>
          <cell r="G401">
            <v>34517.440000000002</v>
          </cell>
          <cell r="H401">
            <v>38028</v>
          </cell>
          <cell r="I401">
            <v>39556118.710000001</v>
          </cell>
          <cell r="J401">
            <v>3121527.8220000002</v>
          </cell>
          <cell r="K401">
            <v>3467366.5950000002</v>
          </cell>
          <cell r="L401">
            <v>1356725.753</v>
          </cell>
          <cell r="M401">
            <v>1229821.7680000002</v>
          </cell>
          <cell r="N401">
            <v>1456765.2690000006</v>
          </cell>
          <cell r="O401">
            <v>2021404.027</v>
          </cell>
          <cell r="P401">
            <v>1122315.0070000007</v>
          </cell>
          <cell r="Q401">
            <v>311842.728</v>
          </cell>
          <cell r="R401">
            <v>40.162037617157502</v>
          </cell>
          <cell r="S401">
            <v>8.9936474686490424</v>
          </cell>
          <cell r="T401">
            <v>7.8913905706599587</v>
          </cell>
          <cell r="U401">
            <v>8.7656896279953553</v>
          </cell>
          <cell r="V401">
            <v>100.45260004797575</v>
          </cell>
          <cell r="W401">
            <v>97.886802323694909</v>
          </cell>
          <cell r="X401">
            <v>59.837962382842491</v>
          </cell>
          <cell r="Y401">
            <v>17.231631888598994</v>
          </cell>
          <cell r="Z401">
            <v>13.706748822816639</v>
          </cell>
          <cell r="AA401">
            <v>36.184986697411198</v>
          </cell>
          <cell r="AB401">
            <v>6.9540570591645574</v>
          </cell>
          <cell r="AC401">
            <v>394.37243763465284</v>
          </cell>
          <cell r="AD401" t="str">
            <v>Pays de la Loire</v>
          </cell>
        </row>
        <row r="402">
          <cell r="A402" t="str">
            <v>53_46</v>
          </cell>
          <cell r="B402" t="str">
            <v>53</v>
          </cell>
          <cell r="C402" t="str">
            <v/>
          </cell>
          <cell r="D402" t="str">
            <v>46</v>
          </cell>
          <cell r="E402">
            <v>36441</v>
          </cell>
          <cell r="F402">
            <v>5960</v>
          </cell>
          <cell r="G402">
            <v>33553.03</v>
          </cell>
          <cell r="H402">
            <v>36441</v>
          </cell>
          <cell r="I402">
            <v>35141265.909999996</v>
          </cell>
          <cell r="J402">
            <v>3503440.7459999998</v>
          </cell>
          <cell r="K402">
            <v>2953869.4929999998</v>
          </cell>
          <cell r="L402">
            <v>997229.7999999997</v>
          </cell>
          <cell r="M402">
            <v>848416.86799999978</v>
          </cell>
          <cell r="N402">
            <v>1033416.5060000003</v>
          </cell>
          <cell r="O402">
            <v>1907134.9539999999</v>
          </cell>
          <cell r="P402">
            <v>799429.43600000034</v>
          </cell>
          <cell r="Q402">
            <v>263808.88</v>
          </cell>
          <cell r="R402">
            <v>34.335556462960703</v>
          </cell>
          <cell r="S402">
            <v>8.9309592256925079</v>
          </cell>
          <cell r="T402">
            <v>9.9695917471289537</v>
          </cell>
          <cell r="U402">
            <v>8.4057002970955299</v>
          </cell>
          <cell r="V402">
            <v>88.035849310777593</v>
          </cell>
          <cell r="W402">
            <v>87.8315124446287</v>
          </cell>
          <cell r="X402">
            <v>65.66444353703929</v>
          </cell>
          <cell r="Y402">
            <v>13.845652747741379</v>
          </cell>
          <cell r="Z402">
            <v>13.251149312376342</v>
          </cell>
          <cell r="AA402">
            <v>46.224330893312867</v>
          </cell>
          <cell r="AB402">
            <v>7.5052562608939306</v>
          </cell>
          <cell r="AC402">
            <v>321.60284672752482</v>
          </cell>
          <cell r="AD402" t="str">
            <v>Bretagne</v>
          </cell>
        </row>
        <row r="403">
          <cell r="A403" t="str">
            <v>75_46</v>
          </cell>
          <cell r="B403" t="str">
            <v>75</v>
          </cell>
          <cell r="C403" t="str">
            <v/>
          </cell>
          <cell r="D403" t="str">
            <v>46</v>
          </cell>
          <cell r="E403">
            <v>59291</v>
          </cell>
          <cell r="F403">
            <v>16630</v>
          </cell>
          <cell r="G403">
            <v>54207.72</v>
          </cell>
          <cell r="H403">
            <v>59291</v>
          </cell>
          <cell r="I403">
            <v>47580883.289999999</v>
          </cell>
          <cell r="J403">
            <v>8548326.902999999</v>
          </cell>
          <cell r="K403">
            <v>5030363.426</v>
          </cell>
          <cell r="L403">
            <v>1662739.3319999999</v>
          </cell>
          <cell r="M403">
            <v>1337025.2709999999</v>
          </cell>
          <cell r="N403">
            <v>1488060.6950000001</v>
          </cell>
          <cell r="O403">
            <v>3158202.38</v>
          </cell>
          <cell r="P403">
            <v>1059833.6900000002</v>
          </cell>
          <cell r="Q403">
            <v>599611.02100000007</v>
          </cell>
          <cell r="R403">
            <v>34.489928137094225</v>
          </cell>
          <cell r="S403">
            <v>11.919835014322086</v>
          </cell>
          <cell r="T403">
            <v>17.965885271399717</v>
          </cell>
          <cell r="U403">
            <v>10.572236323021821</v>
          </cell>
          <cell r="V403">
            <v>92.797915610544024</v>
          </cell>
          <cell r="W403">
            <v>108.67989657192739</v>
          </cell>
          <cell r="X403">
            <v>65.510071862905775</v>
          </cell>
          <cell r="Y403">
            <v>10.147258315696956</v>
          </cell>
          <cell r="Z403">
            <v>9.7648427691775943</v>
          </cell>
          <cell r="AA403">
            <v>67.391586665986566</v>
          </cell>
          <cell r="AB403">
            <v>7.9484276612998297</v>
          </cell>
          <cell r="AC403">
            <v>222.98210409311335</v>
          </cell>
          <cell r="AD403" t="str">
            <v>Nouvelle-Aquitaine</v>
          </cell>
        </row>
        <row r="404">
          <cell r="A404" t="str">
            <v>76_46</v>
          </cell>
          <cell r="B404" t="str">
            <v>76</v>
          </cell>
          <cell r="C404" t="str">
            <v/>
          </cell>
          <cell r="D404" t="str">
            <v>46</v>
          </cell>
          <cell r="E404">
            <v>58125</v>
          </cell>
          <cell r="F404">
            <v>16514</v>
          </cell>
          <cell r="G404">
            <v>52602.62</v>
          </cell>
          <cell r="H404">
            <v>58125</v>
          </cell>
          <cell r="I404">
            <v>40072647.630000003</v>
          </cell>
          <cell r="J404">
            <v>5020430.1009999998</v>
          </cell>
          <cell r="K404">
            <v>4676214.8499999996</v>
          </cell>
          <cell r="L404">
            <v>1555118.7199999997</v>
          </cell>
          <cell r="M404">
            <v>1326839.7869999998</v>
          </cell>
          <cell r="N404">
            <v>1483048.3150000006</v>
          </cell>
          <cell r="O404">
            <v>2975587.8539999998</v>
          </cell>
          <cell r="P404">
            <v>1122587.3320000009</v>
          </cell>
          <cell r="Q404">
            <v>561008.571</v>
          </cell>
          <cell r="R404">
            <v>34.323977829953364</v>
          </cell>
          <cell r="S404">
            <v>11.997065767839988</v>
          </cell>
          <cell r="T404">
            <v>12.528321431003983</v>
          </cell>
          <cell r="U404">
            <v>11.669343371510088</v>
          </cell>
          <cell r="V404">
            <v>88.896995054618941</v>
          </cell>
          <cell r="W404">
            <v>99.795176533031992</v>
          </cell>
          <cell r="X404">
            <v>65.676022170046622</v>
          </cell>
          <cell r="Y404">
            <v>14.302270921664423</v>
          </cell>
          <cell r="Z404">
            <v>13.735613245383318</v>
          </cell>
          <cell r="AA404">
            <v>48.256496969292826</v>
          </cell>
          <cell r="AB404">
            <v>6.0478331840799928</v>
          </cell>
          <cell r="AC404">
            <v>236.50971760287058</v>
          </cell>
          <cell r="AD404" t="str">
            <v>Occitanie</v>
          </cell>
        </row>
        <row r="405">
          <cell r="A405" t="str">
            <v>84_46</v>
          </cell>
          <cell r="B405" t="str">
            <v>84</v>
          </cell>
          <cell r="C405" t="str">
            <v/>
          </cell>
          <cell r="D405" t="str">
            <v>46</v>
          </cell>
          <cell r="E405">
            <v>97656</v>
          </cell>
          <cell r="F405">
            <v>20005</v>
          </cell>
          <cell r="G405">
            <v>87813.77</v>
          </cell>
          <cell r="H405">
            <v>97656</v>
          </cell>
          <cell r="I405">
            <v>77893446.650000006</v>
          </cell>
          <cell r="J405">
            <v>13717900.004000001</v>
          </cell>
          <cell r="K405">
            <v>10280429.73</v>
          </cell>
          <cell r="L405">
            <v>3715148.7689999994</v>
          </cell>
          <cell r="M405">
            <v>2685818.9439999997</v>
          </cell>
          <cell r="N405">
            <v>4341678.5880000005</v>
          </cell>
          <cell r="O405">
            <v>5893710.0899999999</v>
          </cell>
          <cell r="P405">
            <v>3331124.3500000006</v>
          </cell>
          <cell r="Q405">
            <v>881161.82100000011</v>
          </cell>
          <cell r="R405">
            <v>38.663787485235659</v>
          </cell>
          <cell r="S405">
            <v>8.5712547446204859</v>
          </cell>
          <cell r="T405">
            <v>17.611109270384301</v>
          </cell>
          <cell r="U405">
            <v>13.198067580952266</v>
          </cell>
          <cell r="V405">
            <v>117.07081622847988</v>
          </cell>
          <cell r="W405">
            <v>113.66056657173471</v>
          </cell>
          <cell r="X405">
            <v>61.336212514764341</v>
          </cell>
          <cell r="Y405">
            <v>16.044089389907612</v>
          </cell>
          <cell r="Z405">
            <v>19.901893203319872</v>
          </cell>
          <cell r="AA405">
            <v>50.226836092641072</v>
          </cell>
          <cell r="AB405">
            <v>22.936253242676006</v>
          </cell>
          <cell r="AC405">
            <v>304.80427998479968</v>
          </cell>
          <cell r="AD405" t="str">
            <v>Auvergne-Rhone-Alpes</v>
          </cell>
        </row>
        <row r="406">
          <cell r="A406" t="str">
            <v>93_46</v>
          </cell>
          <cell r="B406" t="str">
            <v>93</v>
          </cell>
          <cell r="C406" t="str">
            <v/>
          </cell>
          <cell r="D406" t="str">
            <v>46</v>
          </cell>
          <cell r="E406">
            <v>53675</v>
          </cell>
          <cell r="F406">
            <v>18678</v>
          </cell>
          <cell r="G406">
            <v>48037.67</v>
          </cell>
          <cell r="H406">
            <v>53675</v>
          </cell>
          <cell r="I406">
            <v>35761982</v>
          </cell>
          <cell r="J406">
            <v>6966595.7309999997</v>
          </cell>
          <cell r="K406">
            <v>4818917.9180000005</v>
          </cell>
          <cell r="L406">
            <v>1693772.2650000001</v>
          </cell>
          <cell r="M406">
            <v>1268668.26</v>
          </cell>
          <cell r="N406">
            <v>1349798.5299999998</v>
          </cell>
          <cell r="O406">
            <v>2961535.7910000002</v>
          </cell>
          <cell r="P406">
            <v>1064963.7099999997</v>
          </cell>
          <cell r="Q406">
            <v>767847.55599999998</v>
          </cell>
          <cell r="R406">
            <v>36.383677398469466</v>
          </cell>
          <cell r="S406">
            <v>15.934024381944242</v>
          </cell>
          <cell r="T406">
            <v>19.480451981101048</v>
          </cell>
          <cell r="U406">
            <v>13.47497439599405</v>
          </cell>
          <cell r="V406">
            <v>100.31539660437321</v>
          </cell>
          <cell r="W406">
            <v>91.04354871916145</v>
          </cell>
          <cell r="X406">
            <v>63.616322601530548</v>
          </cell>
          <cell r="Y406">
            <v>16.987000376988309</v>
          </cell>
          <cell r="Z406">
            <v>14.149647902871493</v>
          </cell>
          <cell r="AA406">
            <v>64.222525986359628</v>
          </cell>
          <cell r="AB406">
            <v>7.8027363377567172</v>
          </cell>
          <cell r="AC406">
            <v>165.22397578615201</v>
          </cell>
          <cell r="AD406" t="str">
            <v>Provence-Alpes-Cote d'azur</v>
          </cell>
        </row>
        <row r="407">
          <cell r="A407" t="str">
            <v>94_46</v>
          </cell>
          <cell r="B407" t="str">
            <v>94</v>
          </cell>
          <cell r="C407" t="str">
            <v/>
          </cell>
          <cell r="D407" t="str">
            <v>46</v>
          </cell>
          <cell r="E407">
            <v>4020</v>
          </cell>
          <cell r="F407">
            <v>1080</v>
          </cell>
          <cell r="G407">
            <v>3796.2</v>
          </cell>
          <cell r="H407">
            <v>4020</v>
          </cell>
          <cell r="I407">
            <v>2139518.2799999998</v>
          </cell>
          <cell r="J407">
            <v>12591.258</v>
          </cell>
          <cell r="K407">
            <v>333116.57</v>
          </cell>
          <cell r="L407">
            <v>124967.202</v>
          </cell>
          <cell r="M407">
            <v>108463.439</v>
          </cell>
          <cell r="N407">
            <v>111388.23500000002</v>
          </cell>
          <cell r="O407">
            <v>202242.75899999999</v>
          </cell>
          <cell r="P407">
            <v>90140.399000000019</v>
          </cell>
          <cell r="Q407">
            <v>39803.991000000002</v>
          </cell>
          <cell r="R407">
            <v>38.191747469448217</v>
          </cell>
          <cell r="S407">
            <v>11.948967594136791</v>
          </cell>
          <cell r="T407">
            <v>0.58850901708584613</v>
          </cell>
          <cell r="U407">
            <v>15.569699642856055</v>
          </cell>
          <cell r="V407">
            <v>87.750005268426321</v>
          </cell>
          <cell r="W407">
            <v>104.64477161371899</v>
          </cell>
          <cell r="X407">
            <v>61.808252530551776</v>
          </cell>
          <cell r="Y407">
            <v>14.63847396434528</v>
          </cell>
          <cell r="Z407">
            <v>15.655167075132031</v>
          </cell>
          <cell r="AA407">
            <v>63.732433287825863</v>
          </cell>
          <cell r="AB407">
            <v>3.4552401997445701</v>
          </cell>
          <cell r="AC407">
            <v>272.49387881732764</v>
          </cell>
          <cell r="AD407" t="str">
            <v>Corse</v>
          </cell>
        </row>
        <row r="408">
          <cell r="A408" t="str">
            <v>01_47_10y</v>
          </cell>
          <cell r="B408" t="str">
            <v>01</v>
          </cell>
          <cell r="C408" t="str">
            <v/>
          </cell>
          <cell r="D408" t="str">
            <v>47_10y</v>
          </cell>
          <cell r="E408">
            <v>10853</v>
          </cell>
          <cell r="F408">
            <v>3600</v>
          </cell>
          <cell r="G408">
            <v>9405.8700000000008</v>
          </cell>
          <cell r="H408">
            <v>10853</v>
          </cell>
          <cell r="I408">
            <v>3284568.4</v>
          </cell>
          <cell r="J408">
            <v>43288.161999999997</v>
          </cell>
          <cell r="K408">
            <v>547197.90399999998</v>
          </cell>
          <cell r="L408">
            <v>158365.06599999996</v>
          </cell>
          <cell r="M408">
            <v>128923.42299999995</v>
          </cell>
          <cell r="N408">
            <v>118089.01899999999</v>
          </cell>
          <cell r="O408">
            <v>375568.84399999998</v>
          </cell>
          <cell r="P408">
            <v>104335.68599999999</v>
          </cell>
          <cell r="Q408">
            <v>57663.534</v>
          </cell>
          <cell r="R408">
            <v>29.660050248541058</v>
          </cell>
          <cell r="S408">
            <v>10.537966899814734</v>
          </cell>
          <cell r="T408">
            <v>1.3179254236264344</v>
          </cell>
          <cell r="U408">
            <v>16.659659272128415</v>
          </cell>
          <cell r="V408">
            <v>58.176213789899279</v>
          </cell>
          <cell r="W408">
            <v>55.470526490372492</v>
          </cell>
          <cell r="X408">
            <v>70.339949751458946</v>
          </cell>
          <cell r="Y408">
            <v>18.778245468192821</v>
          </cell>
          <cell r="Z408">
            <v>19.885518449775542</v>
          </cell>
          <cell r="AA408" t="str">
            <v>s</v>
          </cell>
          <cell r="AB408">
            <v>4.947806481512786</v>
          </cell>
          <cell r="AC408">
            <v>223.57877510594469</v>
          </cell>
          <cell r="AD408" t="str">
            <v>Guadeloupe</v>
          </cell>
        </row>
        <row r="409">
          <cell r="A409" t="str">
            <v>02_47_10y</v>
          </cell>
          <cell r="B409" t="str">
            <v>02</v>
          </cell>
          <cell r="C409" t="str">
            <v/>
          </cell>
          <cell r="D409" t="str">
            <v>47_10y</v>
          </cell>
          <cell r="E409">
            <v>10042</v>
          </cell>
          <cell r="F409">
            <v>2804</v>
          </cell>
          <cell r="G409">
            <v>8707.31</v>
          </cell>
          <cell r="H409">
            <v>10042</v>
          </cell>
          <cell r="I409">
            <v>3308232.14</v>
          </cell>
          <cell r="J409">
            <v>14559.541000000001</v>
          </cell>
          <cell r="K409">
            <v>490872.603</v>
          </cell>
          <cell r="L409">
            <v>128538.943</v>
          </cell>
          <cell r="M409">
            <v>102207.709</v>
          </cell>
          <cell r="N409">
            <v>89322.086000000025</v>
          </cell>
          <cell r="O409">
            <v>349113.62199999997</v>
          </cell>
          <cell r="P409">
            <v>70607.543000000034</v>
          </cell>
          <cell r="Q409">
            <v>51762.843999999997</v>
          </cell>
          <cell r="R409">
            <v>26.910552233714057</v>
          </cell>
          <cell r="S409">
            <v>10.545066822562104</v>
          </cell>
          <cell r="T409">
            <v>0.44010034313976526</v>
          </cell>
          <cell r="U409">
            <v>14.837912886004426</v>
          </cell>
          <cell r="V409">
            <v>56.374770508917223</v>
          </cell>
          <cell r="W409">
            <v>67.132203171817707</v>
          </cell>
          <cell r="X409">
            <v>73.089447766285929</v>
          </cell>
          <cell r="Y409">
            <v>13.40679325589281</v>
          </cell>
          <cell r="Z409">
            <v>15.490891886567198</v>
          </cell>
          <cell r="AA409">
            <v>97.574650295426579</v>
          </cell>
          <cell r="AB409">
            <v>7.3242052410529004</v>
          </cell>
          <cell r="AC409">
            <v>197.45381262281495</v>
          </cell>
          <cell r="AD409" t="str">
            <v>Martinique</v>
          </cell>
        </row>
        <row r="410">
          <cell r="A410" t="str">
            <v>03_47_10y</v>
          </cell>
          <cell r="B410" t="str">
            <v>03</v>
          </cell>
          <cell r="C410" t="str">
            <v/>
          </cell>
          <cell r="D410" t="str">
            <v>47_10y</v>
          </cell>
          <cell r="E410">
            <v>3823</v>
          </cell>
          <cell r="F410">
            <v>1230</v>
          </cell>
          <cell r="G410">
            <v>3277.57</v>
          </cell>
          <cell r="H410">
            <v>3823</v>
          </cell>
          <cell r="I410">
            <v>1345375.9</v>
          </cell>
          <cell r="J410">
            <v>8294.6970000000001</v>
          </cell>
          <cell r="K410">
            <v>197817.16700000004</v>
          </cell>
          <cell r="L410">
            <v>68256.940000000031</v>
          </cell>
          <cell r="M410">
            <v>57510.720000000038</v>
          </cell>
          <cell r="N410">
            <v>44966.724000000046</v>
          </cell>
          <cell r="O410">
            <v>123204.887</v>
          </cell>
          <cell r="P410">
            <v>40693.042000000045</v>
          </cell>
          <cell r="Q410">
            <v>28586.494000000002</v>
          </cell>
          <cell r="R410">
            <v>35.65041714555457</v>
          </cell>
          <cell r="S410">
            <v>14.450967240876519</v>
          </cell>
          <cell r="T410">
            <v>0.61653378806622006</v>
          </cell>
          <cell r="U410">
            <v>14.70348673556588</v>
          </cell>
          <cell r="V410">
            <v>60.35482598388441</v>
          </cell>
          <cell r="W410">
            <v>69.618611959469973</v>
          </cell>
          <cell r="X410">
            <v>64.349582854445444</v>
          </cell>
          <cell r="Y410">
            <v>16.016672352887191</v>
          </cell>
          <cell r="Z410">
            <v>16.506973869815518</v>
          </cell>
          <cell r="AA410">
            <v>75.0665729142804</v>
          </cell>
          <cell r="AB410">
            <v>5.7316164480857159</v>
          </cell>
          <cell r="AC410">
            <v>201.18143903900923</v>
          </cell>
          <cell r="AD410" t="str">
            <v>Guyane</v>
          </cell>
        </row>
        <row r="411">
          <cell r="A411" t="str">
            <v>04_47_10y</v>
          </cell>
          <cell r="B411" t="str">
            <v>04</v>
          </cell>
          <cell r="C411" t="str">
            <v/>
          </cell>
          <cell r="D411" t="str">
            <v>47_10y</v>
          </cell>
          <cell r="E411">
            <v>27174</v>
          </cell>
          <cell r="F411">
            <v>6593</v>
          </cell>
          <cell r="G411">
            <v>23088.44</v>
          </cell>
          <cell r="H411">
            <v>27174</v>
          </cell>
          <cell r="I411">
            <v>7539755.1900000004</v>
          </cell>
          <cell r="J411">
            <v>51523.758999999998</v>
          </cell>
          <cell r="K411">
            <v>1205636.003</v>
          </cell>
          <cell r="L411">
            <v>326647.78900000005</v>
          </cell>
          <cell r="M411">
            <v>280849.92200000002</v>
          </cell>
          <cell r="N411">
            <v>248449.05500000011</v>
          </cell>
          <cell r="O411">
            <v>840899.06700000004</v>
          </cell>
          <cell r="P411">
            <v>197067.72600000011</v>
          </cell>
          <cell r="Q411">
            <v>133475.595</v>
          </cell>
          <cell r="R411">
            <v>27.977274515482065</v>
          </cell>
          <cell r="S411">
            <v>11.070969568582136</v>
          </cell>
          <cell r="T411">
            <v>0.68336116626619536</v>
          </cell>
          <cell r="U411">
            <v>15.990386592379533</v>
          </cell>
          <cell r="V411">
            <v>52.218166450396829</v>
          </cell>
          <cell r="W411">
            <v>53.898066391666127</v>
          </cell>
          <cell r="X411">
            <v>72.022725484517949</v>
          </cell>
          <cell r="Y411">
            <v>15.477632050482976</v>
          </cell>
          <cell r="Z411">
            <v>15.516303504496209</v>
          </cell>
          <cell r="AA411" t="str">
            <v>s</v>
          </cell>
          <cell r="AB411">
            <v>5.6097642834496577</v>
          </cell>
          <cell r="AC411">
            <v>210.41293878480184</v>
          </cell>
          <cell r="AD411" t="str">
            <v>La Reunion</v>
          </cell>
        </row>
        <row r="412">
          <cell r="A412" t="str">
            <v>11_47_10y</v>
          </cell>
          <cell r="B412" t="str">
            <v>11</v>
          </cell>
          <cell r="C412" t="str">
            <v/>
          </cell>
          <cell r="D412" t="str">
            <v>47_10y</v>
          </cell>
          <cell r="E412">
            <v>253018</v>
          </cell>
          <cell r="F412">
            <v>92271</v>
          </cell>
          <cell r="G412">
            <v>202674.44</v>
          </cell>
          <cell r="H412">
            <v>253018</v>
          </cell>
          <cell r="I412">
            <v>79482468.469999999</v>
          </cell>
          <cell r="J412">
            <v>6798136.2510000002</v>
          </cell>
          <cell r="K412">
            <v>14022935.289000001</v>
          </cell>
          <cell r="L412">
            <v>3051175.7150000012</v>
          </cell>
          <cell r="M412">
            <v>2248845.8050000011</v>
          </cell>
          <cell r="N412">
            <v>1820730.1890000005</v>
          </cell>
          <cell r="O412">
            <v>10033760.312000001</v>
          </cell>
          <cell r="P412">
            <v>1219072.8960000009</v>
          </cell>
          <cell r="Q412">
            <v>1525029.5730000001</v>
          </cell>
          <cell r="R412">
            <v>23.318231810259356</v>
          </cell>
          <cell r="S412">
            <v>10.875252160624871</v>
          </cell>
          <cell r="T412">
            <v>8.5530009093337362</v>
          </cell>
          <cell r="U412">
            <v>17.642802946278451</v>
          </cell>
          <cell r="V412">
            <v>69.189461132839455</v>
          </cell>
          <cell r="W412">
            <v>68.620078624615914</v>
          </cell>
          <cell r="X412">
            <v>76.681768189740652</v>
          </cell>
          <cell r="Y412">
            <v>10.735088617545662</v>
          </cell>
          <cell r="Z412">
            <v>7.5696494403508803</v>
          </cell>
          <cell r="AA412">
            <v>90.422887711552448</v>
          </cell>
          <cell r="AB412">
            <v>8.70385955467661</v>
          </cell>
          <cell r="AC412">
            <v>147.46243907756673</v>
          </cell>
          <cell r="AD412" t="str">
            <v>Île-de-France</v>
          </cell>
        </row>
        <row r="413">
          <cell r="A413" t="str">
            <v>24_47_10y</v>
          </cell>
          <cell r="B413" t="str">
            <v>24</v>
          </cell>
          <cell r="C413" t="str">
            <v/>
          </cell>
          <cell r="D413" t="str">
            <v>47_10y</v>
          </cell>
          <cell r="E413">
            <v>49049</v>
          </cell>
          <cell r="F413">
            <v>17971</v>
          </cell>
          <cell r="G413">
            <v>40327.03</v>
          </cell>
          <cell r="H413">
            <v>49049</v>
          </cell>
          <cell r="I413">
            <v>12457916.74</v>
          </cell>
          <cell r="J413">
            <v>42004.582000000002</v>
          </cell>
          <cell r="K413">
            <v>2361018.2230000002</v>
          </cell>
          <cell r="L413">
            <v>623839.32400000002</v>
          </cell>
          <cell r="M413">
            <v>524747.70200000005</v>
          </cell>
          <cell r="N413">
            <v>467401.4360000001</v>
          </cell>
          <cell r="O413">
            <v>1650866.8370000001</v>
          </cell>
          <cell r="P413">
            <v>404267.9470000001</v>
          </cell>
          <cell r="Q413">
            <v>285230.11199999996</v>
          </cell>
          <cell r="R413">
            <v>27.425050966835627</v>
          </cell>
          <cell r="S413">
            <v>12.080809424570035</v>
          </cell>
          <cell r="T413">
            <v>0.33717179907882416</v>
          </cell>
          <cell r="U413">
            <v>18.951950573077919</v>
          </cell>
          <cell r="V413">
            <v>58.546791643222925</v>
          </cell>
          <cell r="W413">
            <v>74.425331967169413</v>
          </cell>
          <cell r="X413">
            <v>72.574949033164387</v>
          </cell>
          <cell r="Y413">
            <v>13.034751260366159</v>
          </cell>
          <cell r="Z413">
            <v>15.54002031256684</v>
          </cell>
          <cell r="AA413">
            <v>75.769140157804941</v>
          </cell>
          <cell r="AB413">
            <v>4.1602318099459854</v>
          </cell>
          <cell r="AC413">
            <v>183.97345859472233</v>
          </cell>
          <cell r="AD413" t="str">
            <v>Centre-Val de loire</v>
          </cell>
        </row>
        <row r="414">
          <cell r="A414" t="str">
            <v>27_47_10y</v>
          </cell>
          <cell r="B414" t="str">
            <v>27</v>
          </cell>
          <cell r="C414" t="str">
            <v/>
          </cell>
          <cell r="D414" t="str">
            <v>47_10y</v>
          </cell>
          <cell r="E414">
            <v>55103</v>
          </cell>
          <cell r="F414">
            <v>21212</v>
          </cell>
          <cell r="G414">
            <v>45398.239999999998</v>
          </cell>
          <cell r="H414">
            <v>55103</v>
          </cell>
          <cell r="I414">
            <v>14475214.510000002</v>
          </cell>
          <cell r="J414">
            <v>152344.497</v>
          </cell>
          <cell r="K414">
            <v>2796097.2439999999</v>
          </cell>
          <cell r="L414">
            <v>763376.86700000009</v>
          </cell>
          <cell r="M414">
            <v>652369.5560000001</v>
          </cell>
          <cell r="N414">
            <v>576348.34400000016</v>
          </cell>
          <cell r="O414">
            <v>1928100.757</v>
          </cell>
          <cell r="P414">
            <v>489618.52500000014</v>
          </cell>
          <cell r="Q414">
            <v>353846.3</v>
          </cell>
          <cell r="R414">
            <v>28.362742465066098</v>
          </cell>
          <cell r="S414">
            <v>12.655006930080862</v>
          </cell>
          <cell r="T414">
            <v>1.0524507038894304</v>
          </cell>
          <cell r="U414">
            <v>19.316447725651006</v>
          </cell>
          <cell r="V414">
            <v>61.59043266875544</v>
          </cell>
          <cell r="W414">
            <v>76.147179207828316</v>
          </cell>
          <cell r="X414">
            <v>71.637257534933894</v>
          </cell>
          <cell r="Y414">
            <v>13.715841598230572</v>
          </cell>
          <cell r="Z414">
            <v>15.253123925718249</v>
          </cell>
          <cell r="AA414">
            <v>69.586233968901993</v>
          </cell>
          <cell r="AB414">
            <v>4.0656001434740876</v>
          </cell>
          <cell r="AC414">
            <v>184.36523315349069</v>
          </cell>
          <cell r="AD414" t="str">
            <v>Bourgogne-Franche-Comte</v>
          </cell>
        </row>
        <row r="415">
          <cell r="A415" t="str">
            <v>28_47_10y</v>
          </cell>
          <cell r="B415" t="str">
            <v>28</v>
          </cell>
          <cell r="C415" t="str">
            <v/>
          </cell>
          <cell r="D415" t="str">
            <v>47_10y</v>
          </cell>
          <cell r="E415">
            <v>73740</v>
          </cell>
          <cell r="F415">
            <v>24113</v>
          </cell>
          <cell r="G415">
            <v>60732.76</v>
          </cell>
          <cell r="H415">
            <v>73740</v>
          </cell>
          <cell r="I415">
            <v>17629867.560000002</v>
          </cell>
          <cell r="J415">
            <v>51017.587</v>
          </cell>
          <cell r="K415">
            <v>3468437.503</v>
          </cell>
          <cell r="L415">
            <v>869526.81700000016</v>
          </cell>
          <cell r="M415">
            <v>802976.0610000001</v>
          </cell>
          <cell r="N415">
            <v>710099.30900000001</v>
          </cell>
          <cell r="O415">
            <v>2479336.6470000003</v>
          </cell>
          <cell r="P415">
            <v>623667.87100000004</v>
          </cell>
          <cell r="Q415">
            <v>450847.21500000003</v>
          </cell>
          <cell r="R415">
            <v>25.964833333676935</v>
          </cell>
          <cell r="S415">
            <v>12.998568220129178</v>
          </cell>
          <cell r="T415">
            <v>0.28938156697077305</v>
          </cell>
          <cell r="U415">
            <v>19.673644689591754</v>
          </cell>
          <cell r="V415">
            <v>57.109828418797363</v>
          </cell>
          <cell r="W415">
            <v>63.315196427759901</v>
          </cell>
          <cell r="X415">
            <v>74.035166666323065</v>
          </cell>
          <cell r="Y415">
            <v>13.360539515842873</v>
          </cell>
          <cell r="Z415">
            <v>16.13680632651511</v>
          </cell>
          <cell r="AA415">
            <v>72.080534220498109</v>
          </cell>
          <cell r="AB415">
            <v>4.7995370797172319</v>
          </cell>
          <cell r="AC415">
            <v>178.1038086261662</v>
          </cell>
          <cell r="AD415" t="str">
            <v>Normandie</v>
          </cell>
        </row>
        <row r="416">
          <cell r="A416" t="str">
            <v>32_47_10y</v>
          </cell>
          <cell r="B416" t="str">
            <v>32</v>
          </cell>
          <cell r="C416" t="str">
            <v/>
          </cell>
          <cell r="D416" t="str">
            <v>47_10y</v>
          </cell>
          <cell r="E416">
            <v>113660</v>
          </cell>
          <cell r="F416">
            <v>36999</v>
          </cell>
          <cell r="G416">
            <v>88681.37</v>
          </cell>
          <cell r="H416">
            <v>113660</v>
          </cell>
          <cell r="I416">
            <v>27487544.780000001</v>
          </cell>
          <cell r="J416">
            <v>634084.26899999997</v>
          </cell>
          <cell r="K416">
            <v>4982492.3549999995</v>
          </cell>
          <cell r="L416">
            <v>1113828.3900000001</v>
          </cell>
          <cell r="M416">
            <v>988160.34500000009</v>
          </cell>
          <cell r="N416">
            <v>872492.63800000004</v>
          </cell>
          <cell r="O416">
            <v>3698260.9000000004</v>
          </cell>
          <cell r="P416">
            <v>732740.62100000004</v>
          </cell>
          <cell r="Q416">
            <v>588970.51</v>
          </cell>
          <cell r="R416">
            <v>23.146461399098435</v>
          </cell>
          <cell r="S416">
            <v>11.820801077777068</v>
          </cell>
          <cell r="T416">
            <v>2.3068057699404321</v>
          </cell>
          <cell r="U416">
            <v>18.126363758123905</v>
          </cell>
          <cell r="V416">
            <v>56.184205938631756</v>
          </cell>
          <cell r="W416">
            <v>58.568715672750663</v>
          </cell>
          <cell r="X416">
            <v>76.853538600901558</v>
          </cell>
          <cell r="Y416">
            <v>11.938144294009996</v>
          </cell>
          <cell r="Z416">
            <v>12.696742973480868</v>
          </cell>
          <cell r="AA416">
            <v>69.714507445518919</v>
          </cell>
          <cell r="AB416">
            <v>4.9487996979498776</v>
          </cell>
          <cell r="AC416">
            <v>167.77755901564581</v>
          </cell>
          <cell r="AD416" t="str">
            <v>Hauts-de-France</v>
          </cell>
        </row>
        <row r="417">
          <cell r="A417" t="str">
            <v>44_47_10y</v>
          </cell>
          <cell r="B417" t="str">
            <v>44</v>
          </cell>
          <cell r="C417" t="str">
            <v/>
          </cell>
          <cell r="D417" t="str">
            <v>47_10y</v>
          </cell>
          <cell r="E417">
            <v>111787</v>
          </cell>
          <cell r="F417">
            <v>36697</v>
          </cell>
          <cell r="G417">
            <v>91054.18</v>
          </cell>
          <cell r="H417">
            <v>111787</v>
          </cell>
          <cell r="I417">
            <v>25733562.890000001</v>
          </cell>
          <cell r="J417">
            <v>217483.568</v>
          </cell>
          <cell r="K417">
            <v>5278685.4459999995</v>
          </cell>
          <cell r="L417">
            <v>1269608.8019999999</v>
          </cell>
          <cell r="M417">
            <v>1079187.4139999999</v>
          </cell>
          <cell r="N417">
            <v>959423.92099999986</v>
          </cell>
          <cell r="O417">
            <v>3825412.5630000005</v>
          </cell>
          <cell r="P417">
            <v>792838.96199999982</v>
          </cell>
          <cell r="Q417">
            <v>654554.40600000008</v>
          </cell>
          <cell r="R417">
            <v>24.918615861388048</v>
          </cell>
          <cell r="S417">
            <v>12.399950947939097</v>
          </cell>
          <cell r="T417">
            <v>0.84513585984828232</v>
          </cell>
          <cell r="U417">
            <v>20.512843357774152</v>
          </cell>
          <cell r="V417">
            <v>57.973016131714104</v>
          </cell>
          <cell r="W417">
            <v>68.847456613194481</v>
          </cell>
          <cell r="X417">
            <v>75.081384138611952</v>
          </cell>
          <cell r="Y417">
            <v>12.417192971013566</v>
          </cell>
          <cell r="Z417">
            <v>13.451104219605972</v>
          </cell>
          <cell r="AA417">
            <v>72.516288314989026</v>
          </cell>
          <cell r="AB417">
            <v>4.9883148179371242</v>
          </cell>
          <cell r="AC417">
            <v>164.87360013279016</v>
          </cell>
          <cell r="AD417" t="str">
            <v>Grand-Est</v>
          </cell>
        </row>
        <row r="418">
          <cell r="A418" t="str">
            <v>52_47_10y</v>
          </cell>
          <cell r="B418" t="str">
            <v>52</v>
          </cell>
          <cell r="C418" t="str">
            <v/>
          </cell>
          <cell r="D418" t="str">
            <v>47_10y</v>
          </cell>
          <cell r="E418">
            <v>92727</v>
          </cell>
          <cell r="F418">
            <v>25364</v>
          </cell>
          <cell r="G418">
            <v>75200.570000000007</v>
          </cell>
          <cell r="H418">
            <v>92727</v>
          </cell>
          <cell r="I418">
            <v>22567369.199999999</v>
          </cell>
          <cell r="J418">
            <v>120762.424</v>
          </cell>
          <cell r="K418">
            <v>4338149.6260000002</v>
          </cell>
          <cell r="L418">
            <v>1146467.027</v>
          </cell>
          <cell r="M418">
            <v>954575.39899999998</v>
          </cell>
          <cell r="N418">
            <v>902581.49099999981</v>
          </cell>
          <cell r="O418">
            <v>3026695.8570000003</v>
          </cell>
          <cell r="P418">
            <v>758352.2359999998</v>
          </cell>
          <cell r="Q418">
            <v>668630.79500000004</v>
          </cell>
          <cell r="R418">
            <v>27.47237668090024</v>
          </cell>
          <cell r="S418">
            <v>15.412810821292775</v>
          </cell>
          <cell r="T418">
            <v>0.53511963636417126</v>
          </cell>
          <cell r="U418">
            <v>19.223107432478219</v>
          </cell>
          <cell r="V418">
            <v>57.687722659548989</v>
          </cell>
          <cell r="W418">
            <v>69.842096090495048</v>
          </cell>
          <cell r="X418">
            <v>72.52762331909976</v>
          </cell>
          <cell r="Y418">
            <v>14.324104298093083</v>
          </cell>
          <cell r="Z418">
            <v>15.647626185256394</v>
          </cell>
          <cell r="AA418">
            <v>70.18213185158919</v>
          </cell>
          <cell r="AB418">
            <v>4.2412782796936037</v>
          </cell>
          <cell r="AC418">
            <v>142.76569463122019</v>
          </cell>
          <cell r="AD418" t="str">
            <v>Pays de la Loire</v>
          </cell>
        </row>
        <row r="419">
          <cell r="A419" t="str">
            <v>53_47_10y</v>
          </cell>
          <cell r="B419" t="str">
            <v>53</v>
          </cell>
          <cell r="C419" t="str">
            <v/>
          </cell>
          <cell r="D419" t="str">
            <v>47_10y</v>
          </cell>
          <cell r="E419">
            <v>95911</v>
          </cell>
          <cell r="F419">
            <v>23902</v>
          </cell>
          <cell r="G419">
            <v>71245.570000000007</v>
          </cell>
          <cell r="H419">
            <v>95911</v>
          </cell>
          <cell r="I419">
            <v>21177022.559999999</v>
          </cell>
          <cell r="J419">
            <v>99668.36</v>
          </cell>
          <cell r="K419">
            <v>4188915.361</v>
          </cell>
          <cell r="L419">
            <v>1094168.7890000001</v>
          </cell>
          <cell r="M419">
            <v>930014.65</v>
          </cell>
          <cell r="N419">
            <v>847976.44200000016</v>
          </cell>
          <cell r="O419">
            <v>2951472.4680000003</v>
          </cell>
          <cell r="P419">
            <v>694443.50900000019</v>
          </cell>
          <cell r="Q419">
            <v>501885.07699999999</v>
          </cell>
          <cell r="R419">
            <v>27.045620693797467</v>
          </cell>
          <cell r="S419">
            <v>11.981265643910916</v>
          </cell>
          <cell r="T419">
            <v>0.47064387695491033</v>
          </cell>
          <cell r="U419">
            <v>19.780473620083825</v>
          </cell>
          <cell r="V419">
            <v>58.795450173252874</v>
          </cell>
          <cell r="W419">
            <v>64.957224133374183</v>
          </cell>
          <cell r="X419">
            <v>72.954379306202526</v>
          </cell>
          <cell r="Y419">
            <v>14.491283671952562</v>
          </cell>
          <cell r="Z419">
            <v>15.658007655563603</v>
          </cell>
          <cell r="AA419">
            <v>69.810443554819031</v>
          </cell>
          <cell r="AB419">
            <v>4.0387318158094523</v>
          </cell>
          <cell r="AC419">
            <v>185.30430423616681</v>
          </cell>
          <cell r="AD419" t="str">
            <v>Bretagne</v>
          </cell>
        </row>
        <row r="420">
          <cell r="A420" t="str">
            <v>75_47_10y</v>
          </cell>
          <cell r="B420" t="str">
            <v>75</v>
          </cell>
          <cell r="C420" t="str">
            <v/>
          </cell>
          <cell r="D420" t="str">
            <v>47_10y</v>
          </cell>
          <cell r="E420">
            <v>144793</v>
          </cell>
          <cell r="F420">
            <v>49366</v>
          </cell>
          <cell r="G420">
            <v>123445.17</v>
          </cell>
          <cell r="H420">
            <v>144793</v>
          </cell>
          <cell r="I420">
            <v>38959436.990000002</v>
          </cell>
          <cell r="J420">
            <v>407678.17499999999</v>
          </cell>
          <cell r="K420">
            <v>7182406.2189999996</v>
          </cell>
          <cell r="L420">
            <v>1749837.32</v>
          </cell>
          <cell r="M420">
            <v>1366252.1159999999</v>
          </cell>
          <cell r="N420">
            <v>1211104.227</v>
          </cell>
          <cell r="O420">
            <v>5159358.9680000003</v>
          </cell>
          <cell r="P420">
            <v>966384.75800000003</v>
          </cell>
          <cell r="Q420">
            <v>905442.92600000009</v>
          </cell>
          <cell r="R420">
            <v>25.326206508840176</v>
          </cell>
          <cell r="S420">
            <v>12.606400952438252</v>
          </cell>
          <cell r="T420">
            <v>1.0464170082967104</v>
          </cell>
          <cell r="U420">
            <v>18.435600650090397</v>
          </cell>
          <cell r="V420">
            <v>58.18296672927746</v>
          </cell>
          <cell r="W420">
            <v>69.947135428627945</v>
          </cell>
          <cell r="X420">
            <v>74.673793491159827</v>
          </cell>
          <cell r="Y420">
            <v>12.397349355816193</v>
          </cell>
          <cell r="Z420">
            <v>12.015116123301933</v>
          </cell>
          <cell r="AA420">
            <v>75.426389012520275</v>
          </cell>
          <cell r="AB420">
            <v>30.877238633817683</v>
          </cell>
          <cell r="AC420">
            <v>150.89323432408148</v>
          </cell>
          <cell r="AD420" t="str">
            <v>Nouvelle-Aquitaine</v>
          </cell>
        </row>
        <row r="421">
          <cell r="A421" t="str">
            <v>76_47_10y</v>
          </cell>
          <cell r="B421" t="str">
            <v>76</v>
          </cell>
          <cell r="C421" t="str">
            <v/>
          </cell>
          <cell r="D421" t="str">
            <v>47_10y</v>
          </cell>
          <cell r="E421">
            <v>133584</v>
          </cell>
          <cell r="F421">
            <v>51011</v>
          </cell>
          <cell r="G421">
            <v>109849.66</v>
          </cell>
          <cell r="H421">
            <v>133584</v>
          </cell>
          <cell r="I421">
            <v>33465787.919999998</v>
          </cell>
          <cell r="J421">
            <v>284807.98</v>
          </cell>
          <cell r="K421">
            <v>6316023.9029999999</v>
          </cell>
          <cell r="L421">
            <v>1588008.8419999999</v>
          </cell>
          <cell r="M421">
            <v>1294962.8179999997</v>
          </cell>
          <cell r="N421">
            <v>1123519.9169999999</v>
          </cell>
          <cell r="O421">
            <v>4502276.7170000002</v>
          </cell>
          <cell r="P421">
            <v>934577.92599999998</v>
          </cell>
          <cell r="Q421">
            <v>825379.18900000013</v>
          </cell>
          <cell r="R421">
            <v>26.074456224032041</v>
          </cell>
          <cell r="S421">
            <v>13.068018767439426</v>
          </cell>
          <cell r="T421">
            <v>0.85104220668831643</v>
          </cell>
          <cell r="U421">
            <v>18.873076940840186</v>
          </cell>
          <cell r="V421">
            <v>57.496981811322854</v>
          </cell>
          <cell r="W421">
            <v>65.394870343704298</v>
          </cell>
          <cell r="X421">
            <v>73.925543775967967</v>
          </cell>
          <cell r="Y421">
            <v>13.69072270283489</v>
          </cell>
          <cell r="Z421">
            <v>13.815343734828559</v>
          </cell>
          <cell r="AA421">
            <v>75.380194758405878</v>
          </cell>
          <cell r="AB421">
            <v>7.5463580447746645</v>
          </cell>
          <cell r="AC421">
            <v>156.89307838848353</v>
          </cell>
          <cell r="AD421" t="str">
            <v>Occitanie</v>
          </cell>
        </row>
        <row r="422">
          <cell r="A422" t="str">
            <v>84_47_10y</v>
          </cell>
          <cell r="B422" t="str">
            <v>84</v>
          </cell>
          <cell r="C422" t="str">
            <v/>
          </cell>
          <cell r="D422" t="str">
            <v>47_10y</v>
          </cell>
          <cell r="E422">
            <v>175438</v>
          </cell>
          <cell r="F422">
            <v>62662</v>
          </cell>
          <cell r="G422">
            <v>139706.48000000001</v>
          </cell>
          <cell r="H422">
            <v>175438</v>
          </cell>
          <cell r="I422">
            <v>43946240.019999996</v>
          </cell>
          <cell r="J422">
            <v>692580.97</v>
          </cell>
          <cell r="K422">
            <v>8782937.7530000005</v>
          </cell>
          <cell r="L422">
            <v>2319444.7579999999</v>
          </cell>
          <cell r="M422">
            <v>1967170.2279999997</v>
          </cell>
          <cell r="N422">
            <v>1710925.7709999993</v>
          </cell>
          <cell r="O422">
            <v>6156766.9450000003</v>
          </cell>
          <cell r="P422">
            <v>1437433.8029999996</v>
          </cell>
          <cell r="Q422">
            <v>1132734.8750000002</v>
          </cell>
          <cell r="R422">
            <v>27.364167381273347</v>
          </cell>
          <cell r="S422">
            <v>12.896993088822592</v>
          </cell>
          <cell r="T422">
            <v>1.5759732110979356</v>
          </cell>
          <cell r="U422">
            <v>19.9856409763449</v>
          </cell>
          <cell r="V422">
            <v>62.867074977481359</v>
          </cell>
          <cell r="W422">
            <v>67.648624509042094</v>
          </cell>
          <cell r="X422">
            <v>72.635832618726653</v>
          </cell>
          <cell r="Y422">
            <v>14.802815955198302</v>
          </cell>
          <cell r="Z422">
            <v>15.470262990213742</v>
          </cell>
          <cell r="AA422">
            <v>72.839931577100216</v>
          </cell>
          <cell r="AB422">
            <v>4.7690750391219279</v>
          </cell>
          <cell r="AC422">
            <v>173.66554799506807</v>
          </cell>
          <cell r="AD422" t="str">
            <v>Auvergne-Rhone-Alpes</v>
          </cell>
        </row>
        <row r="423">
          <cell r="A423" t="str">
            <v>93_47_10y</v>
          </cell>
          <cell r="B423" t="str">
            <v>93</v>
          </cell>
          <cell r="C423" t="str">
            <v/>
          </cell>
          <cell r="D423" t="str">
            <v>47_10y</v>
          </cell>
          <cell r="E423">
            <v>115930</v>
          </cell>
          <cell r="F423">
            <v>50458</v>
          </cell>
          <cell r="G423">
            <v>95418.9</v>
          </cell>
          <cell r="H423">
            <v>115930</v>
          </cell>
          <cell r="I423">
            <v>30004285.350000001</v>
          </cell>
          <cell r="J423">
            <v>634997.21499999997</v>
          </cell>
          <cell r="K423">
            <v>6214532.3289999999</v>
          </cell>
          <cell r="L423">
            <v>1722766.652</v>
          </cell>
          <cell r="M423">
            <v>1415241.6159999999</v>
          </cell>
          <cell r="N423">
            <v>1289723.4909999999</v>
          </cell>
          <cell r="O423">
            <v>4279736.1870000008</v>
          </cell>
          <cell r="P423">
            <v>1119621.9900000002</v>
          </cell>
          <cell r="Q423">
            <v>734448.17400000012</v>
          </cell>
          <cell r="R423">
            <v>28.700805284200548</v>
          </cell>
          <cell r="S423">
            <v>11.818237240036733</v>
          </cell>
          <cell r="T423">
            <v>2.1163550725929885</v>
          </cell>
          <cell r="U423">
            <v>20.712149136389947</v>
          </cell>
          <cell r="V423">
            <v>65.128945408090019</v>
          </cell>
          <cell r="W423">
            <v>60.470545175012504</v>
          </cell>
          <cell r="X423">
            <v>71.299194715799459</v>
          </cell>
          <cell r="Y423">
            <v>16.173318935757884</v>
          </cell>
          <cell r="Z423">
            <v>16.592043920483963</v>
          </cell>
          <cell r="AA423">
            <v>77.055119358471984</v>
          </cell>
          <cell r="AB423">
            <v>4.4590820765434689</v>
          </cell>
          <cell r="AC423">
            <v>192.69455165123736</v>
          </cell>
          <cell r="AD423" t="str">
            <v>Provence-Alpes-Cote d'azur</v>
          </cell>
        </row>
        <row r="424">
          <cell r="A424" t="str">
            <v>94_47_10y</v>
          </cell>
          <cell r="B424" t="str">
            <v>94</v>
          </cell>
          <cell r="C424" t="str">
            <v/>
          </cell>
          <cell r="D424" t="str">
            <v>47_10y</v>
          </cell>
          <cell r="E424">
            <v>13545</v>
          </cell>
          <cell r="F424">
            <v>3983</v>
          </cell>
          <cell r="G424">
            <v>12270.89</v>
          </cell>
          <cell r="H424">
            <v>13545</v>
          </cell>
          <cell r="I424">
            <v>3870300.96</v>
          </cell>
          <cell r="J424">
            <v>26860.528999999999</v>
          </cell>
          <cell r="K424">
            <v>695852.49100000004</v>
          </cell>
          <cell r="L424">
            <v>159044.008</v>
          </cell>
          <cell r="M424">
            <v>137976.25899999999</v>
          </cell>
          <cell r="N424">
            <v>100486.242</v>
          </cell>
          <cell r="O424">
            <v>512775.62400000001</v>
          </cell>
          <cell r="P424">
            <v>89136.418999999994</v>
          </cell>
          <cell r="Q424">
            <v>122323.057</v>
          </cell>
          <cell r="R424">
            <v>23.673617206827917</v>
          </cell>
          <cell r="S424">
            <v>17.578877503795557</v>
          </cell>
          <cell r="T424">
            <v>0.69401654490455955</v>
          </cell>
          <cell r="U424">
            <v>17.979286318860328</v>
          </cell>
          <cell r="V424">
            <v>56.707581194192116</v>
          </cell>
          <cell r="W424">
            <v>80.512208894383377</v>
          </cell>
          <cell r="X424">
            <v>76.326382793172087</v>
          </cell>
          <cell r="Y424">
            <v>11.045893243582119</v>
          </cell>
          <cell r="Z424">
            <v>10.445206372565421</v>
          </cell>
          <cell r="AA424">
            <v>65.538816363630275</v>
          </cell>
          <cell r="AB424">
            <v>5.6677256272364565</v>
          </cell>
          <cell r="AC424">
            <v>112.79660791996066</v>
          </cell>
          <cell r="AD424" t="str">
            <v>Corse</v>
          </cell>
        </row>
        <row r="425">
          <cell r="A425" t="str">
            <v>01_IAA_hac</v>
          </cell>
          <cell r="B425" t="str">
            <v>01</v>
          </cell>
          <cell r="C425" t="str">
            <v/>
          </cell>
          <cell r="D425" t="str">
            <v>IAA_hac</v>
          </cell>
          <cell r="E425">
            <v>1971</v>
          </cell>
          <cell r="F425">
            <v>533</v>
          </cell>
          <cell r="G425">
            <v>1875.67</v>
          </cell>
          <cell r="H425">
            <v>1971</v>
          </cell>
          <cell r="I425">
            <v>451241.7</v>
          </cell>
          <cell r="J425">
            <v>14402.066999999999</v>
          </cell>
          <cell r="K425">
            <v>92636.640999999989</v>
          </cell>
          <cell r="L425">
            <v>39516.94999999999</v>
          </cell>
          <cell r="M425">
            <v>38570.204999999987</v>
          </cell>
          <cell r="N425">
            <v>21277.255999999976</v>
          </cell>
          <cell r="O425">
            <v>86539.558999999994</v>
          </cell>
          <cell r="P425">
            <v>31475.766999999974</v>
          </cell>
          <cell r="Q425">
            <v>43851.795999999995</v>
          </cell>
          <cell r="R425">
            <v>31.348599380933191</v>
          </cell>
          <cell r="S425">
            <v>47.337420189922476</v>
          </cell>
          <cell r="T425">
            <v>3.1916525002011116</v>
          </cell>
          <cell r="U425">
            <v>20.529273114607978</v>
          </cell>
          <cell r="V425">
            <v>49.388560354433338</v>
          </cell>
          <cell r="W425">
            <v>239.58662397969792</v>
          </cell>
          <cell r="X425">
            <v>68.651400619066806</v>
          </cell>
          <cell r="Y425">
            <v>6.3636544084602207</v>
          </cell>
          <cell r="Z425">
            <v>8.6206031041691542</v>
          </cell>
          <cell r="AA425" t="str">
            <v>s</v>
          </cell>
          <cell r="AB425">
            <v>4.8147389917491106</v>
          </cell>
          <cell r="AC425">
            <v>87.955815994400751</v>
          </cell>
          <cell r="AD425" t="str">
            <v>Guadeloupe</v>
          </cell>
        </row>
        <row r="426">
          <cell r="A426" t="str">
            <v>02_IAA_hac</v>
          </cell>
          <cell r="B426" t="str">
            <v>02</v>
          </cell>
          <cell r="C426" t="str">
            <v/>
          </cell>
          <cell r="D426" t="str">
            <v>IAA_hac</v>
          </cell>
          <cell r="E426">
            <v>1797</v>
          </cell>
          <cell r="F426">
            <v>246</v>
          </cell>
          <cell r="G426">
            <v>1669.38</v>
          </cell>
          <cell r="H426">
            <v>1797</v>
          </cell>
          <cell r="I426">
            <v>521201.54000000004</v>
          </cell>
          <cell r="J426">
            <v>49856.862999999998</v>
          </cell>
          <cell r="K426">
            <v>107200.74100000002</v>
          </cell>
          <cell r="L426">
            <v>38369.89600000003</v>
          </cell>
          <cell r="M426">
            <v>39492.164000000026</v>
          </cell>
          <cell r="N426">
            <v>8537.8480000000327</v>
          </cell>
          <cell r="O426">
            <v>78322.438999999998</v>
          </cell>
          <cell r="P426">
            <v>17841.505000000034</v>
          </cell>
          <cell r="Q426">
            <v>50909.949000000001</v>
          </cell>
          <cell r="R426">
            <v>32.881247941435078</v>
          </cell>
          <cell r="S426">
            <v>47.490295799354584</v>
          </cell>
          <cell r="T426">
            <v>9.5657551203705182</v>
          </cell>
          <cell r="U426">
            <v>20.568001583418194</v>
          </cell>
          <cell r="V426">
            <v>64.215901112988064</v>
          </cell>
          <cell r="W426">
            <v>388.49106314919311</v>
          </cell>
          <cell r="X426">
            <v>67.118752058564937</v>
          </cell>
          <cell r="Y426">
            <v>4.2374475885147787</v>
          </cell>
          <cell r="Z426">
            <v>4.9642192344174791</v>
          </cell>
          <cell r="AA426">
            <v>49.790368744599981</v>
          </cell>
          <cell r="AB426">
            <v>7.4148650285630113</v>
          </cell>
          <cell r="AC426">
            <v>77.572586057786125</v>
          </cell>
          <cell r="AD426" t="str">
            <v>Martinique</v>
          </cell>
        </row>
        <row r="427">
          <cell r="A427" t="str">
            <v>03_IAA_hac</v>
          </cell>
          <cell r="B427" t="str">
            <v>03</v>
          </cell>
          <cell r="C427" t="str">
            <v/>
          </cell>
          <cell r="D427" t="str">
            <v>IAA_hac</v>
          </cell>
          <cell r="E427">
            <v>337</v>
          </cell>
          <cell r="F427">
            <v>123</v>
          </cell>
          <cell r="G427">
            <v>306.11</v>
          </cell>
          <cell r="H427">
            <v>337</v>
          </cell>
          <cell r="I427">
            <v>64196.520000000004</v>
          </cell>
          <cell r="J427" t="str">
            <v>s</v>
          </cell>
          <cell r="K427">
            <v>15320.191000000004</v>
          </cell>
          <cell r="L427">
            <v>4766.0090000000037</v>
          </cell>
          <cell r="M427">
            <v>2179.6380000000036</v>
          </cell>
          <cell r="N427">
            <v>-1680.395999999999</v>
          </cell>
          <cell r="O427">
            <v>13023.342000000001</v>
          </cell>
          <cell r="P427">
            <v>-1844.263999999999</v>
          </cell>
          <cell r="Q427">
            <v>18627.162</v>
          </cell>
          <cell r="R427">
            <v>26.791359617335132</v>
          </cell>
          <cell r="S427">
            <v>121.58570346805726</v>
          </cell>
          <cell r="T427" t="str">
            <v>s</v>
          </cell>
          <cell r="U427">
            <v>23.864519447471615</v>
          </cell>
          <cell r="V427">
            <v>50.047992551697114</v>
          </cell>
          <cell r="W427">
            <v>284.04908039593607</v>
          </cell>
          <cell r="X427">
            <v>73.208640382664882</v>
          </cell>
          <cell r="Y427">
            <v>4.3256569887731837</v>
          </cell>
          <cell r="Z427">
            <v>31.314270811331003</v>
          </cell>
          <cell r="AA427" t="str">
            <v>s</v>
          </cell>
          <cell r="AB427">
            <v>36.651693272085694</v>
          </cell>
          <cell r="AC427">
            <v>11.701396058079077</v>
          </cell>
          <cell r="AD427" t="str">
            <v>Guyane</v>
          </cell>
        </row>
        <row r="428">
          <cell r="A428" t="str">
            <v>04_IAA_hac</v>
          </cell>
          <cell r="B428" t="str">
            <v>04</v>
          </cell>
          <cell r="C428" t="str">
            <v/>
          </cell>
          <cell r="D428" t="str">
            <v>IAA_hac</v>
          </cell>
          <cell r="E428">
            <v>5101</v>
          </cell>
          <cell r="F428">
            <v>474</v>
          </cell>
          <cell r="G428">
            <v>4574.59</v>
          </cell>
          <cell r="H428">
            <v>5101</v>
          </cell>
          <cell r="I428">
            <v>1493360.58</v>
          </cell>
          <cell r="J428">
            <v>94228.559000000008</v>
          </cell>
          <cell r="K428">
            <v>275178.212</v>
          </cell>
          <cell r="L428">
            <v>83977.47600000001</v>
          </cell>
          <cell r="M428">
            <v>82967.406999999992</v>
          </cell>
          <cell r="N428">
            <v>52164.656000000003</v>
          </cell>
          <cell r="O428">
            <v>200093.57699999999</v>
          </cell>
          <cell r="P428">
            <v>58110.897000000004</v>
          </cell>
          <cell r="Q428">
            <v>79083.240999999995</v>
          </cell>
          <cell r="R428">
            <v>29.562137751501211</v>
          </cell>
          <cell r="S428">
            <v>28.738918108821782</v>
          </cell>
          <cell r="T428">
            <v>6.3098330210376918</v>
          </cell>
          <cell r="U428">
            <v>18.426776204310951</v>
          </cell>
          <cell r="V428">
            <v>60.153633877571536</v>
          </cell>
          <cell r="W428">
            <v>233.1143663147954</v>
          </cell>
          <cell r="X428">
            <v>70.437862248498789</v>
          </cell>
          <cell r="Y428">
            <v>6.0907083751416682</v>
          </cell>
          <cell r="Z428">
            <v>7.6377129359788576</v>
          </cell>
          <cell r="AA428" t="str">
            <v>s</v>
          </cell>
          <cell r="AB428">
            <v>7.1932538196313498</v>
          </cell>
          <cell r="AC428">
            <v>104.91149066589216</v>
          </cell>
          <cell r="AD428" t="str">
            <v>La Reunion</v>
          </cell>
        </row>
        <row r="429">
          <cell r="A429" t="str">
            <v>11_IAA_hac</v>
          </cell>
          <cell r="B429" t="str">
            <v>11</v>
          </cell>
          <cell r="C429" t="str">
            <v/>
          </cell>
          <cell r="D429" t="str">
            <v>IAA_hac</v>
          </cell>
          <cell r="E429">
            <v>15311</v>
          </cell>
          <cell r="F429">
            <v>1703</v>
          </cell>
          <cell r="G429">
            <v>14176.23</v>
          </cell>
          <cell r="H429">
            <v>15311</v>
          </cell>
          <cell r="I429">
            <v>8380397.8300000001</v>
          </cell>
          <cell r="J429">
            <v>1524910.7069999999</v>
          </cell>
          <cell r="K429">
            <v>1535254.9029999995</v>
          </cell>
          <cell r="L429">
            <v>296200.12599999947</v>
          </cell>
          <cell r="M429">
            <v>1006186.0209999996</v>
          </cell>
          <cell r="N429">
            <v>1026175.8589999998</v>
          </cell>
          <cell r="O429">
            <v>919251.81799999997</v>
          </cell>
          <cell r="P429">
            <v>957701.48199999996</v>
          </cell>
          <cell r="Q429">
            <v>215419.85200000001</v>
          </cell>
          <cell r="R429">
            <v>24.369546444198996</v>
          </cell>
          <cell r="S429">
            <v>14.031536494627309</v>
          </cell>
          <cell r="T429">
            <v>18.196161303239705</v>
          </cell>
          <cell r="U429">
            <v>18.31959453648037</v>
          </cell>
          <cell r="V429">
            <v>108.29782692577642</v>
          </cell>
          <cell r="W429">
            <v>161.58686759455796</v>
          </cell>
          <cell r="X429">
            <v>75.630453555800997</v>
          </cell>
          <cell r="Y429">
            <v>7.4834472898912434</v>
          </cell>
          <cell r="Z429">
            <v>26.135065220785297</v>
          </cell>
          <cell r="AA429">
            <v>59.198568659548698</v>
          </cell>
          <cell r="AB429">
            <v>13.779238905522975</v>
          </cell>
          <cell r="AC429">
            <v>467.08138161751202</v>
          </cell>
          <cell r="AD429" t="str">
            <v>Île-de-France</v>
          </cell>
        </row>
        <row r="430">
          <cell r="A430" t="str">
            <v>24_IAA_hac</v>
          </cell>
          <cell r="B430" t="str">
            <v>24</v>
          </cell>
          <cell r="C430" t="str">
            <v/>
          </cell>
          <cell r="D430" t="str">
            <v>IAA_hac</v>
          </cell>
          <cell r="E430">
            <v>9519</v>
          </cell>
          <cell r="F430">
            <v>684</v>
          </cell>
          <cell r="G430">
            <v>8818.77</v>
          </cell>
          <cell r="H430">
            <v>9519</v>
          </cell>
          <cell r="I430">
            <v>4232425.2</v>
          </cell>
          <cell r="J430">
            <v>533052.71499999997</v>
          </cell>
          <cell r="K430">
            <v>716178.51199999999</v>
          </cell>
          <cell r="L430">
            <v>237978.76699999996</v>
          </cell>
          <cell r="M430">
            <v>202820.226</v>
          </cell>
          <cell r="N430">
            <v>144596.69300000009</v>
          </cell>
          <cell r="O430">
            <v>443471.98099999997</v>
          </cell>
          <cell r="P430">
            <v>108617.68300000011</v>
          </cell>
          <cell r="Q430">
            <v>177052.15</v>
          </cell>
          <cell r="R430">
            <v>34.922372262184375</v>
          </cell>
          <cell r="S430">
            <v>24.721790312524764</v>
          </cell>
          <cell r="T430">
            <v>12.594498185106731</v>
          </cell>
          <cell r="U430">
            <v>16.921232583153508</v>
          </cell>
          <cell r="V430">
            <v>81.210703079907958</v>
          </cell>
          <cell r="W430">
            <v>228.09857837317449</v>
          </cell>
          <cell r="X430">
            <v>65.077627737815618</v>
          </cell>
          <cell r="Y430">
            <v>9.1387898032801171</v>
          </cell>
          <cell r="Z430">
            <v>8.9538193864241791</v>
          </cell>
          <cell r="AA430">
            <v>46.207583067778778</v>
          </cell>
          <cell r="AB430">
            <v>4.4886844883938748</v>
          </cell>
          <cell r="AC430">
            <v>114.5539469585656</v>
          </cell>
          <cell r="AD430" t="str">
            <v>Centre-Val de loire</v>
          </cell>
        </row>
        <row r="431">
          <cell r="A431" t="str">
            <v>27_IAA_hac</v>
          </cell>
          <cell r="B431" t="str">
            <v>27</v>
          </cell>
          <cell r="C431" t="str">
            <v/>
          </cell>
          <cell r="D431" t="str">
            <v>IAA_hac</v>
          </cell>
          <cell r="E431">
            <v>15481</v>
          </cell>
          <cell r="F431">
            <v>1166</v>
          </cell>
          <cell r="G431">
            <v>13792.57</v>
          </cell>
          <cell r="H431">
            <v>15481</v>
          </cell>
          <cell r="I431">
            <v>7006308.5200000005</v>
          </cell>
          <cell r="J431">
            <v>1009752.85</v>
          </cell>
          <cell r="K431">
            <v>1137874.3450000002</v>
          </cell>
          <cell r="L431">
            <v>390317.26300000009</v>
          </cell>
          <cell r="M431">
            <v>304449.05900000007</v>
          </cell>
          <cell r="N431">
            <v>281633.05000000022</v>
          </cell>
          <cell r="O431">
            <v>703797.51599999995</v>
          </cell>
          <cell r="P431">
            <v>210004.9920000002</v>
          </cell>
          <cell r="Q431">
            <v>265859.18</v>
          </cell>
          <cell r="R431">
            <v>35.674251960725968</v>
          </cell>
          <cell r="S431">
            <v>23.364546460532068</v>
          </cell>
          <cell r="T431">
            <v>14.412052325666069</v>
          </cell>
          <cell r="U431">
            <v>16.240711378208051</v>
          </cell>
          <cell r="V431">
            <v>82.499080664444719</v>
          </cell>
          <cell r="W431">
            <v>238.94070343670543</v>
          </cell>
          <cell r="X431">
            <v>64.325748039274032</v>
          </cell>
          <cell r="Y431">
            <v>7.6428348441852147</v>
          </cell>
          <cell r="Z431">
            <v>8.9638852189694447</v>
          </cell>
          <cell r="AA431">
            <v>57.665584327646656</v>
          </cell>
          <cell r="AB431">
            <v>5.6235557790330155</v>
          </cell>
          <cell r="AC431">
            <v>114.5151576108826</v>
          </cell>
          <cell r="AD431" t="str">
            <v>Bourgogne-Franche-Comte</v>
          </cell>
        </row>
        <row r="432">
          <cell r="A432" t="str">
            <v>28_IAA_hac</v>
          </cell>
          <cell r="B432" t="str">
            <v>28</v>
          </cell>
          <cell r="C432" t="str">
            <v/>
          </cell>
          <cell r="D432" t="str">
            <v>IAA_hac</v>
          </cell>
          <cell r="E432">
            <v>17165</v>
          </cell>
          <cell r="F432">
            <v>937</v>
          </cell>
          <cell r="G432">
            <v>15670.22</v>
          </cell>
          <cell r="H432">
            <v>17165</v>
          </cell>
          <cell r="I432">
            <v>7447728.9500000002</v>
          </cell>
          <cell r="J432">
            <v>2142485.2960000001</v>
          </cell>
          <cell r="K432">
            <v>1326173.8429999996</v>
          </cell>
          <cell r="L432">
            <v>513082.3109999997</v>
          </cell>
          <cell r="M432">
            <v>492560.56699999969</v>
          </cell>
          <cell r="N432">
            <v>299223.73999999941</v>
          </cell>
          <cell r="O432">
            <v>757176.34600000002</v>
          </cell>
          <cell r="P432">
            <v>202172.59699999937</v>
          </cell>
          <cell r="Q432">
            <v>296655.16399999999</v>
          </cell>
          <cell r="R432">
            <v>40.391955462973065</v>
          </cell>
          <cell r="S432">
            <v>22.369251630609945</v>
          </cell>
          <cell r="T432">
            <v>28.766961182173528</v>
          </cell>
          <cell r="U432">
            <v>17.806419270937614</v>
          </cell>
          <cell r="V432">
            <v>84.630199384565103</v>
          </cell>
          <cell r="W432">
            <v>202.03793865051034</v>
          </cell>
          <cell r="X432">
            <v>59.608044537026942</v>
          </cell>
          <cell r="Y432">
            <v>11.823788891518785</v>
          </cell>
          <cell r="Z432">
            <v>9.5328521573632194</v>
          </cell>
          <cell r="AA432">
            <v>46.949539955782754</v>
          </cell>
          <cell r="AB432">
            <v>4.0527259572587386</v>
          </cell>
          <cell r="AC432">
            <v>166.03808959819747</v>
          </cell>
          <cell r="AD432" t="str">
            <v>Normandie</v>
          </cell>
        </row>
        <row r="433">
          <cell r="A433" t="str">
            <v>32_IAA_hac</v>
          </cell>
          <cell r="B433" t="str">
            <v>32</v>
          </cell>
          <cell r="C433" t="str">
            <v/>
          </cell>
          <cell r="D433" t="str">
            <v>IAA_hac</v>
          </cell>
          <cell r="E433">
            <v>28592</v>
          </cell>
          <cell r="F433">
            <v>1261</v>
          </cell>
          <cell r="G433">
            <v>26507.87</v>
          </cell>
          <cell r="H433">
            <v>28592</v>
          </cell>
          <cell r="I433">
            <v>13889920.25</v>
          </cell>
          <cell r="J433">
            <v>5364900.2220000001</v>
          </cell>
          <cell r="K433">
            <v>2632208.5610000007</v>
          </cell>
          <cell r="L433">
            <v>767295.95500000042</v>
          </cell>
          <cell r="M433">
            <v>802979.09500000032</v>
          </cell>
          <cell r="N433">
            <v>385661.03799999994</v>
          </cell>
          <cell r="O433">
            <v>1589085.57</v>
          </cell>
          <cell r="P433">
            <v>11772.660999999938</v>
          </cell>
          <cell r="Q433">
            <v>648560.03899999999</v>
          </cell>
          <cell r="R433">
            <v>32.56246693752194</v>
          </cell>
          <cell r="S433">
            <v>24.63938643044326</v>
          </cell>
          <cell r="T433">
            <v>38.624413426707761</v>
          </cell>
          <cell r="U433">
            <v>18.950494413385854</v>
          </cell>
          <cell r="V433">
            <v>99.299134973877599</v>
          </cell>
          <cell r="W433">
            <v>339.22754257509183</v>
          </cell>
          <cell r="X433">
            <v>67.437533062478067</v>
          </cell>
          <cell r="Y433">
            <v>6.8357271005512308</v>
          </cell>
          <cell r="Z433">
            <v>0.19920188219845117</v>
          </cell>
          <cell r="AA433" t="str">
            <v>s</v>
          </cell>
          <cell r="AB433">
            <v>28.148336582850863</v>
          </cell>
          <cell r="AC433">
            <v>123.80952367002067</v>
          </cell>
          <cell r="AD433" t="str">
            <v>Hauts-de-France</v>
          </cell>
        </row>
        <row r="434">
          <cell r="A434" t="str">
            <v>44_IAA_hac</v>
          </cell>
          <cell r="B434" t="str">
            <v>44</v>
          </cell>
          <cell r="C434" t="str">
            <v/>
          </cell>
          <cell r="D434" t="str">
            <v>IAA_hac</v>
          </cell>
          <cell r="E434">
            <v>29997</v>
          </cell>
          <cell r="F434">
            <v>2061</v>
          </cell>
          <cell r="G434">
            <v>27951.48</v>
          </cell>
          <cell r="H434">
            <v>29997</v>
          </cell>
          <cell r="I434">
            <v>16527980.199999999</v>
          </cell>
          <cell r="J434">
            <v>6310944.3420000002</v>
          </cell>
          <cell r="K434">
            <v>3931973.73</v>
          </cell>
          <cell r="L434">
            <v>1921608.102</v>
          </cell>
          <cell r="M434">
            <v>1467560.338</v>
          </cell>
          <cell r="N434">
            <v>1448958.4220000007</v>
          </cell>
          <cell r="O434">
            <v>1811392.683</v>
          </cell>
          <cell r="P434">
            <v>1056226.452000001</v>
          </cell>
          <cell r="Q434">
            <v>637942.16399999999</v>
          </cell>
          <cell r="R434">
            <v>51.476230857529814</v>
          </cell>
          <cell r="S434">
            <v>16.224476759156779</v>
          </cell>
          <cell r="T434">
            <v>38.183397279239237</v>
          </cell>
          <cell r="U434">
            <v>23.789801793203988</v>
          </cell>
          <cell r="V434">
            <v>140.67139664876422</v>
          </cell>
          <cell r="W434">
            <v>365.81720935707165</v>
          </cell>
          <cell r="X434">
            <v>48.523769142470194</v>
          </cell>
          <cell r="Y434">
            <v>9.43640386164763</v>
          </cell>
          <cell r="Z434">
            <v>9.0688110596404083</v>
          </cell>
          <cell r="AA434">
            <v>41.133224862967488</v>
          </cell>
          <cell r="AB434">
            <v>5.3169834105955491</v>
          </cell>
          <cell r="AC434">
            <v>230.04598548529236</v>
          </cell>
          <cell r="AD434" t="str">
            <v>Grand-Est</v>
          </cell>
        </row>
        <row r="435">
          <cell r="A435" t="str">
            <v>52_IAA_hac</v>
          </cell>
          <cell r="B435" t="str">
            <v>52</v>
          </cell>
          <cell r="C435" t="str">
            <v/>
          </cell>
          <cell r="D435" t="str">
            <v>IAA_hac</v>
          </cell>
          <cell r="E435">
            <v>39826</v>
          </cell>
          <cell r="F435">
            <v>1188</v>
          </cell>
          <cell r="G435">
            <v>35967.56</v>
          </cell>
          <cell r="H435">
            <v>39826</v>
          </cell>
          <cell r="I435">
            <v>15328764.460000001</v>
          </cell>
          <cell r="J435">
            <v>1799207.3460000001</v>
          </cell>
          <cell r="K435">
            <v>2438197.6310000005</v>
          </cell>
          <cell r="L435">
            <v>603829.04200000048</v>
          </cell>
          <cell r="M435">
            <v>470794.62300000043</v>
          </cell>
          <cell r="N435">
            <v>394419.86200000043</v>
          </cell>
          <cell r="O435">
            <v>1740856.9939999999</v>
          </cell>
          <cell r="P435">
            <v>245934.06100000042</v>
          </cell>
          <cell r="Q435">
            <v>532724.01599999995</v>
          </cell>
          <cell r="R435">
            <v>25.753087310151081</v>
          </cell>
          <cell r="S435">
            <v>21.849090870517699</v>
          </cell>
          <cell r="T435">
            <v>11.737458362642229</v>
          </cell>
          <cell r="U435">
            <v>15.906028417113538</v>
          </cell>
          <cell r="V435">
            <v>67.788797210597565</v>
          </cell>
          <cell r="W435">
            <v>182.60303896066344</v>
          </cell>
          <cell r="X435">
            <v>74.246912689848926</v>
          </cell>
          <cell r="Y435">
            <v>6.7787132471784153</v>
          </cell>
          <cell r="Z435">
            <v>6.9219799616619158</v>
          </cell>
          <cell r="AA435">
            <v>48.914877493246593</v>
          </cell>
          <cell r="AB435">
            <v>5.2086214495128536</v>
          </cell>
          <cell r="AC435">
            <v>88.374957550252532</v>
          </cell>
          <cell r="AD435" t="str">
            <v>Pays de la Loire</v>
          </cell>
        </row>
        <row r="436">
          <cell r="A436" t="str">
            <v>53_IAA_hac</v>
          </cell>
          <cell r="B436" t="str">
            <v>53</v>
          </cell>
          <cell r="C436" t="str">
            <v/>
          </cell>
          <cell r="D436" t="str">
            <v>IAA_hac</v>
          </cell>
          <cell r="E436">
            <v>53629</v>
          </cell>
          <cell r="F436">
            <v>1557</v>
          </cell>
          <cell r="G436">
            <v>49117.94</v>
          </cell>
          <cell r="H436">
            <v>53629</v>
          </cell>
          <cell r="I436">
            <v>25282231.940000001</v>
          </cell>
          <cell r="J436">
            <v>3581503.6510000001</v>
          </cell>
          <cell r="K436">
            <v>3588852.796000001</v>
          </cell>
          <cell r="L436">
            <v>1024472.2410000011</v>
          </cell>
          <cell r="M436">
            <v>841441.24400000111</v>
          </cell>
          <cell r="N436">
            <v>551831.89000000048</v>
          </cell>
          <cell r="O436">
            <v>2419963.5720000002</v>
          </cell>
          <cell r="P436">
            <v>353598.11500000051</v>
          </cell>
          <cell r="Q436">
            <v>701579.63399999996</v>
          </cell>
          <cell r="R436">
            <v>29.742817013266283</v>
          </cell>
          <cell r="S436">
            <v>19.548855132257138</v>
          </cell>
          <cell r="T436">
            <v>14.166089685039097</v>
          </cell>
          <cell r="U436">
            <v>14.195158103592656</v>
          </cell>
          <cell r="V436">
            <v>73.066028339136395</v>
          </cell>
          <cell r="W436">
            <v>183.37271903096911</v>
          </cell>
          <cell r="X436">
            <v>70.257182986733724</v>
          </cell>
          <cell r="Y436">
            <v>8.4746331571019109</v>
          </cell>
          <cell r="Z436">
            <v>7.7913003228844993</v>
          </cell>
          <cell r="AA436">
            <v>65.638588767686997</v>
          </cell>
          <cell r="AB436">
            <v>5.7519889404206843</v>
          </cell>
          <cell r="AC436">
            <v>119.93524373029352</v>
          </cell>
          <cell r="AD436" t="str">
            <v>Bretagne</v>
          </cell>
        </row>
        <row r="437">
          <cell r="A437" t="str">
            <v>75_IAA_hac</v>
          </cell>
          <cell r="B437" t="str">
            <v>75</v>
          </cell>
          <cell r="C437" t="str">
            <v/>
          </cell>
          <cell r="D437" t="str">
            <v>IAA_hac</v>
          </cell>
          <cell r="E437">
            <v>33481</v>
          </cell>
          <cell r="F437">
            <v>2925</v>
          </cell>
          <cell r="G437">
            <v>30485.13</v>
          </cell>
          <cell r="H437">
            <v>33481</v>
          </cell>
          <cell r="I437">
            <v>15412598.880000001</v>
          </cell>
          <cell r="J437">
            <v>5006063.2929999996</v>
          </cell>
          <cell r="K437">
            <v>4009919.9299999997</v>
          </cell>
          <cell r="L437">
            <v>2316369.6249999995</v>
          </cell>
          <cell r="M437">
            <v>1911711.9709999994</v>
          </cell>
          <cell r="N437">
            <v>2141604.7659999998</v>
          </cell>
          <cell r="O437">
            <v>1576865.2379999999</v>
          </cell>
          <cell r="P437">
            <v>1560025.3639999998</v>
          </cell>
          <cell r="Q437">
            <v>809155.02300000004</v>
          </cell>
          <cell r="R437">
            <v>59.497299970623416</v>
          </cell>
          <cell r="S437">
            <v>20.178832423718749</v>
          </cell>
          <cell r="T437">
            <v>32.480332045078171</v>
          </cell>
          <cell r="U437">
            <v>26.017156231863208</v>
          </cell>
          <cell r="V437">
            <v>131.53691422670659</v>
          </cell>
          <cell r="W437">
            <v>265.74354073608998</v>
          </cell>
          <cell r="X437">
            <v>40.50270002937657</v>
          </cell>
          <cell r="Y437">
            <v>12.472305843231174</v>
          </cell>
          <cell r="Z437">
            <v>13.582341957806262</v>
          </cell>
          <cell r="AA437">
            <v>33.29058357411013</v>
          </cell>
          <cell r="AB437">
            <v>2.792155548145733</v>
          </cell>
          <cell r="AC437">
            <v>236.26028593534411</v>
          </cell>
          <cell r="AD437" t="str">
            <v>Nouvelle-Aquitaine</v>
          </cell>
        </row>
        <row r="438">
          <cell r="A438" t="str">
            <v>76_IAA_hac</v>
          </cell>
          <cell r="B438" t="str">
            <v>76</v>
          </cell>
          <cell r="C438" t="str">
            <v/>
          </cell>
          <cell r="D438" t="str">
            <v>IAA_hac</v>
          </cell>
          <cell r="E438">
            <v>26418</v>
          </cell>
          <cell r="F438">
            <v>2959</v>
          </cell>
          <cell r="G438">
            <v>24046.28</v>
          </cell>
          <cell r="H438">
            <v>26418</v>
          </cell>
          <cell r="I438">
            <v>9620888.0899999999</v>
          </cell>
          <cell r="J438">
            <v>2236879.6720000003</v>
          </cell>
          <cell r="K438">
            <v>1888042.926</v>
          </cell>
          <cell r="L438">
            <v>533472.23900000006</v>
          </cell>
          <cell r="M438">
            <v>799675.54100000008</v>
          </cell>
          <cell r="N438">
            <v>654043.75199999951</v>
          </cell>
          <cell r="O438">
            <v>1270824.5959999999</v>
          </cell>
          <cell r="P438">
            <v>604586.35499999952</v>
          </cell>
          <cell r="Q438">
            <v>484075.77899999998</v>
          </cell>
          <cell r="R438">
            <v>29.566766878466538</v>
          </cell>
          <cell r="S438">
            <v>25.639024003843012</v>
          </cell>
          <cell r="T438">
            <v>23.250241049212747</v>
          </cell>
          <cell r="U438">
            <v>19.624414174014156</v>
          </cell>
          <cell r="V438">
            <v>78.517048208704225</v>
          </cell>
          <cell r="W438">
            <v>222.80671496797012</v>
          </cell>
          <cell r="X438">
            <v>70.433233121533462</v>
          </cell>
          <cell r="Y438">
            <v>7.3972190576242189</v>
          </cell>
          <cell r="Z438">
            <v>16.761206895656915</v>
          </cell>
          <cell r="AA438">
            <v>47.545165901969618</v>
          </cell>
          <cell r="AB438">
            <v>5.6731042006480115</v>
          </cell>
          <cell r="AC438">
            <v>165.19635472197425</v>
          </cell>
          <cell r="AD438" t="str">
            <v>Occitanie</v>
          </cell>
        </row>
        <row r="439">
          <cell r="A439" t="str">
            <v>84_IAA_hac</v>
          </cell>
          <cell r="B439" t="str">
            <v>84</v>
          </cell>
          <cell r="C439" t="str">
            <v/>
          </cell>
          <cell r="D439" t="str">
            <v>IAA_hac</v>
          </cell>
          <cell r="E439">
            <v>33685</v>
          </cell>
          <cell r="F439">
            <v>3021</v>
          </cell>
          <cell r="G439">
            <v>30173.66</v>
          </cell>
          <cell r="H439">
            <v>33685</v>
          </cell>
          <cell r="I439">
            <v>11644612.83</v>
          </cell>
          <cell r="J439">
            <v>1459459.2339999999</v>
          </cell>
          <cell r="K439">
            <v>2289335.3969999999</v>
          </cell>
          <cell r="L439">
            <v>646116.21899999992</v>
          </cell>
          <cell r="M439">
            <v>545191.26899999985</v>
          </cell>
          <cell r="N439">
            <v>375063.19299999997</v>
          </cell>
          <cell r="O439">
            <v>1526037.8670000001</v>
          </cell>
          <cell r="P439">
            <v>282620.59499999997</v>
          </cell>
          <cell r="Q439">
            <v>534776.94999999995</v>
          </cell>
          <cell r="R439">
            <v>29.745413696217859</v>
          </cell>
          <cell r="S439">
            <v>23.359484621641048</v>
          </cell>
          <cell r="T439">
            <v>12.533342716556426</v>
          </cell>
          <cell r="U439">
            <v>19.660038770048139</v>
          </cell>
          <cell r="V439">
            <v>75.871982285211672</v>
          </cell>
          <cell r="W439">
            <v>223.152279769839</v>
          </cell>
          <cell r="X439">
            <v>70.254586303782133</v>
          </cell>
          <cell r="Y439">
            <v>7.3443238960072916</v>
          </cell>
          <cell r="Z439">
            <v>6.9679528961320649</v>
          </cell>
          <cell r="AA439">
            <v>43.04068184373191</v>
          </cell>
          <cell r="AB439">
            <v>4.628035192535541</v>
          </cell>
          <cell r="AC439">
            <v>101.94741358990882</v>
          </cell>
          <cell r="AD439" t="str">
            <v>Auvergne-Rhone-Alpes</v>
          </cell>
        </row>
        <row r="440">
          <cell r="A440" t="str">
            <v>93_IAA_hac</v>
          </cell>
          <cell r="B440" t="str">
            <v>93</v>
          </cell>
          <cell r="C440" t="str">
            <v/>
          </cell>
          <cell r="D440" t="str">
            <v>IAA_hac</v>
          </cell>
          <cell r="E440">
            <v>11689</v>
          </cell>
          <cell r="F440">
            <v>2140</v>
          </cell>
          <cell r="G440">
            <v>10807.37</v>
          </cell>
          <cell r="H440">
            <v>11689</v>
          </cell>
          <cell r="I440">
            <v>4658624.93</v>
          </cell>
          <cell r="J440">
            <v>1375514.2039999999</v>
          </cell>
          <cell r="K440">
            <v>1023407.4099999999</v>
          </cell>
          <cell r="L440">
            <v>401343.33999999991</v>
          </cell>
          <cell r="M440">
            <v>328508.99099999992</v>
          </cell>
          <cell r="N440">
            <v>266462.08899999992</v>
          </cell>
          <cell r="O440">
            <v>585007.54599999997</v>
          </cell>
          <cell r="P440">
            <v>265368.69999999995</v>
          </cell>
          <cell r="Q440">
            <v>186306.53600000002</v>
          </cell>
          <cell r="R440">
            <v>40.689712524879305</v>
          </cell>
          <cell r="S440">
            <v>18.20453264062257</v>
          </cell>
          <cell r="T440">
            <v>29.526184757698449</v>
          </cell>
          <cell r="U440">
            <v>21.968014712015034</v>
          </cell>
          <cell r="V440">
            <v>94.695324579430505</v>
          </cell>
          <cell r="W440">
            <v>214.97322771405067</v>
          </cell>
          <cell r="X440">
            <v>59.310287475120695</v>
          </cell>
          <cell r="Y440">
            <v>11.304788092924827</v>
          </cell>
          <cell r="Z440">
            <v>11.374493742000805</v>
          </cell>
          <cell r="AA440">
            <v>41.557401407486694</v>
          </cell>
          <cell r="AB440">
            <v>4.3951221415559063</v>
          </cell>
          <cell r="AC440">
            <v>176.32714238216519</v>
          </cell>
          <cell r="AD440" t="str">
            <v>Provence-Alpes-Cote d'azur</v>
          </cell>
        </row>
        <row r="441">
          <cell r="A441" t="str">
            <v>94_IAA_hac</v>
          </cell>
          <cell r="B441" t="str">
            <v>94</v>
          </cell>
          <cell r="C441" t="str">
            <v/>
          </cell>
          <cell r="D441" t="str">
            <v>IAA_hac</v>
          </cell>
          <cell r="E441">
            <v>1204</v>
          </cell>
          <cell r="F441">
            <v>421</v>
          </cell>
          <cell r="G441">
            <v>1145.54</v>
          </cell>
          <cell r="H441">
            <v>1204</v>
          </cell>
          <cell r="I441">
            <v>332790.92</v>
          </cell>
          <cell r="J441">
            <v>6830.8379999999997</v>
          </cell>
          <cell r="K441">
            <v>87439.781000000003</v>
          </cell>
          <cell r="L441">
            <v>32553.822000000004</v>
          </cell>
          <cell r="M441">
            <v>30384.726000000006</v>
          </cell>
          <cell r="N441">
            <v>18664.593000000015</v>
          </cell>
          <cell r="O441">
            <v>53316.565999999999</v>
          </cell>
          <cell r="P441">
            <v>19333.328000000016</v>
          </cell>
          <cell r="Q441">
            <v>35408.087</v>
          </cell>
          <cell r="R441">
            <v>37.910416801656936</v>
          </cell>
          <cell r="S441">
            <v>40.4942539826352</v>
          </cell>
          <cell r="T441">
            <v>2.0525914589256224</v>
          </cell>
          <cell r="U441">
            <v>26.274689525783941</v>
          </cell>
          <cell r="V441">
            <v>76.330622239293263</v>
          </cell>
          <cell r="W441">
            <v>213.02237983832953</v>
          </cell>
          <cell r="X441">
            <v>62.089583198343057</v>
          </cell>
          <cell r="Y441">
            <v>10.280129892365089</v>
          </cell>
          <cell r="Z441">
            <v>13.024147530685628</v>
          </cell>
          <cell r="AA441" t="str">
            <v>s</v>
          </cell>
          <cell r="AB441">
            <v>4.2452096715402572</v>
          </cell>
          <cell r="AC441">
            <v>85.812955667444015</v>
          </cell>
          <cell r="AD441" t="str">
            <v>Corse</v>
          </cell>
        </row>
        <row r="442">
          <cell r="A442" t="str">
            <v>01_IAA_CGA_AC</v>
          </cell>
          <cell r="B442" t="str">
            <v>01</v>
          </cell>
          <cell r="C442" t="str">
            <v/>
          </cell>
          <cell r="D442" t="str">
            <v>IAA_CGA_AC</v>
          </cell>
          <cell r="E442">
            <v>4269</v>
          </cell>
          <cell r="F442">
            <v>1009</v>
          </cell>
          <cell r="G442">
            <v>3943.9</v>
          </cell>
          <cell r="H442">
            <v>4269</v>
          </cell>
          <cell r="I442">
            <v>1580217.57</v>
          </cell>
          <cell r="J442">
            <v>24918.687999999998</v>
          </cell>
          <cell r="K442">
            <v>216535.96100000001</v>
          </cell>
          <cell r="L442">
            <v>77726.726000000024</v>
          </cell>
          <cell r="M442">
            <v>71603.678000000029</v>
          </cell>
          <cell r="N442">
            <v>62248.310000000005</v>
          </cell>
          <cell r="O442">
            <v>166901.981</v>
          </cell>
          <cell r="P442">
            <v>64735.722000000009</v>
          </cell>
          <cell r="Q442">
            <v>55420.219999999994</v>
          </cell>
          <cell r="R442">
            <v>31.7733462083009</v>
          </cell>
          <cell r="S442">
            <v>25.594002836323337</v>
          </cell>
          <cell r="T442">
            <v>1.5769150067101203</v>
          </cell>
          <cell r="U442">
            <v>13.702920731352203</v>
          </cell>
          <cell r="V442">
            <v>54.904019118131799</v>
          </cell>
          <cell r="W442">
            <v>144.52247293288369</v>
          </cell>
          <cell r="X442">
            <v>68.226653791699093</v>
          </cell>
          <cell r="Y442">
            <v>8.9416910052039533</v>
          </cell>
          <cell r="Z442">
            <v>11.775838165061286</v>
          </cell>
          <cell r="AA442" t="str">
            <v>s</v>
          </cell>
          <cell r="AB442">
            <v>3.8847834655997207</v>
          </cell>
          <cell r="AC442">
            <v>129.2013600812123</v>
          </cell>
          <cell r="AD442" t="str">
            <v>Guadeloupe</v>
          </cell>
        </row>
        <row r="443">
          <cell r="A443" t="str">
            <v>02_IAA_CGA_AC</v>
          </cell>
          <cell r="B443" t="str">
            <v>02</v>
          </cell>
          <cell r="C443" t="str">
            <v/>
          </cell>
          <cell r="D443" t="str">
            <v>IAA_CGA_AC</v>
          </cell>
          <cell r="E443">
            <v>3688</v>
          </cell>
          <cell r="F443">
            <v>611</v>
          </cell>
          <cell r="G443">
            <v>3401.8</v>
          </cell>
          <cell r="H443">
            <v>3688</v>
          </cell>
          <cell r="I443">
            <v>1409181.48</v>
          </cell>
          <cell r="J443">
            <v>53341.762999999999</v>
          </cell>
          <cell r="K443">
            <v>229053.18500000003</v>
          </cell>
          <cell r="L443">
            <v>82073.304000000018</v>
          </cell>
          <cell r="M443">
            <v>73754.207000000024</v>
          </cell>
          <cell r="N443">
            <v>46320.680000000044</v>
          </cell>
          <cell r="O443">
            <v>144884.15400000001</v>
          </cell>
          <cell r="P443">
            <v>46926.121000000043</v>
          </cell>
          <cell r="Q443">
            <v>59411.315999999999</v>
          </cell>
          <cell r="R443">
            <v>36.16241771618715</v>
          </cell>
          <cell r="S443">
            <v>25.937782091962614</v>
          </cell>
          <cell r="T443">
            <v>3.7853011664615401</v>
          </cell>
          <cell r="U443">
            <v>16.254342556361159</v>
          </cell>
          <cell r="V443">
            <v>67.332936974542889</v>
          </cell>
          <cell r="W443">
            <v>218.03263154800396</v>
          </cell>
          <cell r="X443">
            <v>63.837582283812857</v>
          </cell>
          <cell r="Y443">
            <v>7.5890816513337791</v>
          </cell>
          <cell r="Z443">
            <v>9.998197618913844</v>
          </cell>
          <cell r="AA443">
            <v>51.101882440606616</v>
          </cell>
          <cell r="AB443">
            <v>4.7970226713426802</v>
          </cell>
          <cell r="AC443">
            <v>124.14168203242633</v>
          </cell>
          <cell r="AD443" t="str">
            <v>Martinique</v>
          </cell>
        </row>
        <row r="444">
          <cell r="A444" t="str">
            <v>03_IAA_CGA_AC</v>
          </cell>
          <cell r="B444" t="str">
            <v>03</v>
          </cell>
          <cell r="C444" t="str">
            <v/>
          </cell>
          <cell r="D444" t="str">
            <v>IAA_CGA_AC</v>
          </cell>
          <cell r="E444">
            <v>1120</v>
          </cell>
          <cell r="F444">
            <v>262</v>
          </cell>
          <cell r="G444">
            <v>1004.95</v>
          </cell>
          <cell r="H444">
            <v>1120</v>
          </cell>
          <cell r="I444">
            <v>565712.48</v>
          </cell>
          <cell r="J444">
            <v>6253.38</v>
          </cell>
          <cell r="K444">
            <v>63061.626000000004</v>
          </cell>
          <cell r="L444">
            <v>23123.749000000011</v>
          </cell>
          <cell r="M444">
            <v>15807.964000000009</v>
          </cell>
          <cell r="N444">
            <v>14729.017999999985</v>
          </cell>
          <cell r="O444">
            <v>40268.612999999998</v>
          </cell>
          <cell r="P444">
            <v>10510.634999999986</v>
          </cell>
          <cell r="Q444">
            <v>27082.333999999999</v>
          </cell>
          <cell r="R444">
            <v>36.477184743486937</v>
          </cell>
          <cell r="S444">
            <v>42.945822551419774</v>
          </cell>
          <cell r="T444">
            <v>1.1053989828896829</v>
          </cell>
          <cell r="U444">
            <v>11.147292702469636</v>
          </cell>
          <cell r="V444">
            <v>62.751008507885963</v>
          </cell>
          <cell r="W444">
            <v>145.65089009403451</v>
          </cell>
          <cell r="X444">
            <v>63.522815256513063</v>
          </cell>
          <cell r="Y444">
            <v>9.2730098327493664</v>
          </cell>
          <cell r="Z444">
            <v>24.472445760718063</v>
          </cell>
          <cell r="AA444" t="str">
            <v>s</v>
          </cell>
          <cell r="AB444">
            <v>15.278045960453895</v>
          </cell>
          <cell r="AC444">
            <v>58.37002084089211</v>
          </cell>
          <cell r="AD444" t="str">
            <v>Guyane</v>
          </cell>
        </row>
        <row r="445">
          <cell r="A445" t="str">
            <v>04_IAA_CGA_AC</v>
          </cell>
          <cell r="B445" t="str">
            <v>04</v>
          </cell>
          <cell r="C445" t="str">
            <v/>
          </cell>
          <cell r="D445" t="str">
            <v>IAA_CGA_AC</v>
          </cell>
          <cell r="E445">
            <v>10232</v>
          </cell>
          <cell r="F445">
            <v>1345</v>
          </cell>
          <cell r="G445">
            <v>9065.2199999999993</v>
          </cell>
          <cell r="H445">
            <v>10232</v>
          </cell>
          <cell r="I445">
            <v>3259078.18</v>
          </cell>
          <cell r="J445">
            <v>111247.967</v>
          </cell>
          <cell r="K445">
            <v>495354.89000000007</v>
          </cell>
          <cell r="L445">
            <v>140506.29400000008</v>
          </cell>
          <cell r="M445">
            <v>122948.12900000009</v>
          </cell>
          <cell r="N445">
            <v>106531.39900000002</v>
          </cell>
          <cell r="O445">
            <v>364208.821</v>
          </cell>
          <cell r="P445">
            <v>99688.458000000013</v>
          </cell>
          <cell r="Q445">
            <v>103824.664</v>
          </cell>
          <cell r="R445">
            <v>27.838733143547735</v>
          </cell>
          <cell r="S445">
            <v>20.959652583625445</v>
          </cell>
          <cell r="T445">
            <v>3.4134795440838426</v>
          </cell>
          <cell r="U445">
            <v>15.199233115665855</v>
          </cell>
          <cell r="V445">
            <v>54.643449359199238</v>
          </cell>
          <cell r="W445">
            <v>146.36545842241006</v>
          </cell>
          <cell r="X445">
            <v>72.161266856452272</v>
          </cell>
          <cell r="Y445">
            <v>7.8007109498208838</v>
          </cell>
          <cell r="Z445">
            <v>9.5272201784006043</v>
          </cell>
          <cell r="AA445" t="str">
            <v>s</v>
          </cell>
          <cell r="AB445">
            <v>7.0134972031929008</v>
          </cell>
          <cell r="AC445">
            <v>118.41900013276236</v>
          </cell>
          <cell r="AD445" t="str">
            <v>La Reunion</v>
          </cell>
        </row>
        <row r="446">
          <cell r="A446" t="str">
            <v>11_IAA_CGA_AC</v>
          </cell>
          <cell r="B446" t="str">
            <v>11</v>
          </cell>
          <cell r="C446" t="str">
            <v/>
          </cell>
          <cell r="D446" t="str">
            <v>IAA_CGA_AC</v>
          </cell>
          <cell r="E446">
            <v>85250</v>
          </cell>
          <cell r="F446">
            <v>12505</v>
          </cell>
          <cell r="G446">
            <v>73487.850000000006</v>
          </cell>
          <cell r="H446">
            <v>85250</v>
          </cell>
          <cell r="I446">
            <v>69178402.040000007</v>
          </cell>
          <cell r="J446">
            <v>18111410.526999999</v>
          </cell>
          <cell r="K446">
            <v>6626937.9299999988</v>
          </cell>
          <cell r="L446">
            <v>1881823.5109999992</v>
          </cell>
          <cell r="M446">
            <v>2338236.9429999995</v>
          </cell>
          <cell r="N446">
            <v>2478259.9529999993</v>
          </cell>
          <cell r="O446">
            <v>4155691.2</v>
          </cell>
          <cell r="P446">
            <v>1903356.0239999995</v>
          </cell>
          <cell r="Q446">
            <v>558431.29500000004</v>
          </cell>
          <cell r="R446">
            <v>31.168843490706976</v>
          </cell>
          <cell r="S446">
            <v>8.4266866673368739</v>
          </cell>
          <cell r="T446">
            <v>26.180729812937432</v>
          </cell>
          <cell r="U446">
            <v>9.5794897461901503</v>
          </cell>
          <cell r="V446">
            <v>90.177327680698212</v>
          </cell>
          <cell r="W446">
            <v>67.26681767122048</v>
          </cell>
          <cell r="X446">
            <v>68.831156509293038</v>
          </cell>
          <cell r="Y446">
            <v>13.893081371711114</v>
          </cell>
          <cell r="Z446">
            <v>13.450762559417162</v>
          </cell>
          <cell r="AA446">
            <v>51.777655646447272</v>
          </cell>
          <cell r="AB446">
            <v>9.4706285131539136</v>
          </cell>
          <cell r="AC446">
            <v>418.71524105754128</v>
          </cell>
          <cell r="AD446" t="str">
            <v>Île-de-France</v>
          </cell>
        </row>
        <row r="447">
          <cell r="A447" t="str">
            <v>24_IAA_CGA_AC</v>
          </cell>
          <cell r="B447" t="str">
            <v>24</v>
          </cell>
          <cell r="C447" t="str">
            <v/>
          </cell>
          <cell r="D447" t="str">
            <v>IAA_CGA_AC</v>
          </cell>
          <cell r="E447">
            <v>22223</v>
          </cell>
          <cell r="F447">
            <v>3080</v>
          </cell>
          <cell r="G447">
            <v>20119.150000000001</v>
          </cell>
          <cell r="H447">
            <v>22223</v>
          </cell>
          <cell r="I447">
            <v>14261529.789999999</v>
          </cell>
          <cell r="J447">
            <v>1692222.696</v>
          </cell>
          <cell r="K447">
            <v>1469320.0390000001</v>
          </cell>
          <cell r="L447">
            <v>468942.92700000003</v>
          </cell>
          <cell r="M447">
            <v>386299.64700000006</v>
          </cell>
          <cell r="N447">
            <v>259447.06500000009</v>
          </cell>
          <cell r="O447">
            <v>941992.28</v>
          </cell>
          <cell r="P447">
            <v>207198.4930000001</v>
          </cell>
          <cell r="Q447">
            <v>297563.092</v>
          </cell>
          <cell r="R447">
            <v>33.236319050900256</v>
          </cell>
          <cell r="S447">
            <v>20.251754832290828</v>
          </cell>
          <cell r="T447">
            <v>11.865646399214233</v>
          </cell>
          <cell r="U447">
            <v>10.302681834527096</v>
          </cell>
          <cell r="V447">
            <v>73.030920242654389</v>
          </cell>
          <cell r="W447">
            <v>191.45789504029742</v>
          </cell>
          <cell r="X447">
            <v>66.763680949099751</v>
          </cell>
          <cell r="Y447">
            <v>8.6736527315156415</v>
          </cell>
          <cell r="Z447">
            <v>7.7126164682839091</v>
          </cell>
          <cell r="AA447">
            <v>68.188481348074859</v>
          </cell>
          <cell r="AB447">
            <v>12.193415170115147</v>
          </cell>
          <cell r="AC447">
            <v>129.82108916921729</v>
          </cell>
          <cell r="AD447" t="str">
            <v>Centre-Val de loire</v>
          </cell>
        </row>
        <row r="448">
          <cell r="A448" t="str">
            <v>27_IAA_CGA_AC</v>
          </cell>
          <cell r="B448" t="str">
            <v>27</v>
          </cell>
          <cell r="C448" t="str">
            <v/>
          </cell>
          <cell r="D448" t="str">
            <v>IAA_CGA_AC</v>
          </cell>
          <cell r="E448">
            <v>32100</v>
          </cell>
          <cell r="F448">
            <v>4674</v>
          </cell>
          <cell r="G448">
            <v>28096.54</v>
          </cell>
          <cell r="H448">
            <v>32100</v>
          </cell>
          <cell r="I448">
            <v>15632920.09</v>
          </cell>
          <cell r="J448">
            <v>2801319.8089999999</v>
          </cell>
          <cell r="K448">
            <v>2298768.8000000003</v>
          </cell>
          <cell r="L448">
            <v>848814.03300000005</v>
          </cell>
          <cell r="M448">
            <v>682774.63500000013</v>
          </cell>
          <cell r="N448">
            <v>635941.16600000008</v>
          </cell>
          <cell r="O448">
            <v>1357262.9669999999</v>
          </cell>
          <cell r="P448">
            <v>460944.81400000007</v>
          </cell>
          <cell r="Q448">
            <v>417660.614</v>
          </cell>
          <cell r="R448">
            <v>38.476174358374621</v>
          </cell>
          <cell r="S448">
            <v>18.168883012506516</v>
          </cell>
          <cell r="T448">
            <v>17.919363707308502</v>
          </cell>
          <cell r="U448">
            <v>14.704666733827079</v>
          </cell>
          <cell r="V448">
            <v>81.816793099790942</v>
          </cell>
          <cell r="W448">
            <v>190.3034767270276</v>
          </cell>
          <cell r="X448">
            <v>61.523825641625386</v>
          </cell>
          <cell r="Y448">
            <v>9.3909930480183235</v>
          </cell>
          <cell r="Z448">
            <v>10.130871082606051</v>
          </cell>
          <cell r="AA448">
            <v>60.790862092129373</v>
          </cell>
          <cell r="AB448">
            <v>5.1088688822372479</v>
          </cell>
          <cell r="AC448">
            <v>163.47594484932691</v>
          </cell>
          <cell r="AD448" t="str">
            <v>Bourgogne-Franche-Comte</v>
          </cell>
        </row>
        <row r="449">
          <cell r="A449" t="str">
            <v>28_IAA_CGA_AC</v>
          </cell>
          <cell r="B449" t="str">
            <v>28</v>
          </cell>
          <cell r="C449" t="str">
            <v/>
          </cell>
          <cell r="D449" t="str">
            <v>IAA_CGA_AC</v>
          </cell>
          <cell r="E449">
            <v>35591</v>
          </cell>
          <cell r="F449">
            <v>4282</v>
          </cell>
          <cell r="G449">
            <v>31709.919999999998</v>
          </cell>
          <cell r="H449">
            <v>35591</v>
          </cell>
          <cell r="I449">
            <v>16532111.130000001</v>
          </cell>
          <cell r="J449">
            <v>3543934.4550000001</v>
          </cell>
          <cell r="K449">
            <v>2385081.34</v>
          </cell>
          <cell r="L449">
            <v>856569.80699999991</v>
          </cell>
          <cell r="M449">
            <v>841577.62599999981</v>
          </cell>
          <cell r="N449">
            <v>545950.91899999988</v>
          </cell>
          <cell r="O449">
            <v>1437804.976</v>
          </cell>
          <cell r="P449">
            <v>459700.99399999989</v>
          </cell>
          <cell r="Q449">
            <v>406152.52100000001</v>
          </cell>
          <cell r="R449">
            <v>37.33347373527161</v>
          </cell>
          <cell r="S449">
            <v>17.028875040379127</v>
          </cell>
          <cell r="T449">
            <v>21.436672105167489</v>
          </cell>
          <cell r="U449">
            <v>14.42696169439553</v>
          </cell>
          <cell r="V449">
            <v>75.215621483750198</v>
          </cell>
          <cell r="W449">
            <v>141.86651271904819</v>
          </cell>
          <cell r="X449">
            <v>62.666526264728397</v>
          </cell>
          <cell r="Y449">
            <v>12.238012688066723</v>
          </cell>
          <cell r="Z449">
            <v>13.670753476895181</v>
          </cell>
          <cell r="AA449">
            <v>60.837085913562049</v>
          </cell>
          <cell r="AB449">
            <v>4.9753620372472458</v>
          </cell>
          <cell r="AC449">
            <v>207.20728851514374</v>
          </cell>
          <cell r="AD449" t="str">
            <v>Normandie</v>
          </cell>
        </row>
        <row r="450">
          <cell r="A450" t="str">
            <v>32_IAA_CGA_AC</v>
          </cell>
          <cell r="B450" t="str">
            <v>32</v>
          </cell>
          <cell r="C450" t="str">
            <v/>
          </cell>
          <cell r="D450" t="str">
            <v>IAA_CGA_AC</v>
          </cell>
          <cell r="E450">
            <v>55729</v>
          </cell>
          <cell r="F450">
            <v>5636</v>
          </cell>
          <cell r="G450">
            <v>49867.97</v>
          </cell>
          <cell r="H450">
            <v>55729</v>
          </cell>
          <cell r="I450">
            <v>32198077.84</v>
          </cell>
          <cell r="J450">
            <v>7479195.5930000003</v>
          </cell>
          <cell r="K450">
            <v>4260139.41</v>
          </cell>
          <cell r="L450">
            <v>1145889.4320000003</v>
          </cell>
          <cell r="M450">
            <v>1100225.1230000001</v>
          </cell>
          <cell r="N450">
            <v>736384.57600000012</v>
          </cell>
          <cell r="O450">
            <v>2601260.324</v>
          </cell>
          <cell r="P450">
            <v>279654.50500000006</v>
          </cell>
          <cell r="Q450">
            <v>850411.78599999996</v>
          </cell>
          <cell r="R450">
            <v>30.580294533603375</v>
          </cell>
          <cell r="S450">
            <v>19.962064715623942</v>
          </cell>
          <cell r="T450">
            <v>23.22870212987845</v>
          </cell>
          <cell r="U450">
            <v>13.231036433819614</v>
          </cell>
          <cell r="V450">
            <v>85.428370354758783</v>
          </cell>
          <cell r="W450">
            <v>230.47561693407613</v>
          </cell>
          <cell r="X450">
            <v>69.419705466396636</v>
          </cell>
          <cell r="Y450">
            <v>7.316154703836224</v>
          </cell>
          <cell r="Z450">
            <v>3.3437891183395907</v>
          </cell>
          <cell r="AA450" t="str">
            <v>s</v>
          </cell>
          <cell r="AB450">
            <v>22.612971440686085</v>
          </cell>
          <cell r="AC450">
            <v>129.375573235529</v>
          </cell>
          <cell r="AD450" t="str">
            <v>Hauts-de-France</v>
          </cell>
        </row>
        <row r="451">
          <cell r="A451" t="str">
            <v>44_IAA_CGA_AC</v>
          </cell>
          <cell r="B451" t="str">
            <v>44</v>
          </cell>
          <cell r="C451" t="str">
            <v/>
          </cell>
          <cell r="D451" t="str">
            <v>IAA_CGA_AC</v>
          </cell>
          <cell r="E451">
            <v>65709</v>
          </cell>
          <cell r="F451">
            <v>7253</v>
          </cell>
          <cell r="G451">
            <v>54132.21</v>
          </cell>
          <cell r="H451">
            <v>65709</v>
          </cell>
          <cell r="I451">
            <v>31626865.199999999</v>
          </cell>
          <cell r="J451">
            <v>10375130.552999999</v>
          </cell>
          <cell r="K451">
            <v>5525165.8850000007</v>
          </cell>
          <cell r="L451">
            <v>2353994.3380000005</v>
          </cell>
          <cell r="M451">
            <v>1845452.3110000007</v>
          </cell>
          <cell r="N451">
            <v>1753444.076000001</v>
          </cell>
          <cell r="O451">
            <v>2925233.7710000002</v>
          </cell>
          <cell r="P451">
            <v>1305945.4980000013</v>
          </cell>
          <cell r="Q451">
            <v>852720.821</v>
          </cell>
          <cell r="R451">
            <v>44.589744739139483</v>
          </cell>
          <cell r="S451">
            <v>15.433397634539977</v>
          </cell>
          <cell r="T451">
            <v>32.804802143337305</v>
          </cell>
          <cell r="U451">
            <v>17.469849920503663</v>
          </cell>
          <cell r="V451">
            <v>102.06799029635037</v>
          </cell>
          <cell r="W451">
            <v>253.86996185819865</v>
          </cell>
          <cell r="X451">
            <v>55.410255260860517</v>
          </cell>
          <cell r="Y451">
            <v>9.0114879428226651</v>
          </cell>
          <cell r="Z451">
            <v>9.0408342137680986</v>
          </cell>
          <cell r="AA451">
            <v>48.536660569956787</v>
          </cell>
          <cell r="AB451">
            <v>13.145497506290091</v>
          </cell>
          <cell r="AC451">
            <v>216.4192858379848</v>
          </cell>
          <cell r="AD451" t="str">
            <v>Grand-Est</v>
          </cell>
        </row>
        <row r="452">
          <cell r="A452" t="str">
            <v>52_IAA_CGA_AC</v>
          </cell>
          <cell r="B452" t="str">
            <v>52</v>
          </cell>
          <cell r="C452" t="str">
            <v/>
          </cell>
          <cell r="D452" t="str">
            <v>IAA_CGA_AC</v>
          </cell>
          <cell r="E452">
            <v>62135</v>
          </cell>
          <cell r="F452">
            <v>4730</v>
          </cell>
          <cell r="G452">
            <v>55638.85</v>
          </cell>
          <cell r="H452">
            <v>62135</v>
          </cell>
          <cell r="I452">
            <v>33140113.469999999</v>
          </cell>
          <cell r="J452">
            <v>3496626.9640000002</v>
          </cell>
          <cell r="K452">
            <v>3816459.949000001</v>
          </cell>
          <cell r="L452">
            <v>1118884.8080000007</v>
          </cell>
          <cell r="M452">
            <v>1025071.8240000008</v>
          </cell>
          <cell r="N452">
            <v>979699.37200000032</v>
          </cell>
          <cell r="O452">
            <v>2592271.83</v>
          </cell>
          <cell r="P452">
            <v>701217.96200000041</v>
          </cell>
          <cell r="Q452">
            <v>706798.75399999996</v>
          </cell>
          <cell r="R452">
            <v>30.149220772394692</v>
          </cell>
          <cell r="S452">
            <v>18.519747709790515</v>
          </cell>
          <cell r="T452">
            <v>10.551041013077135</v>
          </cell>
          <cell r="U452">
            <v>11.51613422342335</v>
          </cell>
          <cell r="V452">
            <v>68.593436941992891</v>
          </cell>
          <cell r="W452">
            <v>152.10415734688979</v>
          </cell>
          <cell r="X452">
            <v>69.850779227605315</v>
          </cell>
          <cell r="Y452">
            <v>8.8954471579899828</v>
          </cell>
          <cell r="Z452">
            <v>8.427577509808625</v>
          </cell>
          <cell r="AA452">
            <v>39.271725430364143</v>
          </cell>
          <cell r="AB452">
            <v>6.3153712960235264</v>
          </cell>
          <cell r="AC452">
            <v>145.03022510987631</v>
          </cell>
          <cell r="AD452" t="str">
            <v>Pays de la Loire</v>
          </cell>
        </row>
        <row r="453">
          <cell r="A453" t="str">
            <v>53_IAA_CGA_AC</v>
          </cell>
          <cell r="B453" t="str">
            <v>53</v>
          </cell>
          <cell r="C453" t="str">
            <v/>
          </cell>
          <cell r="D453" t="str">
            <v>IAA_CGA_AC</v>
          </cell>
          <cell r="E453">
            <v>79482</v>
          </cell>
          <cell r="F453">
            <v>4924</v>
          </cell>
          <cell r="G453">
            <v>72391.98</v>
          </cell>
          <cell r="H453">
            <v>79482</v>
          </cell>
          <cell r="I453">
            <v>44493979.410000004</v>
          </cell>
          <cell r="J453">
            <v>5869026.2029999997</v>
          </cell>
          <cell r="K453">
            <v>4981486.5170000009</v>
          </cell>
          <cell r="L453">
            <v>1309193.7470000009</v>
          </cell>
          <cell r="M453">
            <v>1090113.276000001</v>
          </cell>
          <cell r="N453">
            <v>886434.32300000044</v>
          </cell>
          <cell r="O453">
            <v>3513129.7960000001</v>
          </cell>
          <cell r="P453">
            <v>636982.62400000042</v>
          </cell>
          <cell r="Q453">
            <v>855864.93400000001</v>
          </cell>
          <cell r="R453">
            <v>27.148608659831698</v>
          </cell>
          <cell r="S453">
            <v>17.180914393308992</v>
          </cell>
          <cell r="T453">
            <v>13.190607540221361</v>
          </cell>
          <cell r="U453">
            <v>11.195866458913347</v>
          </cell>
          <cell r="V453">
            <v>68.812685010135112</v>
          </cell>
          <cell r="W453">
            <v>150.53679019416239</v>
          </cell>
          <cell r="X453">
            <v>72.85139134016832</v>
          </cell>
          <cell r="Y453">
            <v>8.4012968505256325</v>
          </cell>
          <cell r="Z453">
            <v>8.3672164391023873</v>
          </cell>
          <cell r="AA453">
            <v>58.073565570487808</v>
          </cell>
          <cell r="AB453">
            <v>7.7817856397079108</v>
          </cell>
          <cell r="AC453">
            <v>127.36977911984428</v>
          </cell>
          <cell r="AD453" t="str">
            <v>Bretagne</v>
          </cell>
        </row>
        <row r="454">
          <cell r="A454" t="str">
            <v>75_IAA_CGA_AC</v>
          </cell>
          <cell r="B454" t="str">
            <v>75</v>
          </cell>
          <cell r="C454" t="str">
            <v/>
          </cell>
          <cell r="D454" t="str">
            <v>IAA_CGA_AC</v>
          </cell>
          <cell r="E454">
            <v>72246</v>
          </cell>
          <cell r="F454">
            <v>10486</v>
          </cell>
          <cell r="G454">
            <v>65240.2</v>
          </cell>
          <cell r="H454">
            <v>72246</v>
          </cell>
          <cell r="I454">
            <v>36827785.840000004</v>
          </cell>
          <cell r="J454">
            <v>10383705.386</v>
          </cell>
          <cell r="K454">
            <v>6359371.9959999993</v>
          </cell>
          <cell r="L454">
            <v>3002954.76</v>
          </cell>
          <cell r="M454">
            <v>2488369.6089999997</v>
          </cell>
          <cell r="N454">
            <v>2655295.6159999999</v>
          </cell>
          <cell r="O454">
            <v>3170555.0449999999</v>
          </cell>
          <cell r="P454">
            <v>1935258.8380000002</v>
          </cell>
          <cell r="Q454">
            <v>1167496.9099999999</v>
          </cell>
          <cell r="R454">
            <v>48.642585091026675</v>
          </cell>
          <cell r="S454">
            <v>18.358682441196194</v>
          </cell>
          <cell r="T454">
            <v>28.195301860156576</v>
          </cell>
          <cell r="U454">
            <v>17.267864062283248</v>
          </cell>
          <cell r="V454">
            <v>97.476279901042602</v>
          </cell>
          <cell r="W454">
            <v>186.29124965895261</v>
          </cell>
          <cell r="X454">
            <v>51.357414908973318</v>
          </cell>
          <cell r="Y454">
            <v>10.348705863597869</v>
          </cell>
          <cell r="Z454">
            <v>11.072538044666043</v>
          </cell>
          <cell r="AA454">
            <v>50.038908343288725</v>
          </cell>
          <cell r="AB454">
            <v>4.6098411752296933</v>
          </cell>
          <cell r="AC454">
            <v>213.1371473180173</v>
          </cell>
          <cell r="AD454" t="str">
            <v>Nouvelle-Aquitaine</v>
          </cell>
        </row>
        <row r="455">
          <cell r="A455" t="str">
            <v>76_IAA_CGA_AC</v>
          </cell>
          <cell r="B455" t="str">
            <v>76</v>
          </cell>
          <cell r="C455" t="str">
            <v/>
          </cell>
          <cell r="D455" t="str">
            <v>IAA_CGA_AC</v>
          </cell>
          <cell r="E455">
            <v>63300</v>
          </cell>
          <cell r="F455">
            <v>10265</v>
          </cell>
          <cell r="G455">
            <v>56325.440000000002</v>
          </cell>
          <cell r="H455">
            <v>63300</v>
          </cell>
          <cell r="I455">
            <v>27817332.719999999</v>
          </cell>
          <cell r="J455">
            <v>5375832.165</v>
          </cell>
          <cell r="K455">
            <v>3933482.3280000002</v>
          </cell>
          <cell r="L455">
            <v>1108683.9000000001</v>
          </cell>
          <cell r="M455">
            <v>1283199.923</v>
          </cell>
          <cell r="N455">
            <v>1055194.6569999999</v>
          </cell>
          <cell r="O455">
            <v>2697899.6159999999</v>
          </cell>
          <cell r="P455">
            <v>925393.41899999988</v>
          </cell>
          <cell r="Q455">
            <v>849642.51</v>
          </cell>
          <cell r="R455">
            <v>29.125432171392823</v>
          </cell>
          <cell r="S455">
            <v>21.600262544766668</v>
          </cell>
          <cell r="T455">
            <v>19.325476741826169</v>
          </cell>
          <cell r="U455">
            <v>14.140400762334485</v>
          </cell>
          <cell r="V455">
            <v>69.834915235460215</v>
          </cell>
          <cell r="W455">
            <v>160.51134458958506</v>
          </cell>
          <cell r="X455">
            <v>70.874567828607169</v>
          </cell>
          <cell r="Y455">
            <v>8.5491595432501626</v>
          </cell>
          <cell r="Z455">
            <v>13.913000578022979</v>
          </cell>
          <cell r="AA455">
            <v>56.150920271155279</v>
          </cell>
          <cell r="AB455">
            <v>6.4451571814112194</v>
          </cell>
          <cell r="AC455">
            <v>151.02821573746351</v>
          </cell>
          <cell r="AD455" t="str">
            <v>Occitanie</v>
          </cell>
        </row>
        <row r="456">
          <cell r="A456" t="str">
            <v>84_IAA_CGA_AC</v>
          </cell>
          <cell r="B456" t="str">
            <v>84</v>
          </cell>
          <cell r="C456" t="str">
            <v/>
          </cell>
          <cell r="D456" t="str">
            <v>IAA_CGA_AC</v>
          </cell>
          <cell r="E456">
            <v>77847</v>
          </cell>
          <cell r="F456">
            <v>11230</v>
          </cell>
          <cell r="G456">
            <v>67524.02</v>
          </cell>
          <cell r="H456">
            <v>77847</v>
          </cell>
          <cell r="I456">
            <v>29626452.27</v>
          </cell>
          <cell r="J456">
            <v>3517721.659</v>
          </cell>
          <cell r="K456">
            <v>4767160.7039999999</v>
          </cell>
          <cell r="L456">
            <v>1402112.808</v>
          </cell>
          <cell r="M456">
            <v>1282336.264</v>
          </cell>
          <cell r="N456">
            <v>1078801.1919999998</v>
          </cell>
          <cell r="O456">
            <v>3183667.1529999999</v>
          </cell>
          <cell r="P456">
            <v>806174.10999999987</v>
          </cell>
          <cell r="Q456">
            <v>850434.647</v>
          </cell>
          <cell r="R456">
            <v>30.575230820587556</v>
          </cell>
          <cell r="S456">
            <v>17.839437346561919</v>
          </cell>
          <cell r="T456">
            <v>11.873583873429473</v>
          </cell>
          <cell r="U456">
            <v>16.090892897180499</v>
          </cell>
          <cell r="V456">
            <v>70.599480066500774</v>
          </cell>
          <cell r="W456">
            <v>145.89996026599127</v>
          </cell>
          <cell r="X456">
            <v>69.424769179412436</v>
          </cell>
          <cell r="Y456">
            <v>9.5139872318614174</v>
          </cell>
          <cell r="Z456">
            <v>10.355173184590372</v>
          </cell>
          <cell r="AA456">
            <v>52.758485811866976</v>
          </cell>
          <cell r="AB456">
            <v>5.8131416056503209</v>
          </cell>
          <cell r="AC456">
            <v>150.78598555733583</v>
          </cell>
          <cell r="AD456" t="str">
            <v>Auvergne-Rhone-Alpes</v>
          </cell>
        </row>
        <row r="457">
          <cell r="A457" t="str">
            <v>93_IAA_CGA_AC</v>
          </cell>
          <cell r="B457" t="str">
            <v>93</v>
          </cell>
          <cell r="C457" t="str">
            <v/>
          </cell>
          <cell r="D457" t="str">
            <v>IAA_CGA_AC</v>
          </cell>
          <cell r="E457">
            <v>41481</v>
          </cell>
          <cell r="F457">
            <v>8438</v>
          </cell>
          <cell r="G457">
            <v>36813.589999999997</v>
          </cell>
          <cell r="H457">
            <v>41481</v>
          </cell>
          <cell r="I457">
            <v>15984994.68</v>
          </cell>
          <cell r="J457">
            <v>2865311.5520000001</v>
          </cell>
          <cell r="K457">
            <v>2768501.483</v>
          </cell>
          <cell r="L457">
            <v>918788.00899999985</v>
          </cell>
          <cell r="M457">
            <v>735870.10099999979</v>
          </cell>
          <cell r="N457">
            <v>682420.88999999978</v>
          </cell>
          <cell r="O457">
            <v>1765623.1030000001</v>
          </cell>
          <cell r="P457">
            <v>614281.66799999983</v>
          </cell>
          <cell r="Q457">
            <v>382989.73700000002</v>
          </cell>
          <cell r="R457">
            <v>34.226799497766351</v>
          </cell>
          <cell r="S457">
            <v>13.833828132357912</v>
          </cell>
          <cell r="T457">
            <v>17.92500785492911</v>
          </cell>
          <cell r="U457">
            <v>17.319376943327203</v>
          </cell>
          <cell r="V457">
            <v>75.203246491309329</v>
          </cell>
          <cell r="W457">
            <v>106.44620087310149</v>
          </cell>
          <cell r="X457">
            <v>65.773200502233664</v>
          </cell>
          <cell r="Y457">
            <v>13.676320859129465</v>
          </cell>
          <cell r="Z457">
            <v>13.994038419589568</v>
          </cell>
          <cell r="AA457">
            <v>53.459664330529201</v>
          </cell>
          <cell r="AB457">
            <v>5.2834049339448885</v>
          </cell>
          <cell r="AC457">
            <v>192.13833424471102</v>
          </cell>
          <cell r="AD457" t="str">
            <v>Provence-Alpes-Cote d'azur</v>
          </cell>
        </row>
        <row r="458">
          <cell r="A458" t="str">
            <v>94_IAA_CGA_AC</v>
          </cell>
          <cell r="B458" t="str">
            <v>94</v>
          </cell>
          <cell r="C458" t="str">
            <v/>
          </cell>
          <cell r="D458" t="str">
            <v>IAA_CGA_AC</v>
          </cell>
          <cell r="E458">
            <v>3931</v>
          </cell>
          <cell r="F458">
            <v>965</v>
          </cell>
          <cell r="G458">
            <v>3751.46</v>
          </cell>
          <cell r="H458">
            <v>3931</v>
          </cell>
          <cell r="I458">
            <v>1184489.96</v>
          </cell>
          <cell r="J458">
            <v>17050.385999999999</v>
          </cell>
          <cell r="K458">
            <v>248271.272</v>
          </cell>
          <cell r="L458">
            <v>75628.562000000005</v>
          </cell>
          <cell r="M458">
            <v>66999.217000000019</v>
          </cell>
          <cell r="N458">
            <v>52857.057000000023</v>
          </cell>
          <cell r="O458">
            <v>169768.44</v>
          </cell>
          <cell r="P458">
            <v>47664.996000000021</v>
          </cell>
          <cell r="Q458">
            <v>52557.396000000001</v>
          </cell>
          <cell r="R458">
            <v>30.818861430100114</v>
          </cell>
          <cell r="S458">
            <v>21.169342540767264</v>
          </cell>
          <cell r="T458">
            <v>1.4394707068686339</v>
          </cell>
          <cell r="U458">
            <v>20.9601837401813</v>
          </cell>
          <cell r="V458">
            <v>66.179906489739992</v>
          </cell>
          <cell r="W458">
            <v>115.83791697099262</v>
          </cell>
          <cell r="X458">
            <v>69.181138569899886</v>
          </cell>
          <cell r="Y458">
            <v>12.358084683141103</v>
          </cell>
          <cell r="Z458">
            <v>13.612434228183586</v>
          </cell>
          <cell r="AA458" t="str">
            <v>s</v>
          </cell>
          <cell r="AB458">
            <v>4.1268575224265138</v>
          </cell>
          <cell r="AC458">
            <v>127.47818974897467</v>
          </cell>
          <cell r="AD458" t="str">
            <v>Corse</v>
          </cell>
        </row>
        <row r="459">
          <cell r="A459" t="str">
            <v>01_C_hac</v>
          </cell>
          <cell r="B459" t="str">
            <v>01</v>
          </cell>
          <cell r="C459" t="str">
            <v/>
          </cell>
          <cell r="D459" t="str">
            <v>C_hac</v>
          </cell>
          <cell r="E459">
            <v>4839</v>
          </cell>
          <cell r="F459">
            <v>1838</v>
          </cell>
          <cell r="G459">
            <v>4537.8900000000003</v>
          </cell>
          <cell r="H459">
            <v>4839</v>
          </cell>
          <cell r="I459">
            <v>1061347.47</v>
          </cell>
          <cell r="J459">
            <v>23241.442999999999</v>
          </cell>
          <cell r="K459">
            <v>258451.37599999999</v>
          </cell>
          <cell r="L459">
            <v>73264.152999999991</v>
          </cell>
          <cell r="M459">
            <v>73356.574999999997</v>
          </cell>
          <cell r="N459">
            <v>36791.749999999971</v>
          </cell>
          <cell r="O459">
            <v>216793.38800000001</v>
          </cell>
          <cell r="P459">
            <v>46479.137999999977</v>
          </cell>
          <cell r="Q459">
            <v>71515.864999999991</v>
          </cell>
          <cell r="R459">
            <v>25.258489314711525</v>
          </cell>
          <cell r="S459">
            <v>27.670916714330048</v>
          </cell>
          <cell r="T459">
            <v>2.1898052859164023</v>
          </cell>
          <cell r="U459">
            <v>24.351250019939275</v>
          </cell>
          <cell r="V459">
            <v>56.954085709437642</v>
          </cell>
          <cell r="W459">
            <v>158.03564608221001</v>
          </cell>
          <cell r="X459">
            <v>74.741510685288475</v>
          </cell>
          <cell r="Y459">
            <v>6.8459545381594795</v>
          </cell>
          <cell r="Z459">
            <v>7.2684792960728775</v>
          </cell>
          <cell r="AA459" t="str">
            <v>s</v>
          </cell>
          <cell r="AB459">
            <v>6.1805013974569531</v>
          </cell>
          <cell r="AC459">
            <v>102.57384847404141</v>
          </cell>
          <cell r="AD459" t="str">
            <v>Guadeloupe</v>
          </cell>
        </row>
        <row r="460">
          <cell r="A460" t="str">
            <v>02_C_hac</v>
          </cell>
          <cell r="B460" t="str">
            <v>02</v>
          </cell>
          <cell r="C460" t="str">
            <v/>
          </cell>
          <cell r="D460" t="str">
            <v>C_hac</v>
          </cell>
          <cell r="E460">
            <v>4749</v>
          </cell>
          <cell r="F460">
            <v>1325</v>
          </cell>
          <cell r="G460">
            <v>4417.13</v>
          </cell>
          <cell r="H460">
            <v>4749</v>
          </cell>
          <cell r="I460">
            <v>2408324.02</v>
          </cell>
          <cell r="J460" t="str">
            <v>s</v>
          </cell>
          <cell r="K460">
            <v>380614.0180000001</v>
          </cell>
          <cell r="L460">
            <v>149080.53800000015</v>
          </cell>
          <cell r="M460">
            <v>138058.5940000001</v>
          </cell>
          <cell r="N460">
            <v>77733.124000000418</v>
          </cell>
          <cell r="O460">
            <v>231954.766</v>
          </cell>
          <cell r="P460">
            <v>73634.970000000409</v>
          </cell>
          <cell r="Q460">
            <v>94372.430999999997</v>
          </cell>
          <cell r="R460">
            <v>39.125124741722125</v>
          </cell>
          <cell r="S460">
            <v>24.794785934552724</v>
          </cell>
          <cell r="T460" t="str">
            <v>s</v>
          </cell>
          <cell r="U460">
            <v>15.804103386387355</v>
          </cell>
          <cell r="V460">
            <v>86.16771931095532</v>
          </cell>
          <cell r="W460">
            <v>361.73475288252786</v>
          </cell>
          <cell r="X460">
            <v>60.874875258277882</v>
          </cell>
          <cell r="Y460">
            <v>6.7236553665068506</v>
          </cell>
          <cell r="Z460">
            <v>8.5348577380159103</v>
          </cell>
          <cell r="AA460">
            <v>49.840360773005422</v>
          </cell>
          <cell r="AB460">
            <v>4.411773721932768</v>
          </cell>
          <cell r="AC460">
            <v>146.29123414231015</v>
          </cell>
          <cell r="AD460" t="str">
            <v>Martinique</v>
          </cell>
        </row>
        <row r="461">
          <cell r="A461" t="str">
            <v>03_C_hac</v>
          </cell>
          <cell r="B461" t="str">
            <v>03</v>
          </cell>
          <cell r="C461" t="str">
            <v/>
          </cell>
          <cell r="D461" t="str">
            <v>C_hac</v>
          </cell>
          <cell r="E461">
            <v>2434</v>
          </cell>
          <cell r="F461">
            <v>660</v>
          </cell>
          <cell r="G461">
            <v>2238.17</v>
          </cell>
          <cell r="H461">
            <v>2434</v>
          </cell>
          <cell r="I461">
            <v>553243</v>
          </cell>
          <cell r="J461">
            <v>6284.1759999999995</v>
          </cell>
          <cell r="K461">
            <v>165616.51</v>
          </cell>
          <cell r="L461">
            <v>45696.707999999991</v>
          </cell>
          <cell r="M461">
            <v>42509.636999999995</v>
          </cell>
          <cell r="N461">
            <v>35022.925999999978</v>
          </cell>
          <cell r="O461">
            <v>120996.867</v>
          </cell>
          <cell r="P461">
            <v>35179.161999999975</v>
          </cell>
          <cell r="Q461">
            <v>58366.227999999996</v>
          </cell>
          <cell r="R461">
            <v>27.413598874461716</v>
          </cell>
          <cell r="S461">
            <v>35.241793224600606</v>
          </cell>
          <cell r="T461">
            <v>1.1358798936452879</v>
          </cell>
          <cell r="U461">
            <v>29.935581652185387</v>
          </cell>
          <cell r="V461">
            <v>73.99639437576235</v>
          </cell>
          <cell r="W461">
            <v>127.52149434582716</v>
          </cell>
          <cell r="X461">
            <v>72.586401125538288</v>
          </cell>
          <cell r="Y461">
            <v>9.8496693155599999</v>
          </cell>
          <cell r="Z461">
            <v>18.407572375440299</v>
          </cell>
          <cell r="AA461" t="str">
            <v>s</v>
          </cell>
          <cell r="AB461">
            <v>8.8757181370701819</v>
          </cell>
          <cell r="AC461">
            <v>72.832592505378273</v>
          </cell>
          <cell r="AD461" t="str">
            <v>Guyane</v>
          </cell>
        </row>
        <row r="462">
          <cell r="A462" t="str">
            <v>04_C_hac</v>
          </cell>
          <cell r="B462" t="str">
            <v>04</v>
          </cell>
          <cell r="C462" t="str">
            <v/>
          </cell>
          <cell r="D462" t="str">
            <v>C_hac</v>
          </cell>
          <cell r="E462">
            <v>12465</v>
          </cell>
          <cell r="F462">
            <v>2761</v>
          </cell>
          <cell r="G462">
            <v>11411.41</v>
          </cell>
          <cell r="H462">
            <v>12465</v>
          </cell>
          <cell r="I462">
            <v>3025088.72</v>
          </cell>
          <cell r="J462">
            <v>110153.91899999999</v>
          </cell>
          <cell r="K462">
            <v>818498.42200000002</v>
          </cell>
          <cell r="L462">
            <v>203207.51499999998</v>
          </cell>
          <cell r="M462">
            <v>198118.75599999996</v>
          </cell>
          <cell r="N462">
            <v>130314.32099999995</v>
          </cell>
          <cell r="O462">
            <v>521466.663</v>
          </cell>
          <cell r="P462">
            <v>141248.26899999994</v>
          </cell>
          <cell r="Q462">
            <v>150684.88199999998</v>
          </cell>
          <cell r="R462">
            <v>28.041224755768791</v>
          </cell>
          <cell r="S462">
            <v>18.409917227671819</v>
          </cell>
          <cell r="T462">
            <v>3.6413450710298498</v>
          </cell>
          <cell r="U462">
            <v>27.057005521477727</v>
          </cell>
          <cell r="V462">
            <v>71.726317957202482</v>
          </cell>
          <cell r="W462">
            <v>160.8217578721648</v>
          </cell>
          <cell r="X462">
            <v>71.958775244231205</v>
          </cell>
          <cell r="Y462">
            <v>7.7159283611218878</v>
          </cell>
          <cell r="Z462">
            <v>9.9862976348620229</v>
          </cell>
          <cell r="AA462">
            <v>32.367948655978559</v>
          </cell>
          <cell r="AB462">
            <v>5.2213423307696081</v>
          </cell>
          <cell r="AC462">
            <v>131.47885399677983</v>
          </cell>
          <cell r="AD462" t="str">
            <v>La Reunion</v>
          </cell>
        </row>
        <row r="463">
          <cell r="A463" t="str">
            <v>11_C_hac</v>
          </cell>
          <cell r="B463" t="str">
            <v>11</v>
          </cell>
          <cell r="C463" t="str">
            <v/>
          </cell>
          <cell r="D463" t="str">
            <v>C_hac</v>
          </cell>
          <cell r="E463">
            <v>154523</v>
          </cell>
          <cell r="F463">
            <v>26242</v>
          </cell>
          <cell r="G463">
            <v>141953.63999999998</v>
          </cell>
          <cell r="H463">
            <v>154523</v>
          </cell>
          <cell r="I463">
            <v>69725267.760000005</v>
          </cell>
          <cell r="J463">
            <v>30416178.346000001</v>
          </cell>
          <cell r="K463">
            <v>18930300.147999998</v>
          </cell>
          <cell r="L463">
            <v>7392728.0860000001</v>
          </cell>
          <cell r="M463">
            <v>6928049.1550000003</v>
          </cell>
          <cell r="N463">
            <v>6951474.3919999981</v>
          </cell>
          <cell r="O463">
            <v>10739018.269000001</v>
          </cell>
          <cell r="P463">
            <v>5283417.5379999978</v>
          </cell>
          <cell r="Q463">
            <v>1827636.665</v>
          </cell>
          <cell r="R463">
            <v>40.772289338590852</v>
          </cell>
          <cell r="S463">
            <v>9.654557247963611</v>
          </cell>
          <cell r="T463">
            <v>43.622892135308739</v>
          </cell>
          <cell r="U463">
            <v>27.149842167920557</v>
          </cell>
          <cell r="V463">
            <v>133.35551063009021</v>
          </cell>
          <cell r="W463">
            <v>181.61564542480207</v>
          </cell>
          <cell r="X463">
            <v>59.227710661409162</v>
          </cell>
          <cell r="Y463">
            <v>13.599472965613076</v>
          </cell>
          <cell r="Z463">
            <v>16.951628154584586</v>
          </cell>
          <cell r="AA463">
            <v>38.196636466964989</v>
          </cell>
          <cell r="AB463">
            <v>4.6169518211602192</v>
          </cell>
          <cell r="AC463">
            <v>379.07146905481898</v>
          </cell>
          <cell r="AD463" t="str">
            <v>Île-de-France</v>
          </cell>
        </row>
        <row r="464">
          <cell r="A464" t="str">
            <v>24_C_hac</v>
          </cell>
          <cell r="B464" t="str">
            <v>24</v>
          </cell>
          <cell r="C464" t="str">
            <v/>
          </cell>
          <cell r="D464" t="str">
            <v>C_hac</v>
          </cell>
          <cell r="E464">
            <v>81109</v>
          </cell>
          <cell r="F464">
            <v>8312</v>
          </cell>
          <cell r="G464">
            <v>75332.070000000007</v>
          </cell>
          <cell r="H464">
            <v>81109</v>
          </cell>
          <cell r="I464">
            <v>21832801.670000002</v>
          </cell>
          <cell r="J464">
            <v>6903602.0149999997</v>
          </cell>
          <cell r="K464">
            <v>6020476.0109999999</v>
          </cell>
          <cell r="L464">
            <v>1450294.3970000001</v>
          </cell>
          <cell r="M464">
            <v>1160453.895</v>
          </cell>
          <cell r="N464">
            <v>1018554.5230000003</v>
          </cell>
          <cell r="O464">
            <v>4375417.4160000002</v>
          </cell>
          <cell r="P464">
            <v>691222.40200000035</v>
          </cell>
          <cell r="Q464">
            <v>1142231.9680000001</v>
          </cell>
          <cell r="R464">
            <v>24.894715762693359</v>
          </cell>
          <cell r="S464">
            <v>18.972452774714661</v>
          </cell>
          <cell r="T464">
            <v>31.620321199940616</v>
          </cell>
          <cell r="U464">
            <v>27.575370774666137</v>
          </cell>
          <cell r="V464">
            <v>79.919163392164847</v>
          </cell>
          <cell r="W464">
            <v>166.68989255173793</v>
          </cell>
          <cell r="X464">
            <v>75.105284237306648</v>
          </cell>
          <cell r="Y464">
            <v>8.198310969060044</v>
          </cell>
          <cell r="Z464">
            <v>9.4380192347641021</v>
          </cell>
          <cell r="AA464">
            <v>40.683270104479021</v>
          </cell>
          <cell r="AB464">
            <v>5.4126263027960935</v>
          </cell>
          <cell r="AC464">
            <v>101.59529128149913</v>
          </cell>
          <cell r="AD464" t="str">
            <v>Centre-Val de loire</v>
          </cell>
        </row>
        <row r="465">
          <cell r="A465" t="str">
            <v>27_C_hac</v>
          </cell>
          <cell r="B465" t="str">
            <v>27</v>
          </cell>
          <cell r="C465" t="str">
            <v/>
          </cell>
          <cell r="D465" t="str">
            <v>C_hac</v>
          </cell>
          <cell r="E465">
            <v>104707</v>
          </cell>
          <cell r="F465">
            <v>10796</v>
          </cell>
          <cell r="G465">
            <v>96753.2</v>
          </cell>
          <cell r="H465">
            <v>104707</v>
          </cell>
          <cell r="I465">
            <v>35784055.449999996</v>
          </cell>
          <cell r="J465">
            <v>9660788.4230000004</v>
          </cell>
          <cell r="K465">
            <v>8083703.4079999998</v>
          </cell>
          <cell r="L465">
            <v>2354675.094</v>
          </cell>
          <cell r="M465">
            <v>2275061.6939999997</v>
          </cell>
          <cell r="N465">
            <v>2142374.9289999995</v>
          </cell>
          <cell r="O465">
            <v>5467167.3160000006</v>
          </cell>
          <cell r="P465">
            <v>1562480.8469999996</v>
          </cell>
          <cell r="Q465">
            <v>1607054.6300000001</v>
          </cell>
          <cell r="R465">
            <v>30.103842171374044</v>
          </cell>
          <cell r="S465">
            <v>19.880178043266479</v>
          </cell>
          <cell r="T465">
            <v>26.997466613304173</v>
          </cell>
          <cell r="U465">
            <v>22.590238323588338</v>
          </cell>
          <cell r="V465">
            <v>83.549726603357826</v>
          </cell>
          <cell r="W465">
            <v>185.0051390651679</v>
          </cell>
          <cell r="X465">
            <v>69.896157828625959</v>
          </cell>
          <cell r="Y465">
            <v>8.5904544332720398</v>
          </cell>
          <cell r="Z465">
            <v>11.286771239098837</v>
          </cell>
          <cell r="AA465">
            <v>58.369206891704891</v>
          </cell>
          <cell r="AB465">
            <v>7.6233001086815761</v>
          </cell>
          <cell r="AC465">
            <v>141.5671658903095</v>
          </cell>
          <cell r="AD465" t="str">
            <v>Bourgogne-Franche-Comte</v>
          </cell>
        </row>
        <row r="466">
          <cell r="A466" t="str">
            <v>28_C_hac</v>
          </cell>
          <cell r="B466" t="str">
            <v>28</v>
          </cell>
          <cell r="C466" t="str">
            <v/>
          </cell>
          <cell r="D466" t="str">
            <v>C_hac</v>
          </cell>
          <cell r="E466">
            <v>101823</v>
          </cell>
          <cell r="F466">
            <v>9604</v>
          </cell>
          <cell r="G466">
            <v>93717.23</v>
          </cell>
          <cell r="H466">
            <v>101823</v>
          </cell>
          <cell r="I466">
            <v>34079699.32</v>
          </cell>
          <cell r="J466">
            <v>12328433.290999999</v>
          </cell>
          <cell r="K466">
            <v>7705298.6380000003</v>
          </cell>
          <cell r="L466">
            <v>1994557.0220000006</v>
          </cell>
          <cell r="M466">
            <v>1593970.4580000006</v>
          </cell>
          <cell r="N466">
            <v>1279511.3969999996</v>
          </cell>
          <cell r="O466">
            <v>5453344.4929999998</v>
          </cell>
          <cell r="P466">
            <v>867702.1379999998</v>
          </cell>
          <cell r="Q466">
            <v>1514241.7220000001</v>
          </cell>
          <cell r="R466">
            <v>26.7801207895</v>
          </cell>
          <cell r="S466">
            <v>19.651953715749023</v>
          </cell>
          <cell r="T466">
            <v>36.175299480312432</v>
          </cell>
          <cell r="U466">
            <v>22.609643840014961</v>
          </cell>
          <cell r="V466">
            <v>82.218591373219212</v>
          </cell>
          <cell r="W466">
            <v>191.95175302343017</v>
          </cell>
          <cell r="X466">
            <v>73.219879210499997</v>
          </cell>
          <cell r="Y466">
            <v>7.9146332732717815</v>
          </cell>
          <cell r="Z466">
            <v>8.2003076806643449</v>
          </cell>
          <cell r="AA466">
            <v>45.322244889097981</v>
          </cell>
          <cell r="AB466">
            <v>5.6764636333370255</v>
          </cell>
          <cell r="AC466">
            <v>105.26525817124464</v>
          </cell>
          <cell r="AD466" t="str">
            <v>Normandie</v>
          </cell>
        </row>
        <row r="467">
          <cell r="A467" t="str">
            <v>32_C_hac</v>
          </cell>
          <cell r="B467" t="str">
            <v>32</v>
          </cell>
          <cell r="C467" t="str">
            <v/>
          </cell>
          <cell r="D467" t="str">
            <v>C_hac</v>
          </cell>
          <cell r="E467">
            <v>175668</v>
          </cell>
          <cell r="F467">
            <v>14675</v>
          </cell>
          <cell r="G467">
            <v>162777.53</v>
          </cell>
          <cell r="H467">
            <v>175668</v>
          </cell>
          <cell r="I467">
            <v>65242877.75</v>
          </cell>
          <cell r="J467">
            <v>24597268.923</v>
          </cell>
          <cell r="K467">
            <v>14188171.046</v>
          </cell>
          <cell r="L467">
            <v>4060483.2000000007</v>
          </cell>
          <cell r="M467">
            <v>3517541.1030000006</v>
          </cell>
          <cell r="N467">
            <v>2656138.5079999994</v>
          </cell>
          <cell r="O467">
            <v>9561955.3760000002</v>
          </cell>
          <cell r="P467">
            <v>1430395.0949999997</v>
          </cell>
          <cell r="Q467">
            <v>2780674.5520000001</v>
          </cell>
          <cell r="R467">
            <v>29.807315168620075</v>
          </cell>
          <cell r="S467">
            <v>19.598541228356151</v>
          </cell>
          <cell r="T467">
            <v>37.701079062227599</v>
          </cell>
          <cell r="U467">
            <v>21.746697164963727</v>
          </cell>
          <cell r="V467">
            <v>87.162958216653124</v>
          </cell>
          <cell r="W467">
            <v>248.9828398489644</v>
          </cell>
          <cell r="X467">
            <v>70.192684831379935</v>
          </cell>
          <cell r="Y467">
            <v>7.5856123644652396</v>
          </cell>
          <cell r="Z467">
            <v>6.5461334166153229</v>
          </cell>
          <cell r="AA467">
            <v>45.475578644037007</v>
          </cell>
          <cell r="AB467">
            <v>10.215066965429138</v>
          </cell>
          <cell r="AC467">
            <v>126.49956106765565</v>
          </cell>
          <cell r="AD467" t="str">
            <v>Hauts-de-France</v>
          </cell>
        </row>
        <row r="468">
          <cell r="A468" t="str">
            <v>44_C_hac</v>
          </cell>
          <cell r="B468" t="str">
            <v>44</v>
          </cell>
          <cell r="C468" t="str">
            <v/>
          </cell>
          <cell r="D468" t="str">
            <v>C_hac</v>
          </cell>
          <cell r="E468">
            <v>200109</v>
          </cell>
          <cell r="F468">
            <v>17053</v>
          </cell>
          <cell r="G468">
            <v>186065.56</v>
          </cell>
          <cell r="H468">
            <v>200109</v>
          </cell>
          <cell r="I468">
            <v>84230931.399999991</v>
          </cell>
          <cell r="J468">
            <v>33651438.806999996</v>
          </cell>
          <cell r="K468">
            <v>18266970.899</v>
          </cell>
          <cell r="L468">
            <v>6093646.2649999997</v>
          </cell>
          <cell r="M468">
            <v>4943802.318</v>
          </cell>
          <cell r="N468">
            <v>4522569.546000001</v>
          </cell>
          <cell r="O468">
            <v>11533114.168</v>
          </cell>
          <cell r="P468">
            <v>3294322.4560000012</v>
          </cell>
          <cell r="Q468">
            <v>3633715.0819999999</v>
          </cell>
          <cell r="R468">
            <v>34.570426529379496</v>
          </cell>
          <cell r="S468">
            <v>19.892269507030981</v>
          </cell>
          <cell r="T468">
            <v>39.951402943883387</v>
          </cell>
          <cell r="U468">
            <v>21.686773012461313</v>
          </cell>
          <cell r="V468">
            <v>98.174916943253763</v>
          </cell>
          <cell r="W468">
            <v>252.8432865061111</v>
          </cell>
          <cell r="X468">
            <v>65.429573470620511</v>
          </cell>
          <cell r="Y468">
            <v>8.6876186744796495</v>
          </cell>
          <cell r="Z468">
            <v>10.252492520453266</v>
          </cell>
          <cell r="AA468">
            <v>38.882407438550274</v>
          </cell>
          <cell r="AB468">
            <v>5.4950068553084934</v>
          </cell>
          <cell r="AC468">
            <v>136.05365876068981</v>
          </cell>
          <cell r="AD468" t="str">
            <v>Grand-Est</v>
          </cell>
        </row>
        <row r="469">
          <cell r="A469" t="str">
            <v>52_C_hac</v>
          </cell>
          <cell r="B469" t="str">
            <v>52</v>
          </cell>
          <cell r="C469" t="str">
            <v/>
          </cell>
          <cell r="D469" t="str">
            <v>C_hac</v>
          </cell>
          <cell r="E469">
            <v>171650</v>
          </cell>
          <cell r="F469">
            <v>13250</v>
          </cell>
          <cell r="G469">
            <v>157137.22</v>
          </cell>
          <cell r="H469">
            <v>171650</v>
          </cell>
          <cell r="I469">
            <v>48847486.990000002</v>
          </cell>
          <cell r="J469">
            <v>12618164.786</v>
          </cell>
          <cell r="K469">
            <v>11286308.52</v>
          </cell>
          <cell r="L469">
            <v>2733999.4590000003</v>
          </cell>
          <cell r="M469">
            <v>2117382.4730000002</v>
          </cell>
          <cell r="N469">
            <v>1870073.9040000008</v>
          </cell>
          <cell r="O469">
            <v>8189689.7860000003</v>
          </cell>
          <cell r="P469">
            <v>1180454.0310000009</v>
          </cell>
          <cell r="Q469">
            <v>1894899.675</v>
          </cell>
          <cell r="R469">
            <v>25.028169491835449</v>
          </cell>
          <cell r="S469">
            <v>16.789366263044528</v>
          </cell>
          <cell r="T469">
            <v>25.831758322763211</v>
          </cell>
          <cell r="U469">
            <v>23.1051978627079</v>
          </cell>
          <cell r="V469">
            <v>71.824539851220479</v>
          </cell>
          <cell r="W469">
            <v>130.4366685563102</v>
          </cell>
          <cell r="X469">
            <v>74.971830508164558</v>
          </cell>
          <cell r="Y469">
            <v>8.9257546674657693</v>
          </cell>
          <cell r="Z469">
            <v>8.4182680262603871</v>
          </cell>
          <cell r="AA469">
            <v>48.537514706488423</v>
          </cell>
          <cell r="AB469">
            <v>5.6729693010520821</v>
          </cell>
          <cell r="AC469">
            <v>111.74113864365933</v>
          </cell>
          <cell r="AD469" t="str">
            <v>Pays de la Loire</v>
          </cell>
        </row>
        <row r="470">
          <cell r="A470" t="str">
            <v>53_C_hac</v>
          </cell>
          <cell r="B470" t="str">
            <v>53</v>
          </cell>
          <cell r="C470" t="str">
            <v/>
          </cell>
          <cell r="D470" t="str">
            <v>C_hac</v>
          </cell>
          <cell r="E470">
            <v>119551</v>
          </cell>
          <cell r="F470">
            <v>12463</v>
          </cell>
          <cell r="G470">
            <v>110166.86</v>
          </cell>
          <cell r="H470">
            <v>119551</v>
          </cell>
          <cell r="I470">
            <v>42414841.200000003</v>
          </cell>
          <cell r="J470">
            <v>7579547.6840000004</v>
          </cell>
          <cell r="K470">
            <v>8382968.9680000013</v>
          </cell>
          <cell r="L470">
            <v>2409187.7850000015</v>
          </cell>
          <cell r="M470">
            <v>2027446.0350000015</v>
          </cell>
          <cell r="N470">
            <v>1543549.1360000011</v>
          </cell>
          <cell r="O470">
            <v>5704950.0049999999</v>
          </cell>
          <cell r="P470">
            <v>872457.40600000112</v>
          </cell>
          <cell r="Q470">
            <v>1347000.402</v>
          </cell>
          <cell r="R470">
            <v>29.69123580781589</v>
          </cell>
          <cell r="S470">
            <v>16.068297606037373</v>
          </cell>
          <cell r="T470">
            <v>17.870036688950279</v>
          </cell>
          <cell r="U470">
            <v>19.764235184735295</v>
          </cell>
          <cell r="V470">
            <v>76.093382056999729</v>
          </cell>
          <cell r="W470">
            <v>150.03241109894574</v>
          </cell>
          <cell r="X470">
            <v>70.3087641921841</v>
          </cell>
          <cell r="Y470">
            <v>10.030639800475697</v>
          </cell>
          <cell r="Z470">
            <v>9.3508120044975467</v>
          </cell>
          <cell r="AA470">
            <v>63.464026186878222</v>
          </cell>
          <cell r="AB470">
            <v>5.3177405180974677</v>
          </cell>
          <cell r="AC470">
            <v>150.51562211783227</v>
          </cell>
          <cell r="AD470" t="str">
            <v>Bretagne</v>
          </cell>
        </row>
        <row r="471">
          <cell r="A471" t="str">
            <v>75_C_hac</v>
          </cell>
          <cell r="B471" t="str">
            <v>75</v>
          </cell>
          <cell r="C471" t="str">
            <v/>
          </cell>
          <cell r="D471" t="str">
            <v>C_hac</v>
          </cell>
          <cell r="E471">
            <v>158765</v>
          </cell>
          <cell r="F471">
            <v>25240</v>
          </cell>
          <cell r="G471">
            <v>145784.76999999999</v>
          </cell>
          <cell r="H471">
            <v>158765</v>
          </cell>
          <cell r="I471">
            <v>47894016.909999996</v>
          </cell>
          <cell r="J471">
            <v>14975569.6</v>
          </cell>
          <cell r="K471">
            <v>13375292.054</v>
          </cell>
          <cell r="L471">
            <v>4921397.0379999997</v>
          </cell>
          <cell r="M471">
            <v>4075077.8849999998</v>
          </cell>
          <cell r="N471">
            <v>3749471.8229999994</v>
          </cell>
          <cell r="O471">
            <v>8087941.0450000009</v>
          </cell>
          <cell r="P471">
            <v>2664757.6999999997</v>
          </cell>
          <cell r="Q471">
            <v>2672380.892</v>
          </cell>
          <cell r="R471">
            <v>37.829726667116553</v>
          </cell>
          <cell r="S471">
            <v>19.979981604968401</v>
          </cell>
          <cell r="T471">
            <v>31.268142799843517</v>
          </cell>
          <cell r="U471">
            <v>27.926853742784136</v>
          </cell>
          <cell r="V471">
            <v>91.746840592470676</v>
          </cell>
          <cell r="W471">
            <v>185.49888672870287</v>
          </cell>
          <cell r="X471">
            <v>62.170273332883461</v>
          </cell>
          <cell r="Y471">
            <v>10.369549853673179</v>
          </cell>
          <cell r="Z471">
            <v>10.738566461125364</v>
          </cell>
          <cell r="AA471" t="str">
            <v>s</v>
          </cell>
          <cell r="AB471">
            <v>4.2254231957783368</v>
          </cell>
          <cell r="AC471">
            <v>152.48866272016437</v>
          </cell>
          <cell r="AD471" t="str">
            <v>Nouvelle-Aquitaine</v>
          </cell>
        </row>
        <row r="472">
          <cell r="A472" t="str">
            <v>76_C_hac</v>
          </cell>
          <cell r="B472" t="str">
            <v>76</v>
          </cell>
          <cell r="C472" t="str">
            <v/>
          </cell>
          <cell r="D472" t="str">
            <v>C_hac</v>
          </cell>
          <cell r="E472">
            <v>137916</v>
          </cell>
          <cell r="F472">
            <v>23769</v>
          </cell>
          <cell r="G472">
            <v>126894.19</v>
          </cell>
          <cell r="H472">
            <v>137916</v>
          </cell>
          <cell r="I472">
            <v>88995142.120000005</v>
          </cell>
          <cell r="J472">
            <v>55676536.998999998</v>
          </cell>
          <cell r="K472">
            <v>12609805.818000004</v>
          </cell>
          <cell r="L472">
            <v>3990093.6380000035</v>
          </cell>
          <cell r="M472">
            <v>7646122.5260000043</v>
          </cell>
          <cell r="N472">
            <v>5078252.7850000011</v>
          </cell>
          <cell r="O472">
            <v>8270167.9740000004</v>
          </cell>
          <cell r="P472">
            <v>5944386.7580000013</v>
          </cell>
          <cell r="Q472">
            <v>2058369.794</v>
          </cell>
          <cell r="R472">
            <v>32.544930640750856</v>
          </cell>
          <cell r="S472">
            <v>16.323564563236634</v>
          </cell>
          <cell r="T472">
            <v>62.561321520141412</v>
          </cell>
          <cell r="U472">
            <v>14.169094534392777</v>
          </cell>
          <cell r="V472">
            <v>99.372601834646673</v>
          </cell>
          <cell r="W472">
            <v>201.79942705808671</v>
          </cell>
          <cell r="X472">
            <v>67.455069359249165</v>
          </cell>
          <cell r="Y472">
            <v>24.048257622518999</v>
          </cell>
          <cell r="Z472">
            <v>17.704043448326875</v>
          </cell>
          <cell r="AA472">
            <v>26.987380062014832</v>
          </cell>
          <cell r="AB472">
            <v>7.0017353061427006</v>
          </cell>
          <cell r="AC472">
            <v>371.46495971170498</v>
          </cell>
          <cell r="AD472" t="str">
            <v>Occitanie</v>
          </cell>
        </row>
        <row r="473">
          <cell r="A473" t="str">
            <v>84_C_hac</v>
          </cell>
          <cell r="B473" t="str">
            <v>84</v>
          </cell>
          <cell r="C473" t="str">
            <v/>
          </cell>
          <cell r="D473" t="str">
            <v>C_hac</v>
          </cell>
          <cell r="E473">
            <v>316406</v>
          </cell>
          <cell r="F473">
            <v>34090</v>
          </cell>
          <cell r="G473">
            <v>290612.68</v>
          </cell>
          <cell r="H473">
            <v>316406</v>
          </cell>
          <cell r="I473">
            <v>94907518.120000005</v>
          </cell>
          <cell r="J473">
            <v>35865623.044</v>
          </cell>
          <cell r="K473">
            <v>27049682.824999999</v>
          </cell>
          <cell r="L473">
            <v>8296305.7910000002</v>
          </cell>
          <cell r="M473">
            <v>7020879.0280000009</v>
          </cell>
          <cell r="N473">
            <v>6094090.9719999991</v>
          </cell>
          <cell r="O473">
            <v>17973298.452</v>
          </cell>
          <cell r="P473">
            <v>4366424.2059999984</v>
          </cell>
          <cell r="Q473">
            <v>5081525.6090000002</v>
          </cell>
          <cell r="R473">
            <v>31.581388567019225</v>
          </cell>
          <cell r="S473">
            <v>18.785897202105179</v>
          </cell>
          <cell r="T473">
            <v>37.790075806904895</v>
          </cell>
          <cell r="U473">
            <v>28.501095973027851</v>
          </cell>
          <cell r="V473">
            <v>93.078123174116143</v>
          </cell>
          <cell r="W473">
            <v>187.36676632967288</v>
          </cell>
          <cell r="X473">
            <v>68.418611432980768</v>
          </cell>
          <cell r="Y473">
            <v>10.321652958683911</v>
          </cell>
          <cell r="Z473">
            <v>10.408944973564218</v>
          </cell>
          <cell r="AA473">
            <v>40.88452377380046</v>
          </cell>
          <cell r="AB473">
            <v>5.3238105986780644</v>
          </cell>
          <cell r="AC473">
            <v>138.16478688142729</v>
          </cell>
          <cell r="AD473" t="str">
            <v>Auvergne-Rhone-Alpes</v>
          </cell>
        </row>
        <row r="474">
          <cell r="A474" t="str">
            <v>93_C_hac</v>
          </cell>
          <cell r="B474" t="str">
            <v>93</v>
          </cell>
          <cell r="C474" t="str">
            <v/>
          </cell>
          <cell r="D474" t="str">
            <v>C_hac</v>
          </cell>
          <cell r="E474">
            <v>85293</v>
          </cell>
          <cell r="F474">
            <v>20269</v>
          </cell>
          <cell r="G474">
            <v>79046.47</v>
          </cell>
          <cell r="H474">
            <v>85293</v>
          </cell>
          <cell r="I474">
            <v>33094497.509999998</v>
          </cell>
          <cell r="J474">
            <v>16555213.846999999</v>
          </cell>
          <cell r="K474">
            <v>8089798.1339999987</v>
          </cell>
          <cell r="L474">
            <v>2218700.067999999</v>
          </cell>
          <cell r="M474">
            <v>2023954.2289999989</v>
          </cell>
          <cell r="N474">
            <v>1470393.8079999988</v>
          </cell>
          <cell r="O474">
            <v>5610740.2690000003</v>
          </cell>
          <cell r="P474">
            <v>1011843.0369999991</v>
          </cell>
          <cell r="Q474">
            <v>1524184.943</v>
          </cell>
          <cell r="R474">
            <v>28.337913982369482</v>
          </cell>
          <cell r="S474">
            <v>18.840827889068315</v>
          </cell>
          <cell r="T474">
            <v>50.024067723033397</v>
          </cell>
          <cell r="U474">
            <v>24.444541366901085</v>
          </cell>
          <cell r="V474">
            <v>102.34230743004714</v>
          </cell>
          <cell r="W474">
            <v>254.57287056588359</v>
          </cell>
          <cell r="X474">
            <v>71.662086017630529</v>
          </cell>
          <cell r="Y474">
            <v>8.2275889098771184</v>
          </cell>
          <cell r="Z474">
            <v>8.2914185930177489</v>
          </cell>
          <cell r="AA474" t="str">
            <v>s</v>
          </cell>
          <cell r="AB474">
            <v>5.1165403849440025</v>
          </cell>
          <cell r="AC474">
            <v>132.78928113646896</v>
          </cell>
          <cell r="AD474" t="str">
            <v>Provence-Alpes-Cote d'azur</v>
          </cell>
        </row>
        <row r="475">
          <cell r="A475" t="str">
            <v>94_C_hac</v>
          </cell>
          <cell r="B475" t="str">
            <v>94</v>
          </cell>
          <cell r="C475" t="str">
            <v/>
          </cell>
          <cell r="D475" t="str">
            <v>C_hac</v>
          </cell>
          <cell r="E475">
            <v>3189</v>
          </cell>
          <cell r="F475">
            <v>1862</v>
          </cell>
          <cell r="G475">
            <v>2888.15</v>
          </cell>
          <cell r="H475">
            <v>3189</v>
          </cell>
          <cell r="I475">
            <v>761457.62</v>
          </cell>
          <cell r="J475">
            <v>20940.519</v>
          </cell>
          <cell r="K475">
            <v>214966.60199999998</v>
          </cell>
          <cell r="L475">
            <v>69867.606</v>
          </cell>
          <cell r="M475">
            <v>63287.908999999992</v>
          </cell>
          <cell r="N475">
            <v>39801.917999999998</v>
          </cell>
          <cell r="O475">
            <v>144064.91</v>
          </cell>
          <cell r="P475">
            <v>42240.219000000005</v>
          </cell>
          <cell r="Q475">
            <v>64681.661999999997</v>
          </cell>
          <cell r="R475">
            <v>32.658712806425363</v>
          </cell>
          <cell r="S475">
            <v>30.089167990849109</v>
          </cell>
          <cell r="T475">
            <v>2.750057055046609</v>
          </cell>
          <cell r="U475">
            <v>28.23093450690007</v>
          </cell>
          <cell r="V475">
            <v>74.430553122240866</v>
          </cell>
          <cell r="W475">
            <v>165.94364766372937</v>
          </cell>
          <cell r="X475">
            <v>67.34128719357463</v>
          </cell>
          <cell r="Y475">
            <v>10.761066587154955</v>
          </cell>
          <cell r="Z475">
            <v>13.149947412935598</v>
          </cell>
          <cell r="AA475" t="str">
            <v>s</v>
          </cell>
          <cell r="AB475">
            <v>3.9312539204506307</v>
          </cell>
          <cell r="AC475">
            <v>97.845211522239481</v>
          </cell>
          <cell r="AD475" t="str">
            <v>Corse</v>
          </cell>
        </row>
        <row r="476">
          <cell r="A476" t="str">
            <v>01_BN_horsKZ</v>
          </cell>
          <cell r="B476" t="str">
            <v>01</v>
          </cell>
          <cell r="C476" t="str">
            <v/>
          </cell>
          <cell r="D476" t="str">
            <v>BN_horsKZ</v>
          </cell>
          <cell r="E476">
            <v>49258</v>
          </cell>
          <cell r="F476">
            <v>24755</v>
          </cell>
          <cell r="G476">
            <v>42509.51</v>
          </cell>
          <cell r="H476">
            <v>49258</v>
          </cell>
          <cell r="I476">
            <v>12011900.17</v>
          </cell>
          <cell r="J476">
            <v>184666.00200000001</v>
          </cell>
          <cell r="K476">
            <v>3150100.3859999999</v>
          </cell>
          <cell r="L476">
            <v>1056303.9140000001</v>
          </cell>
          <cell r="M476">
            <v>948265.89600000007</v>
          </cell>
          <cell r="N476">
            <v>541887.74599999993</v>
          </cell>
          <cell r="O476">
            <v>2015079.879</v>
          </cell>
          <cell r="P476">
            <v>494277.75799999991</v>
          </cell>
          <cell r="Q476">
            <v>1022775.128</v>
          </cell>
          <cell r="R476">
            <v>34.391791621985682</v>
          </cell>
          <cell r="S476">
            <v>32.46801697322163</v>
          </cell>
          <cell r="T476">
            <v>1.5373587807631606</v>
          </cell>
          <cell r="U476">
            <v>26.224829888841811</v>
          </cell>
          <cell r="V476">
            <v>74.103427350726932</v>
          </cell>
          <cell r="W476">
            <v>239.7963519692417</v>
          </cell>
          <cell r="X476">
            <v>65.608208378014325</v>
          </cell>
          <cell r="Y476">
            <v>8.7464899487992014</v>
          </cell>
          <cell r="Z476">
            <v>9.4936354695463283</v>
          </cell>
          <cell r="AA476">
            <v>91.725186403125136</v>
          </cell>
          <cell r="AB476">
            <v>8.5064033001396222</v>
          </cell>
          <cell r="AC476">
            <v>92.714993749828452</v>
          </cell>
          <cell r="AD476" t="str">
            <v>Guadeloupe</v>
          </cell>
        </row>
        <row r="477">
          <cell r="A477" t="str">
            <v>02_BN_horsKZ</v>
          </cell>
          <cell r="B477" t="str">
            <v>02</v>
          </cell>
          <cell r="C477" t="str">
            <v/>
          </cell>
          <cell r="D477" t="str">
            <v>BN_horsKZ</v>
          </cell>
          <cell r="E477">
            <v>48995</v>
          </cell>
          <cell r="F477">
            <v>34279</v>
          </cell>
          <cell r="G477">
            <v>42019.4</v>
          </cell>
          <cell r="H477">
            <v>48995</v>
          </cell>
          <cell r="I477">
            <v>13984130.280000001</v>
          </cell>
          <cell r="J477">
            <v>634235.81000000006</v>
          </cell>
          <cell r="K477">
            <v>3322191.9169999999</v>
          </cell>
          <cell r="L477">
            <v>1216297.3560000001</v>
          </cell>
          <cell r="M477">
            <v>1155553.4130000002</v>
          </cell>
          <cell r="N477">
            <v>319897.29100000049</v>
          </cell>
          <cell r="O477">
            <v>2040320.064</v>
          </cell>
          <cell r="P477">
            <v>274311.97600000049</v>
          </cell>
          <cell r="Q477">
            <v>1716318.7649999999</v>
          </cell>
          <cell r="R477">
            <v>37.348487683272296</v>
          </cell>
          <cell r="S477">
            <v>51.662240107725843</v>
          </cell>
          <cell r="T477">
            <v>4.5353968913396017</v>
          </cell>
          <cell r="U477">
            <v>23.756871900366761</v>
          </cell>
          <cell r="V477">
            <v>79.063287838474608</v>
          </cell>
          <cell r="W477">
            <v>324.43452276805476</v>
          </cell>
          <cell r="X477">
            <v>62.651512316727697</v>
          </cell>
          <cell r="Y477">
            <v>7.9454196959044143</v>
          </cell>
          <cell r="Z477">
            <v>5.03139846530269</v>
          </cell>
          <cell r="AA477">
            <v>111.81913096242732</v>
          </cell>
          <cell r="AB477">
            <v>8.4668094107079508</v>
          </cell>
          <cell r="AC477">
            <v>67.32743570510344</v>
          </cell>
          <cell r="AD477" t="str">
            <v>Martinique</v>
          </cell>
        </row>
        <row r="478">
          <cell r="A478" t="str">
            <v>03_BN_horsKZ</v>
          </cell>
          <cell r="B478" t="str">
            <v>03</v>
          </cell>
          <cell r="C478" t="str">
            <v/>
          </cell>
          <cell r="D478" t="str">
            <v>BN_horsKZ</v>
          </cell>
          <cell r="E478">
            <v>22632</v>
          </cell>
          <cell r="F478">
            <v>8825</v>
          </cell>
          <cell r="G478">
            <v>19891.689999999999</v>
          </cell>
          <cell r="H478">
            <v>22632</v>
          </cell>
          <cell r="I478">
            <v>6077374.25</v>
          </cell>
          <cell r="J478">
            <v>136878.61300000001</v>
          </cell>
          <cell r="K478">
            <v>1569672.8530000001</v>
          </cell>
          <cell r="L478">
            <v>528794.26900000009</v>
          </cell>
          <cell r="M478">
            <v>449004.68400000007</v>
          </cell>
          <cell r="N478">
            <v>315572.17600000009</v>
          </cell>
          <cell r="O478">
            <v>993775.07700000005</v>
          </cell>
          <cell r="P478">
            <v>251739.23400000005</v>
          </cell>
          <cell r="Q478">
            <v>724570.63699999999</v>
          </cell>
          <cell r="R478">
            <v>34.730389810435611</v>
          </cell>
          <cell r="S478">
            <v>46.160614653886732</v>
          </cell>
          <cell r="T478">
            <v>2.2522656556818106</v>
          </cell>
          <cell r="U478">
            <v>25.828142030252621</v>
          </cell>
          <cell r="V478">
            <v>78.910985089753567</v>
          </cell>
          <cell r="W478">
            <v>283.45071459488867</v>
          </cell>
          <cell r="X478">
            <v>65.269610189564403</v>
          </cell>
          <cell r="Y478">
            <v>7.7354797144953471</v>
          </cell>
          <cell r="Z478">
            <v>8.3402229502832075</v>
          </cell>
          <cell r="AA478" t="str">
            <v>s</v>
          </cell>
          <cell r="AB478">
            <v>13.299690469981245</v>
          </cell>
          <cell r="AC478">
            <v>61.968379764746118</v>
          </cell>
          <cell r="AD478" t="str">
            <v>Guyane</v>
          </cell>
        </row>
        <row r="479">
          <cell r="A479" t="str">
            <v>04_BN_horsKZ</v>
          </cell>
          <cell r="B479" t="str">
            <v>04</v>
          </cell>
          <cell r="C479" t="str">
            <v/>
          </cell>
          <cell r="D479" t="str">
            <v>BN_horsKZ</v>
          </cell>
          <cell r="E479">
            <v>124460</v>
          </cell>
          <cell r="F479">
            <v>40398</v>
          </cell>
          <cell r="G479">
            <v>107906.74</v>
          </cell>
          <cell r="H479">
            <v>124460</v>
          </cell>
          <cell r="I479">
            <v>29318097.510000002</v>
          </cell>
          <cell r="J479">
            <v>477642.72700000001</v>
          </cell>
          <cell r="K479">
            <v>7629090.375</v>
          </cell>
          <cell r="L479">
            <v>2398764.0330000003</v>
          </cell>
          <cell r="M479">
            <v>2374160.4830000005</v>
          </cell>
          <cell r="N479">
            <v>1737992.3370000003</v>
          </cell>
          <cell r="O479">
            <v>4954829.6070000008</v>
          </cell>
          <cell r="P479">
            <v>1535005.9080000005</v>
          </cell>
          <cell r="Q479">
            <v>2280569.7479999997</v>
          </cell>
          <cell r="R479">
            <v>32.620296285504295</v>
          </cell>
          <cell r="S479">
            <v>29.893075529335299</v>
          </cell>
          <cell r="T479">
            <v>1.6291736762151181</v>
          </cell>
          <cell r="U479">
            <v>26.021778433603416</v>
          </cell>
          <cell r="V479">
            <v>70.700777124765324</v>
          </cell>
          <cell r="W479">
            <v>212.49242142798494</v>
          </cell>
          <cell r="X479">
            <v>67.379703714495705</v>
          </cell>
          <cell r="Y479">
            <v>8.4308558473789077</v>
          </cell>
          <cell r="Z479">
            <v>11.243201069296235</v>
          </cell>
          <cell r="AA479">
            <v>88.641908570071877</v>
          </cell>
          <cell r="AB479">
            <v>10.897743979972372</v>
          </cell>
          <cell r="AC479">
            <v>104.10383129400351</v>
          </cell>
          <cell r="AD479" t="str">
            <v>La Reunion</v>
          </cell>
        </row>
        <row r="480">
          <cell r="A480" t="str">
            <v>11_BN_horsKZ</v>
          </cell>
          <cell r="B480" t="str">
            <v>11</v>
          </cell>
          <cell r="C480" t="str">
            <v/>
          </cell>
          <cell r="D480" t="str">
            <v>BN_horsKZ</v>
          </cell>
          <cell r="E480">
            <v>2827055</v>
          </cell>
          <cell r="F480">
            <v>884468</v>
          </cell>
          <cell r="G480">
            <v>2405787.11</v>
          </cell>
          <cell r="H480">
            <v>2827055</v>
          </cell>
          <cell r="I480">
            <v>1238091075.4800012</v>
          </cell>
          <cell r="J480">
            <v>249070050.59200001</v>
          </cell>
          <cell r="K480">
            <v>305511441.08400059</v>
          </cell>
          <cell r="L480">
            <v>94374494.237999931</v>
          </cell>
          <cell r="M480">
            <v>174088434.27599978</v>
          </cell>
          <cell r="N480">
            <v>138421844.96999982</v>
          </cell>
          <cell r="O480">
            <v>191618559.79600012</v>
          </cell>
          <cell r="P480">
            <v>134540928.96699995</v>
          </cell>
          <cell r="Q480">
            <v>63147633.601000041</v>
          </cell>
          <cell r="R480">
            <v>32.998876338717139</v>
          </cell>
          <cell r="S480">
            <v>20.669482418381037</v>
          </cell>
          <cell r="T480">
            <v>20.117264030470206</v>
          </cell>
          <cell r="U480">
            <v>24.676007051060882</v>
          </cell>
          <cell r="V480">
            <v>126.99022278991286</v>
          </cell>
          <cell r="W480">
            <v>286.6607057554653</v>
          </cell>
          <cell r="X480">
            <v>67.001123661283117</v>
          </cell>
          <cell r="Y480">
            <v>8.5288786085614596</v>
          </cell>
          <cell r="Z480">
            <v>9.3064316148596316</v>
          </cell>
          <cell r="AA480">
            <v>80.588051076333002</v>
          </cell>
          <cell r="AB480">
            <v>84.605007391764289</v>
          </cell>
          <cell r="AC480">
            <v>275.68481089249059</v>
          </cell>
          <cell r="AD480" t="str">
            <v>Île-de-France</v>
          </cell>
        </row>
        <row r="481">
          <cell r="A481" t="str">
            <v>24_BN_horsKZ</v>
          </cell>
          <cell r="B481" t="str">
            <v>24</v>
          </cell>
          <cell r="C481" t="str">
            <v/>
          </cell>
          <cell r="D481" t="str">
            <v>BN_horsKZ</v>
          </cell>
          <cell r="E481">
            <v>327422</v>
          </cell>
          <cell r="F481">
            <v>108562</v>
          </cell>
          <cell r="G481">
            <v>287458.17</v>
          </cell>
          <cell r="H481">
            <v>327422</v>
          </cell>
          <cell r="I481">
            <v>87264511.560000002</v>
          </cell>
          <cell r="J481">
            <v>9352934.6970000006</v>
          </cell>
          <cell r="K481">
            <v>21618766.333999999</v>
          </cell>
          <cell r="L481">
            <v>5489576.8840000005</v>
          </cell>
          <cell r="M481">
            <v>4939229.1390000004</v>
          </cell>
          <cell r="N481">
            <v>3857036.6969999992</v>
          </cell>
          <cell r="O481">
            <v>15435893.407000002</v>
          </cell>
          <cell r="P481">
            <v>3412856.1149999993</v>
          </cell>
          <cell r="Q481">
            <v>4299500.2449999992</v>
          </cell>
          <cell r="R481">
            <v>26.233947470041123</v>
          </cell>
          <cell r="S481">
            <v>19.887814959349196</v>
          </cell>
          <cell r="T481">
            <v>10.717913307254637</v>
          </cell>
          <cell r="U481">
            <v>24.773835259635526</v>
          </cell>
          <cell r="V481">
            <v>75.20665122859441</v>
          </cell>
          <cell r="W481">
            <v>164.9818335133769</v>
          </cell>
          <cell r="X481">
            <v>73.766052529958898</v>
          </cell>
          <cell r="Y481">
            <v>9.0076302180323395</v>
          </cell>
          <cell r="Z481">
            <v>11.198142215834686</v>
          </cell>
          <cell r="AA481">
            <v>73.991029596112597</v>
          </cell>
          <cell r="AB481">
            <v>8.9637759229532623</v>
          </cell>
          <cell r="AC481">
            <v>114.87914542495861</v>
          </cell>
          <cell r="AD481" t="str">
            <v>Centre-Val de loire</v>
          </cell>
        </row>
        <row r="482">
          <cell r="A482" t="str">
            <v>27_BN_horsKZ</v>
          </cell>
          <cell r="B482" t="str">
            <v>27</v>
          </cell>
          <cell r="C482" t="str">
            <v/>
          </cell>
          <cell r="D482" t="str">
            <v>BN_horsKZ</v>
          </cell>
          <cell r="E482">
            <v>372550</v>
          </cell>
          <cell r="F482">
            <v>123089</v>
          </cell>
          <cell r="G482">
            <v>325659.3</v>
          </cell>
          <cell r="H482">
            <v>372550</v>
          </cell>
          <cell r="I482">
            <v>101124249.04000001</v>
          </cell>
          <cell r="J482">
            <v>14022834.069</v>
          </cell>
          <cell r="K482">
            <v>25234337.470000003</v>
          </cell>
          <cell r="L482">
            <v>7065961.0250000013</v>
          </cell>
          <cell r="M482">
            <v>7001403.2480000015</v>
          </cell>
          <cell r="N482">
            <v>6595406.415000001</v>
          </cell>
          <cell r="O482">
            <v>17344995.221999999</v>
          </cell>
          <cell r="P482">
            <v>4952696.9329999983</v>
          </cell>
          <cell r="Q482">
            <v>4963628.7390000001</v>
          </cell>
          <cell r="R482">
            <v>28.945859201514796</v>
          </cell>
          <cell r="S482">
            <v>19.67013695089495</v>
          </cell>
          <cell r="T482">
            <v>13.866935183324056</v>
          </cell>
          <cell r="U482">
            <v>24.953794672945836</v>
          </cell>
          <cell r="V482">
            <v>77.486924125919344</v>
          </cell>
          <cell r="W482">
            <v>164.84449131960918</v>
          </cell>
          <cell r="X482">
            <v>71.054140798485193</v>
          </cell>
          <cell r="Y482">
            <v>9.456525810623722</v>
          </cell>
          <cell r="Z482">
            <v>11.941181478633425</v>
          </cell>
          <cell r="AA482">
            <v>73.765371731807249</v>
          </cell>
          <cell r="AB482">
            <v>8.7633491864611557</v>
          </cell>
          <cell r="AC482">
            <v>141.05412826283504</v>
          </cell>
          <cell r="AD482" t="str">
            <v>Bourgogne-Franche-Comte</v>
          </cell>
        </row>
        <row r="483">
          <cell r="A483" t="str">
            <v>28_BN_horsKZ</v>
          </cell>
          <cell r="B483" t="str">
            <v>28</v>
          </cell>
          <cell r="C483" t="str">
            <v/>
          </cell>
          <cell r="D483" t="str">
            <v>BN_horsKZ</v>
          </cell>
          <cell r="E483">
            <v>459042</v>
          </cell>
          <cell r="F483">
            <v>134485</v>
          </cell>
          <cell r="G483">
            <v>400246.4</v>
          </cell>
          <cell r="H483">
            <v>459042</v>
          </cell>
          <cell r="I483">
            <v>120595619.42000002</v>
          </cell>
          <cell r="J483">
            <v>18323184.120999999</v>
          </cell>
          <cell r="K483">
            <v>30974370.667000003</v>
          </cell>
          <cell r="L483">
            <v>8703684.8110000025</v>
          </cell>
          <cell r="M483">
            <v>8543030.916000003</v>
          </cell>
          <cell r="N483">
            <v>5369110.4570000004</v>
          </cell>
          <cell r="O483">
            <v>21323212.139999997</v>
          </cell>
          <cell r="P483">
            <v>4844563.4079999998</v>
          </cell>
          <cell r="Q483">
            <v>6680536.2780000009</v>
          </cell>
          <cell r="R483">
            <v>28.986294605144465</v>
          </cell>
          <cell r="S483">
            <v>21.567948384880093</v>
          </cell>
          <cell r="T483">
            <v>15.193905225682864</v>
          </cell>
          <cell r="U483">
            <v>25.684490710334295</v>
          </cell>
          <cell r="V483">
            <v>77.388255502110709</v>
          </cell>
          <cell r="W483">
            <v>199.32914519156193</v>
          </cell>
          <cell r="X483">
            <v>71.013705394855521</v>
          </cell>
          <cell r="Y483">
            <v>8.8232879829840787</v>
          </cell>
          <cell r="Z483">
            <v>9.4621047844805357</v>
          </cell>
          <cell r="AA483">
            <v>80.233827527566376</v>
          </cell>
          <cell r="AB483">
            <v>9.8418979960923103</v>
          </cell>
          <cell r="AC483">
            <v>127.8794180660836</v>
          </cell>
          <cell r="AD483" t="str">
            <v>Normandie</v>
          </cell>
        </row>
        <row r="484">
          <cell r="A484" t="str">
            <v>32_BN_horsKZ</v>
          </cell>
          <cell r="B484" t="str">
            <v>32</v>
          </cell>
          <cell r="C484" t="str">
            <v/>
          </cell>
          <cell r="D484" t="str">
            <v>BN_horsKZ</v>
          </cell>
          <cell r="E484">
            <v>797772</v>
          </cell>
          <cell r="F484">
            <v>217877</v>
          </cell>
          <cell r="G484">
            <v>687362.45</v>
          </cell>
          <cell r="H484">
            <v>797772</v>
          </cell>
          <cell r="I484">
            <v>237080715.38000011</v>
          </cell>
          <cell r="J484">
            <v>37905061.991999999</v>
          </cell>
          <cell r="K484">
            <v>54595356.070999987</v>
          </cell>
          <cell r="L484">
            <v>15284280.127999997</v>
          </cell>
          <cell r="M484">
            <v>16834905.507000003</v>
          </cell>
          <cell r="N484">
            <v>12628337.634999996</v>
          </cell>
          <cell r="O484">
            <v>37100129.062999986</v>
          </cell>
          <cell r="P484">
            <v>11387498.757999998</v>
          </cell>
          <cell r="Q484">
            <v>11470034.904000003</v>
          </cell>
          <cell r="R484">
            <v>29.177154737531975</v>
          </cell>
          <cell r="S484">
            <v>21.009176841128191</v>
          </cell>
          <cell r="T484">
            <v>15.98825190452316</v>
          </cell>
          <cell r="U484">
            <v>23.028172486949394</v>
          </cell>
          <cell r="V484">
            <v>79.427318252546371</v>
          </cell>
          <cell r="W484">
            <v>203.87965330663604</v>
          </cell>
          <cell r="X484">
            <v>70.822845262467951</v>
          </cell>
          <cell r="Y484">
            <v>8.2582800564184247</v>
          </cell>
          <cell r="Z484">
            <v>9.8060322674066569</v>
          </cell>
          <cell r="AA484">
            <v>71.419913700304221</v>
          </cell>
          <cell r="AB484">
            <v>12.655704578826732</v>
          </cell>
          <cell r="AC484">
            <v>146.77292308089736</v>
          </cell>
          <cell r="AD484" t="str">
            <v>Hauts-de-France</v>
          </cell>
        </row>
        <row r="485">
          <cell r="A485" t="str">
            <v>44_BN_horsKZ</v>
          </cell>
          <cell r="B485" t="str">
            <v>44</v>
          </cell>
          <cell r="C485" t="str">
            <v/>
          </cell>
          <cell r="D485" t="str">
            <v>BN_horsKZ</v>
          </cell>
          <cell r="E485">
            <v>799266</v>
          </cell>
          <cell r="F485">
            <v>230585</v>
          </cell>
          <cell r="G485">
            <v>687532.68</v>
          </cell>
          <cell r="H485">
            <v>799266</v>
          </cell>
          <cell r="I485">
            <v>236864235.87000009</v>
          </cell>
          <cell r="J485">
            <v>45072909.928000003</v>
          </cell>
          <cell r="K485">
            <v>56489695.235999987</v>
          </cell>
          <cell r="L485">
            <v>16524295.678999996</v>
          </cell>
          <cell r="M485">
            <v>15155689.842</v>
          </cell>
          <cell r="N485">
            <v>12292399.096999997</v>
          </cell>
          <cell r="O485">
            <v>38278827.407999992</v>
          </cell>
          <cell r="P485">
            <v>10705287.935000001</v>
          </cell>
          <cell r="Q485">
            <v>11866912.530000001</v>
          </cell>
          <cell r="R485">
            <v>30.152105843982032</v>
          </cell>
          <cell r="S485">
            <v>21.00721641429109</v>
          </cell>
          <cell r="T485">
            <v>19.029006115020966</v>
          </cell>
          <cell r="U485">
            <v>23.84897619875532</v>
          </cell>
          <cell r="V485">
            <v>82.162923856943038</v>
          </cell>
          <cell r="W485">
            <v>207.03819064571584</v>
          </cell>
          <cell r="X485">
            <v>69.847894156017929</v>
          </cell>
          <cell r="Y485">
            <v>8.6140013318681738</v>
          </cell>
          <cell r="Z485">
            <v>11.583122021481952</v>
          </cell>
          <cell r="AA485">
            <v>77.128192068274743</v>
          </cell>
          <cell r="AB485">
            <v>10.37191228173254</v>
          </cell>
          <cell r="AC485">
            <v>127.71384135246507</v>
          </cell>
          <cell r="AD485" t="str">
            <v>Grand-Est</v>
          </cell>
        </row>
        <row r="486">
          <cell r="A486" t="str">
            <v>52_BN_horsKZ</v>
          </cell>
          <cell r="B486" t="str">
            <v>52</v>
          </cell>
          <cell r="C486" t="str">
            <v/>
          </cell>
          <cell r="D486" t="str">
            <v>BN_horsKZ</v>
          </cell>
          <cell r="E486">
            <v>633350</v>
          </cell>
          <cell r="F486">
            <v>174844</v>
          </cell>
          <cell r="G486">
            <v>555442.18999999994</v>
          </cell>
          <cell r="H486">
            <v>633350</v>
          </cell>
          <cell r="I486">
            <v>170767952.87000003</v>
          </cell>
          <cell r="J486">
            <v>17595801.949000001</v>
          </cell>
          <cell r="K486">
            <v>41800547.925999999</v>
          </cell>
          <cell r="L486">
            <v>10937578.532</v>
          </cell>
          <cell r="M486">
            <v>10742202.968000002</v>
          </cell>
          <cell r="N486">
            <v>8891396.2730000019</v>
          </cell>
          <cell r="O486">
            <v>29635763.233999986</v>
          </cell>
          <cell r="P486">
            <v>8697427.2600000016</v>
          </cell>
          <cell r="Q486">
            <v>8460454.0190000013</v>
          </cell>
          <cell r="R486">
            <v>26.957549109660878</v>
          </cell>
          <cell r="S486">
            <v>20.240055307355401</v>
          </cell>
          <cell r="T486">
            <v>10.303925094420437</v>
          </cell>
          <cell r="U486">
            <v>24.4779815085219</v>
          </cell>
          <cell r="V486">
            <v>75.256342925624722</v>
          </cell>
          <cell r="W486">
            <v>153.37315926073239</v>
          </cell>
          <cell r="X486">
            <v>73.042450890339055</v>
          </cell>
          <cell r="Y486">
            <v>9.1819022403995838</v>
          </cell>
          <cell r="Z486">
            <v>12.007194543905104</v>
          </cell>
          <cell r="AA486">
            <v>86.507059896119827</v>
          </cell>
          <cell r="AB486">
            <v>11.651580980849593</v>
          </cell>
          <cell r="AC486">
            <v>126.96958040166379</v>
          </cell>
          <cell r="AD486" t="str">
            <v>Pays de la Loire</v>
          </cell>
        </row>
        <row r="487">
          <cell r="A487" t="str">
            <v>53_BN_horsKZ</v>
          </cell>
          <cell r="B487" t="str">
            <v>53</v>
          </cell>
          <cell r="C487" t="str">
            <v/>
          </cell>
          <cell r="D487" t="str">
            <v>BN_horsKZ</v>
          </cell>
          <cell r="E487">
            <v>534626</v>
          </cell>
          <cell r="F487">
            <v>157939</v>
          </cell>
          <cell r="G487">
            <v>463539.84</v>
          </cell>
          <cell r="H487">
            <v>534626</v>
          </cell>
          <cell r="I487">
            <v>152337132.60000002</v>
          </cell>
          <cell r="J487">
            <v>13598232.953</v>
          </cell>
          <cell r="K487">
            <v>35366593.376000002</v>
          </cell>
          <cell r="L487">
            <v>9848194.2650000006</v>
          </cell>
          <cell r="M487">
            <v>9833264.4620000031</v>
          </cell>
          <cell r="N487">
            <v>6630919.6710000029</v>
          </cell>
          <cell r="O487">
            <v>24588006.734999992</v>
          </cell>
          <cell r="P487">
            <v>6292097.5250000032</v>
          </cell>
          <cell r="Q487">
            <v>6542384.2860000012</v>
          </cell>
          <cell r="R487">
            <v>28.598376066512092</v>
          </cell>
          <cell r="S487">
            <v>18.498768644309706</v>
          </cell>
          <cell r="T487">
            <v>8.9264073183690709</v>
          </cell>
          <cell r="U487">
            <v>23.216003066608852</v>
          </cell>
          <cell r="V487">
            <v>76.296771763997668</v>
          </cell>
          <cell r="W487">
            <v>145.03809743516325</v>
          </cell>
          <cell r="X487">
            <v>71.401623933487869</v>
          </cell>
          <cell r="Y487">
            <v>10.228728799163902</v>
          </cell>
          <cell r="Z487">
            <v>11.373820866286803</v>
          </cell>
          <cell r="AA487">
            <v>82.227878447461066</v>
          </cell>
          <cell r="AB487">
            <v>8.5992952841086137</v>
          </cell>
          <cell r="AC487">
            <v>150.30093054977115</v>
          </cell>
          <cell r="AD487" t="str">
            <v>Bretagne</v>
          </cell>
        </row>
        <row r="488">
          <cell r="A488" t="str">
            <v>75_BN_horsKZ</v>
          </cell>
          <cell r="B488" t="str">
            <v>75</v>
          </cell>
          <cell r="C488" t="str">
            <v/>
          </cell>
          <cell r="D488" t="str">
            <v>BN_horsKZ</v>
          </cell>
          <cell r="E488">
            <v>841544</v>
          </cell>
          <cell r="F488">
            <v>335564</v>
          </cell>
          <cell r="G488">
            <v>749950.17</v>
          </cell>
          <cell r="H488">
            <v>841544</v>
          </cell>
          <cell r="I488">
            <v>227653154.09000015</v>
          </cell>
          <cell r="J488">
            <v>26431295.998999998</v>
          </cell>
          <cell r="K488">
            <v>58760588.321999982</v>
          </cell>
          <cell r="L488">
            <v>17403638.111999989</v>
          </cell>
          <cell r="M488">
            <v>14864659.465000002</v>
          </cell>
          <cell r="N488">
            <v>11526449.116</v>
          </cell>
          <cell r="O488">
            <v>39665550.579999983</v>
          </cell>
          <cell r="P488">
            <v>10224219.462000001</v>
          </cell>
          <cell r="Q488">
            <v>12529599.739000004</v>
          </cell>
          <cell r="R488">
            <v>30.495681664455898</v>
          </cell>
          <cell r="S488">
            <v>21.323135279618903</v>
          </cell>
          <cell r="T488">
            <v>11.610335953680957</v>
          </cell>
          <cell r="U488">
            <v>25.811453637391569</v>
          </cell>
          <cell r="V488">
            <v>78.352656846520858</v>
          </cell>
          <cell r="W488">
            <v>178.53182529313904</v>
          </cell>
          <cell r="X488">
            <v>69.504318335544014</v>
          </cell>
          <cell r="Y488">
            <v>9.2777192290234929</v>
          </cell>
          <cell r="Z488">
            <v>9.8862453787365077</v>
          </cell>
          <cell r="AA488">
            <v>79.563985426985312</v>
          </cell>
          <cell r="AB488">
            <v>16.957031075963123</v>
          </cell>
          <cell r="AC488">
            <v>118.63634732665737</v>
          </cell>
          <cell r="AD488" t="str">
            <v>Nouvelle-Aquitaine</v>
          </cell>
        </row>
        <row r="489">
          <cell r="A489" t="str">
            <v>76_BN_horsKZ</v>
          </cell>
          <cell r="B489" t="str">
            <v>76</v>
          </cell>
          <cell r="C489" t="str">
            <v/>
          </cell>
          <cell r="D489" t="str">
            <v>BN_horsKZ</v>
          </cell>
          <cell r="E489">
            <v>818130</v>
          </cell>
          <cell r="F489">
            <v>355465</v>
          </cell>
          <cell r="G489">
            <v>716739.96</v>
          </cell>
          <cell r="H489">
            <v>818130</v>
          </cell>
          <cell r="I489">
            <v>254024216.47000018</v>
          </cell>
          <cell r="J489">
            <v>64805862.774999999</v>
          </cell>
          <cell r="K489">
            <v>56740714.100999981</v>
          </cell>
          <cell r="L489">
            <v>16267390.291999992</v>
          </cell>
          <cell r="M489">
            <v>19815295.284000006</v>
          </cell>
          <cell r="N489">
            <v>14171087.207999989</v>
          </cell>
          <cell r="O489">
            <v>38855606.418999977</v>
          </cell>
          <cell r="P489">
            <v>14640841.354999993</v>
          </cell>
          <cell r="Q489">
            <v>11852728.697000002</v>
          </cell>
          <cell r="R489">
            <v>29.511077522303435</v>
          </cell>
          <cell r="S489">
            <v>20.889283620755688</v>
          </cell>
          <cell r="T489">
            <v>25.51168690747776</v>
          </cell>
          <cell r="U489">
            <v>22.33673422537688</v>
          </cell>
          <cell r="V489">
            <v>79.164993257805776</v>
          </cell>
          <cell r="W489">
            <v>170.84010187041886</v>
          </cell>
          <cell r="X489">
            <v>70.488922477696448</v>
          </cell>
          <cell r="Y489">
            <v>11.456786940805573</v>
          </cell>
          <cell r="Z489">
            <v>13.51613806691738</v>
          </cell>
          <cell r="AA489">
            <v>77.395384864080327</v>
          </cell>
          <cell r="AB489">
            <v>11.443952518404364</v>
          </cell>
          <cell r="AC489">
            <v>167.17918540576548</v>
          </cell>
          <cell r="AD489" t="str">
            <v>Occitanie</v>
          </cell>
        </row>
        <row r="490">
          <cell r="A490" t="str">
            <v>84_BN_horsKZ</v>
          </cell>
          <cell r="B490" t="str">
            <v>84</v>
          </cell>
          <cell r="C490" t="str">
            <v/>
          </cell>
          <cell r="D490" t="str">
            <v>BN_horsKZ</v>
          </cell>
          <cell r="E490">
            <v>1384636</v>
          </cell>
          <cell r="F490">
            <v>469031</v>
          </cell>
          <cell r="G490">
            <v>1182885.0900000001</v>
          </cell>
          <cell r="H490">
            <v>1384636</v>
          </cell>
          <cell r="I490">
            <v>380753379.35999984</v>
          </cell>
          <cell r="J490">
            <v>61012270.578000002</v>
          </cell>
          <cell r="K490">
            <v>103199191.45900001</v>
          </cell>
          <cell r="L490">
            <v>29627633.041999977</v>
          </cell>
          <cell r="M490">
            <v>29585424.700000003</v>
          </cell>
          <cell r="N490">
            <v>24497088.35799998</v>
          </cell>
          <cell r="O490">
            <v>70019199.966000021</v>
          </cell>
          <cell r="P490">
            <v>22332655.586000003</v>
          </cell>
          <cell r="Q490">
            <v>22385573.553999994</v>
          </cell>
          <cell r="R490">
            <v>29.732638908475245</v>
          </cell>
          <cell r="S490">
            <v>21.691617189552844</v>
          </cell>
          <cell r="T490">
            <v>16.024091678596317</v>
          </cell>
          <cell r="U490">
            <v>27.103946295227978</v>
          </cell>
          <cell r="V490">
            <v>87.243631973584172</v>
          </cell>
          <cell r="W490">
            <v>189.18263078199752</v>
          </cell>
          <cell r="X490">
            <v>70.267361091524705</v>
          </cell>
          <cell r="Y490">
            <v>9.7207495771888048</v>
          </cell>
          <cell r="Z490">
            <v>11.361174258645088</v>
          </cell>
          <cell r="AA490">
            <v>78.400192497048423</v>
          </cell>
          <cell r="AB490">
            <v>13.369056861157283</v>
          </cell>
          <cell r="AC490">
            <v>132.16290674273787</v>
          </cell>
          <cell r="AD490" t="str">
            <v>Auvergne-Rhone-Alpes</v>
          </cell>
        </row>
        <row r="491">
          <cell r="A491" t="str">
            <v>93_BN_horsKZ</v>
          </cell>
          <cell r="B491" t="str">
            <v>93</v>
          </cell>
          <cell r="C491" t="str">
            <v/>
          </cell>
          <cell r="D491" t="str">
            <v>BN_horsKZ</v>
          </cell>
          <cell r="E491">
            <v>774265</v>
          </cell>
          <cell r="F491">
            <v>370274</v>
          </cell>
          <cell r="G491">
            <v>677110.1</v>
          </cell>
          <cell r="H491">
            <v>774265</v>
          </cell>
          <cell r="I491">
            <v>253575101.95000011</v>
          </cell>
          <cell r="J491">
            <v>80906875.239999995</v>
          </cell>
          <cell r="K491">
            <v>81669993.643999979</v>
          </cell>
          <cell r="L491">
            <v>40235606.496999986</v>
          </cell>
          <cell r="M491">
            <v>41126227.063999996</v>
          </cell>
          <cell r="N491">
            <v>35836469.715000004</v>
          </cell>
          <cell r="O491">
            <v>39691948.692999974</v>
          </cell>
          <cell r="P491">
            <v>34869346.329999983</v>
          </cell>
          <cell r="Q491">
            <v>17733032.903000001</v>
          </cell>
          <cell r="R491">
            <v>50.340094103158542</v>
          </cell>
          <cell r="S491">
            <v>21.713033284046041</v>
          </cell>
          <cell r="T491">
            <v>31.90647449920111</v>
          </cell>
          <cell r="U491">
            <v>32.207418242546403</v>
          </cell>
          <cell r="V491">
            <v>120.61553009473641</v>
          </cell>
          <cell r="W491">
            <v>198.21711138262438</v>
          </cell>
          <cell r="X491">
            <v>49.659905896841394</v>
          </cell>
          <cell r="Y491">
            <v>22.905735584680009</v>
          </cell>
          <cell r="Z491">
            <v>27.149723684390882</v>
          </cell>
          <cell r="AA491">
            <v>65.043004268915922</v>
          </cell>
          <cell r="AB491">
            <v>6.3458725300695464</v>
          </cell>
          <cell r="AC491">
            <v>231.91874333601689</v>
          </cell>
          <cell r="AD491" t="str">
            <v>Provence-Alpes-Cote d'azur</v>
          </cell>
        </row>
        <row r="492">
          <cell r="A492" t="str">
            <v>94_BN_horsKZ</v>
          </cell>
          <cell r="B492" t="str">
            <v>94</v>
          </cell>
          <cell r="C492" t="str">
            <v/>
          </cell>
          <cell r="D492" t="str">
            <v>BN_horsKZ</v>
          </cell>
          <cell r="E492">
            <v>57479</v>
          </cell>
          <cell r="F492">
            <v>29177</v>
          </cell>
          <cell r="G492">
            <v>56745.03</v>
          </cell>
          <cell r="H492">
            <v>57479</v>
          </cell>
          <cell r="I492">
            <v>14218819.030000001</v>
          </cell>
          <cell r="J492">
            <v>282958.46299999999</v>
          </cell>
          <cell r="K492">
            <v>3875518.6179999998</v>
          </cell>
          <cell r="L492">
            <v>1110807.7309999999</v>
          </cell>
          <cell r="M492">
            <v>1164170.1509999998</v>
          </cell>
          <cell r="N492">
            <v>729423.88800000004</v>
          </cell>
          <cell r="O492">
            <v>2758806.6260000002</v>
          </cell>
          <cell r="P492">
            <v>814706.69299999997</v>
          </cell>
          <cell r="Q492">
            <v>1346604.014</v>
          </cell>
          <cell r="R492">
            <v>28.705902669359972</v>
          </cell>
          <cell r="S492">
            <v>34.7464209756507</v>
          </cell>
          <cell r="T492">
            <v>1.9900278806769505</v>
          </cell>
          <cell r="U492">
            <v>27.256262350783988</v>
          </cell>
          <cell r="V492">
            <v>68.297058226949559</v>
          </cell>
          <cell r="W492">
            <v>161.99158225839338</v>
          </cell>
          <cell r="X492">
            <v>71.294097330640014</v>
          </cell>
          <cell r="Y492">
            <v>10.056855507262833</v>
          </cell>
          <cell r="Z492">
            <v>13.11651464740077</v>
          </cell>
          <cell r="AA492">
            <v>79.877084584542658</v>
          </cell>
          <cell r="AB492">
            <v>11.808991631874051</v>
          </cell>
          <cell r="AC492">
            <v>86.452300668695301</v>
          </cell>
          <cell r="AD492" t="str">
            <v>Corse</v>
          </cell>
        </row>
        <row r="493">
          <cell r="A493" t="str">
            <v>01_p_IAA_hac_C_hac</v>
          </cell>
          <cell r="B493" t="str">
            <v>01</v>
          </cell>
          <cell r="C493" t="str">
            <v/>
          </cell>
          <cell r="D493" t="str">
            <v>p_IAA_hac_C_hac</v>
          </cell>
          <cell r="E493">
            <v>40.731556106633604</v>
          </cell>
          <cell r="F493" t="e">
            <v>#N/A</v>
          </cell>
          <cell r="G493" t="e">
            <v>#N/A</v>
          </cell>
          <cell r="H493" t="e">
            <v>#N/A</v>
          </cell>
          <cell r="I493" t="e">
            <v>#N/A</v>
          </cell>
          <cell r="J493" t="e">
            <v>#N/A</v>
          </cell>
          <cell r="K493" t="e">
            <v>#N/A</v>
          </cell>
          <cell r="L493" t="e">
            <v>#N/A</v>
          </cell>
          <cell r="M493" t="e">
            <v>#N/A</v>
          </cell>
          <cell r="N493" t="e">
            <v>#N/A</v>
          </cell>
          <cell r="O493" t="e">
            <v>#N/A</v>
          </cell>
          <cell r="P493" t="e">
            <v>#N/A</v>
          </cell>
          <cell r="Q493" t="e">
            <v>#N/A</v>
          </cell>
          <cell r="R493" t="e">
            <v>#N/A</v>
          </cell>
          <cell r="S493" t="e">
            <v>#N/A</v>
          </cell>
          <cell r="T493" t="e">
            <v>#N/A</v>
          </cell>
          <cell r="U493" t="e">
            <v>#N/A</v>
          </cell>
          <cell r="V493" t="e">
            <v>#N/A</v>
          </cell>
          <cell r="W493" t="e">
            <v>#N/A</v>
          </cell>
          <cell r="X493" t="e">
            <v>#N/A</v>
          </cell>
          <cell r="Y493" t="e">
            <v>#N/A</v>
          </cell>
          <cell r="Z493" t="e">
            <v>#N/A</v>
          </cell>
          <cell r="AA493" t="e">
            <v>#N/A</v>
          </cell>
          <cell r="AB493" t="e">
            <v>#N/A</v>
          </cell>
          <cell r="AC493" t="e">
            <v>#N/A</v>
          </cell>
          <cell r="AD493" t="str">
            <v>Guadeloupe</v>
          </cell>
        </row>
        <row r="494">
          <cell r="A494" t="str">
            <v>02_p_IAA_hac_C_hac</v>
          </cell>
          <cell r="B494" t="str">
            <v>02</v>
          </cell>
          <cell r="C494" t="str">
            <v/>
          </cell>
          <cell r="D494" t="str">
            <v>p_IAA_hac_C_hac</v>
          </cell>
          <cell r="E494">
            <v>37.839545167403664</v>
          </cell>
          <cell r="F494" t="e">
            <v>#N/A</v>
          </cell>
          <cell r="G494" t="e">
            <v>#N/A</v>
          </cell>
          <cell r="H494" t="e">
            <v>#N/A</v>
          </cell>
          <cell r="I494" t="e">
            <v>#N/A</v>
          </cell>
          <cell r="J494" t="e">
            <v>#N/A</v>
          </cell>
          <cell r="K494" t="e">
            <v>#N/A</v>
          </cell>
          <cell r="L494" t="e">
            <v>#N/A</v>
          </cell>
          <cell r="M494" t="e">
            <v>#N/A</v>
          </cell>
          <cell r="N494" t="e">
            <v>#N/A</v>
          </cell>
          <cell r="O494" t="e">
            <v>#N/A</v>
          </cell>
          <cell r="P494" t="e">
            <v>#N/A</v>
          </cell>
          <cell r="Q494" t="e">
            <v>#N/A</v>
          </cell>
          <cell r="R494" t="e">
            <v>#N/A</v>
          </cell>
          <cell r="S494" t="e">
            <v>#N/A</v>
          </cell>
          <cell r="T494" t="e">
            <v>#N/A</v>
          </cell>
          <cell r="U494" t="e">
            <v>#N/A</v>
          </cell>
          <cell r="V494" t="e">
            <v>#N/A</v>
          </cell>
          <cell r="W494" t="e">
            <v>#N/A</v>
          </cell>
          <cell r="X494" t="e">
            <v>#N/A</v>
          </cell>
          <cell r="Y494" t="e">
            <v>#N/A</v>
          </cell>
          <cell r="Z494" t="e">
            <v>#N/A</v>
          </cell>
          <cell r="AA494" t="e">
            <v>#N/A</v>
          </cell>
          <cell r="AB494" t="e">
            <v>#N/A</v>
          </cell>
          <cell r="AC494" t="e">
            <v>#N/A</v>
          </cell>
          <cell r="AD494" t="str">
            <v>Martinique</v>
          </cell>
        </row>
        <row r="495">
          <cell r="A495" t="str">
            <v>03_p_IAA_hac_C_hac</v>
          </cell>
          <cell r="B495" t="str">
            <v>03</v>
          </cell>
          <cell r="C495" t="str">
            <v/>
          </cell>
          <cell r="D495" t="str">
            <v>p_IAA_hac_C_hac</v>
          </cell>
          <cell r="E495">
            <v>13.845521774856204</v>
          </cell>
          <cell r="F495" t="e">
            <v>#N/A</v>
          </cell>
          <cell r="G495" t="e">
            <v>#N/A</v>
          </cell>
          <cell r="H495" t="e">
            <v>#N/A</v>
          </cell>
          <cell r="I495" t="e">
            <v>#N/A</v>
          </cell>
          <cell r="J495" t="e">
            <v>#N/A</v>
          </cell>
          <cell r="K495" t="e">
            <v>#N/A</v>
          </cell>
          <cell r="L495" t="e">
            <v>#N/A</v>
          </cell>
          <cell r="M495" t="e">
            <v>#N/A</v>
          </cell>
          <cell r="N495" t="e">
            <v>#N/A</v>
          </cell>
          <cell r="O495" t="e">
            <v>#N/A</v>
          </cell>
          <cell r="P495" t="e">
            <v>#N/A</v>
          </cell>
          <cell r="Q495" t="e">
            <v>#N/A</v>
          </cell>
          <cell r="R495" t="e">
            <v>#N/A</v>
          </cell>
          <cell r="S495" t="e">
            <v>#N/A</v>
          </cell>
          <cell r="T495" t="e">
            <v>#N/A</v>
          </cell>
          <cell r="U495" t="e">
            <v>#N/A</v>
          </cell>
          <cell r="V495" t="e">
            <v>#N/A</v>
          </cell>
          <cell r="W495" t="e">
            <v>#N/A</v>
          </cell>
          <cell r="X495" t="e">
            <v>#N/A</v>
          </cell>
          <cell r="Y495" t="e">
            <v>#N/A</v>
          </cell>
          <cell r="Z495" t="e">
            <v>#N/A</v>
          </cell>
          <cell r="AA495" t="e">
            <v>#N/A</v>
          </cell>
          <cell r="AB495" t="e">
            <v>#N/A</v>
          </cell>
          <cell r="AC495" t="e">
            <v>#N/A</v>
          </cell>
          <cell r="AD495" t="str">
            <v>Guyane</v>
          </cell>
        </row>
        <row r="496">
          <cell r="A496" t="str">
            <v>04_p_IAA_hac_C_hac</v>
          </cell>
          <cell r="B496" t="str">
            <v>04</v>
          </cell>
          <cell r="C496" t="str">
            <v/>
          </cell>
          <cell r="D496" t="str">
            <v>p_IAA_hac_C_hac</v>
          </cell>
          <cell r="E496">
            <v>40.922583233052542</v>
          </cell>
          <cell r="F496" t="e">
            <v>#N/A</v>
          </cell>
          <cell r="G496" t="e">
            <v>#N/A</v>
          </cell>
          <cell r="H496" t="e">
            <v>#N/A</v>
          </cell>
          <cell r="I496" t="e">
            <v>#N/A</v>
          </cell>
          <cell r="J496" t="e">
            <v>#N/A</v>
          </cell>
          <cell r="K496" t="e">
            <v>#N/A</v>
          </cell>
          <cell r="L496" t="e">
            <v>#N/A</v>
          </cell>
          <cell r="M496" t="e">
            <v>#N/A</v>
          </cell>
          <cell r="N496" t="e">
            <v>#N/A</v>
          </cell>
          <cell r="O496" t="e">
            <v>#N/A</v>
          </cell>
          <cell r="P496" t="e">
            <v>#N/A</v>
          </cell>
          <cell r="Q496" t="e">
            <v>#N/A</v>
          </cell>
          <cell r="R496" t="e">
            <v>#N/A</v>
          </cell>
          <cell r="S496" t="e">
            <v>#N/A</v>
          </cell>
          <cell r="T496" t="e">
            <v>#N/A</v>
          </cell>
          <cell r="U496" t="e">
            <v>#N/A</v>
          </cell>
          <cell r="V496" t="e">
            <v>#N/A</v>
          </cell>
          <cell r="W496" t="e">
            <v>#N/A</v>
          </cell>
          <cell r="X496" t="e">
            <v>#N/A</v>
          </cell>
          <cell r="Y496" t="e">
            <v>#N/A</v>
          </cell>
          <cell r="Z496" t="e">
            <v>#N/A</v>
          </cell>
          <cell r="AA496" t="e">
            <v>#N/A</v>
          </cell>
          <cell r="AB496" t="e">
            <v>#N/A</v>
          </cell>
          <cell r="AC496" t="e">
            <v>#N/A</v>
          </cell>
          <cell r="AD496" t="str">
            <v>La Reunion</v>
          </cell>
        </row>
        <row r="497">
          <cell r="A497" t="str">
            <v>11_p_IAA_hac_C_hac</v>
          </cell>
          <cell r="B497" t="str">
            <v>11</v>
          </cell>
          <cell r="C497" t="str">
            <v/>
          </cell>
          <cell r="D497" t="str">
            <v>p_IAA_hac_C_hac</v>
          </cell>
          <cell r="E497">
            <v>9.9085573021491946</v>
          </cell>
          <cell r="F497" t="e">
            <v>#N/A</v>
          </cell>
          <cell r="G497" t="e">
            <v>#N/A</v>
          </cell>
          <cell r="H497" t="e">
            <v>#N/A</v>
          </cell>
          <cell r="I497" t="e">
            <v>#N/A</v>
          </cell>
          <cell r="J497" t="e">
            <v>#N/A</v>
          </cell>
          <cell r="K497" t="e">
            <v>#N/A</v>
          </cell>
          <cell r="L497" t="e">
            <v>#N/A</v>
          </cell>
          <cell r="M497" t="e">
            <v>#N/A</v>
          </cell>
          <cell r="N497" t="e">
            <v>#N/A</v>
          </cell>
          <cell r="O497" t="e">
            <v>#N/A</v>
          </cell>
          <cell r="P497" t="e">
            <v>#N/A</v>
          </cell>
          <cell r="Q497" t="e">
            <v>#N/A</v>
          </cell>
          <cell r="R497" t="e">
            <v>#N/A</v>
          </cell>
          <cell r="S497" t="e">
            <v>#N/A</v>
          </cell>
          <cell r="T497" t="e">
            <v>#N/A</v>
          </cell>
          <cell r="U497" t="e">
            <v>#N/A</v>
          </cell>
          <cell r="V497" t="e">
            <v>#N/A</v>
          </cell>
          <cell r="W497" t="e">
            <v>#N/A</v>
          </cell>
          <cell r="X497" t="e">
            <v>#N/A</v>
          </cell>
          <cell r="Y497" t="e">
            <v>#N/A</v>
          </cell>
          <cell r="Z497" t="e">
            <v>#N/A</v>
          </cell>
          <cell r="AA497" t="e">
            <v>#N/A</v>
          </cell>
          <cell r="AB497" t="e">
            <v>#N/A</v>
          </cell>
          <cell r="AC497" t="e">
            <v>#N/A</v>
          </cell>
          <cell r="AD497" t="str">
            <v>Île-de-France</v>
          </cell>
        </row>
        <row r="498">
          <cell r="A498" t="str">
            <v>24_p_IAA_hac_C_hac</v>
          </cell>
          <cell r="B498" t="str">
            <v>24</v>
          </cell>
          <cell r="C498" t="str">
            <v/>
          </cell>
          <cell r="D498" t="str">
            <v>p_IAA_hac_C_hac</v>
          </cell>
          <cell r="E498">
            <v>11.73605888372437</v>
          </cell>
          <cell r="F498" t="e">
            <v>#N/A</v>
          </cell>
          <cell r="G498" t="e">
            <v>#N/A</v>
          </cell>
          <cell r="H498" t="e">
            <v>#N/A</v>
          </cell>
          <cell r="I498" t="e">
            <v>#N/A</v>
          </cell>
          <cell r="J498" t="e">
            <v>#N/A</v>
          </cell>
          <cell r="K498" t="e">
            <v>#N/A</v>
          </cell>
          <cell r="L498" t="e">
            <v>#N/A</v>
          </cell>
          <cell r="M498" t="e">
            <v>#N/A</v>
          </cell>
          <cell r="N498" t="e">
            <v>#N/A</v>
          </cell>
          <cell r="O498" t="e">
            <v>#N/A</v>
          </cell>
          <cell r="P498" t="e">
            <v>#N/A</v>
          </cell>
          <cell r="Q498" t="e">
            <v>#N/A</v>
          </cell>
          <cell r="R498" t="e">
            <v>#N/A</v>
          </cell>
          <cell r="S498" t="e">
            <v>#N/A</v>
          </cell>
          <cell r="T498" t="e">
            <v>#N/A</v>
          </cell>
          <cell r="U498" t="e">
            <v>#N/A</v>
          </cell>
          <cell r="V498" t="e">
            <v>#N/A</v>
          </cell>
          <cell r="W498" t="e">
            <v>#N/A</v>
          </cell>
          <cell r="X498" t="e">
            <v>#N/A</v>
          </cell>
          <cell r="Y498" t="e">
            <v>#N/A</v>
          </cell>
          <cell r="Z498" t="e">
            <v>#N/A</v>
          </cell>
          <cell r="AA498" t="e">
            <v>#N/A</v>
          </cell>
          <cell r="AB498" t="e">
            <v>#N/A</v>
          </cell>
          <cell r="AC498" t="e">
            <v>#N/A</v>
          </cell>
          <cell r="AD498" t="str">
            <v>Centre-Val de loire</v>
          </cell>
        </row>
        <row r="499">
          <cell r="A499" t="str">
            <v>27_p_IAA_hac_C_hac</v>
          </cell>
          <cell r="B499" t="str">
            <v>27</v>
          </cell>
          <cell r="C499" t="str">
            <v/>
          </cell>
          <cell r="D499" t="str">
            <v>p_IAA_hac_C_hac</v>
          </cell>
          <cell r="E499">
            <v>14.78506690097128</v>
          </cell>
          <cell r="F499" t="e">
            <v>#N/A</v>
          </cell>
          <cell r="G499" t="e">
            <v>#N/A</v>
          </cell>
          <cell r="H499" t="e">
            <v>#N/A</v>
          </cell>
          <cell r="I499" t="e">
            <v>#N/A</v>
          </cell>
          <cell r="J499" t="e">
            <v>#N/A</v>
          </cell>
          <cell r="K499" t="e">
            <v>#N/A</v>
          </cell>
          <cell r="L499" t="e">
            <v>#N/A</v>
          </cell>
          <cell r="M499" t="e">
            <v>#N/A</v>
          </cell>
          <cell r="N499" t="e">
            <v>#N/A</v>
          </cell>
          <cell r="O499" t="e">
            <v>#N/A</v>
          </cell>
          <cell r="P499" t="e">
            <v>#N/A</v>
          </cell>
          <cell r="Q499" t="e">
            <v>#N/A</v>
          </cell>
          <cell r="R499" t="e">
            <v>#N/A</v>
          </cell>
          <cell r="S499" t="e">
            <v>#N/A</v>
          </cell>
          <cell r="T499" t="e">
            <v>#N/A</v>
          </cell>
          <cell r="U499" t="e">
            <v>#N/A</v>
          </cell>
          <cell r="V499" t="e">
            <v>#N/A</v>
          </cell>
          <cell r="W499" t="e">
            <v>#N/A</v>
          </cell>
          <cell r="X499" t="e">
            <v>#N/A</v>
          </cell>
          <cell r="Y499" t="e">
            <v>#N/A</v>
          </cell>
          <cell r="Z499" t="e">
            <v>#N/A</v>
          </cell>
          <cell r="AA499" t="e">
            <v>#N/A</v>
          </cell>
          <cell r="AB499" t="e">
            <v>#N/A</v>
          </cell>
          <cell r="AC499" t="e">
            <v>#N/A</v>
          </cell>
          <cell r="AD499" t="str">
            <v>Bourgogne-Franche-Comte</v>
          </cell>
        </row>
        <row r="500">
          <cell r="A500" t="str">
            <v>28_p_IAA_hac_C_hac</v>
          </cell>
          <cell r="B500" t="str">
            <v>28</v>
          </cell>
          <cell r="C500" t="str">
            <v/>
          </cell>
          <cell r="D500" t="str">
            <v>p_IAA_hac_C_hac</v>
          </cell>
          <cell r="E500">
            <v>16.857684413148306</v>
          </cell>
          <cell r="F500" t="e">
            <v>#N/A</v>
          </cell>
          <cell r="G500" t="e">
            <v>#N/A</v>
          </cell>
          <cell r="H500" t="e">
            <v>#N/A</v>
          </cell>
          <cell r="I500" t="e">
            <v>#N/A</v>
          </cell>
          <cell r="J500" t="e">
            <v>#N/A</v>
          </cell>
          <cell r="K500" t="e">
            <v>#N/A</v>
          </cell>
          <cell r="L500" t="e">
            <v>#N/A</v>
          </cell>
          <cell r="M500" t="e">
            <v>#N/A</v>
          </cell>
          <cell r="N500" t="e">
            <v>#N/A</v>
          </cell>
          <cell r="O500" t="e">
            <v>#N/A</v>
          </cell>
          <cell r="P500" t="e">
            <v>#N/A</v>
          </cell>
          <cell r="Q500" t="e">
            <v>#N/A</v>
          </cell>
          <cell r="R500" t="e">
            <v>#N/A</v>
          </cell>
          <cell r="S500" t="e">
            <v>#N/A</v>
          </cell>
          <cell r="T500" t="e">
            <v>#N/A</v>
          </cell>
          <cell r="U500" t="e">
            <v>#N/A</v>
          </cell>
          <cell r="V500" t="e">
            <v>#N/A</v>
          </cell>
          <cell r="W500" t="e">
            <v>#N/A</v>
          </cell>
          <cell r="X500" t="e">
            <v>#N/A</v>
          </cell>
          <cell r="Y500" t="e">
            <v>#N/A</v>
          </cell>
          <cell r="Z500" t="e">
            <v>#N/A</v>
          </cell>
          <cell r="AA500" t="e">
            <v>#N/A</v>
          </cell>
          <cell r="AB500" t="e">
            <v>#N/A</v>
          </cell>
          <cell r="AC500" t="e">
            <v>#N/A</v>
          </cell>
          <cell r="AD500" t="str">
            <v>Normandie</v>
          </cell>
        </row>
        <row r="501">
          <cell r="A501" t="str">
            <v>32_p_IAA_hac_C_hac</v>
          </cell>
          <cell r="B501" t="str">
            <v>32</v>
          </cell>
          <cell r="C501" t="str">
            <v/>
          </cell>
          <cell r="D501" t="str">
            <v>p_IAA_hac_C_hac</v>
          </cell>
          <cell r="E501">
            <v>16.276157296718811</v>
          </cell>
          <cell r="F501" t="e">
            <v>#N/A</v>
          </cell>
          <cell r="G501" t="e">
            <v>#N/A</v>
          </cell>
          <cell r="H501" t="e">
            <v>#N/A</v>
          </cell>
          <cell r="I501" t="e">
            <v>#N/A</v>
          </cell>
          <cell r="J501" t="e">
            <v>#N/A</v>
          </cell>
          <cell r="K501" t="e">
            <v>#N/A</v>
          </cell>
          <cell r="L501" t="e">
            <v>#N/A</v>
          </cell>
          <cell r="M501" t="e">
            <v>#N/A</v>
          </cell>
          <cell r="N501" t="e">
            <v>#N/A</v>
          </cell>
          <cell r="O501" t="e">
            <v>#N/A</v>
          </cell>
          <cell r="P501" t="e">
            <v>#N/A</v>
          </cell>
          <cell r="Q501" t="e">
            <v>#N/A</v>
          </cell>
          <cell r="R501" t="e">
            <v>#N/A</v>
          </cell>
          <cell r="S501" t="e">
            <v>#N/A</v>
          </cell>
          <cell r="T501" t="e">
            <v>#N/A</v>
          </cell>
          <cell r="U501" t="e">
            <v>#N/A</v>
          </cell>
          <cell r="V501" t="e">
            <v>#N/A</v>
          </cell>
          <cell r="W501" t="e">
            <v>#N/A</v>
          </cell>
          <cell r="X501" t="e">
            <v>#N/A</v>
          </cell>
          <cell r="Y501" t="e">
            <v>#N/A</v>
          </cell>
          <cell r="Z501" t="e">
            <v>#N/A</v>
          </cell>
          <cell r="AA501" t="e">
            <v>#N/A</v>
          </cell>
          <cell r="AB501" t="e">
            <v>#N/A</v>
          </cell>
          <cell r="AC501" t="e">
            <v>#N/A</v>
          </cell>
          <cell r="AD501" t="str">
            <v>Hauts-de-France</v>
          </cell>
        </row>
        <row r="502">
          <cell r="A502" t="str">
            <v>44_p_IAA_hac_C_hac</v>
          </cell>
          <cell r="B502" t="str">
            <v>44</v>
          </cell>
          <cell r="C502" t="str">
            <v/>
          </cell>
          <cell r="D502" t="str">
            <v>p_IAA_hac_C_hac</v>
          </cell>
          <cell r="E502">
            <v>14.99033027000285</v>
          </cell>
          <cell r="F502" t="e">
            <v>#N/A</v>
          </cell>
          <cell r="G502" t="e">
            <v>#N/A</v>
          </cell>
          <cell r="H502" t="e">
            <v>#N/A</v>
          </cell>
          <cell r="I502" t="e">
            <v>#N/A</v>
          </cell>
          <cell r="J502" t="e">
            <v>#N/A</v>
          </cell>
          <cell r="K502" t="e">
            <v>#N/A</v>
          </cell>
          <cell r="L502" t="e">
            <v>#N/A</v>
          </cell>
          <cell r="M502" t="e">
            <v>#N/A</v>
          </cell>
          <cell r="N502" t="e">
            <v>#N/A</v>
          </cell>
          <cell r="O502" t="e">
            <v>#N/A</v>
          </cell>
          <cell r="P502" t="e">
            <v>#N/A</v>
          </cell>
          <cell r="Q502" t="e">
            <v>#N/A</v>
          </cell>
          <cell r="R502" t="e">
            <v>#N/A</v>
          </cell>
          <cell r="S502" t="e">
            <v>#N/A</v>
          </cell>
          <cell r="T502" t="e">
            <v>#N/A</v>
          </cell>
          <cell r="U502" t="e">
            <v>#N/A</v>
          </cell>
          <cell r="V502" t="e">
            <v>#N/A</v>
          </cell>
          <cell r="W502" t="e">
            <v>#N/A</v>
          </cell>
          <cell r="X502" t="e">
            <v>#N/A</v>
          </cell>
          <cell r="Y502" t="e">
            <v>#N/A</v>
          </cell>
          <cell r="Z502" t="e">
            <v>#N/A</v>
          </cell>
          <cell r="AA502" t="e">
            <v>#N/A</v>
          </cell>
          <cell r="AB502" t="e">
            <v>#N/A</v>
          </cell>
          <cell r="AC502" t="e">
            <v>#N/A</v>
          </cell>
          <cell r="AD502" t="str">
            <v>Grand-Est</v>
          </cell>
        </row>
        <row r="503">
          <cell r="A503" t="str">
            <v>52_p_IAA_hac_C_hac</v>
          </cell>
          <cell r="B503" t="str">
            <v>52</v>
          </cell>
          <cell r="C503" t="str">
            <v/>
          </cell>
          <cell r="D503" t="str">
            <v>p_IAA_hac_C_hac</v>
          </cell>
          <cell r="E503">
            <v>23.201864258665889</v>
          </cell>
          <cell r="F503" t="e">
            <v>#N/A</v>
          </cell>
          <cell r="G503" t="e">
            <v>#N/A</v>
          </cell>
          <cell r="H503" t="e">
            <v>#N/A</v>
          </cell>
          <cell r="I503" t="e">
            <v>#N/A</v>
          </cell>
          <cell r="J503" t="e">
            <v>#N/A</v>
          </cell>
          <cell r="K503" t="e">
            <v>#N/A</v>
          </cell>
          <cell r="L503" t="e">
            <v>#N/A</v>
          </cell>
          <cell r="M503" t="e">
            <v>#N/A</v>
          </cell>
          <cell r="N503" t="e">
            <v>#N/A</v>
          </cell>
          <cell r="O503" t="e">
            <v>#N/A</v>
          </cell>
          <cell r="P503" t="e">
            <v>#N/A</v>
          </cell>
          <cell r="Q503" t="e">
            <v>#N/A</v>
          </cell>
          <cell r="R503" t="e">
            <v>#N/A</v>
          </cell>
          <cell r="S503" t="e">
            <v>#N/A</v>
          </cell>
          <cell r="T503" t="e">
            <v>#N/A</v>
          </cell>
          <cell r="U503" t="e">
            <v>#N/A</v>
          </cell>
          <cell r="V503" t="e">
            <v>#N/A</v>
          </cell>
          <cell r="W503" t="e">
            <v>#N/A</v>
          </cell>
          <cell r="X503" t="e">
            <v>#N/A</v>
          </cell>
          <cell r="Y503" t="e">
            <v>#N/A</v>
          </cell>
          <cell r="Z503" t="e">
            <v>#N/A</v>
          </cell>
          <cell r="AA503" t="e">
            <v>#N/A</v>
          </cell>
          <cell r="AB503" t="e">
            <v>#N/A</v>
          </cell>
          <cell r="AC503" t="e">
            <v>#N/A</v>
          </cell>
          <cell r="AD503" t="str">
            <v>Pays de la Loire</v>
          </cell>
        </row>
        <row r="504">
          <cell r="A504" t="str">
            <v>53_p_IAA_hac_C_hac</v>
          </cell>
          <cell r="B504" t="str">
            <v>53</v>
          </cell>
          <cell r="C504" t="str">
            <v/>
          </cell>
          <cell r="D504" t="str">
            <v>p_IAA_hac_C_hac</v>
          </cell>
          <cell r="E504">
            <v>44.858679559351238</v>
          </cell>
          <cell r="F504" t="e">
            <v>#N/A</v>
          </cell>
          <cell r="G504" t="e">
            <v>#N/A</v>
          </cell>
          <cell r="H504" t="e">
            <v>#N/A</v>
          </cell>
          <cell r="I504" t="e">
            <v>#N/A</v>
          </cell>
          <cell r="J504" t="e">
            <v>#N/A</v>
          </cell>
          <cell r="K504" t="e">
            <v>#N/A</v>
          </cell>
          <cell r="L504" t="e">
            <v>#N/A</v>
          </cell>
          <cell r="M504" t="e">
            <v>#N/A</v>
          </cell>
          <cell r="N504" t="e">
            <v>#N/A</v>
          </cell>
          <cell r="O504" t="e">
            <v>#N/A</v>
          </cell>
          <cell r="P504" t="e">
            <v>#N/A</v>
          </cell>
          <cell r="Q504" t="e">
            <v>#N/A</v>
          </cell>
          <cell r="R504" t="e">
            <v>#N/A</v>
          </cell>
          <cell r="S504" t="e">
            <v>#N/A</v>
          </cell>
          <cell r="T504" t="e">
            <v>#N/A</v>
          </cell>
          <cell r="U504" t="e">
            <v>#N/A</v>
          </cell>
          <cell r="V504" t="e">
            <v>#N/A</v>
          </cell>
          <cell r="W504" t="e">
            <v>#N/A</v>
          </cell>
          <cell r="X504" t="e">
            <v>#N/A</v>
          </cell>
          <cell r="Y504" t="e">
            <v>#N/A</v>
          </cell>
          <cell r="Z504" t="e">
            <v>#N/A</v>
          </cell>
          <cell r="AA504" t="e">
            <v>#N/A</v>
          </cell>
          <cell r="AB504" t="e">
            <v>#N/A</v>
          </cell>
          <cell r="AC504" t="e">
            <v>#N/A</v>
          </cell>
          <cell r="AD504" t="str">
            <v>Bretagne</v>
          </cell>
        </row>
        <row r="505">
          <cell r="A505" t="str">
            <v>75_p_IAA_hac_C_hac</v>
          </cell>
          <cell r="B505" t="str">
            <v>75</v>
          </cell>
          <cell r="C505" t="str">
            <v/>
          </cell>
          <cell r="D505" t="str">
            <v>p_IAA_hac_C_hac</v>
          </cell>
          <cell r="E505">
            <v>21.088401095959437</v>
          </cell>
          <cell r="F505" t="e">
            <v>#N/A</v>
          </cell>
          <cell r="G505" t="e">
            <v>#N/A</v>
          </cell>
          <cell r="H505" t="e">
            <v>#N/A</v>
          </cell>
          <cell r="I505" t="e">
            <v>#N/A</v>
          </cell>
          <cell r="J505" t="e">
            <v>#N/A</v>
          </cell>
          <cell r="K505" t="e">
            <v>#N/A</v>
          </cell>
          <cell r="L505" t="e">
            <v>#N/A</v>
          </cell>
          <cell r="M505" t="e">
            <v>#N/A</v>
          </cell>
          <cell r="N505" t="e">
            <v>#N/A</v>
          </cell>
          <cell r="O505" t="e">
            <v>#N/A</v>
          </cell>
          <cell r="P505" t="e">
            <v>#N/A</v>
          </cell>
          <cell r="Q505" t="e">
            <v>#N/A</v>
          </cell>
          <cell r="R505" t="e">
            <v>#N/A</v>
          </cell>
          <cell r="S505" t="e">
            <v>#N/A</v>
          </cell>
          <cell r="T505" t="e">
            <v>#N/A</v>
          </cell>
          <cell r="U505" t="e">
            <v>#N/A</v>
          </cell>
          <cell r="V505" t="e">
            <v>#N/A</v>
          </cell>
          <cell r="W505" t="e">
            <v>#N/A</v>
          </cell>
          <cell r="X505" t="e">
            <v>#N/A</v>
          </cell>
          <cell r="Y505" t="e">
            <v>#N/A</v>
          </cell>
          <cell r="Z505" t="e">
            <v>#N/A</v>
          </cell>
          <cell r="AA505" t="e">
            <v>#N/A</v>
          </cell>
          <cell r="AB505" t="e">
            <v>#N/A</v>
          </cell>
          <cell r="AC505" t="e">
            <v>#N/A</v>
          </cell>
          <cell r="AD505" t="str">
            <v>Nouvelle-Aquitaine</v>
          </cell>
        </row>
        <row r="506">
          <cell r="A506" t="str">
            <v>76_p_IAA_hac_C_hac</v>
          </cell>
          <cell r="B506" t="str">
            <v>76</v>
          </cell>
          <cell r="C506" t="str">
            <v/>
          </cell>
          <cell r="D506" t="str">
            <v>p_IAA_hac_C_hac</v>
          </cell>
          <cell r="E506">
            <v>19.155137910032195</v>
          </cell>
          <cell r="F506" t="e">
            <v>#N/A</v>
          </cell>
          <cell r="G506" t="e">
            <v>#N/A</v>
          </cell>
          <cell r="H506" t="e">
            <v>#N/A</v>
          </cell>
          <cell r="I506" t="e">
            <v>#N/A</v>
          </cell>
          <cell r="J506" t="e">
            <v>#N/A</v>
          </cell>
          <cell r="K506" t="e">
            <v>#N/A</v>
          </cell>
          <cell r="L506" t="e">
            <v>#N/A</v>
          </cell>
          <cell r="M506" t="e">
            <v>#N/A</v>
          </cell>
          <cell r="N506" t="e">
            <v>#N/A</v>
          </cell>
          <cell r="O506" t="e">
            <v>#N/A</v>
          </cell>
          <cell r="P506" t="e">
            <v>#N/A</v>
          </cell>
          <cell r="Q506" t="e">
            <v>#N/A</v>
          </cell>
          <cell r="R506" t="e">
            <v>#N/A</v>
          </cell>
          <cell r="S506" t="e">
            <v>#N/A</v>
          </cell>
          <cell r="T506" t="e">
            <v>#N/A</v>
          </cell>
          <cell r="U506" t="e">
            <v>#N/A</v>
          </cell>
          <cell r="V506" t="e">
            <v>#N/A</v>
          </cell>
          <cell r="W506" t="e">
            <v>#N/A</v>
          </cell>
          <cell r="X506" t="e">
            <v>#N/A</v>
          </cell>
          <cell r="Y506" t="e">
            <v>#N/A</v>
          </cell>
          <cell r="Z506" t="e">
            <v>#N/A</v>
          </cell>
          <cell r="AA506" t="e">
            <v>#N/A</v>
          </cell>
          <cell r="AB506" t="e">
            <v>#N/A</v>
          </cell>
          <cell r="AC506" t="e">
            <v>#N/A</v>
          </cell>
          <cell r="AD506" t="str">
            <v>Occitanie</v>
          </cell>
        </row>
        <row r="507">
          <cell r="A507" t="str">
            <v>84_p_IAA_hac_C_hac</v>
          </cell>
          <cell r="B507" t="str">
            <v>84</v>
          </cell>
          <cell r="C507" t="str">
            <v/>
          </cell>
          <cell r="D507" t="str">
            <v>p_IAA_hac_C_hac</v>
          </cell>
          <cell r="E507">
            <v>10.646131868548638</v>
          </cell>
          <cell r="F507" t="e">
            <v>#N/A</v>
          </cell>
          <cell r="G507" t="e">
            <v>#N/A</v>
          </cell>
          <cell r="H507" t="e">
            <v>#N/A</v>
          </cell>
          <cell r="I507" t="e">
            <v>#N/A</v>
          </cell>
          <cell r="J507" t="e">
            <v>#N/A</v>
          </cell>
          <cell r="K507" t="e">
            <v>#N/A</v>
          </cell>
          <cell r="L507" t="e">
            <v>#N/A</v>
          </cell>
          <cell r="M507" t="e">
            <v>#N/A</v>
          </cell>
          <cell r="N507" t="e">
            <v>#N/A</v>
          </cell>
          <cell r="O507" t="e">
            <v>#N/A</v>
          </cell>
          <cell r="P507" t="e">
            <v>#N/A</v>
          </cell>
          <cell r="Q507" t="e">
            <v>#N/A</v>
          </cell>
          <cell r="R507" t="e">
            <v>#N/A</v>
          </cell>
          <cell r="S507" t="e">
            <v>#N/A</v>
          </cell>
          <cell r="T507" t="e">
            <v>#N/A</v>
          </cell>
          <cell r="U507" t="e">
            <v>#N/A</v>
          </cell>
          <cell r="V507" t="e">
            <v>#N/A</v>
          </cell>
          <cell r="W507" t="e">
            <v>#N/A</v>
          </cell>
          <cell r="X507" t="e">
            <v>#N/A</v>
          </cell>
          <cell r="Y507" t="e">
            <v>#N/A</v>
          </cell>
          <cell r="Z507" t="e">
            <v>#N/A</v>
          </cell>
          <cell r="AA507" t="e">
            <v>#N/A</v>
          </cell>
          <cell r="AB507" t="e">
            <v>#N/A</v>
          </cell>
          <cell r="AC507" t="e">
            <v>#N/A</v>
          </cell>
          <cell r="AD507" t="str">
            <v>Auvergne-Rhone-Alpes</v>
          </cell>
        </row>
        <row r="508">
          <cell r="A508" t="str">
            <v>93_p_IAA_hac_C_hac</v>
          </cell>
          <cell r="B508" t="str">
            <v>93</v>
          </cell>
          <cell r="C508" t="str">
            <v/>
          </cell>
          <cell r="D508" t="str">
            <v>p_IAA_hac_C_hac</v>
          </cell>
          <cell r="E508">
            <v>13.704524404112881</v>
          </cell>
          <cell r="F508" t="e">
            <v>#N/A</v>
          </cell>
          <cell r="G508" t="e">
            <v>#N/A</v>
          </cell>
          <cell r="H508" t="e">
            <v>#N/A</v>
          </cell>
          <cell r="I508" t="e">
            <v>#N/A</v>
          </cell>
          <cell r="J508" t="e">
            <v>#N/A</v>
          </cell>
          <cell r="K508" t="e">
            <v>#N/A</v>
          </cell>
          <cell r="L508" t="e">
            <v>#N/A</v>
          </cell>
          <cell r="M508" t="e">
            <v>#N/A</v>
          </cell>
          <cell r="N508" t="e">
            <v>#N/A</v>
          </cell>
          <cell r="O508" t="e">
            <v>#N/A</v>
          </cell>
          <cell r="P508" t="e">
            <v>#N/A</v>
          </cell>
          <cell r="Q508" t="e">
            <v>#N/A</v>
          </cell>
          <cell r="R508" t="e">
            <v>#N/A</v>
          </cell>
          <cell r="S508" t="e">
            <v>#N/A</v>
          </cell>
          <cell r="T508" t="e">
            <v>#N/A</v>
          </cell>
          <cell r="U508" t="e">
            <v>#N/A</v>
          </cell>
          <cell r="V508" t="e">
            <v>#N/A</v>
          </cell>
          <cell r="W508" t="e">
            <v>#N/A</v>
          </cell>
          <cell r="X508" t="e">
            <v>#N/A</v>
          </cell>
          <cell r="Y508" t="e">
            <v>#N/A</v>
          </cell>
          <cell r="Z508" t="e">
            <v>#N/A</v>
          </cell>
          <cell r="AA508" t="e">
            <v>#N/A</v>
          </cell>
          <cell r="AB508" t="e">
            <v>#N/A</v>
          </cell>
          <cell r="AC508" t="e">
            <v>#N/A</v>
          </cell>
          <cell r="AD508" t="str">
            <v>Provence-Alpes-Cote d'azur</v>
          </cell>
        </row>
        <row r="509">
          <cell r="A509" t="str">
            <v>94_p_IAA_hac_C_hac</v>
          </cell>
          <cell r="B509" t="str">
            <v>94</v>
          </cell>
          <cell r="C509" t="str">
            <v/>
          </cell>
          <cell r="D509" t="str">
            <v>p_IAA_hac_C_hac</v>
          </cell>
          <cell r="E509">
            <v>37.754782063342738</v>
          </cell>
          <cell r="F509" t="e">
            <v>#N/A</v>
          </cell>
          <cell r="G509" t="e">
            <v>#N/A</v>
          </cell>
          <cell r="H509" t="e">
            <v>#N/A</v>
          </cell>
          <cell r="I509" t="e">
            <v>#N/A</v>
          </cell>
          <cell r="J509" t="e">
            <v>#N/A</v>
          </cell>
          <cell r="K509" t="e">
            <v>#N/A</v>
          </cell>
          <cell r="L509" t="e">
            <v>#N/A</v>
          </cell>
          <cell r="M509" t="e">
            <v>#N/A</v>
          </cell>
          <cell r="N509" t="e">
            <v>#N/A</v>
          </cell>
          <cell r="O509" t="e">
            <v>#N/A</v>
          </cell>
          <cell r="P509" t="e">
            <v>#N/A</v>
          </cell>
          <cell r="Q509" t="e">
            <v>#N/A</v>
          </cell>
          <cell r="R509" t="e">
            <v>#N/A</v>
          </cell>
          <cell r="S509" t="e">
            <v>#N/A</v>
          </cell>
          <cell r="T509" t="e">
            <v>#N/A</v>
          </cell>
          <cell r="U509" t="e">
            <v>#N/A</v>
          </cell>
          <cell r="V509" t="e">
            <v>#N/A</v>
          </cell>
          <cell r="W509" t="e">
            <v>#N/A</v>
          </cell>
          <cell r="X509" t="e">
            <v>#N/A</v>
          </cell>
          <cell r="Y509" t="e">
            <v>#N/A</v>
          </cell>
          <cell r="Z509" t="e">
            <v>#N/A</v>
          </cell>
          <cell r="AA509" t="e">
            <v>#N/A</v>
          </cell>
          <cell r="AB509" t="e">
            <v>#N/A</v>
          </cell>
          <cell r="AC509" t="e">
            <v>#N/A</v>
          </cell>
          <cell r="AD509" t="str">
            <v>Corse</v>
          </cell>
        </row>
        <row r="510">
          <cell r="A510" t="str">
            <v>01_p_IAA_hac_C_hac</v>
          </cell>
          <cell r="B510" t="str">
            <v>01</v>
          </cell>
          <cell r="C510" t="str">
            <v/>
          </cell>
          <cell r="D510" t="str">
            <v>p_IAA_hac_C_hac</v>
          </cell>
          <cell r="E510">
            <v>40.731556106633604</v>
          </cell>
          <cell r="F510" t="e">
            <v>#N/A</v>
          </cell>
          <cell r="G510" t="e">
            <v>#N/A</v>
          </cell>
          <cell r="H510" t="e">
            <v>#N/A</v>
          </cell>
          <cell r="I510" t="e">
            <v>#N/A</v>
          </cell>
          <cell r="J510" t="e">
            <v>#N/A</v>
          </cell>
          <cell r="K510" t="e">
            <v>#N/A</v>
          </cell>
          <cell r="L510" t="e">
            <v>#N/A</v>
          </cell>
          <cell r="M510" t="e">
            <v>#N/A</v>
          </cell>
          <cell r="N510" t="e">
            <v>#N/A</v>
          </cell>
          <cell r="O510" t="e">
            <v>#N/A</v>
          </cell>
          <cell r="P510" t="e">
            <v>#N/A</v>
          </cell>
          <cell r="Q510" t="e">
            <v>#N/A</v>
          </cell>
          <cell r="R510" t="e">
            <v>#N/A</v>
          </cell>
          <cell r="S510" t="e">
            <v>#N/A</v>
          </cell>
          <cell r="T510" t="e">
            <v>#N/A</v>
          </cell>
          <cell r="U510" t="e">
            <v>#N/A</v>
          </cell>
          <cell r="V510" t="e">
            <v>#N/A</v>
          </cell>
          <cell r="W510" t="e">
            <v>#N/A</v>
          </cell>
          <cell r="X510" t="e">
            <v>#N/A</v>
          </cell>
          <cell r="Y510" t="e">
            <v>#N/A</v>
          </cell>
          <cell r="Z510" t="e">
            <v>#N/A</v>
          </cell>
          <cell r="AA510" t="e">
            <v>#N/A</v>
          </cell>
          <cell r="AB510" t="e">
            <v>#N/A</v>
          </cell>
          <cell r="AC510" t="e">
            <v>#N/A</v>
          </cell>
          <cell r="AD510" t="str">
            <v>Guadeloupe</v>
          </cell>
        </row>
        <row r="511">
          <cell r="A511" t="str">
            <v>02_p_IAA_hac_C_hac</v>
          </cell>
          <cell r="B511" t="str">
            <v>02</v>
          </cell>
          <cell r="C511" t="str">
            <v/>
          </cell>
          <cell r="D511" t="str">
            <v>p_IAA_hac_C_hac</v>
          </cell>
          <cell r="E511">
            <v>37.839545167403664</v>
          </cell>
          <cell r="F511" t="e">
            <v>#N/A</v>
          </cell>
          <cell r="G511" t="e">
            <v>#N/A</v>
          </cell>
          <cell r="H511" t="e">
            <v>#N/A</v>
          </cell>
          <cell r="I511" t="e">
            <v>#N/A</v>
          </cell>
          <cell r="J511" t="e">
            <v>#N/A</v>
          </cell>
          <cell r="K511" t="e">
            <v>#N/A</v>
          </cell>
          <cell r="L511" t="e">
            <v>#N/A</v>
          </cell>
          <cell r="M511" t="e">
            <v>#N/A</v>
          </cell>
          <cell r="N511" t="e">
            <v>#N/A</v>
          </cell>
          <cell r="O511" t="e">
            <v>#N/A</v>
          </cell>
          <cell r="P511" t="e">
            <v>#N/A</v>
          </cell>
          <cell r="Q511" t="e">
            <v>#N/A</v>
          </cell>
          <cell r="R511" t="e">
            <v>#N/A</v>
          </cell>
          <cell r="S511" t="e">
            <v>#N/A</v>
          </cell>
          <cell r="T511" t="e">
            <v>#N/A</v>
          </cell>
          <cell r="U511" t="e">
            <v>#N/A</v>
          </cell>
          <cell r="V511" t="e">
            <v>#N/A</v>
          </cell>
          <cell r="W511" t="e">
            <v>#N/A</v>
          </cell>
          <cell r="X511" t="e">
            <v>#N/A</v>
          </cell>
          <cell r="Y511" t="e">
            <v>#N/A</v>
          </cell>
          <cell r="Z511" t="e">
            <v>#N/A</v>
          </cell>
          <cell r="AA511" t="e">
            <v>#N/A</v>
          </cell>
          <cell r="AB511" t="e">
            <v>#N/A</v>
          </cell>
          <cell r="AC511" t="e">
            <v>#N/A</v>
          </cell>
          <cell r="AD511" t="str">
            <v>Martinique</v>
          </cell>
        </row>
        <row r="512">
          <cell r="A512" t="str">
            <v>03_p_IAA_hac_C_hac</v>
          </cell>
          <cell r="B512" t="str">
            <v>03</v>
          </cell>
          <cell r="C512" t="str">
            <v/>
          </cell>
          <cell r="D512" t="str">
            <v>p_IAA_hac_C_hac</v>
          </cell>
          <cell r="E512">
            <v>13.845521774856204</v>
          </cell>
          <cell r="F512" t="e">
            <v>#N/A</v>
          </cell>
          <cell r="G512" t="e">
            <v>#N/A</v>
          </cell>
          <cell r="H512" t="e">
            <v>#N/A</v>
          </cell>
          <cell r="I512" t="e">
            <v>#N/A</v>
          </cell>
          <cell r="J512" t="e">
            <v>#N/A</v>
          </cell>
          <cell r="K512" t="e">
            <v>#N/A</v>
          </cell>
          <cell r="L512" t="e">
            <v>#N/A</v>
          </cell>
          <cell r="M512" t="e">
            <v>#N/A</v>
          </cell>
          <cell r="N512" t="e">
            <v>#N/A</v>
          </cell>
          <cell r="O512" t="e">
            <v>#N/A</v>
          </cell>
          <cell r="P512" t="e">
            <v>#N/A</v>
          </cell>
          <cell r="Q512" t="e">
            <v>#N/A</v>
          </cell>
          <cell r="R512" t="e">
            <v>#N/A</v>
          </cell>
          <cell r="S512" t="e">
            <v>#N/A</v>
          </cell>
          <cell r="T512" t="e">
            <v>#N/A</v>
          </cell>
          <cell r="U512" t="e">
            <v>#N/A</v>
          </cell>
          <cell r="V512" t="e">
            <v>#N/A</v>
          </cell>
          <cell r="W512" t="e">
            <v>#N/A</v>
          </cell>
          <cell r="X512" t="e">
            <v>#N/A</v>
          </cell>
          <cell r="Y512" t="e">
            <v>#N/A</v>
          </cell>
          <cell r="Z512" t="e">
            <v>#N/A</v>
          </cell>
          <cell r="AA512" t="e">
            <v>#N/A</v>
          </cell>
          <cell r="AB512" t="e">
            <v>#N/A</v>
          </cell>
          <cell r="AC512" t="e">
            <v>#N/A</v>
          </cell>
          <cell r="AD512" t="str">
            <v>Guyane</v>
          </cell>
        </row>
        <row r="513">
          <cell r="A513" t="str">
            <v>04_p_IAA_hac_C_hac</v>
          </cell>
          <cell r="B513" t="str">
            <v>04</v>
          </cell>
          <cell r="C513" t="str">
            <v/>
          </cell>
          <cell r="D513" t="str">
            <v>p_IAA_hac_C_hac</v>
          </cell>
          <cell r="E513">
            <v>40.922583233052542</v>
          </cell>
          <cell r="F513" t="e">
            <v>#N/A</v>
          </cell>
          <cell r="G513" t="e">
            <v>#N/A</v>
          </cell>
          <cell r="H513" t="e">
            <v>#N/A</v>
          </cell>
          <cell r="I513" t="e">
            <v>#N/A</v>
          </cell>
          <cell r="J513" t="e">
            <v>#N/A</v>
          </cell>
          <cell r="K513" t="e">
            <v>#N/A</v>
          </cell>
          <cell r="L513" t="e">
            <v>#N/A</v>
          </cell>
          <cell r="M513" t="e">
            <v>#N/A</v>
          </cell>
          <cell r="N513" t="e">
            <v>#N/A</v>
          </cell>
          <cell r="O513" t="e">
            <v>#N/A</v>
          </cell>
          <cell r="P513" t="e">
            <v>#N/A</v>
          </cell>
          <cell r="Q513" t="e">
            <v>#N/A</v>
          </cell>
          <cell r="R513" t="e">
            <v>#N/A</v>
          </cell>
          <cell r="S513" t="e">
            <v>#N/A</v>
          </cell>
          <cell r="T513" t="e">
            <v>#N/A</v>
          </cell>
          <cell r="U513" t="e">
            <v>#N/A</v>
          </cell>
          <cell r="V513" t="e">
            <v>#N/A</v>
          </cell>
          <cell r="W513" t="e">
            <v>#N/A</v>
          </cell>
          <cell r="X513" t="e">
            <v>#N/A</v>
          </cell>
          <cell r="Y513" t="e">
            <v>#N/A</v>
          </cell>
          <cell r="Z513" t="e">
            <v>#N/A</v>
          </cell>
          <cell r="AA513" t="e">
            <v>#N/A</v>
          </cell>
          <cell r="AB513" t="e">
            <v>#N/A</v>
          </cell>
          <cell r="AC513" t="e">
            <v>#N/A</v>
          </cell>
          <cell r="AD513" t="str">
            <v>La Reunion</v>
          </cell>
        </row>
        <row r="514">
          <cell r="A514" t="str">
            <v>11_p_IAA_hac_C_hac</v>
          </cell>
          <cell r="B514" t="str">
            <v>11</v>
          </cell>
          <cell r="C514" t="str">
            <v/>
          </cell>
          <cell r="D514" t="str">
            <v>p_IAA_hac_C_hac</v>
          </cell>
          <cell r="E514">
            <v>9.9085573021491946</v>
          </cell>
          <cell r="F514" t="e">
            <v>#N/A</v>
          </cell>
          <cell r="G514" t="e">
            <v>#N/A</v>
          </cell>
          <cell r="H514" t="e">
            <v>#N/A</v>
          </cell>
          <cell r="I514" t="e">
            <v>#N/A</v>
          </cell>
          <cell r="J514" t="e">
            <v>#N/A</v>
          </cell>
          <cell r="K514" t="e">
            <v>#N/A</v>
          </cell>
          <cell r="L514" t="e">
            <v>#N/A</v>
          </cell>
          <cell r="M514" t="e">
            <v>#N/A</v>
          </cell>
          <cell r="N514" t="e">
            <v>#N/A</v>
          </cell>
          <cell r="O514" t="e">
            <v>#N/A</v>
          </cell>
          <cell r="P514" t="e">
            <v>#N/A</v>
          </cell>
          <cell r="Q514" t="e">
            <v>#N/A</v>
          </cell>
          <cell r="R514" t="e">
            <v>#N/A</v>
          </cell>
          <cell r="S514" t="e">
            <v>#N/A</v>
          </cell>
          <cell r="T514" t="e">
            <v>#N/A</v>
          </cell>
          <cell r="U514" t="e">
            <v>#N/A</v>
          </cell>
          <cell r="V514" t="e">
            <v>#N/A</v>
          </cell>
          <cell r="W514" t="e">
            <v>#N/A</v>
          </cell>
          <cell r="X514" t="e">
            <v>#N/A</v>
          </cell>
          <cell r="Y514" t="e">
            <v>#N/A</v>
          </cell>
          <cell r="Z514" t="e">
            <v>#N/A</v>
          </cell>
          <cell r="AA514" t="e">
            <v>#N/A</v>
          </cell>
          <cell r="AB514" t="e">
            <v>#N/A</v>
          </cell>
          <cell r="AC514" t="e">
            <v>#N/A</v>
          </cell>
          <cell r="AD514" t="str">
            <v>Île-de-France</v>
          </cell>
        </row>
        <row r="515">
          <cell r="A515" t="str">
            <v>24_p_IAA_hac_C_hac</v>
          </cell>
          <cell r="B515" t="str">
            <v>24</v>
          </cell>
          <cell r="C515" t="str">
            <v/>
          </cell>
          <cell r="D515" t="str">
            <v>p_IAA_hac_C_hac</v>
          </cell>
          <cell r="E515">
            <v>11.73605888372437</v>
          </cell>
          <cell r="F515" t="e">
            <v>#N/A</v>
          </cell>
          <cell r="G515" t="e">
            <v>#N/A</v>
          </cell>
          <cell r="H515" t="e">
            <v>#N/A</v>
          </cell>
          <cell r="I515" t="e">
            <v>#N/A</v>
          </cell>
          <cell r="J515" t="e">
            <v>#N/A</v>
          </cell>
          <cell r="K515" t="e">
            <v>#N/A</v>
          </cell>
          <cell r="L515" t="e">
            <v>#N/A</v>
          </cell>
          <cell r="M515" t="e">
            <v>#N/A</v>
          </cell>
          <cell r="N515" t="e">
            <v>#N/A</v>
          </cell>
          <cell r="O515" t="e">
            <v>#N/A</v>
          </cell>
          <cell r="P515" t="e">
            <v>#N/A</v>
          </cell>
          <cell r="Q515" t="e">
            <v>#N/A</v>
          </cell>
          <cell r="R515" t="e">
            <v>#N/A</v>
          </cell>
          <cell r="S515" t="e">
            <v>#N/A</v>
          </cell>
          <cell r="T515" t="e">
            <v>#N/A</v>
          </cell>
          <cell r="U515" t="e">
            <v>#N/A</v>
          </cell>
          <cell r="V515" t="e">
            <v>#N/A</v>
          </cell>
          <cell r="W515" t="e">
            <v>#N/A</v>
          </cell>
          <cell r="X515" t="e">
            <v>#N/A</v>
          </cell>
          <cell r="Y515" t="e">
            <v>#N/A</v>
          </cell>
          <cell r="Z515" t="e">
            <v>#N/A</v>
          </cell>
          <cell r="AA515" t="e">
            <v>#N/A</v>
          </cell>
          <cell r="AB515" t="e">
            <v>#N/A</v>
          </cell>
          <cell r="AC515" t="e">
            <v>#N/A</v>
          </cell>
          <cell r="AD515" t="str">
            <v>Centre-Val de loire</v>
          </cell>
        </row>
        <row r="516">
          <cell r="A516" t="str">
            <v>27_p_IAA_hac_C_hac</v>
          </cell>
          <cell r="B516" t="str">
            <v>27</v>
          </cell>
          <cell r="C516" t="str">
            <v/>
          </cell>
          <cell r="D516" t="str">
            <v>p_IAA_hac_C_hac</v>
          </cell>
          <cell r="E516">
            <v>14.78506690097128</v>
          </cell>
          <cell r="F516" t="e">
            <v>#N/A</v>
          </cell>
          <cell r="G516" t="e">
            <v>#N/A</v>
          </cell>
          <cell r="H516" t="e">
            <v>#N/A</v>
          </cell>
          <cell r="I516" t="e">
            <v>#N/A</v>
          </cell>
          <cell r="J516" t="e">
            <v>#N/A</v>
          </cell>
          <cell r="K516" t="e">
            <v>#N/A</v>
          </cell>
          <cell r="L516" t="e">
            <v>#N/A</v>
          </cell>
          <cell r="M516" t="e">
            <v>#N/A</v>
          </cell>
          <cell r="N516" t="e">
            <v>#N/A</v>
          </cell>
          <cell r="O516" t="e">
            <v>#N/A</v>
          </cell>
          <cell r="P516" t="e">
            <v>#N/A</v>
          </cell>
          <cell r="Q516" t="e">
            <v>#N/A</v>
          </cell>
          <cell r="R516" t="e">
            <v>#N/A</v>
          </cell>
          <cell r="S516" t="e">
            <v>#N/A</v>
          </cell>
          <cell r="T516" t="e">
            <v>#N/A</v>
          </cell>
          <cell r="U516" t="e">
            <v>#N/A</v>
          </cell>
          <cell r="V516" t="e">
            <v>#N/A</v>
          </cell>
          <cell r="W516" t="e">
            <v>#N/A</v>
          </cell>
          <cell r="X516" t="e">
            <v>#N/A</v>
          </cell>
          <cell r="Y516" t="e">
            <v>#N/A</v>
          </cell>
          <cell r="Z516" t="e">
            <v>#N/A</v>
          </cell>
          <cell r="AA516" t="e">
            <v>#N/A</v>
          </cell>
          <cell r="AB516" t="e">
            <v>#N/A</v>
          </cell>
          <cell r="AC516" t="e">
            <v>#N/A</v>
          </cell>
          <cell r="AD516" t="str">
            <v>Bourgogne-Franche-Comte</v>
          </cell>
        </row>
        <row r="517">
          <cell r="A517" t="str">
            <v>28_p_IAA_hac_C_hac</v>
          </cell>
          <cell r="B517" t="str">
            <v>28</v>
          </cell>
          <cell r="C517" t="str">
            <v/>
          </cell>
          <cell r="D517" t="str">
            <v>p_IAA_hac_C_hac</v>
          </cell>
          <cell r="E517">
            <v>16.857684413148306</v>
          </cell>
          <cell r="F517" t="e">
            <v>#N/A</v>
          </cell>
          <cell r="G517" t="e">
            <v>#N/A</v>
          </cell>
          <cell r="H517" t="e">
            <v>#N/A</v>
          </cell>
          <cell r="I517" t="e">
            <v>#N/A</v>
          </cell>
          <cell r="J517" t="e">
            <v>#N/A</v>
          </cell>
          <cell r="K517" t="e">
            <v>#N/A</v>
          </cell>
          <cell r="L517" t="e">
            <v>#N/A</v>
          </cell>
          <cell r="M517" t="e">
            <v>#N/A</v>
          </cell>
          <cell r="N517" t="e">
            <v>#N/A</v>
          </cell>
          <cell r="O517" t="e">
            <v>#N/A</v>
          </cell>
          <cell r="P517" t="e">
            <v>#N/A</v>
          </cell>
          <cell r="Q517" t="e">
            <v>#N/A</v>
          </cell>
          <cell r="R517" t="e">
            <v>#N/A</v>
          </cell>
          <cell r="S517" t="e">
            <v>#N/A</v>
          </cell>
          <cell r="T517" t="e">
            <v>#N/A</v>
          </cell>
          <cell r="U517" t="e">
            <v>#N/A</v>
          </cell>
          <cell r="V517" t="e">
            <v>#N/A</v>
          </cell>
          <cell r="W517" t="e">
            <v>#N/A</v>
          </cell>
          <cell r="X517" t="e">
            <v>#N/A</v>
          </cell>
          <cell r="Y517" t="e">
            <v>#N/A</v>
          </cell>
          <cell r="Z517" t="e">
            <v>#N/A</v>
          </cell>
          <cell r="AA517" t="e">
            <v>#N/A</v>
          </cell>
          <cell r="AB517" t="e">
            <v>#N/A</v>
          </cell>
          <cell r="AC517" t="e">
            <v>#N/A</v>
          </cell>
          <cell r="AD517" t="str">
            <v>Normandie</v>
          </cell>
        </row>
        <row r="518">
          <cell r="A518" t="str">
            <v>32_p_IAA_hac_C_hac</v>
          </cell>
          <cell r="B518" t="str">
            <v>32</v>
          </cell>
          <cell r="C518" t="str">
            <v/>
          </cell>
          <cell r="D518" t="str">
            <v>p_IAA_hac_C_hac</v>
          </cell>
          <cell r="E518">
            <v>16.276157296718811</v>
          </cell>
          <cell r="F518" t="e">
            <v>#N/A</v>
          </cell>
          <cell r="G518" t="e">
            <v>#N/A</v>
          </cell>
          <cell r="H518" t="e">
            <v>#N/A</v>
          </cell>
          <cell r="I518" t="e">
            <v>#N/A</v>
          </cell>
          <cell r="J518" t="e">
            <v>#N/A</v>
          </cell>
          <cell r="K518" t="e">
            <v>#N/A</v>
          </cell>
          <cell r="L518" t="e">
            <v>#N/A</v>
          </cell>
          <cell r="M518" t="e">
            <v>#N/A</v>
          </cell>
          <cell r="N518" t="e">
            <v>#N/A</v>
          </cell>
          <cell r="O518" t="e">
            <v>#N/A</v>
          </cell>
          <cell r="P518" t="e">
            <v>#N/A</v>
          </cell>
          <cell r="Q518" t="e">
            <v>#N/A</v>
          </cell>
          <cell r="R518" t="e">
            <v>#N/A</v>
          </cell>
          <cell r="S518" t="e">
            <v>#N/A</v>
          </cell>
          <cell r="T518" t="e">
            <v>#N/A</v>
          </cell>
          <cell r="U518" t="e">
            <v>#N/A</v>
          </cell>
          <cell r="V518" t="e">
            <v>#N/A</v>
          </cell>
          <cell r="W518" t="e">
            <v>#N/A</v>
          </cell>
          <cell r="X518" t="e">
            <v>#N/A</v>
          </cell>
          <cell r="Y518" t="e">
            <v>#N/A</v>
          </cell>
          <cell r="Z518" t="e">
            <v>#N/A</v>
          </cell>
          <cell r="AA518" t="e">
            <v>#N/A</v>
          </cell>
          <cell r="AB518" t="e">
            <v>#N/A</v>
          </cell>
          <cell r="AC518" t="e">
            <v>#N/A</v>
          </cell>
          <cell r="AD518" t="str">
            <v>Hauts-de-France</v>
          </cell>
        </row>
        <row r="519">
          <cell r="A519" t="str">
            <v>44_p_IAA_hac_C_hac</v>
          </cell>
          <cell r="B519" t="str">
            <v>44</v>
          </cell>
          <cell r="C519" t="str">
            <v/>
          </cell>
          <cell r="D519" t="str">
            <v>p_IAA_hac_C_hac</v>
          </cell>
          <cell r="E519">
            <v>14.99033027000285</v>
          </cell>
          <cell r="F519" t="e">
            <v>#N/A</v>
          </cell>
          <cell r="G519" t="e">
            <v>#N/A</v>
          </cell>
          <cell r="H519" t="e">
            <v>#N/A</v>
          </cell>
          <cell r="I519" t="e">
            <v>#N/A</v>
          </cell>
          <cell r="J519" t="e">
            <v>#N/A</v>
          </cell>
          <cell r="K519" t="e">
            <v>#N/A</v>
          </cell>
          <cell r="L519" t="e">
            <v>#N/A</v>
          </cell>
          <cell r="M519" t="e">
            <v>#N/A</v>
          </cell>
          <cell r="N519" t="e">
            <v>#N/A</v>
          </cell>
          <cell r="O519" t="e">
            <v>#N/A</v>
          </cell>
          <cell r="P519" t="e">
            <v>#N/A</v>
          </cell>
          <cell r="Q519" t="e">
            <v>#N/A</v>
          </cell>
          <cell r="R519" t="e">
            <v>#N/A</v>
          </cell>
          <cell r="S519" t="e">
            <v>#N/A</v>
          </cell>
          <cell r="T519" t="e">
            <v>#N/A</v>
          </cell>
          <cell r="U519" t="e">
            <v>#N/A</v>
          </cell>
          <cell r="V519" t="e">
            <v>#N/A</v>
          </cell>
          <cell r="W519" t="e">
            <v>#N/A</v>
          </cell>
          <cell r="X519" t="e">
            <v>#N/A</v>
          </cell>
          <cell r="Y519" t="e">
            <v>#N/A</v>
          </cell>
          <cell r="Z519" t="e">
            <v>#N/A</v>
          </cell>
          <cell r="AA519" t="e">
            <v>#N/A</v>
          </cell>
          <cell r="AB519" t="e">
            <v>#N/A</v>
          </cell>
          <cell r="AC519" t="e">
            <v>#N/A</v>
          </cell>
          <cell r="AD519" t="str">
            <v>Grand-Est</v>
          </cell>
        </row>
        <row r="520">
          <cell r="A520" t="str">
            <v>52_p_IAA_hac_C_hac</v>
          </cell>
          <cell r="B520" t="str">
            <v>52</v>
          </cell>
          <cell r="C520" t="str">
            <v/>
          </cell>
          <cell r="D520" t="str">
            <v>p_IAA_hac_C_hac</v>
          </cell>
          <cell r="E520">
            <v>23.201864258665889</v>
          </cell>
          <cell r="F520" t="e">
            <v>#N/A</v>
          </cell>
          <cell r="G520" t="e">
            <v>#N/A</v>
          </cell>
          <cell r="H520" t="e">
            <v>#N/A</v>
          </cell>
          <cell r="I520" t="e">
            <v>#N/A</v>
          </cell>
          <cell r="J520" t="e">
            <v>#N/A</v>
          </cell>
          <cell r="K520" t="e">
            <v>#N/A</v>
          </cell>
          <cell r="L520" t="e">
            <v>#N/A</v>
          </cell>
          <cell r="M520" t="e">
            <v>#N/A</v>
          </cell>
          <cell r="N520" t="e">
            <v>#N/A</v>
          </cell>
          <cell r="O520" t="e">
            <v>#N/A</v>
          </cell>
          <cell r="P520" t="e">
            <v>#N/A</v>
          </cell>
          <cell r="Q520" t="e">
            <v>#N/A</v>
          </cell>
          <cell r="R520" t="e">
            <v>#N/A</v>
          </cell>
          <cell r="S520" t="e">
            <v>#N/A</v>
          </cell>
          <cell r="T520" t="e">
            <v>#N/A</v>
          </cell>
          <cell r="U520" t="e">
            <v>#N/A</v>
          </cell>
          <cell r="V520" t="e">
            <v>#N/A</v>
          </cell>
          <cell r="W520" t="e">
            <v>#N/A</v>
          </cell>
          <cell r="X520" t="e">
            <v>#N/A</v>
          </cell>
          <cell r="Y520" t="e">
            <v>#N/A</v>
          </cell>
          <cell r="Z520" t="e">
            <v>#N/A</v>
          </cell>
          <cell r="AA520" t="e">
            <v>#N/A</v>
          </cell>
          <cell r="AB520" t="e">
            <v>#N/A</v>
          </cell>
          <cell r="AC520" t="e">
            <v>#N/A</v>
          </cell>
          <cell r="AD520" t="str">
            <v>Pays de la Loire</v>
          </cell>
        </row>
        <row r="521">
          <cell r="A521" t="str">
            <v>53_p_IAA_hac_C_hac</v>
          </cell>
          <cell r="B521" t="str">
            <v>53</v>
          </cell>
          <cell r="C521" t="str">
            <v/>
          </cell>
          <cell r="D521" t="str">
            <v>p_IAA_hac_C_hac</v>
          </cell>
          <cell r="E521">
            <v>44.858679559351238</v>
          </cell>
          <cell r="F521" t="e">
            <v>#N/A</v>
          </cell>
          <cell r="G521" t="e">
            <v>#N/A</v>
          </cell>
          <cell r="H521" t="e">
            <v>#N/A</v>
          </cell>
          <cell r="I521" t="e">
            <v>#N/A</v>
          </cell>
          <cell r="J521" t="e">
            <v>#N/A</v>
          </cell>
          <cell r="K521" t="e">
            <v>#N/A</v>
          </cell>
          <cell r="L521" t="e">
            <v>#N/A</v>
          </cell>
          <cell r="M521" t="e">
            <v>#N/A</v>
          </cell>
          <cell r="N521" t="e">
            <v>#N/A</v>
          </cell>
          <cell r="O521" t="e">
            <v>#N/A</v>
          </cell>
          <cell r="P521" t="e">
            <v>#N/A</v>
          </cell>
          <cell r="Q521" t="e">
            <v>#N/A</v>
          </cell>
          <cell r="R521" t="e">
            <v>#N/A</v>
          </cell>
          <cell r="S521" t="e">
            <v>#N/A</v>
          </cell>
          <cell r="T521" t="e">
            <v>#N/A</v>
          </cell>
          <cell r="U521" t="e">
            <v>#N/A</v>
          </cell>
          <cell r="V521" t="e">
            <v>#N/A</v>
          </cell>
          <cell r="W521" t="e">
            <v>#N/A</v>
          </cell>
          <cell r="X521" t="e">
            <v>#N/A</v>
          </cell>
          <cell r="Y521" t="e">
            <v>#N/A</v>
          </cell>
          <cell r="Z521" t="e">
            <v>#N/A</v>
          </cell>
          <cell r="AA521" t="e">
            <v>#N/A</v>
          </cell>
          <cell r="AB521" t="e">
            <v>#N/A</v>
          </cell>
          <cell r="AC521" t="e">
            <v>#N/A</v>
          </cell>
          <cell r="AD521" t="str">
            <v>Bretagne</v>
          </cell>
        </row>
        <row r="522">
          <cell r="A522" t="str">
            <v>75_p_IAA_hac_C_hac</v>
          </cell>
          <cell r="B522" t="str">
            <v>75</v>
          </cell>
          <cell r="C522" t="str">
            <v/>
          </cell>
          <cell r="D522" t="str">
            <v>p_IAA_hac_C_hac</v>
          </cell>
          <cell r="E522">
            <v>21.088401095959437</v>
          </cell>
          <cell r="F522" t="e">
            <v>#N/A</v>
          </cell>
          <cell r="G522" t="e">
            <v>#N/A</v>
          </cell>
          <cell r="H522" t="e">
            <v>#N/A</v>
          </cell>
          <cell r="I522" t="e">
            <v>#N/A</v>
          </cell>
          <cell r="J522" t="e">
            <v>#N/A</v>
          </cell>
          <cell r="K522" t="e">
            <v>#N/A</v>
          </cell>
          <cell r="L522" t="e">
            <v>#N/A</v>
          </cell>
          <cell r="M522" t="e">
            <v>#N/A</v>
          </cell>
          <cell r="N522" t="e">
            <v>#N/A</v>
          </cell>
          <cell r="O522" t="e">
            <v>#N/A</v>
          </cell>
          <cell r="P522" t="e">
            <v>#N/A</v>
          </cell>
          <cell r="Q522" t="e">
            <v>#N/A</v>
          </cell>
          <cell r="R522" t="e">
            <v>#N/A</v>
          </cell>
          <cell r="S522" t="e">
            <v>#N/A</v>
          </cell>
          <cell r="T522" t="e">
            <v>#N/A</v>
          </cell>
          <cell r="U522" t="e">
            <v>#N/A</v>
          </cell>
          <cell r="V522" t="e">
            <v>#N/A</v>
          </cell>
          <cell r="W522" t="e">
            <v>#N/A</v>
          </cell>
          <cell r="X522" t="e">
            <v>#N/A</v>
          </cell>
          <cell r="Y522" t="e">
            <v>#N/A</v>
          </cell>
          <cell r="Z522" t="e">
            <v>#N/A</v>
          </cell>
          <cell r="AA522" t="e">
            <v>#N/A</v>
          </cell>
          <cell r="AB522" t="e">
            <v>#N/A</v>
          </cell>
          <cell r="AC522" t="e">
            <v>#N/A</v>
          </cell>
          <cell r="AD522" t="str">
            <v>Nouvelle-Aquitaine</v>
          </cell>
        </row>
        <row r="523">
          <cell r="A523" t="str">
            <v>76_p_IAA_hac_C_hac</v>
          </cell>
          <cell r="B523" t="str">
            <v>76</v>
          </cell>
          <cell r="C523" t="str">
            <v/>
          </cell>
          <cell r="D523" t="str">
            <v>p_IAA_hac_C_hac</v>
          </cell>
          <cell r="E523">
            <v>19.155137910032195</v>
          </cell>
          <cell r="F523" t="e">
            <v>#N/A</v>
          </cell>
          <cell r="G523" t="e">
            <v>#N/A</v>
          </cell>
          <cell r="H523" t="e">
            <v>#N/A</v>
          </cell>
          <cell r="I523" t="e">
            <v>#N/A</v>
          </cell>
          <cell r="J523" t="e">
            <v>#N/A</v>
          </cell>
          <cell r="K523" t="e">
            <v>#N/A</v>
          </cell>
          <cell r="L523" t="e">
            <v>#N/A</v>
          </cell>
          <cell r="M523" t="e">
            <v>#N/A</v>
          </cell>
          <cell r="N523" t="e">
            <v>#N/A</v>
          </cell>
          <cell r="O523" t="e">
            <v>#N/A</v>
          </cell>
          <cell r="P523" t="e">
            <v>#N/A</v>
          </cell>
          <cell r="Q523" t="e">
            <v>#N/A</v>
          </cell>
          <cell r="R523" t="e">
            <v>#N/A</v>
          </cell>
          <cell r="S523" t="e">
            <v>#N/A</v>
          </cell>
          <cell r="T523" t="e">
            <v>#N/A</v>
          </cell>
          <cell r="U523" t="e">
            <v>#N/A</v>
          </cell>
          <cell r="V523" t="e">
            <v>#N/A</v>
          </cell>
          <cell r="W523" t="e">
            <v>#N/A</v>
          </cell>
          <cell r="X523" t="e">
            <v>#N/A</v>
          </cell>
          <cell r="Y523" t="e">
            <v>#N/A</v>
          </cell>
          <cell r="Z523" t="e">
            <v>#N/A</v>
          </cell>
          <cell r="AA523" t="e">
            <v>#N/A</v>
          </cell>
          <cell r="AB523" t="e">
            <v>#N/A</v>
          </cell>
          <cell r="AC523" t="e">
            <v>#N/A</v>
          </cell>
          <cell r="AD523" t="str">
            <v>Occitanie</v>
          </cell>
        </row>
        <row r="524">
          <cell r="A524" t="str">
            <v>84_p_IAA_hac_C_hac</v>
          </cell>
          <cell r="B524" t="str">
            <v>84</v>
          </cell>
          <cell r="C524" t="str">
            <v/>
          </cell>
          <cell r="D524" t="str">
            <v>p_IAA_hac_C_hac</v>
          </cell>
          <cell r="E524">
            <v>10.646131868548638</v>
          </cell>
          <cell r="F524" t="e">
            <v>#N/A</v>
          </cell>
          <cell r="G524" t="e">
            <v>#N/A</v>
          </cell>
          <cell r="H524" t="e">
            <v>#N/A</v>
          </cell>
          <cell r="I524" t="e">
            <v>#N/A</v>
          </cell>
          <cell r="J524" t="e">
            <v>#N/A</v>
          </cell>
          <cell r="K524" t="e">
            <v>#N/A</v>
          </cell>
          <cell r="L524" t="e">
            <v>#N/A</v>
          </cell>
          <cell r="M524" t="e">
            <v>#N/A</v>
          </cell>
          <cell r="N524" t="e">
            <v>#N/A</v>
          </cell>
          <cell r="O524" t="e">
            <v>#N/A</v>
          </cell>
          <cell r="P524" t="e">
            <v>#N/A</v>
          </cell>
          <cell r="Q524" t="e">
            <v>#N/A</v>
          </cell>
          <cell r="R524" t="e">
            <v>#N/A</v>
          </cell>
          <cell r="S524" t="e">
            <v>#N/A</v>
          </cell>
          <cell r="T524" t="e">
            <v>#N/A</v>
          </cell>
          <cell r="U524" t="e">
            <v>#N/A</v>
          </cell>
          <cell r="V524" t="e">
            <v>#N/A</v>
          </cell>
          <cell r="W524" t="e">
            <v>#N/A</v>
          </cell>
          <cell r="X524" t="e">
            <v>#N/A</v>
          </cell>
          <cell r="Y524" t="e">
            <v>#N/A</v>
          </cell>
          <cell r="Z524" t="e">
            <v>#N/A</v>
          </cell>
          <cell r="AA524" t="e">
            <v>#N/A</v>
          </cell>
          <cell r="AB524" t="e">
            <v>#N/A</v>
          </cell>
          <cell r="AC524" t="e">
            <v>#N/A</v>
          </cell>
          <cell r="AD524" t="str">
            <v>Auvergne-Rhone-Alpes</v>
          </cell>
        </row>
        <row r="525">
          <cell r="A525" t="str">
            <v>93_p_IAA_hac_C_hac</v>
          </cell>
          <cell r="B525" t="str">
            <v>93</v>
          </cell>
          <cell r="C525" t="str">
            <v/>
          </cell>
          <cell r="D525" t="str">
            <v>p_IAA_hac_C_hac</v>
          </cell>
          <cell r="E525">
            <v>13.704524404112881</v>
          </cell>
          <cell r="F525" t="e">
            <v>#N/A</v>
          </cell>
          <cell r="G525" t="e">
            <v>#N/A</v>
          </cell>
          <cell r="H525" t="e">
            <v>#N/A</v>
          </cell>
          <cell r="I525" t="e">
            <v>#N/A</v>
          </cell>
          <cell r="J525" t="e">
            <v>#N/A</v>
          </cell>
          <cell r="K525" t="e">
            <v>#N/A</v>
          </cell>
          <cell r="L525" t="e">
            <v>#N/A</v>
          </cell>
          <cell r="M525" t="e">
            <v>#N/A</v>
          </cell>
          <cell r="N525" t="e">
            <v>#N/A</v>
          </cell>
          <cell r="O525" t="e">
            <v>#N/A</v>
          </cell>
          <cell r="P525" t="e">
            <v>#N/A</v>
          </cell>
          <cell r="Q525" t="e">
            <v>#N/A</v>
          </cell>
          <cell r="R525" t="e">
            <v>#N/A</v>
          </cell>
          <cell r="S525" t="e">
            <v>#N/A</v>
          </cell>
          <cell r="T525" t="e">
            <v>#N/A</v>
          </cell>
          <cell r="U525" t="e">
            <v>#N/A</v>
          </cell>
          <cell r="V525" t="e">
            <v>#N/A</v>
          </cell>
          <cell r="W525" t="e">
            <v>#N/A</v>
          </cell>
          <cell r="X525" t="e">
            <v>#N/A</v>
          </cell>
          <cell r="Y525" t="e">
            <v>#N/A</v>
          </cell>
          <cell r="Z525" t="e">
            <v>#N/A</v>
          </cell>
          <cell r="AA525" t="e">
            <v>#N/A</v>
          </cell>
          <cell r="AB525" t="e">
            <v>#N/A</v>
          </cell>
          <cell r="AC525" t="e">
            <v>#N/A</v>
          </cell>
          <cell r="AD525" t="str">
            <v>Provence-Alpes-Cote d'azur</v>
          </cell>
        </row>
        <row r="526">
          <cell r="A526" t="str">
            <v>94_p_IAA_hac_C_hac</v>
          </cell>
          <cell r="B526" t="str">
            <v>94</v>
          </cell>
          <cell r="C526" t="str">
            <v/>
          </cell>
          <cell r="D526" t="str">
            <v>p_IAA_hac_C_hac</v>
          </cell>
          <cell r="E526">
            <v>37.754782063342738</v>
          </cell>
          <cell r="F526" t="e">
            <v>#N/A</v>
          </cell>
          <cell r="G526" t="e">
            <v>#N/A</v>
          </cell>
          <cell r="H526" t="e">
            <v>#N/A</v>
          </cell>
          <cell r="I526" t="e">
            <v>#N/A</v>
          </cell>
          <cell r="J526" t="e">
            <v>#N/A</v>
          </cell>
          <cell r="K526" t="e">
            <v>#N/A</v>
          </cell>
          <cell r="L526" t="e">
            <v>#N/A</v>
          </cell>
          <cell r="M526" t="e">
            <v>#N/A</v>
          </cell>
          <cell r="N526" t="e">
            <v>#N/A</v>
          </cell>
          <cell r="O526" t="e">
            <v>#N/A</v>
          </cell>
          <cell r="P526" t="e">
            <v>#N/A</v>
          </cell>
          <cell r="Q526" t="e">
            <v>#N/A</v>
          </cell>
          <cell r="R526" t="e">
            <v>#N/A</v>
          </cell>
          <cell r="S526" t="e">
            <v>#N/A</v>
          </cell>
          <cell r="T526" t="e">
            <v>#N/A</v>
          </cell>
          <cell r="U526" t="e">
            <v>#N/A</v>
          </cell>
          <cell r="V526" t="e">
            <v>#N/A</v>
          </cell>
          <cell r="W526" t="e">
            <v>#N/A</v>
          </cell>
          <cell r="X526" t="e">
            <v>#N/A</v>
          </cell>
          <cell r="Y526" t="e">
            <v>#N/A</v>
          </cell>
          <cell r="Z526" t="e">
            <v>#N/A</v>
          </cell>
          <cell r="AA526" t="e">
            <v>#N/A</v>
          </cell>
          <cell r="AB526" t="e">
            <v>#N/A</v>
          </cell>
          <cell r="AC526" t="e">
            <v>#N/A</v>
          </cell>
          <cell r="AD526" t="str">
            <v>Corse</v>
          </cell>
        </row>
        <row r="527">
          <cell r="A527" t="str">
            <v>01_p_IAA_hac_C_hac</v>
          </cell>
          <cell r="B527" t="str">
            <v>01</v>
          </cell>
          <cell r="C527" t="str">
            <v/>
          </cell>
          <cell r="D527" t="str">
            <v>p_IAA_hac_C_hac</v>
          </cell>
          <cell r="E527">
            <v>40.731556106633604</v>
          </cell>
          <cell r="F527" t="e">
            <v>#N/A</v>
          </cell>
          <cell r="G527" t="e">
            <v>#N/A</v>
          </cell>
          <cell r="H527" t="e">
            <v>#N/A</v>
          </cell>
          <cell r="I527" t="e">
            <v>#N/A</v>
          </cell>
          <cell r="J527" t="e">
            <v>#N/A</v>
          </cell>
          <cell r="K527" t="e">
            <v>#N/A</v>
          </cell>
          <cell r="L527" t="e">
            <v>#N/A</v>
          </cell>
          <cell r="M527" t="e">
            <v>#N/A</v>
          </cell>
          <cell r="N527" t="e">
            <v>#N/A</v>
          </cell>
          <cell r="O527" t="e">
            <v>#N/A</v>
          </cell>
          <cell r="P527" t="e">
            <v>#N/A</v>
          </cell>
          <cell r="Q527" t="e">
            <v>#N/A</v>
          </cell>
          <cell r="R527" t="e">
            <v>#N/A</v>
          </cell>
          <cell r="S527" t="e">
            <v>#N/A</v>
          </cell>
          <cell r="T527" t="e">
            <v>#N/A</v>
          </cell>
          <cell r="U527" t="e">
            <v>#N/A</v>
          </cell>
          <cell r="V527" t="e">
            <v>#N/A</v>
          </cell>
          <cell r="W527" t="e">
            <v>#N/A</v>
          </cell>
          <cell r="X527" t="e">
            <v>#N/A</v>
          </cell>
          <cell r="Y527" t="e">
            <v>#N/A</v>
          </cell>
          <cell r="Z527" t="e">
            <v>#N/A</v>
          </cell>
          <cell r="AA527" t="e">
            <v>#N/A</v>
          </cell>
          <cell r="AB527" t="e">
            <v>#N/A</v>
          </cell>
          <cell r="AC527" t="e">
            <v>#N/A</v>
          </cell>
          <cell r="AD527" t="str">
            <v>Guadeloupe</v>
          </cell>
        </row>
        <row r="528">
          <cell r="A528" t="str">
            <v>02_p_IAA_hac_C_hac</v>
          </cell>
          <cell r="B528" t="str">
            <v>02</v>
          </cell>
          <cell r="C528" t="str">
            <v/>
          </cell>
          <cell r="D528" t="str">
            <v>p_IAA_hac_C_hac</v>
          </cell>
          <cell r="E528">
            <v>37.839545167403664</v>
          </cell>
          <cell r="F528" t="e">
            <v>#N/A</v>
          </cell>
          <cell r="G528" t="e">
            <v>#N/A</v>
          </cell>
          <cell r="H528" t="e">
            <v>#N/A</v>
          </cell>
          <cell r="I528" t="e">
            <v>#N/A</v>
          </cell>
          <cell r="J528" t="e">
            <v>#N/A</v>
          </cell>
          <cell r="K528" t="e">
            <v>#N/A</v>
          </cell>
          <cell r="L528" t="e">
            <v>#N/A</v>
          </cell>
          <cell r="M528" t="e">
            <v>#N/A</v>
          </cell>
          <cell r="N528" t="e">
            <v>#N/A</v>
          </cell>
          <cell r="O528" t="e">
            <v>#N/A</v>
          </cell>
          <cell r="P528" t="e">
            <v>#N/A</v>
          </cell>
          <cell r="Q528" t="e">
            <v>#N/A</v>
          </cell>
          <cell r="R528" t="e">
            <v>#N/A</v>
          </cell>
          <cell r="S528" t="e">
            <v>#N/A</v>
          </cell>
          <cell r="T528" t="e">
            <v>#N/A</v>
          </cell>
          <cell r="U528" t="e">
            <v>#N/A</v>
          </cell>
          <cell r="V528" t="e">
            <v>#N/A</v>
          </cell>
          <cell r="W528" t="e">
            <v>#N/A</v>
          </cell>
          <cell r="X528" t="e">
            <v>#N/A</v>
          </cell>
          <cell r="Y528" t="e">
            <v>#N/A</v>
          </cell>
          <cell r="Z528" t="e">
            <v>#N/A</v>
          </cell>
          <cell r="AA528" t="e">
            <v>#N/A</v>
          </cell>
          <cell r="AB528" t="e">
            <v>#N/A</v>
          </cell>
          <cell r="AC528" t="e">
            <v>#N/A</v>
          </cell>
          <cell r="AD528" t="str">
            <v>Martinique</v>
          </cell>
        </row>
        <row r="529">
          <cell r="A529" t="str">
            <v>03_p_IAA_hac_C_hac</v>
          </cell>
          <cell r="B529" t="str">
            <v>03</v>
          </cell>
          <cell r="C529" t="str">
            <v/>
          </cell>
          <cell r="D529" t="str">
            <v>p_IAA_hac_C_hac</v>
          </cell>
          <cell r="E529">
            <v>13.845521774856204</v>
          </cell>
          <cell r="F529" t="e">
            <v>#N/A</v>
          </cell>
          <cell r="G529" t="e">
            <v>#N/A</v>
          </cell>
          <cell r="H529" t="e">
            <v>#N/A</v>
          </cell>
          <cell r="I529" t="e">
            <v>#N/A</v>
          </cell>
          <cell r="J529" t="e">
            <v>#N/A</v>
          </cell>
          <cell r="K529" t="e">
            <v>#N/A</v>
          </cell>
          <cell r="L529" t="e">
            <v>#N/A</v>
          </cell>
          <cell r="M529" t="e">
            <v>#N/A</v>
          </cell>
          <cell r="N529" t="e">
            <v>#N/A</v>
          </cell>
          <cell r="O529" t="e">
            <v>#N/A</v>
          </cell>
          <cell r="P529" t="e">
            <v>#N/A</v>
          </cell>
          <cell r="Q529" t="e">
            <v>#N/A</v>
          </cell>
          <cell r="R529" t="e">
            <v>#N/A</v>
          </cell>
          <cell r="S529" t="e">
            <v>#N/A</v>
          </cell>
          <cell r="T529" t="e">
            <v>#N/A</v>
          </cell>
          <cell r="U529" t="e">
            <v>#N/A</v>
          </cell>
          <cell r="V529" t="e">
            <v>#N/A</v>
          </cell>
          <cell r="W529" t="e">
            <v>#N/A</v>
          </cell>
          <cell r="X529" t="e">
            <v>#N/A</v>
          </cell>
          <cell r="Y529" t="e">
            <v>#N/A</v>
          </cell>
          <cell r="Z529" t="e">
            <v>#N/A</v>
          </cell>
          <cell r="AA529" t="e">
            <v>#N/A</v>
          </cell>
          <cell r="AB529" t="e">
            <v>#N/A</v>
          </cell>
          <cell r="AC529" t="e">
            <v>#N/A</v>
          </cell>
          <cell r="AD529" t="str">
            <v>Guyane</v>
          </cell>
        </row>
        <row r="530">
          <cell r="A530" t="str">
            <v>04_p_IAA_hac_C_hac</v>
          </cell>
          <cell r="B530" t="str">
            <v>04</v>
          </cell>
          <cell r="C530" t="str">
            <v/>
          </cell>
          <cell r="D530" t="str">
            <v>p_IAA_hac_C_hac</v>
          </cell>
          <cell r="E530">
            <v>40.922583233052542</v>
          </cell>
          <cell r="F530" t="e">
            <v>#N/A</v>
          </cell>
          <cell r="G530" t="e">
            <v>#N/A</v>
          </cell>
          <cell r="H530" t="e">
            <v>#N/A</v>
          </cell>
          <cell r="I530" t="e">
            <v>#N/A</v>
          </cell>
          <cell r="J530" t="e">
            <v>#N/A</v>
          </cell>
          <cell r="K530" t="e">
            <v>#N/A</v>
          </cell>
          <cell r="L530" t="e">
            <v>#N/A</v>
          </cell>
          <cell r="M530" t="e">
            <v>#N/A</v>
          </cell>
          <cell r="N530" t="e">
            <v>#N/A</v>
          </cell>
          <cell r="O530" t="e">
            <v>#N/A</v>
          </cell>
          <cell r="P530" t="e">
            <v>#N/A</v>
          </cell>
          <cell r="Q530" t="e">
            <v>#N/A</v>
          </cell>
          <cell r="R530" t="e">
            <v>#N/A</v>
          </cell>
          <cell r="S530" t="e">
            <v>#N/A</v>
          </cell>
          <cell r="T530" t="e">
            <v>#N/A</v>
          </cell>
          <cell r="U530" t="e">
            <v>#N/A</v>
          </cell>
          <cell r="V530" t="e">
            <v>#N/A</v>
          </cell>
          <cell r="W530" t="e">
            <v>#N/A</v>
          </cell>
          <cell r="X530" t="e">
            <v>#N/A</v>
          </cell>
          <cell r="Y530" t="e">
            <v>#N/A</v>
          </cell>
          <cell r="Z530" t="e">
            <v>#N/A</v>
          </cell>
          <cell r="AA530" t="e">
            <v>#N/A</v>
          </cell>
          <cell r="AB530" t="e">
            <v>#N/A</v>
          </cell>
          <cell r="AC530" t="e">
            <v>#N/A</v>
          </cell>
          <cell r="AD530" t="str">
            <v>La Reunion</v>
          </cell>
        </row>
        <row r="531">
          <cell r="A531" t="str">
            <v>11_p_IAA_hac_C_hac</v>
          </cell>
          <cell r="B531" t="str">
            <v>11</v>
          </cell>
          <cell r="C531" t="str">
            <v/>
          </cell>
          <cell r="D531" t="str">
            <v>p_IAA_hac_C_hac</v>
          </cell>
          <cell r="E531">
            <v>9.9085573021491946</v>
          </cell>
          <cell r="F531" t="e">
            <v>#N/A</v>
          </cell>
          <cell r="G531" t="e">
            <v>#N/A</v>
          </cell>
          <cell r="H531" t="e">
            <v>#N/A</v>
          </cell>
          <cell r="I531" t="e">
            <v>#N/A</v>
          </cell>
          <cell r="J531" t="e">
            <v>#N/A</v>
          </cell>
          <cell r="K531" t="e">
            <v>#N/A</v>
          </cell>
          <cell r="L531" t="e">
            <v>#N/A</v>
          </cell>
          <cell r="M531" t="e">
            <v>#N/A</v>
          </cell>
          <cell r="N531" t="e">
            <v>#N/A</v>
          </cell>
          <cell r="O531" t="e">
            <v>#N/A</v>
          </cell>
          <cell r="P531" t="e">
            <v>#N/A</v>
          </cell>
          <cell r="Q531" t="e">
            <v>#N/A</v>
          </cell>
          <cell r="R531" t="e">
            <v>#N/A</v>
          </cell>
          <cell r="S531" t="e">
            <v>#N/A</v>
          </cell>
          <cell r="T531" t="e">
            <v>#N/A</v>
          </cell>
          <cell r="U531" t="e">
            <v>#N/A</v>
          </cell>
          <cell r="V531" t="e">
            <v>#N/A</v>
          </cell>
          <cell r="W531" t="e">
            <v>#N/A</v>
          </cell>
          <cell r="X531" t="e">
            <v>#N/A</v>
          </cell>
          <cell r="Y531" t="e">
            <v>#N/A</v>
          </cell>
          <cell r="Z531" t="e">
            <v>#N/A</v>
          </cell>
          <cell r="AA531" t="e">
            <v>#N/A</v>
          </cell>
          <cell r="AB531" t="e">
            <v>#N/A</v>
          </cell>
          <cell r="AC531" t="e">
            <v>#N/A</v>
          </cell>
          <cell r="AD531" t="str">
            <v>Île-de-France</v>
          </cell>
        </row>
        <row r="532">
          <cell r="A532" t="str">
            <v>24_p_IAA_hac_C_hac</v>
          </cell>
          <cell r="B532" t="str">
            <v>24</v>
          </cell>
          <cell r="C532" t="str">
            <v/>
          </cell>
          <cell r="D532" t="str">
            <v>p_IAA_hac_C_hac</v>
          </cell>
          <cell r="E532">
            <v>11.73605888372437</v>
          </cell>
          <cell r="F532" t="e">
            <v>#N/A</v>
          </cell>
          <cell r="G532" t="e">
            <v>#N/A</v>
          </cell>
          <cell r="H532" t="e">
            <v>#N/A</v>
          </cell>
          <cell r="I532" t="e">
            <v>#N/A</v>
          </cell>
          <cell r="J532" t="e">
            <v>#N/A</v>
          </cell>
          <cell r="K532" t="e">
            <v>#N/A</v>
          </cell>
          <cell r="L532" t="e">
            <v>#N/A</v>
          </cell>
          <cell r="M532" t="e">
            <v>#N/A</v>
          </cell>
          <cell r="N532" t="e">
            <v>#N/A</v>
          </cell>
          <cell r="O532" t="e">
            <v>#N/A</v>
          </cell>
          <cell r="P532" t="e">
            <v>#N/A</v>
          </cell>
          <cell r="Q532" t="e">
            <v>#N/A</v>
          </cell>
          <cell r="R532" t="e">
            <v>#N/A</v>
          </cell>
          <cell r="S532" t="e">
            <v>#N/A</v>
          </cell>
          <cell r="T532" t="e">
            <v>#N/A</v>
          </cell>
          <cell r="U532" t="e">
            <v>#N/A</v>
          </cell>
          <cell r="V532" t="e">
            <v>#N/A</v>
          </cell>
          <cell r="W532" t="e">
            <v>#N/A</v>
          </cell>
          <cell r="X532" t="e">
            <v>#N/A</v>
          </cell>
          <cell r="Y532" t="e">
            <v>#N/A</v>
          </cell>
          <cell r="Z532" t="e">
            <v>#N/A</v>
          </cell>
          <cell r="AA532" t="e">
            <v>#N/A</v>
          </cell>
          <cell r="AB532" t="e">
            <v>#N/A</v>
          </cell>
          <cell r="AC532" t="e">
            <v>#N/A</v>
          </cell>
          <cell r="AD532" t="str">
            <v>Centre-Val de loire</v>
          </cell>
        </row>
        <row r="533">
          <cell r="A533" t="str">
            <v>27_p_IAA_hac_C_hac</v>
          </cell>
          <cell r="B533" t="str">
            <v>27</v>
          </cell>
          <cell r="C533" t="str">
            <v/>
          </cell>
          <cell r="D533" t="str">
            <v>p_IAA_hac_C_hac</v>
          </cell>
          <cell r="E533">
            <v>14.78506690097128</v>
          </cell>
          <cell r="F533" t="e">
            <v>#N/A</v>
          </cell>
          <cell r="G533" t="e">
            <v>#N/A</v>
          </cell>
          <cell r="H533" t="e">
            <v>#N/A</v>
          </cell>
          <cell r="I533" t="e">
            <v>#N/A</v>
          </cell>
          <cell r="J533" t="e">
            <v>#N/A</v>
          </cell>
          <cell r="K533" t="e">
            <v>#N/A</v>
          </cell>
          <cell r="L533" t="e">
            <v>#N/A</v>
          </cell>
          <cell r="M533" t="e">
            <v>#N/A</v>
          </cell>
          <cell r="N533" t="e">
            <v>#N/A</v>
          </cell>
          <cell r="O533" t="e">
            <v>#N/A</v>
          </cell>
          <cell r="P533" t="e">
            <v>#N/A</v>
          </cell>
          <cell r="Q533" t="e">
            <v>#N/A</v>
          </cell>
          <cell r="R533" t="e">
            <v>#N/A</v>
          </cell>
          <cell r="S533" t="e">
            <v>#N/A</v>
          </cell>
          <cell r="T533" t="e">
            <v>#N/A</v>
          </cell>
          <cell r="U533" t="e">
            <v>#N/A</v>
          </cell>
          <cell r="V533" t="e">
            <v>#N/A</v>
          </cell>
          <cell r="W533" t="e">
            <v>#N/A</v>
          </cell>
          <cell r="X533" t="e">
            <v>#N/A</v>
          </cell>
          <cell r="Y533" t="e">
            <v>#N/A</v>
          </cell>
          <cell r="Z533" t="e">
            <v>#N/A</v>
          </cell>
          <cell r="AA533" t="e">
            <v>#N/A</v>
          </cell>
          <cell r="AB533" t="e">
            <v>#N/A</v>
          </cell>
          <cell r="AC533" t="e">
            <v>#N/A</v>
          </cell>
          <cell r="AD533" t="str">
            <v>Bourgogne-Franche-Comte</v>
          </cell>
        </row>
        <row r="534">
          <cell r="A534" t="str">
            <v>28_p_IAA_hac_C_hac</v>
          </cell>
          <cell r="B534" t="str">
            <v>28</v>
          </cell>
          <cell r="C534" t="str">
            <v/>
          </cell>
          <cell r="D534" t="str">
            <v>p_IAA_hac_C_hac</v>
          </cell>
          <cell r="E534">
            <v>16.857684413148306</v>
          </cell>
          <cell r="F534" t="e">
            <v>#N/A</v>
          </cell>
          <cell r="G534" t="e">
            <v>#N/A</v>
          </cell>
          <cell r="H534" t="e">
            <v>#N/A</v>
          </cell>
          <cell r="I534" t="e">
            <v>#N/A</v>
          </cell>
          <cell r="J534" t="e">
            <v>#N/A</v>
          </cell>
          <cell r="K534" t="e">
            <v>#N/A</v>
          </cell>
          <cell r="L534" t="e">
            <v>#N/A</v>
          </cell>
          <cell r="M534" t="e">
            <v>#N/A</v>
          </cell>
          <cell r="N534" t="e">
            <v>#N/A</v>
          </cell>
          <cell r="O534" t="e">
            <v>#N/A</v>
          </cell>
          <cell r="P534" t="e">
            <v>#N/A</v>
          </cell>
          <cell r="Q534" t="e">
            <v>#N/A</v>
          </cell>
          <cell r="R534" t="e">
            <v>#N/A</v>
          </cell>
          <cell r="S534" t="e">
            <v>#N/A</v>
          </cell>
          <cell r="T534" t="e">
            <v>#N/A</v>
          </cell>
          <cell r="U534" t="e">
            <v>#N/A</v>
          </cell>
          <cell r="V534" t="e">
            <v>#N/A</v>
          </cell>
          <cell r="W534" t="e">
            <v>#N/A</v>
          </cell>
          <cell r="X534" t="e">
            <v>#N/A</v>
          </cell>
          <cell r="Y534" t="e">
            <v>#N/A</v>
          </cell>
          <cell r="Z534" t="e">
            <v>#N/A</v>
          </cell>
          <cell r="AA534" t="e">
            <v>#N/A</v>
          </cell>
          <cell r="AB534" t="e">
            <v>#N/A</v>
          </cell>
          <cell r="AC534" t="e">
            <v>#N/A</v>
          </cell>
          <cell r="AD534" t="str">
            <v>Normandie</v>
          </cell>
        </row>
        <row r="535">
          <cell r="A535" t="str">
            <v>32_p_IAA_hac_C_hac</v>
          </cell>
          <cell r="B535" t="str">
            <v>32</v>
          </cell>
          <cell r="C535" t="str">
            <v/>
          </cell>
          <cell r="D535" t="str">
            <v>p_IAA_hac_C_hac</v>
          </cell>
          <cell r="E535">
            <v>16.276157296718811</v>
          </cell>
          <cell r="F535" t="e">
            <v>#N/A</v>
          </cell>
          <cell r="G535" t="e">
            <v>#N/A</v>
          </cell>
          <cell r="H535" t="e">
            <v>#N/A</v>
          </cell>
          <cell r="I535" t="e">
            <v>#N/A</v>
          </cell>
          <cell r="J535" t="e">
            <v>#N/A</v>
          </cell>
          <cell r="K535" t="e">
            <v>#N/A</v>
          </cell>
          <cell r="L535" t="e">
            <v>#N/A</v>
          </cell>
          <cell r="M535" t="e">
            <v>#N/A</v>
          </cell>
          <cell r="N535" t="e">
            <v>#N/A</v>
          </cell>
          <cell r="O535" t="e">
            <v>#N/A</v>
          </cell>
          <cell r="P535" t="e">
            <v>#N/A</v>
          </cell>
          <cell r="Q535" t="e">
            <v>#N/A</v>
          </cell>
          <cell r="R535" t="e">
            <v>#N/A</v>
          </cell>
          <cell r="S535" t="e">
            <v>#N/A</v>
          </cell>
          <cell r="T535" t="e">
            <v>#N/A</v>
          </cell>
          <cell r="U535" t="e">
            <v>#N/A</v>
          </cell>
          <cell r="V535" t="e">
            <v>#N/A</v>
          </cell>
          <cell r="W535" t="e">
            <v>#N/A</v>
          </cell>
          <cell r="X535" t="e">
            <v>#N/A</v>
          </cell>
          <cell r="Y535" t="e">
            <v>#N/A</v>
          </cell>
          <cell r="Z535" t="e">
            <v>#N/A</v>
          </cell>
          <cell r="AA535" t="e">
            <v>#N/A</v>
          </cell>
          <cell r="AB535" t="e">
            <v>#N/A</v>
          </cell>
          <cell r="AC535" t="e">
            <v>#N/A</v>
          </cell>
          <cell r="AD535" t="str">
            <v>Hauts-de-France</v>
          </cell>
        </row>
        <row r="536">
          <cell r="A536" t="str">
            <v>44_p_IAA_hac_C_hac</v>
          </cell>
          <cell r="B536" t="str">
            <v>44</v>
          </cell>
          <cell r="C536" t="str">
            <v/>
          </cell>
          <cell r="D536" t="str">
            <v>p_IAA_hac_C_hac</v>
          </cell>
          <cell r="E536">
            <v>14.99033027000285</v>
          </cell>
          <cell r="F536" t="e">
            <v>#N/A</v>
          </cell>
          <cell r="G536" t="e">
            <v>#N/A</v>
          </cell>
          <cell r="H536" t="e">
            <v>#N/A</v>
          </cell>
          <cell r="I536" t="e">
            <v>#N/A</v>
          </cell>
          <cell r="J536" t="e">
            <v>#N/A</v>
          </cell>
          <cell r="K536" t="e">
            <v>#N/A</v>
          </cell>
          <cell r="L536" t="e">
            <v>#N/A</v>
          </cell>
          <cell r="M536" t="e">
            <v>#N/A</v>
          </cell>
          <cell r="N536" t="e">
            <v>#N/A</v>
          </cell>
          <cell r="O536" t="e">
            <v>#N/A</v>
          </cell>
          <cell r="P536" t="e">
            <v>#N/A</v>
          </cell>
          <cell r="Q536" t="e">
            <v>#N/A</v>
          </cell>
          <cell r="R536" t="e">
            <v>#N/A</v>
          </cell>
          <cell r="S536" t="e">
            <v>#N/A</v>
          </cell>
          <cell r="T536" t="e">
            <v>#N/A</v>
          </cell>
          <cell r="U536" t="e">
            <v>#N/A</v>
          </cell>
          <cell r="V536" t="e">
            <v>#N/A</v>
          </cell>
          <cell r="W536" t="e">
            <v>#N/A</v>
          </cell>
          <cell r="X536" t="e">
            <v>#N/A</v>
          </cell>
          <cell r="Y536" t="e">
            <v>#N/A</v>
          </cell>
          <cell r="Z536" t="e">
            <v>#N/A</v>
          </cell>
          <cell r="AA536" t="e">
            <v>#N/A</v>
          </cell>
          <cell r="AB536" t="e">
            <v>#N/A</v>
          </cell>
          <cell r="AC536" t="e">
            <v>#N/A</v>
          </cell>
          <cell r="AD536" t="str">
            <v>Grand-Est</v>
          </cell>
        </row>
        <row r="537">
          <cell r="A537" t="str">
            <v>52_p_IAA_hac_C_hac</v>
          </cell>
          <cell r="B537" t="str">
            <v>52</v>
          </cell>
          <cell r="C537" t="str">
            <v/>
          </cell>
          <cell r="D537" t="str">
            <v>p_IAA_hac_C_hac</v>
          </cell>
          <cell r="E537">
            <v>23.201864258665889</v>
          </cell>
          <cell r="F537" t="e">
            <v>#N/A</v>
          </cell>
          <cell r="G537" t="e">
            <v>#N/A</v>
          </cell>
          <cell r="H537" t="e">
            <v>#N/A</v>
          </cell>
          <cell r="I537" t="e">
            <v>#N/A</v>
          </cell>
          <cell r="J537" t="e">
            <v>#N/A</v>
          </cell>
          <cell r="K537" t="e">
            <v>#N/A</v>
          </cell>
          <cell r="L537" t="e">
            <v>#N/A</v>
          </cell>
          <cell r="M537" t="e">
            <v>#N/A</v>
          </cell>
          <cell r="N537" t="e">
            <v>#N/A</v>
          </cell>
          <cell r="O537" t="e">
            <v>#N/A</v>
          </cell>
          <cell r="P537" t="e">
            <v>#N/A</v>
          </cell>
          <cell r="Q537" t="e">
            <v>#N/A</v>
          </cell>
          <cell r="R537" t="e">
            <v>#N/A</v>
          </cell>
          <cell r="S537" t="e">
            <v>#N/A</v>
          </cell>
          <cell r="T537" t="e">
            <v>#N/A</v>
          </cell>
          <cell r="U537" t="e">
            <v>#N/A</v>
          </cell>
          <cell r="V537" t="e">
            <v>#N/A</v>
          </cell>
          <cell r="W537" t="e">
            <v>#N/A</v>
          </cell>
          <cell r="X537" t="e">
            <v>#N/A</v>
          </cell>
          <cell r="Y537" t="e">
            <v>#N/A</v>
          </cell>
          <cell r="Z537" t="e">
            <v>#N/A</v>
          </cell>
          <cell r="AA537" t="e">
            <v>#N/A</v>
          </cell>
          <cell r="AB537" t="e">
            <v>#N/A</v>
          </cell>
          <cell r="AC537" t="e">
            <v>#N/A</v>
          </cell>
          <cell r="AD537" t="str">
            <v>Pays de la Loire</v>
          </cell>
        </row>
        <row r="538">
          <cell r="A538" t="str">
            <v>53_p_IAA_hac_C_hac</v>
          </cell>
          <cell r="B538" t="str">
            <v>53</v>
          </cell>
          <cell r="C538" t="str">
            <v/>
          </cell>
          <cell r="D538" t="str">
            <v>p_IAA_hac_C_hac</v>
          </cell>
          <cell r="E538">
            <v>44.858679559351238</v>
          </cell>
          <cell r="F538" t="e">
            <v>#N/A</v>
          </cell>
          <cell r="G538" t="e">
            <v>#N/A</v>
          </cell>
          <cell r="H538" t="e">
            <v>#N/A</v>
          </cell>
          <cell r="I538" t="e">
            <v>#N/A</v>
          </cell>
          <cell r="J538" t="e">
            <v>#N/A</v>
          </cell>
          <cell r="K538" t="e">
            <v>#N/A</v>
          </cell>
          <cell r="L538" t="e">
            <v>#N/A</v>
          </cell>
          <cell r="M538" t="e">
            <v>#N/A</v>
          </cell>
          <cell r="N538" t="e">
            <v>#N/A</v>
          </cell>
          <cell r="O538" t="e">
            <v>#N/A</v>
          </cell>
          <cell r="P538" t="e">
            <v>#N/A</v>
          </cell>
          <cell r="Q538" t="e">
            <v>#N/A</v>
          </cell>
          <cell r="R538" t="e">
            <v>#N/A</v>
          </cell>
          <cell r="S538" t="e">
            <v>#N/A</v>
          </cell>
          <cell r="T538" t="e">
            <v>#N/A</v>
          </cell>
          <cell r="U538" t="e">
            <v>#N/A</v>
          </cell>
          <cell r="V538" t="e">
            <v>#N/A</v>
          </cell>
          <cell r="W538" t="e">
            <v>#N/A</v>
          </cell>
          <cell r="X538" t="e">
            <v>#N/A</v>
          </cell>
          <cell r="Y538" t="e">
            <v>#N/A</v>
          </cell>
          <cell r="Z538" t="e">
            <v>#N/A</v>
          </cell>
          <cell r="AA538" t="e">
            <v>#N/A</v>
          </cell>
          <cell r="AB538" t="e">
            <v>#N/A</v>
          </cell>
          <cell r="AC538" t="e">
            <v>#N/A</v>
          </cell>
          <cell r="AD538" t="str">
            <v>Bretagne</v>
          </cell>
        </row>
        <row r="539">
          <cell r="A539" t="str">
            <v>75_p_IAA_hac_C_hac</v>
          </cell>
          <cell r="B539" t="str">
            <v>75</v>
          </cell>
          <cell r="C539" t="str">
            <v/>
          </cell>
          <cell r="D539" t="str">
            <v>p_IAA_hac_C_hac</v>
          </cell>
          <cell r="E539">
            <v>21.088401095959437</v>
          </cell>
          <cell r="F539" t="e">
            <v>#N/A</v>
          </cell>
          <cell r="G539" t="e">
            <v>#N/A</v>
          </cell>
          <cell r="H539" t="e">
            <v>#N/A</v>
          </cell>
          <cell r="I539" t="e">
            <v>#N/A</v>
          </cell>
          <cell r="J539" t="e">
            <v>#N/A</v>
          </cell>
          <cell r="K539" t="e">
            <v>#N/A</v>
          </cell>
          <cell r="L539" t="e">
            <v>#N/A</v>
          </cell>
          <cell r="M539" t="e">
            <v>#N/A</v>
          </cell>
          <cell r="N539" t="e">
            <v>#N/A</v>
          </cell>
          <cell r="O539" t="e">
            <v>#N/A</v>
          </cell>
          <cell r="P539" t="e">
            <v>#N/A</v>
          </cell>
          <cell r="Q539" t="e">
            <v>#N/A</v>
          </cell>
          <cell r="R539" t="e">
            <v>#N/A</v>
          </cell>
          <cell r="S539" t="e">
            <v>#N/A</v>
          </cell>
          <cell r="T539" t="e">
            <v>#N/A</v>
          </cell>
          <cell r="U539" t="e">
            <v>#N/A</v>
          </cell>
          <cell r="V539" t="e">
            <v>#N/A</v>
          </cell>
          <cell r="W539" t="e">
            <v>#N/A</v>
          </cell>
          <cell r="X539" t="e">
            <v>#N/A</v>
          </cell>
          <cell r="Y539" t="e">
            <v>#N/A</v>
          </cell>
          <cell r="Z539" t="e">
            <v>#N/A</v>
          </cell>
          <cell r="AA539" t="e">
            <v>#N/A</v>
          </cell>
          <cell r="AB539" t="e">
            <v>#N/A</v>
          </cell>
          <cell r="AC539" t="e">
            <v>#N/A</v>
          </cell>
          <cell r="AD539" t="str">
            <v>Nouvelle-Aquitaine</v>
          </cell>
        </row>
        <row r="540">
          <cell r="A540" t="str">
            <v>76_p_IAA_hac_C_hac</v>
          </cell>
          <cell r="B540" t="str">
            <v>76</v>
          </cell>
          <cell r="C540" t="str">
            <v/>
          </cell>
          <cell r="D540" t="str">
            <v>p_IAA_hac_C_hac</v>
          </cell>
          <cell r="E540">
            <v>19.155137910032195</v>
          </cell>
          <cell r="F540" t="e">
            <v>#N/A</v>
          </cell>
          <cell r="G540" t="e">
            <v>#N/A</v>
          </cell>
          <cell r="H540" t="e">
            <v>#N/A</v>
          </cell>
          <cell r="I540" t="e">
            <v>#N/A</v>
          </cell>
          <cell r="J540" t="e">
            <v>#N/A</v>
          </cell>
          <cell r="K540" t="e">
            <v>#N/A</v>
          </cell>
          <cell r="L540" t="e">
            <v>#N/A</v>
          </cell>
          <cell r="M540" t="e">
            <v>#N/A</v>
          </cell>
          <cell r="N540" t="e">
            <v>#N/A</v>
          </cell>
          <cell r="O540" t="e">
            <v>#N/A</v>
          </cell>
          <cell r="P540" t="e">
            <v>#N/A</v>
          </cell>
          <cell r="Q540" t="e">
            <v>#N/A</v>
          </cell>
          <cell r="R540" t="e">
            <v>#N/A</v>
          </cell>
          <cell r="S540" t="e">
            <v>#N/A</v>
          </cell>
          <cell r="T540" t="e">
            <v>#N/A</v>
          </cell>
          <cell r="U540" t="e">
            <v>#N/A</v>
          </cell>
          <cell r="V540" t="e">
            <v>#N/A</v>
          </cell>
          <cell r="W540" t="e">
            <v>#N/A</v>
          </cell>
          <cell r="X540" t="e">
            <v>#N/A</v>
          </cell>
          <cell r="Y540" t="e">
            <v>#N/A</v>
          </cell>
          <cell r="Z540" t="e">
            <v>#N/A</v>
          </cell>
          <cell r="AA540" t="e">
            <v>#N/A</v>
          </cell>
          <cell r="AB540" t="e">
            <v>#N/A</v>
          </cell>
          <cell r="AC540" t="e">
            <v>#N/A</v>
          </cell>
          <cell r="AD540" t="str">
            <v>Occitanie</v>
          </cell>
        </row>
        <row r="541">
          <cell r="A541" t="str">
            <v>84_p_IAA_hac_C_hac</v>
          </cell>
          <cell r="B541" t="str">
            <v>84</v>
          </cell>
          <cell r="C541" t="str">
            <v/>
          </cell>
          <cell r="D541" t="str">
            <v>p_IAA_hac_C_hac</v>
          </cell>
          <cell r="E541">
            <v>10.646131868548638</v>
          </cell>
          <cell r="F541" t="e">
            <v>#N/A</v>
          </cell>
          <cell r="G541" t="e">
            <v>#N/A</v>
          </cell>
          <cell r="H541" t="e">
            <v>#N/A</v>
          </cell>
          <cell r="I541" t="e">
            <v>#N/A</v>
          </cell>
          <cell r="J541" t="e">
            <v>#N/A</v>
          </cell>
          <cell r="K541" t="e">
            <v>#N/A</v>
          </cell>
          <cell r="L541" t="e">
            <v>#N/A</v>
          </cell>
          <cell r="M541" t="e">
            <v>#N/A</v>
          </cell>
          <cell r="N541" t="e">
            <v>#N/A</v>
          </cell>
          <cell r="O541" t="e">
            <v>#N/A</v>
          </cell>
          <cell r="P541" t="e">
            <v>#N/A</v>
          </cell>
          <cell r="Q541" t="e">
            <v>#N/A</v>
          </cell>
          <cell r="R541" t="e">
            <v>#N/A</v>
          </cell>
          <cell r="S541" t="e">
            <v>#N/A</v>
          </cell>
          <cell r="T541" t="e">
            <v>#N/A</v>
          </cell>
          <cell r="U541" t="e">
            <v>#N/A</v>
          </cell>
          <cell r="V541" t="e">
            <v>#N/A</v>
          </cell>
          <cell r="W541" t="e">
            <v>#N/A</v>
          </cell>
          <cell r="X541" t="e">
            <v>#N/A</v>
          </cell>
          <cell r="Y541" t="e">
            <v>#N/A</v>
          </cell>
          <cell r="Z541" t="e">
            <v>#N/A</v>
          </cell>
          <cell r="AA541" t="e">
            <v>#N/A</v>
          </cell>
          <cell r="AB541" t="e">
            <v>#N/A</v>
          </cell>
          <cell r="AC541" t="e">
            <v>#N/A</v>
          </cell>
          <cell r="AD541" t="str">
            <v>Auvergne-Rhone-Alpes</v>
          </cell>
        </row>
        <row r="542">
          <cell r="A542" t="str">
            <v>93_p_IAA_hac_C_hac</v>
          </cell>
          <cell r="B542" t="str">
            <v>93</v>
          </cell>
          <cell r="C542" t="str">
            <v/>
          </cell>
          <cell r="D542" t="str">
            <v>p_IAA_hac_C_hac</v>
          </cell>
          <cell r="E542">
            <v>13.704524404112881</v>
          </cell>
          <cell r="F542" t="e">
            <v>#N/A</v>
          </cell>
          <cell r="G542" t="e">
            <v>#N/A</v>
          </cell>
          <cell r="H542" t="e">
            <v>#N/A</v>
          </cell>
          <cell r="I542" t="e">
            <v>#N/A</v>
          </cell>
          <cell r="J542" t="e">
            <v>#N/A</v>
          </cell>
          <cell r="K542" t="e">
            <v>#N/A</v>
          </cell>
          <cell r="L542" t="e">
            <v>#N/A</v>
          </cell>
          <cell r="M542" t="e">
            <v>#N/A</v>
          </cell>
          <cell r="N542" t="e">
            <v>#N/A</v>
          </cell>
          <cell r="O542" t="e">
            <v>#N/A</v>
          </cell>
          <cell r="P542" t="e">
            <v>#N/A</v>
          </cell>
          <cell r="Q542" t="e">
            <v>#N/A</v>
          </cell>
          <cell r="R542" t="e">
            <v>#N/A</v>
          </cell>
          <cell r="S542" t="e">
            <v>#N/A</v>
          </cell>
          <cell r="T542" t="e">
            <v>#N/A</v>
          </cell>
          <cell r="U542" t="e">
            <v>#N/A</v>
          </cell>
          <cell r="V542" t="e">
            <v>#N/A</v>
          </cell>
          <cell r="W542" t="e">
            <v>#N/A</v>
          </cell>
          <cell r="X542" t="e">
            <v>#N/A</v>
          </cell>
          <cell r="Y542" t="e">
            <v>#N/A</v>
          </cell>
          <cell r="Z542" t="e">
            <v>#N/A</v>
          </cell>
          <cell r="AA542" t="e">
            <v>#N/A</v>
          </cell>
          <cell r="AB542" t="e">
            <v>#N/A</v>
          </cell>
          <cell r="AC542" t="e">
            <v>#N/A</v>
          </cell>
          <cell r="AD542" t="str">
            <v>Provence-Alpes-Cote d'azur</v>
          </cell>
        </row>
        <row r="543">
          <cell r="A543" t="str">
            <v>94_p_IAA_hac_C_hac</v>
          </cell>
          <cell r="B543" t="str">
            <v>94</v>
          </cell>
          <cell r="C543" t="str">
            <v/>
          </cell>
          <cell r="D543" t="str">
            <v>p_IAA_hac_C_hac</v>
          </cell>
          <cell r="E543">
            <v>37.754782063342738</v>
          </cell>
          <cell r="F543" t="e">
            <v>#N/A</v>
          </cell>
          <cell r="G543" t="e">
            <v>#N/A</v>
          </cell>
          <cell r="H543" t="e">
            <v>#N/A</v>
          </cell>
          <cell r="I543" t="e">
            <v>#N/A</v>
          </cell>
          <cell r="J543" t="e">
            <v>#N/A</v>
          </cell>
          <cell r="K543" t="e">
            <v>#N/A</v>
          </cell>
          <cell r="L543" t="e">
            <v>#N/A</v>
          </cell>
          <cell r="M543" t="e">
            <v>#N/A</v>
          </cell>
          <cell r="N543" t="e">
            <v>#N/A</v>
          </cell>
          <cell r="O543" t="e">
            <v>#N/A</v>
          </cell>
          <cell r="P543" t="e">
            <v>#N/A</v>
          </cell>
          <cell r="Q543" t="e">
            <v>#N/A</v>
          </cell>
          <cell r="R543" t="e">
            <v>#N/A</v>
          </cell>
          <cell r="S543" t="e">
            <v>#N/A</v>
          </cell>
          <cell r="T543" t="e">
            <v>#N/A</v>
          </cell>
          <cell r="U543" t="e">
            <v>#N/A</v>
          </cell>
          <cell r="V543" t="e">
            <v>#N/A</v>
          </cell>
          <cell r="W543" t="e">
            <v>#N/A</v>
          </cell>
          <cell r="X543" t="e">
            <v>#N/A</v>
          </cell>
          <cell r="Y543" t="e">
            <v>#N/A</v>
          </cell>
          <cell r="Z543" t="e">
            <v>#N/A</v>
          </cell>
          <cell r="AA543" t="e">
            <v>#N/A</v>
          </cell>
          <cell r="AB543" t="e">
            <v>#N/A</v>
          </cell>
          <cell r="AC543" t="e">
            <v>#N/A</v>
          </cell>
          <cell r="AD543" t="str">
            <v>Corse</v>
          </cell>
        </row>
        <row r="544">
          <cell r="A544" t="str">
            <v>01_p_IAA_hac_C_hac</v>
          </cell>
          <cell r="B544" t="str">
            <v>01</v>
          </cell>
          <cell r="C544" t="str">
            <v/>
          </cell>
          <cell r="D544" t="str">
            <v>p_IAA_hac_C_hac</v>
          </cell>
          <cell r="E544">
            <v>40.731556106633604</v>
          </cell>
          <cell r="F544" t="e">
            <v>#N/A</v>
          </cell>
          <cell r="G544" t="e">
            <v>#N/A</v>
          </cell>
          <cell r="H544" t="e">
            <v>#N/A</v>
          </cell>
          <cell r="I544" t="e">
            <v>#N/A</v>
          </cell>
          <cell r="J544" t="e">
            <v>#N/A</v>
          </cell>
          <cell r="K544" t="e">
            <v>#N/A</v>
          </cell>
          <cell r="L544" t="e">
            <v>#N/A</v>
          </cell>
          <cell r="M544" t="e">
            <v>#N/A</v>
          </cell>
          <cell r="N544" t="e">
            <v>#N/A</v>
          </cell>
          <cell r="O544" t="e">
            <v>#N/A</v>
          </cell>
          <cell r="P544" t="e">
            <v>#N/A</v>
          </cell>
          <cell r="Q544" t="e">
            <v>#N/A</v>
          </cell>
          <cell r="R544" t="e">
            <v>#N/A</v>
          </cell>
          <cell r="S544" t="e">
            <v>#N/A</v>
          </cell>
          <cell r="T544" t="e">
            <v>#N/A</v>
          </cell>
          <cell r="U544" t="e">
            <v>#N/A</v>
          </cell>
          <cell r="V544" t="e">
            <v>#N/A</v>
          </cell>
          <cell r="W544" t="e">
            <v>#N/A</v>
          </cell>
          <cell r="X544" t="e">
            <v>#N/A</v>
          </cell>
          <cell r="Y544" t="e">
            <v>#N/A</v>
          </cell>
          <cell r="Z544" t="e">
            <v>#N/A</v>
          </cell>
          <cell r="AA544" t="e">
            <v>#N/A</v>
          </cell>
          <cell r="AB544" t="e">
            <v>#N/A</v>
          </cell>
          <cell r="AC544" t="e">
            <v>#N/A</v>
          </cell>
          <cell r="AD544" t="str">
            <v>Guadeloupe</v>
          </cell>
        </row>
        <row r="545">
          <cell r="A545" t="str">
            <v>02_p_IAA_hac_C_hac</v>
          </cell>
          <cell r="B545" t="str">
            <v>02</v>
          </cell>
          <cell r="C545" t="str">
            <v/>
          </cell>
          <cell r="D545" t="str">
            <v>p_IAA_hac_C_hac</v>
          </cell>
          <cell r="E545">
            <v>37.839545167403664</v>
          </cell>
          <cell r="F545" t="e">
            <v>#N/A</v>
          </cell>
          <cell r="G545" t="e">
            <v>#N/A</v>
          </cell>
          <cell r="H545" t="e">
            <v>#N/A</v>
          </cell>
          <cell r="I545" t="e">
            <v>#N/A</v>
          </cell>
          <cell r="J545" t="e">
            <v>#N/A</v>
          </cell>
          <cell r="K545" t="e">
            <v>#N/A</v>
          </cell>
          <cell r="L545" t="e">
            <v>#N/A</v>
          </cell>
          <cell r="M545" t="e">
            <v>#N/A</v>
          </cell>
          <cell r="N545" t="e">
            <v>#N/A</v>
          </cell>
          <cell r="O545" t="e">
            <v>#N/A</v>
          </cell>
          <cell r="P545" t="e">
            <v>#N/A</v>
          </cell>
          <cell r="Q545" t="e">
            <v>#N/A</v>
          </cell>
          <cell r="R545" t="e">
            <v>#N/A</v>
          </cell>
          <cell r="S545" t="e">
            <v>#N/A</v>
          </cell>
          <cell r="T545" t="e">
            <v>#N/A</v>
          </cell>
          <cell r="U545" t="e">
            <v>#N/A</v>
          </cell>
          <cell r="V545" t="e">
            <v>#N/A</v>
          </cell>
          <cell r="W545" t="e">
            <v>#N/A</v>
          </cell>
          <cell r="X545" t="e">
            <v>#N/A</v>
          </cell>
          <cell r="Y545" t="e">
            <v>#N/A</v>
          </cell>
          <cell r="Z545" t="e">
            <v>#N/A</v>
          </cell>
          <cell r="AA545" t="e">
            <v>#N/A</v>
          </cell>
          <cell r="AB545" t="e">
            <v>#N/A</v>
          </cell>
          <cell r="AC545" t="e">
            <v>#N/A</v>
          </cell>
          <cell r="AD545" t="str">
            <v>Martinique</v>
          </cell>
        </row>
        <row r="546">
          <cell r="A546" t="str">
            <v>03_p_IAA_hac_C_hac</v>
          </cell>
          <cell r="B546" t="str">
            <v>03</v>
          </cell>
          <cell r="C546" t="str">
            <v/>
          </cell>
          <cell r="D546" t="str">
            <v>p_IAA_hac_C_hac</v>
          </cell>
          <cell r="E546">
            <v>13.845521774856204</v>
          </cell>
          <cell r="F546" t="e">
            <v>#N/A</v>
          </cell>
          <cell r="G546" t="e">
            <v>#N/A</v>
          </cell>
          <cell r="H546" t="e">
            <v>#N/A</v>
          </cell>
          <cell r="I546" t="e">
            <v>#N/A</v>
          </cell>
          <cell r="J546" t="e">
            <v>#N/A</v>
          </cell>
          <cell r="K546" t="e">
            <v>#N/A</v>
          </cell>
          <cell r="L546" t="e">
            <v>#N/A</v>
          </cell>
          <cell r="M546" t="e">
            <v>#N/A</v>
          </cell>
          <cell r="N546" t="e">
            <v>#N/A</v>
          </cell>
          <cell r="O546" t="e">
            <v>#N/A</v>
          </cell>
          <cell r="P546" t="e">
            <v>#N/A</v>
          </cell>
          <cell r="Q546" t="e">
            <v>#N/A</v>
          </cell>
          <cell r="R546" t="e">
            <v>#N/A</v>
          </cell>
          <cell r="S546" t="e">
            <v>#N/A</v>
          </cell>
          <cell r="T546" t="e">
            <v>#N/A</v>
          </cell>
          <cell r="U546" t="e">
            <v>#N/A</v>
          </cell>
          <cell r="V546" t="e">
            <v>#N/A</v>
          </cell>
          <cell r="W546" t="e">
            <v>#N/A</v>
          </cell>
          <cell r="X546" t="e">
            <v>#N/A</v>
          </cell>
          <cell r="Y546" t="e">
            <v>#N/A</v>
          </cell>
          <cell r="Z546" t="e">
            <v>#N/A</v>
          </cell>
          <cell r="AA546" t="e">
            <v>#N/A</v>
          </cell>
          <cell r="AB546" t="e">
            <v>#N/A</v>
          </cell>
          <cell r="AC546" t="e">
            <v>#N/A</v>
          </cell>
          <cell r="AD546" t="str">
            <v>Guyane</v>
          </cell>
        </row>
        <row r="547">
          <cell r="A547" t="str">
            <v>04_p_IAA_hac_C_hac</v>
          </cell>
          <cell r="B547" t="str">
            <v>04</v>
          </cell>
          <cell r="C547" t="str">
            <v/>
          </cell>
          <cell r="D547" t="str">
            <v>p_IAA_hac_C_hac</v>
          </cell>
          <cell r="E547">
            <v>40.922583233052542</v>
          </cell>
          <cell r="F547" t="e">
            <v>#N/A</v>
          </cell>
          <cell r="G547" t="e">
            <v>#N/A</v>
          </cell>
          <cell r="H547" t="e">
            <v>#N/A</v>
          </cell>
          <cell r="I547" t="e">
            <v>#N/A</v>
          </cell>
          <cell r="J547" t="e">
            <v>#N/A</v>
          </cell>
          <cell r="K547" t="e">
            <v>#N/A</v>
          </cell>
          <cell r="L547" t="e">
            <v>#N/A</v>
          </cell>
          <cell r="M547" t="e">
            <v>#N/A</v>
          </cell>
          <cell r="N547" t="e">
            <v>#N/A</v>
          </cell>
          <cell r="O547" t="e">
            <v>#N/A</v>
          </cell>
          <cell r="P547" t="e">
            <v>#N/A</v>
          </cell>
          <cell r="Q547" t="e">
            <v>#N/A</v>
          </cell>
          <cell r="R547" t="e">
            <v>#N/A</v>
          </cell>
          <cell r="S547" t="e">
            <v>#N/A</v>
          </cell>
          <cell r="T547" t="e">
            <v>#N/A</v>
          </cell>
          <cell r="U547" t="e">
            <v>#N/A</v>
          </cell>
          <cell r="V547" t="e">
            <v>#N/A</v>
          </cell>
          <cell r="W547" t="e">
            <v>#N/A</v>
          </cell>
          <cell r="X547" t="e">
            <v>#N/A</v>
          </cell>
          <cell r="Y547" t="e">
            <v>#N/A</v>
          </cell>
          <cell r="Z547" t="e">
            <v>#N/A</v>
          </cell>
          <cell r="AA547" t="e">
            <v>#N/A</v>
          </cell>
          <cell r="AB547" t="e">
            <v>#N/A</v>
          </cell>
          <cell r="AC547" t="e">
            <v>#N/A</v>
          </cell>
          <cell r="AD547" t="str">
            <v>La Reunion</v>
          </cell>
        </row>
        <row r="548">
          <cell r="A548" t="str">
            <v>11_p_IAA_hac_C_hac</v>
          </cell>
          <cell r="B548" t="str">
            <v>11</v>
          </cell>
          <cell r="C548" t="str">
            <v/>
          </cell>
          <cell r="D548" t="str">
            <v>p_IAA_hac_C_hac</v>
          </cell>
          <cell r="E548">
            <v>9.9085573021491946</v>
          </cell>
          <cell r="F548" t="e">
            <v>#N/A</v>
          </cell>
          <cell r="G548" t="e">
            <v>#N/A</v>
          </cell>
          <cell r="H548" t="e">
            <v>#N/A</v>
          </cell>
          <cell r="I548" t="e">
            <v>#N/A</v>
          </cell>
          <cell r="J548" t="e">
            <v>#N/A</v>
          </cell>
          <cell r="K548" t="e">
            <v>#N/A</v>
          </cell>
          <cell r="L548" t="e">
            <v>#N/A</v>
          </cell>
          <cell r="M548" t="e">
            <v>#N/A</v>
          </cell>
          <cell r="N548" t="e">
            <v>#N/A</v>
          </cell>
          <cell r="O548" t="e">
            <v>#N/A</v>
          </cell>
          <cell r="P548" t="e">
            <v>#N/A</v>
          </cell>
          <cell r="Q548" t="e">
            <v>#N/A</v>
          </cell>
          <cell r="R548" t="e">
            <v>#N/A</v>
          </cell>
          <cell r="S548" t="e">
            <v>#N/A</v>
          </cell>
          <cell r="T548" t="e">
            <v>#N/A</v>
          </cell>
          <cell r="U548" t="e">
            <v>#N/A</v>
          </cell>
          <cell r="V548" t="e">
            <v>#N/A</v>
          </cell>
          <cell r="W548" t="e">
            <v>#N/A</v>
          </cell>
          <cell r="X548" t="e">
            <v>#N/A</v>
          </cell>
          <cell r="Y548" t="e">
            <v>#N/A</v>
          </cell>
          <cell r="Z548" t="e">
            <v>#N/A</v>
          </cell>
          <cell r="AA548" t="e">
            <v>#N/A</v>
          </cell>
          <cell r="AB548" t="e">
            <v>#N/A</v>
          </cell>
          <cell r="AC548" t="e">
            <v>#N/A</v>
          </cell>
          <cell r="AD548" t="str">
            <v>Île-de-France</v>
          </cell>
        </row>
        <row r="549">
          <cell r="A549" t="str">
            <v>24_p_IAA_hac_C_hac</v>
          </cell>
          <cell r="B549" t="str">
            <v>24</v>
          </cell>
          <cell r="C549" t="str">
            <v/>
          </cell>
          <cell r="D549" t="str">
            <v>p_IAA_hac_C_hac</v>
          </cell>
          <cell r="E549">
            <v>11.73605888372437</v>
          </cell>
          <cell r="F549" t="e">
            <v>#N/A</v>
          </cell>
          <cell r="G549" t="e">
            <v>#N/A</v>
          </cell>
          <cell r="H549" t="e">
            <v>#N/A</v>
          </cell>
          <cell r="I549" t="e">
            <v>#N/A</v>
          </cell>
          <cell r="J549" t="e">
            <v>#N/A</v>
          </cell>
          <cell r="K549" t="e">
            <v>#N/A</v>
          </cell>
          <cell r="L549" t="e">
            <v>#N/A</v>
          </cell>
          <cell r="M549" t="e">
            <v>#N/A</v>
          </cell>
          <cell r="N549" t="e">
            <v>#N/A</v>
          </cell>
          <cell r="O549" t="e">
            <v>#N/A</v>
          </cell>
          <cell r="P549" t="e">
            <v>#N/A</v>
          </cell>
          <cell r="Q549" t="e">
            <v>#N/A</v>
          </cell>
          <cell r="R549" t="e">
            <v>#N/A</v>
          </cell>
          <cell r="S549" t="e">
            <v>#N/A</v>
          </cell>
          <cell r="T549" t="e">
            <v>#N/A</v>
          </cell>
          <cell r="U549" t="e">
            <v>#N/A</v>
          </cell>
          <cell r="V549" t="e">
            <v>#N/A</v>
          </cell>
          <cell r="W549" t="e">
            <v>#N/A</v>
          </cell>
          <cell r="X549" t="e">
            <v>#N/A</v>
          </cell>
          <cell r="Y549" t="e">
            <v>#N/A</v>
          </cell>
          <cell r="Z549" t="e">
            <v>#N/A</v>
          </cell>
          <cell r="AA549" t="e">
            <v>#N/A</v>
          </cell>
          <cell r="AB549" t="e">
            <v>#N/A</v>
          </cell>
          <cell r="AC549" t="e">
            <v>#N/A</v>
          </cell>
          <cell r="AD549" t="str">
            <v>Centre-Val de loire</v>
          </cell>
        </row>
        <row r="550">
          <cell r="A550" t="str">
            <v>27_p_IAA_hac_C_hac</v>
          </cell>
          <cell r="B550" t="str">
            <v>27</v>
          </cell>
          <cell r="C550" t="str">
            <v/>
          </cell>
          <cell r="D550" t="str">
            <v>p_IAA_hac_C_hac</v>
          </cell>
          <cell r="E550">
            <v>14.78506690097128</v>
          </cell>
          <cell r="F550" t="e">
            <v>#N/A</v>
          </cell>
          <cell r="G550" t="e">
            <v>#N/A</v>
          </cell>
          <cell r="H550" t="e">
            <v>#N/A</v>
          </cell>
          <cell r="I550" t="e">
            <v>#N/A</v>
          </cell>
          <cell r="J550" t="e">
            <v>#N/A</v>
          </cell>
          <cell r="K550" t="e">
            <v>#N/A</v>
          </cell>
          <cell r="L550" t="e">
            <v>#N/A</v>
          </cell>
          <cell r="M550" t="e">
            <v>#N/A</v>
          </cell>
          <cell r="N550" t="e">
            <v>#N/A</v>
          </cell>
          <cell r="O550" t="e">
            <v>#N/A</v>
          </cell>
          <cell r="P550" t="e">
            <v>#N/A</v>
          </cell>
          <cell r="Q550" t="e">
            <v>#N/A</v>
          </cell>
          <cell r="R550" t="e">
            <v>#N/A</v>
          </cell>
          <cell r="S550" t="e">
            <v>#N/A</v>
          </cell>
          <cell r="T550" t="e">
            <v>#N/A</v>
          </cell>
          <cell r="U550" t="e">
            <v>#N/A</v>
          </cell>
          <cell r="V550" t="e">
            <v>#N/A</v>
          </cell>
          <cell r="W550" t="e">
            <v>#N/A</v>
          </cell>
          <cell r="X550" t="e">
            <v>#N/A</v>
          </cell>
          <cell r="Y550" t="e">
            <v>#N/A</v>
          </cell>
          <cell r="Z550" t="e">
            <v>#N/A</v>
          </cell>
          <cell r="AA550" t="e">
            <v>#N/A</v>
          </cell>
          <cell r="AB550" t="e">
            <v>#N/A</v>
          </cell>
          <cell r="AC550" t="e">
            <v>#N/A</v>
          </cell>
          <cell r="AD550" t="str">
            <v>Bourgogne-Franche-Comte</v>
          </cell>
        </row>
        <row r="551">
          <cell r="A551" t="str">
            <v>28_p_IAA_hac_C_hac</v>
          </cell>
          <cell r="B551" t="str">
            <v>28</v>
          </cell>
          <cell r="C551" t="str">
            <v/>
          </cell>
          <cell r="D551" t="str">
            <v>p_IAA_hac_C_hac</v>
          </cell>
          <cell r="E551">
            <v>16.857684413148306</v>
          </cell>
          <cell r="F551" t="e">
            <v>#N/A</v>
          </cell>
          <cell r="G551" t="e">
            <v>#N/A</v>
          </cell>
          <cell r="H551" t="e">
            <v>#N/A</v>
          </cell>
          <cell r="I551" t="e">
            <v>#N/A</v>
          </cell>
          <cell r="J551" t="e">
            <v>#N/A</v>
          </cell>
          <cell r="K551" t="e">
            <v>#N/A</v>
          </cell>
          <cell r="L551" t="e">
            <v>#N/A</v>
          </cell>
          <cell r="M551" t="e">
            <v>#N/A</v>
          </cell>
          <cell r="N551" t="e">
            <v>#N/A</v>
          </cell>
          <cell r="O551" t="e">
            <v>#N/A</v>
          </cell>
          <cell r="P551" t="e">
            <v>#N/A</v>
          </cell>
          <cell r="Q551" t="e">
            <v>#N/A</v>
          </cell>
          <cell r="R551" t="e">
            <v>#N/A</v>
          </cell>
          <cell r="S551" t="e">
            <v>#N/A</v>
          </cell>
          <cell r="T551" t="e">
            <v>#N/A</v>
          </cell>
          <cell r="U551" t="e">
            <v>#N/A</v>
          </cell>
          <cell r="V551" t="e">
            <v>#N/A</v>
          </cell>
          <cell r="W551" t="e">
            <v>#N/A</v>
          </cell>
          <cell r="X551" t="e">
            <v>#N/A</v>
          </cell>
          <cell r="Y551" t="e">
            <v>#N/A</v>
          </cell>
          <cell r="Z551" t="e">
            <v>#N/A</v>
          </cell>
          <cell r="AA551" t="e">
            <v>#N/A</v>
          </cell>
          <cell r="AB551" t="e">
            <v>#N/A</v>
          </cell>
          <cell r="AC551" t="e">
            <v>#N/A</v>
          </cell>
          <cell r="AD551" t="str">
            <v>Normandie</v>
          </cell>
        </row>
        <row r="552">
          <cell r="A552" t="str">
            <v>32_p_IAA_hac_C_hac</v>
          </cell>
          <cell r="B552" t="str">
            <v>32</v>
          </cell>
          <cell r="C552" t="str">
            <v/>
          </cell>
          <cell r="D552" t="str">
            <v>p_IAA_hac_C_hac</v>
          </cell>
          <cell r="E552">
            <v>16.276157296718811</v>
          </cell>
          <cell r="F552" t="e">
            <v>#N/A</v>
          </cell>
          <cell r="G552" t="e">
            <v>#N/A</v>
          </cell>
          <cell r="H552" t="e">
            <v>#N/A</v>
          </cell>
          <cell r="I552" t="e">
            <v>#N/A</v>
          </cell>
          <cell r="J552" t="e">
            <v>#N/A</v>
          </cell>
          <cell r="K552" t="e">
            <v>#N/A</v>
          </cell>
          <cell r="L552" t="e">
            <v>#N/A</v>
          </cell>
          <cell r="M552" t="e">
            <v>#N/A</v>
          </cell>
          <cell r="N552" t="e">
            <v>#N/A</v>
          </cell>
          <cell r="O552" t="e">
            <v>#N/A</v>
          </cell>
          <cell r="P552" t="e">
            <v>#N/A</v>
          </cell>
          <cell r="Q552" t="e">
            <v>#N/A</v>
          </cell>
          <cell r="R552" t="e">
            <v>#N/A</v>
          </cell>
          <cell r="S552" t="e">
            <v>#N/A</v>
          </cell>
          <cell r="T552" t="e">
            <v>#N/A</v>
          </cell>
          <cell r="U552" t="e">
            <v>#N/A</v>
          </cell>
          <cell r="V552" t="e">
            <v>#N/A</v>
          </cell>
          <cell r="W552" t="e">
            <v>#N/A</v>
          </cell>
          <cell r="X552" t="e">
            <v>#N/A</v>
          </cell>
          <cell r="Y552" t="e">
            <v>#N/A</v>
          </cell>
          <cell r="Z552" t="e">
            <v>#N/A</v>
          </cell>
          <cell r="AA552" t="e">
            <v>#N/A</v>
          </cell>
          <cell r="AB552" t="e">
            <v>#N/A</v>
          </cell>
          <cell r="AC552" t="e">
            <v>#N/A</v>
          </cell>
          <cell r="AD552" t="str">
            <v>Hauts-de-France</v>
          </cell>
        </row>
        <row r="553">
          <cell r="A553" t="str">
            <v>44_p_IAA_hac_C_hac</v>
          </cell>
          <cell r="B553" t="str">
            <v>44</v>
          </cell>
          <cell r="C553" t="str">
            <v/>
          </cell>
          <cell r="D553" t="str">
            <v>p_IAA_hac_C_hac</v>
          </cell>
          <cell r="E553">
            <v>14.99033027000285</v>
          </cell>
          <cell r="F553" t="e">
            <v>#N/A</v>
          </cell>
          <cell r="G553" t="e">
            <v>#N/A</v>
          </cell>
          <cell r="H553" t="e">
            <v>#N/A</v>
          </cell>
          <cell r="I553" t="e">
            <v>#N/A</v>
          </cell>
          <cell r="J553" t="e">
            <v>#N/A</v>
          </cell>
          <cell r="K553" t="e">
            <v>#N/A</v>
          </cell>
          <cell r="L553" t="e">
            <v>#N/A</v>
          </cell>
          <cell r="M553" t="e">
            <v>#N/A</v>
          </cell>
          <cell r="N553" t="e">
            <v>#N/A</v>
          </cell>
          <cell r="O553" t="e">
            <v>#N/A</v>
          </cell>
          <cell r="P553" t="e">
            <v>#N/A</v>
          </cell>
          <cell r="Q553" t="e">
            <v>#N/A</v>
          </cell>
          <cell r="R553" t="e">
            <v>#N/A</v>
          </cell>
          <cell r="S553" t="e">
            <v>#N/A</v>
          </cell>
          <cell r="T553" t="e">
            <v>#N/A</v>
          </cell>
          <cell r="U553" t="e">
            <v>#N/A</v>
          </cell>
          <cell r="V553" t="e">
            <v>#N/A</v>
          </cell>
          <cell r="W553" t="e">
            <v>#N/A</v>
          </cell>
          <cell r="X553" t="e">
            <v>#N/A</v>
          </cell>
          <cell r="Y553" t="e">
            <v>#N/A</v>
          </cell>
          <cell r="Z553" t="e">
            <v>#N/A</v>
          </cell>
          <cell r="AA553" t="e">
            <v>#N/A</v>
          </cell>
          <cell r="AB553" t="e">
            <v>#N/A</v>
          </cell>
          <cell r="AC553" t="e">
            <v>#N/A</v>
          </cell>
          <cell r="AD553" t="str">
            <v>Grand-Est</v>
          </cell>
        </row>
        <row r="554">
          <cell r="A554" t="str">
            <v>52_p_IAA_hac_C_hac</v>
          </cell>
          <cell r="B554" t="str">
            <v>52</v>
          </cell>
          <cell r="C554" t="str">
            <v/>
          </cell>
          <cell r="D554" t="str">
            <v>p_IAA_hac_C_hac</v>
          </cell>
          <cell r="E554">
            <v>23.201864258665889</v>
          </cell>
          <cell r="F554" t="e">
            <v>#N/A</v>
          </cell>
          <cell r="G554" t="e">
            <v>#N/A</v>
          </cell>
          <cell r="H554" t="e">
            <v>#N/A</v>
          </cell>
          <cell r="I554" t="e">
            <v>#N/A</v>
          </cell>
          <cell r="J554" t="e">
            <v>#N/A</v>
          </cell>
          <cell r="K554" t="e">
            <v>#N/A</v>
          </cell>
          <cell r="L554" t="e">
            <v>#N/A</v>
          </cell>
          <cell r="M554" t="e">
            <v>#N/A</v>
          </cell>
          <cell r="N554" t="e">
            <v>#N/A</v>
          </cell>
          <cell r="O554" t="e">
            <v>#N/A</v>
          </cell>
          <cell r="P554" t="e">
            <v>#N/A</v>
          </cell>
          <cell r="Q554" t="e">
            <v>#N/A</v>
          </cell>
          <cell r="R554" t="e">
            <v>#N/A</v>
          </cell>
          <cell r="S554" t="e">
            <v>#N/A</v>
          </cell>
          <cell r="T554" t="e">
            <v>#N/A</v>
          </cell>
          <cell r="U554" t="e">
            <v>#N/A</v>
          </cell>
          <cell r="V554" t="e">
            <v>#N/A</v>
          </cell>
          <cell r="W554" t="e">
            <v>#N/A</v>
          </cell>
          <cell r="X554" t="e">
            <v>#N/A</v>
          </cell>
          <cell r="Y554" t="e">
            <v>#N/A</v>
          </cell>
          <cell r="Z554" t="e">
            <v>#N/A</v>
          </cell>
          <cell r="AA554" t="e">
            <v>#N/A</v>
          </cell>
          <cell r="AB554" t="e">
            <v>#N/A</v>
          </cell>
          <cell r="AC554" t="e">
            <v>#N/A</v>
          </cell>
          <cell r="AD554" t="str">
            <v>Pays de la Loire</v>
          </cell>
        </row>
        <row r="555">
          <cell r="A555" t="str">
            <v>53_p_IAA_hac_C_hac</v>
          </cell>
          <cell r="B555" t="str">
            <v>53</v>
          </cell>
          <cell r="C555" t="str">
            <v/>
          </cell>
          <cell r="D555" t="str">
            <v>p_IAA_hac_C_hac</v>
          </cell>
          <cell r="E555">
            <v>44.858679559351238</v>
          </cell>
          <cell r="F555" t="e">
            <v>#N/A</v>
          </cell>
          <cell r="G555" t="e">
            <v>#N/A</v>
          </cell>
          <cell r="H555" t="e">
            <v>#N/A</v>
          </cell>
          <cell r="I555" t="e">
            <v>#N/A</v>
          </cell>
          <cell r="J555" t="e">
            <v>#N/A</v>
          </cell>
          <cell r="K555" t="e">
            <v>#N/A</v>
          </cell>
          <cell r="L555" t="e">
            <v>#N/A</v>
          </cell>
          <cell r="M555" t="e">
            <v>#N/A</v>
          </cell>
          <cell r="N555" t="e">
            <v>#N/A</v>
          </cell>
          <cell r="O555" t="e">
            <v>#N/A</v>
          </cell>
          <cell r="P555" t="e">
            <v>#N/A</v>
          </cell>
          <cell r="Q555" t="e">
            <v>#N/A</v>
          </cell>
          <cell r="R555" t="e">
            <v>#N/A</v>
          </cell>
          <cell r="S555" t="e">
            <v>#N/A</v>
          </cell>
          <cell r="T555" t="e">
            <v>#N/A</v>
          </cell>
          <cell r="U555" t="e">
            <v>#N/A</v>
          </cell>
          <cell r="V555" t="e">
            <v>#N/A</v>
          </cell>
          <cell r="W555" t="e">
            <v>#N/A</v>
          </cell>
          <cell r="X555" t="e">
            <v>#N/A</v>
          </cell>
          <cell r="Y555" t="e">
            <v>#N/A</v>
          </cell>
          <cell r="Z555" t="e">
            <v>#N/A</v>
          </cell>
          <cell r="AA555" t="e">
            <v>#N/A</v>
          </cell>
          <cell r="AB555" t="e">
            <v>#N/A</v>
          </cell>
          <cell r="AC555" t="e">
            <v>#N/A</v>
          </cell>
          <cell r="AD555" t="str">
            <v>Bretagne</v>
          </cell>
        </row>
        <row r="556">
          <cell r="A556" t="str">
            <v>75_p_IAA_hac_C_hac</v>
          </cell>
          <cell r="B556" t="str">
            <v>75</v>
          </cell>
          <cell r="C556" t="str">
            <v/>
          </cell>
          <cell r="D556" t="str">
            <v>p_IAA_hac_C_hac</v>
          </cell>
          <cell r="E556">
            <v>21.088401095959437</v>
          </cell>
          <cell r="F556" t="e">
            <v>#N/A</v>
          </cell>
          <cell r="G556" t="e">
            <v>#N/A</v>
          </cell>
          <cell r="H556" t="e">
            <v>#N/A</v>
          </cell>
          <cell r="I556" t="e">
            <v>#N/A</v>
          </cell>
          <cell r="J556" t="e">
            <v>#N/A</v>
          </cell>
          <cell r="K556" t="e">
            <v>#N/A</v>
          </cell>
          <cell r="L556" t="e">
            <v>#N/A</v>
          </cell>
          <cell r="M556" t="e">
            <v>#N/A</v>
          </cell>
          <cell r="N556" t="e">
            <v>#N/A</v>
          </cell>
          <cell r="O556" t="e">
            <v>#N/A</v>
          </cell>
          <cell r="P556" t="e">
            <v>#N/A</v>
          </cell>
          <cell r="Q556" t="e">
            <v>#N/A</v>
          </cell>
          <cell r="R556" t="e">
            <v>#N/A</v>
          </cell>
          <cell r="S556" t="e">
            <v>#N/A</v>
          </cell>
          <cell r="T556" t="e">
            <v>#N/A</v>
          </cell>
          <cell r="U556" t="e">
            <v>#N/A</v>
          </cell>
          <cell r="V556" t="e">
            <v>#N/A</v>
          </cell>
          <cell r="W556" t="e">
            <v>#N/A</v>
          </cell>
          <cell r="X556" t="e">
            <v>#N/A</v>
          </cell>
          <cell r="Y556" t="e">
            <v>#N/A</v>
          </cell>
          <cell r="Z556" t="e">
            <v>#N/A</v>
          </cell>
          <cell r="AA556" t="e">
            <v>#N/A</v>
          </cell>
          <cell r="AB556" t="e">
            <v>#N/A</v>
          </cell>
          <cell r="AC556" t="e">
            <v>#N/A</v>
          </cell>
          <cell r="AD556" t="str">
            <v>Nouvelle-Aquitaine</v>
          </cell>
        </row>
        <row r="557">
          <cell r="A557" t="str">
            <v>76_p_IAA_hac_C_hac</v>
          </cell>
          <cell r="B557" t="str">
            <v>76</v>
          </cell>
          <cell r="C557" t="str">
            <v/>
          </cell>
          <cell r="D557" t="str">
            <v>p_IAA_hac_C_hac</v>
          </cell>
          <cell r="E557">
            <v>19.155137910032195</v>
          </cell>
          <cell r="F557" t="e">
            <v>#N/A</v>
          </cell>
          <cell r="G557" t="e">
            <v>#N/A</v>
          </cell>
          <cell r="H557" t="e">
            <v>#N/A</v>
          </cell>
          <cell r="I557" t="e">
            <v>#N/A</v>
          </cell>
          <cell r="J557" t="e">
            <v>#N/A</v>
          </cell>
          <cell r="K557" t="e">
            <v>#N/A</v>
          </cell>
          <cell r="L557" t="e">
            <v>#N/A</v>
          </cell>
          <cell r="M557" t="e">
            <v>#N/A</v>
          </cell>
          <cell r="N557" t="e">
            <v>#N/A</v>
          </cell>
          <cell r="O557" t="e">
            <v>#N/A</v>
          </cell>
          <cell r="P557" t="e">
            <v>#N/A</v>
          </cell>
          <cell r="Q557" t="e">
            <v>#N/A</v>
          </cell>
          <cell r="R557" t="e">
            <v>#N/A</v>
          </cell>
          <cell r="S557" t="e">
            <v>#N/A</v>
          </cell>
          <cell r="T557" t="e">
            <v>#N/A</v>
          </cell>
          <cell r="U557" t="e">
            <v>#N/A</v>
          </cell>
          <cell r="V557" t="e">
            <v>#N/A</v>
          </cell>
          <cell r="W557" t="e">
            <v>#N/A</v>
          </cell>
          <cell r="X557" t="e">
            <v>#N/A</v>
          </cell>
          <cell r="Y557" t="e">
            <v>#N/A</v>
          </cell>
          <cell r="Z557" t="e">
            <v>#N/A</v>
          </cell>
          <cell r="AA557" t="e">
            <v>#N/A</v>
          </cell>
          <cell r="AB557" t="e">
            <v>#N/A</v>
          </cell>
          <cell r="AC557" t="e">
            <v>#N/A</v>
          </cell>
          <cell r="AD557" t="str">
            <v>Occitanie</v>
          </cell>
        </row>
        <row r="558">
          <cell r="A558" t="str">
            <v>84_p_IAA_hac_C_hac</v>
          </cell>
          <cell r="B558" t="str">
            <v>84</v>
          </cell>
          <cell r="C558" t="str">
            <v/>
          </cell>
          <cell r="D558" t="str">
            <v>p_IAA_hac_C_hac</v>
          </cell>
          <cell r="E558">
            <v>10.646131868548638</v>
          </cell>
          <cell r="F558" t="e">
            <v>#N/A</v>
          </cell>
          <cell r="G558" t="e">
            <v>#N/A</v>
          </cell>
          <cell r="H558" t="e">
            <v>#N/A</v>
          </cell>
          <cell r="I558" t="e">
            <v>#N/A</v>
          </cell>
          <cell r="J558" t="e">
            <v>#N/A</v>
          </cell>
          <cell r="K558" t="e">
            <v>#N/A</v>
          </cell>
          <cell r="L558" t="e">
            <v>#N/A</v>
          </cell>
          <cell r="M558" t="e">
            <v>#N/A</v>
          </cell>
          <cell r="N558" t="e">
            <v>#N/A</v>
          </cell>
          <cell r="O558" t="e">
            <v>#N/A</v>
          </cell>
          <cell r="P558" t="e">
            <v>#N/A</v>
          </cell>
          <cell r="Q558" t="e">
            <v>#N/A</v>
          </cell>
          <cell r="R558" t="e">
            <v>#N/A</v>
          </cell>
          <cell r="S558" t="e">
            <v>#N/A</v>
          </cell>
          <cell r="T558" t="e">
            <v>#N/A</v>
          </cell>
          <cell r="U558" t="e">
            <v>#N/A</v>
          </cell>
          <cell r="V558" t="e">
            <v>#N/A</v>
          </cell>
          <cell r="W558" t="e">
            <v>#N/A</v>
          </cell>
          <cell r="X558" t="e">
            <v>#N/A</v>
          </cell>
          <cell r="Y558" t="e">
            <v>#N/A</v>
          </cell>
          <cell r="Z558" t="e">
            <v>#N/A</v>
          </cell>
          <cell r="AA558" t="e">
            <v>#N/A</v>
          </cell>
          <cell r="AB558" t="e">
            <v>#N/A</v>
          </cell>
          <cell r="AC558" t="e">
            <v>#N/A</v>
          </cell>
          <cell r="AD558" t="str">
            <v>Auvergne-Rhone-Alpes</v>
          </cell>
        </row>
        <row r="559">
          <cell r="A559" t="str">
            <v>93_p_IAA_hac_C_hac</v>
          </cell>
          <cell r="B559" t="str">
            <v>93</v>
          </cell>
          <cell r="C559" t="str">
            <v/>
          </cell>
          <cell r="D559" t="str">
            <v>p_IAA_hac_C_hac</v>
          </cell>
          <cell r="E559">
            <v>13.704524404112881</v>
          </cell>
          <cell r="F559" t="e">
            <v>#N/A</v>
          </cell>
          <cell r="G559" t="e">
            <v>#N/A</v>
          </cell>
          <cell r="H559" t="e">
            <v>#N/A</v>
          </cell>
          <cell r="I559" t="e">
            <v>#N/A</v>
          </cell>
          <cell r="J559" t="e">
            <v>#N/A</v>
          </cell>
          <cell r="K559" t="e">
            <v>#N/A</v>
          </cell>
          <cell r="L559" t="e">
            <v>#N/A</v>
          </cell>
          <cell r="M559" t="e">
            <v>#N/A</v>
          </cell>
          <cell r="N559" t="e">
            <v>#N/A</v>
          </cell>
          <cell r="O559" t="e">
            <v>#N/A</v>
          </cell>
          <cell r="P559" t="e">
            <v>#N/A</v>
          </cell>
          <cell r="Q559" t="e">
            <v>#N/A</v>
          </cell>
          <cell r="R559" t="e">
            <v>#N/A</v>
          </cell>
          <cell r="S559" t="e">
            <v>#N/A</v>
          </cell>
          <cell r="T559" t="e">
            <v>#N/A</v>
          </cell>
          <cell r="U559" t="e">
            <v>#N/A</v>
          </cell>
          <cell r="V559" t="e">
            <v>#N/A</v>
          </cell>
          <cell r="W559" t="e">
            <v>#N/A</v>
          </cell>
          <cell r="X559" t="e">
            <v>#N/A</v>
          </cell>
          <cell r="Y559" t="e">
            <v>#N/A</v>
          </cell>
          <cell r="Z559" t="e">
            <v>#N/A</v>
          </cell>
          <cell r="AA559" t="e">
            <v>#N/A</v>
          </cell>
          <cell r="AB559" t="e">
            <v>#N/A</v>
          </cell>
          <cell r="AC559" t="e">
            <v>#N/A</v>
          </cell>
          <cell r="AD559" t="str">
            <v>Provence-Alpes-Cote d'azur</v>
          </cell>
        </row>
        <row r="560">
          <cell r="A560" t="str">
            <v>94_p_IAA_hac_C_hac</v>
          </cell>
          <cell r="B560" t="str">
            <v>94</v>
          </cell>
          <cell r="C560" t="str">
            <v/>
          </cell>
          <cell r="D560" t="str">
            <v>p_IAA_hac_C_hac</v>
          </cell>
          <cell r="E560">
            <v>37.754782063342738</v>
          </cell>
          <cell r="F560" t="e">
            <v>#N/A</v>
          </cell>
          <cell r="G560" t="e">
            <v>#N/A</v>
          </cell>
          <cell r="H560" t="e">
            <v>#N/A</v>
          </cell>
          <cell r="I560" t="e">
            <v>#N/A</v>
          </cell>
          <cell r="J560" t="e">
            <v>#N/A</v>
          </cell>
          <cell r="K560" t="e">
            <v>#N/A</v>
          </cell>
          <cell r="L560" t="e">
            <v>#N/A</v>
          </cell>
          <cell r="M560" t="e">
            <v>#N/A</v>
          </cell>
          <cell r="N560" t="e">
            <v>#N/A</v>
          </cell>
          <cell r="O560" t="e">
            <v>#N/A</v>
          </cell>
          <cell r="P560" t="e">
            <v>#N/A</v>
          </cell>
          <cell r="Q560" t="e">
            <v>#N/A</v>
          </cell>
          <cell r="R560" t="e">
            <v>#N/A</v>
          </cell>
          <cell r="S560" t="e">
            <v>#N/A</v>
          </cell>
          <cell r="T560" t="e">
            <v>#N/A</v>
          </cell>
          <cell r="U560" t="e">
            <v>#N/A</v>
          </cell>
          <cell r="V560" t="e">
            <v>#N/A</v>
          </cell>
          <cell r="W560" t="e">
            <v>#N/A</v>
          </cell>
          <cell r="X560" t="e">
            <v>#N/A</v>
          </cell>
          <cell r="Y560" t="e">
            <v>#N/A</v>
          </cell>
          <cell r="Z560" t="e">
            <v>#N/A</v>
          </cell>
          <cell r="AA560" t="e">
            <v>#N/A</v>
          </cell>
          <cell r="AB560" t="e">
            <v>#N/A</v>
          </cell>
          <cell r="AC560" t="e">
            <v>#N/A</v>
          </cell>
          <cell r="AD560" t="str">
            <v>Corse</v>
          </cell>
        </row>
        <row r="561">
          <cell r="A561" t="str">
            <v>01_IAA_hac_GE</v>
          </cell>
          <cell r="B561" t="str">
            <v>01</v>
          </cell>
          <cell r="C561" t="str">
            <v>GE</v>
          </cell>
          <cell r="D561" t="str">
            <v>IAA_hac</v>
          </cell>
          <cell r="E561">
            <v>0</v>
          </cell>
          <cell r="F561">
            <v>0</v>
          </cell>
          <cell r="G561">
            <v>0</v>
          </cell>
          <cell r="H561">
            <v>0</v>
          </cell>
          <cell r="I561">
            <v>0</v>
          </cell>
          <cell r="J561">
            <v>0</v>
          </cell>
          <cell r="K561">
            <v>0</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v>0</v>
          </cell>
          <cell r="AD561" t="str">
            <v>Guadeloupe</v>
          </cell>
        </row>
        <row r="562">
          <cell r="A562" t="str">
            <v>03_IAA_hac_GE</v>
          </cell>
          <cell r="B562" t="str">
            <v>03</v>
          </cell>
          <cell r="C562" t="str">
            <v>GE</v>
          </cell>
          <cell r="D562" t="str">
            <v>IAA_hac</v>
          </cell>
          <cell r="E562">
            <v>0</v>
          </cell>
          <cell r="F562">
            <v>0</v>
          </cell>
          <cell r="G562">
            <v>0</v>
          </cell>
          <cell r="H562">
            <v>0</v>
          </cell>
          <cell r="I562">
            <v>0</v>
          </cell>
          <cell r="J562">
            <v>0</v>
          </cell>
          <cell r="K562">
            <v>0</v>
          </cell>
          <cell r="L562" t="str">
            <v>s</v>
          </cell>
          <cell r="M562" t="str">
            <v>s</v>
          </cell>
          <cell r="N562">
            <v>0</v>
          </cell>
          <cell r="O562">
            <v>0</v>
          </cell>
          <cell r="P562" t="str">
            <v>s</v>
          </cell>
          <cell r="Q562">
            <v>0</v>
          </cell>
          <cell r="R562" t="str">
            <v>s</v>
          </cell>
          <cell r="S562">
            <v>0</v>
          </cell>
          <cell r="T562">
            <v>0</v>
          </cell>
          <cell r="U562">
            <v>0</v>
          </cell>
          <cell r="V562">
            <v>0</v>
          </cell>
          <cell r="W562">
            <v>0</v>
          </cell>
          <cell r="X562">
            <v>0</v>
          </cell>
          <cell r="Y562" t="str">
            <v>s</v>
          </cell>
          <cell r="Z562" t="str">
            <v>s</v>
          </cell>
          <cell r="AA562" t="str">
            <v>s</v>
          </cell>
          <cell r="AB562" t="str">
            <v>s</v>
          </cell>
          <cell r="AC562" t="str">
            <v>s</v>
          </cell>
          <cell r="AD562" t="str">
            <v>Guyane</v>
          </cell>
        </row>
      </sheetData>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5"/>
  <sheetViews>
    <sheetView tabSelected="1" topLeftCell="A7" zoomScale="80" zoomScaleNormal="80" workbookViewId="0">
      <selection activeCell="A34" sqref="A34:B34"/>
    </sheetView>
  </sheetViews>
  <sheetFormatPr baseColWidth="10" defaultRowHeight="18" x14ac:dyDescent="0.35"/>
  <cols>
    <col min="1" max="1" width="97.42578125" style="27" customWidth="1"/>
    <col min="2" max="2" width="75.42578125" style="27" customWidth="1"/>
    <col min="3" max="16384" width="11.42578125" style="27"/>
  </cols>
  <sheetData>
    <row r="1" spans="1:2" ht="21.75" x14ac:dyDescent="0.4">
      <c r="A1" s="16" t="s">
        <v>1334</v>
      </c>
      <c r="B1" s="16">
        <v>2021</v>
      </c>
    </row>
    <row r="2" spans="1:2" s="63" customFormat="1" ht="15.75" x14ac:dyDescent="0.3">
      <c r="A2" s="89" t="s">
        <v>1453</v>
      </c>
    </row>
    <row r="3" spans="1:2" x14ac:dyDescent="0.35">
      <c r="A3" s="89" t="s">
        <v>1571</v>
      </c>
    </row>
    <row r="4" spans="1:2" x14ac:dyDescent="0.35">
      <c r="A4" s="15"/>
    </row>
    <row r="5" spans="1:2" s="94" customFormat="1" x14ac:dyDescent="0.35">
      <c r="A5" s="93" t="str">
        <f>'01'!B3</f>
        <v>Tableau 1. Représentativité des entreprises régionales</v>
      </c>
    </row>
    <row r="6" spans="1:2" x14ac:dyDescent="0.35">
      <c r="A6" s="89" t="s">
        <v>1454</v>
      </c>
    </row>
    <row r="7" spans="1:2" s="94" customFormat="1" x14ac:dyDescent="0.35">
      <c r="A7" s="25" t="str">
        <f>'01'!B29</f>
        <v>Tableau 2. Chiffres clés des entreprises agroalimentaires régionales en 2021</v>
      </c>
    </row>
    <row r="8" spans="1:2" x14ac:dyDescent="0.35">
      <c r="A8" s="89" t="s">
        <v>1455</v>
      </c>
    </row>
    <row r="9" spans="1:2" s="94" customFormat="1" x14ac:dyDescent="0.35">
      <c r="A9" s="25" t="str">
        <f>'01'!B78</f>
        <v>Tableau 3. Principales unités légales de la région en 2021 (classées par ordre décroissant de salariés dans la région)</v>
      </c>
    </row>
    <row r="10" spans="1:2" x14ac:dyDescent="0.35">
      <c r="A10" s="89" t="s">
        <v>1454</v>
      </c>
    </row>
    <row r="11" spans="1:2" s="94" customFormat="1" x14ac:dyDescent="0.35">
      <c r="A11" s="25" t="str">
        <f>Comparatif!B3</f>
        <v>Tableau 4. Comparatif par secteur au niveau groupe de la NAF rév. 2 et par région</v>
      </c>
    </row>
    <row r="12" spans="1:2" x14ac:dyDescent="0.35">
      <c r="A12" s="89" t="s">
        <v>1456</v>
      </c>
    </row>
    <row r="14" spans="1:2" x14ac:dyDescent="0.35">
      <c r="A14" s="15" t="s">
        <v>0</v>
      </c>
      <c r="B14" s="90" t="s">
        <v>1</v>
      </c>
    </row>
    <row r="15" spans="1:2" x14ac:dyDescent="0.35">
      <c r="A15" s="39" t="s">
        <v>2</v>
      </c>
      <c r="B15" s="91" t="s">
        <v>3</v>
      </c>
    </row>
    <row r="16" spans="1:2" x14ac:dyDescent="0.35">
      <c r="A16" s="39" t="s">
        <v>4</v>
      </c>
      <c r="B16" s="91" t="s">
        <v>5</v>
      </c>
    </row>
    <row r="17" spans="1:2" x14ac:dyDescent="0.35">
      <c r="A17" s="39" t="s">
        <v>6</v>
      </c>
      <c r="B17" s="91" t="s">
        <v>7</v>
      </c>
    </row>
    <row r="18" spans="1:2" x14ac:dyDescent="0.35">
      <c r="A18" s="39" t="s">
        <v>8</v>
      </c>
      <c r="B18" s="91" t="s">
        <v>9</v>
      </c>
    </row>
    <row r="19" spans="1:2" x14ac:dyDescent="0.35">
      <c r="A19" s="92" t="s">
        <v>107</v>
      </c>
      <c r="B19" s="91" t="s">
        <v>10</v>
      </c>
    </row>
    <row r="20" spans="1:2" x14ac:dyDescent="0.35">
      <c r="A20" s="92" t="s">
        <v>108</v>
      </c>
      <c r="B20" s="91" t="s">
        <v>11</v>
      </c>
    </row>
    <row r="21" spans="1:2" x14ac:dyDescent="0.35">
      <c r="A21" s="92" t="s">
        <v>109</v>
      </c>
      <c r="B21" s="91" t="s">
        <v>12</v>
      </c>
    </row>
    <row r="22" spans="1:2" x14ac:dyDescent="0.35">
      <c r="A22" s="92" t="s">
        <v>110</v>
      </c>
      <c r="B22" s="91" t="s">
        <v>13</v>
      </c>
    </row>
    <row r="23" spans="1:2" x14ac:dyDescent="0.35">
      <c r="A23" s="92" t="s">
        <v>111</v>
      </c>
      <c r="B23" s="91" t="s">
        <v>14</v>
      </c>
    </row>
    <row r="24" spans="1:2" x14ac:dyDescent="0.35">
      <c r="A24" s="92" t="s">
        <v>112</v>
      </c>
      <c r="B24" s="91" t="s">
        <v>15</v>
      </c>
    </row>
    <row r="25" spans="1:2" x14ac:dyDescent="0.35">
      <c r="A25" s="92" t="s">
        <v>113</v>
      </c>
      <c r="B25" s="91" t="s">
        <v>16</v>
      </c>
    </row>
    <row r="26" spans="1:2" x14ac:dyDescent="0.35">
      <c r="A26" s="92" t="s">
        <v>114</v>
      </c>
      <c r="B26" s="91" t="s">
        <v>17</v>
      </c>
    </row>
    <row r="27" spans="1:2" x14ac:dyDescent="0.35">
      <c r="A27" s="92" t="s">
        <v>115</v>
      </c>
      <c r="B27" s="91" t="s">
        <v>18</v>
      </c>
    </row>
    <row r="28" spans="1:2" x14ac:dyDescent="0.35">
      <c r="A28" s="92" t="s">
        <v>116</v>
      </c>
      <c r="B28" s="91" t="s">
        <v>19</v>
      </c>
    </row>
    <row r="29" spans="1:2" x14ac:dyDescent="0.35">
      <c r="A29" s="92" t="s">
        <v>117</v>
      </c>
      <c r="B29" s="91" t="s">
        <v>20</v>
      </c>
    </row>
    <row r="30" spans="1:2" x14ac:dyDescent="0.35">
      <c r="A30" s="92" t="s">
        <v>118</v>
      </c>
      <c r="B30" s="91" t="s">
        <v>21</v>
      </c>
    </row>
    <row r="31" spans="1:2" x14ac:dyDescent="0.35">
      <c r="A31" s="92" t="s">
        <v>119</v>
      </c>
      <c r="B31" s="91" t="s">
        <v>22</v>
      </c>
    </row>
    <row r="33" spans="1:2" x14ac:dyDescent="0.35">
      <c r="A33" s="15" t="s">
        <v>138</v>
      </c>
      <c r="B33" s="17"/>
    </row>
    <row r="34" spans="1:2" ht="35.25" customHeight="1" x14ac:dyDescent="0.35">
      <c r="A34" s="141" t="s">
        <v>1597</v>
      </c>
      <c r="B34" s="141"/>
    </row>
    <row r="35" spans="1:2" ht="19.5" customHeight="1" x14ac:dyDescent="0.35">
      <c r="A35" s="22"/>
      <c r="B35" s="22"/>
    </row>
  </sheetData>
  <mergeCells count="1">
    <mergeCell ref="A34:B34"/>
  </mergeCells>
  <hyperlinks>
    <hyperlink ref="B15" location="01!A1" display="Guadeloupe" xr:uid="{00000000-0004-0000-0000-000000000000}"/>
    <hyperlink ref="B16" location="02!A1" display="Martinique" xr:uid="{00000000-0004-0000-0000-000001000000}"/>
    <hyperlink ref="B17" location="03!A1" display="Guyane" xr:uid="{00000000-0004-0000-0000-000002000000}"/>
    <hyperlink ref="B18" location="04!A1" display="La Réunion" xr:uid="{00000000-0004-0000-0000-000003000000}"/>
    <hyperlink ref="B19" location="11!A1" display="Île-de-France" xr:uid="{00000000-0004-0000-0000-000004000000}"/>
    <hyperlink ref="B20" location="24!A1" display="Centre-Val de Loire" xr:uid="{00000000-0004-0000-0000-000005000000}"/>
    <hyperlink ref="B21" location="27!A1" display="Bourgogne-Franche-Comté" xr:uid="{00000000-0004-0000-0000-000006000000}"/>
    <hyperlink ref="B22" location="28!A1" display="Normandie" xr:uid="{00000000-0004-0000-0000-000007000000}"/>
    <hyperlink ref="B23" location="32!A1" display="Hauts-de-France" xr:uid="{00000000-0004-0000-0000-000008000000}"/>
    <hyperlink ref="B24" location="44!A1" display="Grand Est" xr:uid="{00000000-0004-0000-0000-000009000000}"/>
    <hyperlink ref="B25" location="52!A1" display="Pays de la Loire" xr:uid="{00000000-0004-0000-0000-00000A000000}"/>
    <hyperlink ref="B26" location="53!A1" display="Bretagne" xr:uid="{00000000-0004-0000-0000-00000B000000}"/>
    <hyperlink ref="B27" location="75!A1" display="Nouvelle Aquitaine" xr:uid="{00000000-0004-0000-0000-00000C000000}"/>
    <hyperlink ref="B28" location="76!A1" display="Occitanie" xr:uid="{00000000-0004-0000-0000-00000D000000}"/>
    <hyperlink ref="B29" location="84!A1" display="Auvergne-Rhône-Alpes" xr:uid="{00000000-0004-0000-0000-00000E000000}"/>
    <hyperlink ref="B30" location="93!A1" display="Provence-Alpes-Côte d'Azur" xr:uid="{00000000-0004-0000-0000-00000F000000}"/>
    <hyperlink ref="B31" location="94!A1" display="Corse" xr:uid="{00000000-0004-0000-0000-000010000000}"/>
  </hyperlinks>
  <pageMargins left="0.78749999999999998" right="0.78749999999999998" top="1.0249999999999999" bottom="1.0249999999999999" header="0.78749999999999998" footer="0.78749999999999998"/>
  <pageSetup paperSize="9" firstPageNumber="0" orientation="portrait" r:id="rId1"/>
  <headerFooter scaleWithDoc="0" alignWithMargins="0">
    <oddHeader>&amp;C&amp;"Arial,Normal"</oddHeader>
    <oddFooter>&amp;C&amp;"Arial,Normal"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6FA7F-D989-46FE-9897-4773CE15611D}">
  <dimension ref="A1:B54"/>
  <sheetViews>
    <sheetView workbookViewId="0">
      <selection activeCell="B36" sqref="B36"/>
    </sheetView>
  </sheetViews>
  <sheetFormatPr baseColWidth="10" defaultRowHeight="15" x14ac:dyDescent="0.25"/>
  <cols>
    <col min="1" max="1" width="43.42578125" bestFit="1" customWidth="1"/>
    <col min="2" max="2" width="104" bestFit="1" customWidth="1"/>
  </cols>
  <sheetData>
    <row r="1" spans="1:2" ht="18.75" x14ac:dyDescent="0.3">
      <c r="A1" s="138" t="s">
        <v>1605</v>
      </c>
    </row>
    <row r="3" spans="1:2" x14ac:dyDescent="0.25">
      <c r="A3" s="139" t="s">
        <v>52</v>
      </c>
      <c r="B3" t="s">
        <v>1606</v>
      </c>
    </row>
    <row r="4" spans="1:2" x14ac:dyDescent="0.25">
      <c r="B4" t="s">
        <v>1607</v>
      </c>
    </row>
    <row r="6" spans="1:2" s="139" customFormat="1" x14ac:dyDescent="0.25">
      <c r="A6" s="139" t="s">
        <v>1608</v>
      </c>
      <c r="B6" t="s">
        <v>1609</v>
      </c>
    </row>
    <row r="7" spans="1:2" x14ac:dyDescent="0.25">
      <c r="B7" t="s">
        <v>1610</v>
      </c>
    </row>
    <row r="8" spans="1:2" x14ac:dyDescent="0.25">
      <c r="B8" t="s">
        <v>1611</v>
      </c>
    </row>
    <row r="9" spans="1:2" x14ac:dyDescent="0.25">
      <c r="B9" t="s">
        <v>1612</v>
      </c>
    </row>
    <row r="10" spans="1:2" x14ac:dyDescent="0.25">
      <c r="B10" t="s">
        <v>1613</v>
      </c>
    </row>
    <row r="11" spans="1:2" x14ac:dyDescent="0.25">
      <c r="B11" t="s">
        <v>1614</v>
      </c>
    </row>
    <row r="12" spans="1:2" x14ac:dyDescent="0.25">
      <c r="B12" t="s">
        <v>1615</v>
      </c>
    </row>
    <row r="13" spans="1:2" x14ac:dyDescent="0.25">
      <c r="B13" t="s">
        <v>1616</v>
      </c>
    </row>
    <row r="14" spans="1:2" x14ac:dyDescent="0.25">
      <c r="B14" t="s">
        <v>1617</v>
      </c>
    </row>
    <row r="15" spans="1:2" x14ac:dyDescent="0.25">
      <c r="B15" t="s">
        <v>1618</v>
      </c>
    </row>
    <row r="17" spans="1:2" x14ac:dyDescent="0.25">
      <c r="A17" s="139" t="s">
        <v>1619</v>
      </c>
      <c r="B17" t="s">
        <v>1620</v>
      </c>
    </row>
    <row r="18" spans="1:2" x14ac:dyDescent="0.25">
      <c r="B18" t="s">
        <v>1621</v>
      </c>
    </row>
    <row r="19" spans="1:2" x14ac:dyDescent="0.25">
      <c r="B19" t="s">
        <v>1622</v>
      </c>
    </row>
    <row r="21" spans="1:2" x14ac:dyDescent="0.25">
      <c r="A21" s="139" t="s">
        <v>1623</v>
      </c>
      <c r="B21" t="s">
        <v>1624</v>
      </c>
    </row>
    <row r="22" spans="1:2" x14ac:dyDescent="0.25">
      <c r="B22" t="s">
        <v>1625</v>
      </c>
    </row>
    <row r="23" spans="1:2" x14ac:dyDescent="0.25">
      <c r="B23" t="s">
        <v>1626</v>
      </c>
    </row>
    <row r="24" spans="1:2" x14ac:dyDescent="0.25">
      <c r="B24" s="140" t="s">
        <v>1627</v>
      </c>
    </row>
    <row r="25" spans="1:2" x14ac:dyDescent="0.25">
      <c r="B25" t="s">
        <v>1628</v>
      </c>
    </row>
    <row r="26" spans="1:2" x14ac:dyDescent="0.25">
      <c r="B26" s="140" t="s">
        <v>1629</v>
      </c>
    </row>
    <row r="28" spans="1:2" x14ac:dyDescent="0.25">
      <c r="A28" s="139" t="s">
        <v>1630</v>
      </c>
      <c r="B28" t="s">
        <v>1631</v>
      </c>
    </row>
    <row r="29" spans="1:2" x14ac:dyDescent="0.25">
      <c r="B29" t="s">
        <v>1632</v>
      </c>
    </row>
    <row r="31" spans="1:2" x14ac:dyDescent="0.25">
      <c r="A31" s="139" t="s">
        <v>1633</v>
      </c>
      <c r="B31" t="s">
        <v>1634</v>
      </c>
    </row>
    <row r="32" spans="1:2" x14ac:dyDescent="0.25">
      <c r="B32" t="s">
        <v>1635</v>
      </c>
    </row>
    <row r="34" spans="1:2" x14ac:dyDescent="0.25">
      <c r="A34" s="139" t="s">
        <v>1636</v>
      </c>
      <c r="B34" t="s">
        <v>1637</v>
      </c>
    </row>
    <row r="35" spans="1:2" x14ac:dyDescent="0.25">
      <c r="B35" t="s">
        <v>1638</v>
      </c>
    </row>
    <row r="36" spans="1:2" x14ac:dyDescent="0.25">
      <c r="B36" t="s">
        <v>1639</v>
      </c>
    </row>
    <row r="37" spans="1:2" x14ac:dyDescent="0.25">
      <c r="B37" t="s">
        <v>1640</v>
      </c>
    </row>
    <row r="38" spans="1:2" x14ac:dyDescent="0.25">
      <c r="B38" t="s">
        <v>1641</v>
      </c>
    </row>
    <row r="40" spans="1:2" x14ac:dyDescent="0.25">
      <c r="A40" s="139" t="s">
        <v>1642</v>
      </c>
      <c r="B40" t="s">
        <v>1643</v>
      </c>
    </row>
    <row r="41" spans="1:2" x14ac:dyDescent="0.25">
      <c r="B41" t="s">
        <v>1644</v>
      </c>
    </row>
    <row r="43" spans="1:2" x14ac:dyDescent="0.25">
      <c r="A43" s="139" t="s">
        <v>1645</v>
      </c>
      <c r="B43" t="s">
        <v>1646</v>
      </c>
    </row>
    <row r="44" spans="1:2" x14ac:dyDescent="0.25">
      <c r="B44" t="s">
        <v>1647</v>
      </c>
    </row>
    <row r="46" spans="1:2" x14ac:dyDescent="0.25">
      <c r="A46" s="139" t="s">
        <v>1648</v>
      </c>
      <c r="B46" t="s">
        <v>1649</v>
      </c>
    </row>
    <row r="47" spans="1:2" x14ac:dyDescent="0.25">
      <c r="B47" t="s">
        <v>1650</v>
      </c>
    </row>
    <row r="49" spans="1:2" x14ac:dyDescent="0.25">
      <c r="A49" s="139" t="s">
        <v>1651</v>
      </c>
      <c r="B49" t="s">
        <v>1652</v>
      </c>
    </row>
    <row r="50" spans="1:2" x14ac:dyDescent="0.25">
      <c r="B50" t="s">
        <v>1653</v>
      </c>
    </row>
    <row r="51" spans="1:2" x14ac:dyDescent="0.25">
      <c r="B51" t="s">
        <v>1654</v>
      </c>
    </row>
    <row r="52" spans="1:2" x14ac:dyDescent="0.25">
      <c r="B52" t="s">
        <v>1655</v>
      </c>
    </row>
    <row r="53" spans="1:2" x14ac:dyDescent="0.25">
      <c r="B53" t="s">
        <v>1656</v>
      </c>
    </row>
    <row r="54" spans="1:2" x14ac:dyDescent="0.25">
      <c r="B54" t="s">
        <v>1657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6"/>
  <sheetViews>
    <sheetView topLeftCell="A7" zoomScale="85" zoomScaleNormal="85" workbookViewId="0">
      <selection activeCell="C50" sqref="C50"/>
    </sheetView>
  </sheetViews>
  <sheetFormatPr baseColWidth="10" defaultRowHeight="18" x14ac:dyDescent="0.35"/>
  <cols>
    <col min="1" max="1" width="16.28515625" style="27" customWidth="1"/>
    <col min="2" max="2" width="26.7109375" style="27" customWidth="1"/>
    <col min="3" max="3" width="42.28515625" style="27" customWidth="1"/>
    <col min="4" max="18" width="16.140625" style="27" customWidth="1"/>
    <col min="19" max="16384" width="11.42578125" style="27"/>
  </cols>
  <sheetData>
    <row r="1" spans="1:18" x14ac:dyDescent="0.35">
      <c r="A1" s="24" t="str">
        <f ca="1">RIGHT(CELL("nomfichier",A1),LEN(CELL("nomfichier",A1))-FIND("]",CELL("nomfichier",A1)))</f>
        <v>Comparatif</v>
      </c>
      <c r="B1" s="25"/>
      <c r="C1" s="26"/>
      <c r="Q1" s="28"/>
      <c r="R1" s="28"/>
    </row>
    <row r="2" spans="1:18" x14ac:dyDescent="0.35">
      <c r="B2" s="80"/>
      <c r="Q2" s="28"/>
    </row>
    <row r="3" spans="1:18" x14ac:dyDescent="0.35">
      <c r="B3" s="25" t="s">
        <v>1332</v>
      </c>
      <c r="Q3" s="28"/>
    </row>
    <row r="4" spans="1:18" x14ac:dyDescent="0.35">
      <c r="B4" s="131" t="s">
        <v>1596</v>
      </c>
      <c r="D4" s="95" t="s">
        <v>44</v>
      </c>
      <c r="E4" s="95" t="s">
        <v>47</v>
      </c>
      <c r="F4" s="95" t="s">
        <v>60</v>
      </c>
      <c r="G4" s="95" t="s">
        <v>62</v>
      </c>
      <c r="H4" s="95">
        <v>102</v>
      </c>
      <c r="I4" s="95">
        <v>103</v>
      </c>
      <c r="J4" s="95">
        <v>104</v>
      </c>
      <c r="K4" s="95">
        <v>105</v>
      </c>
      <c r="L4" s="95">
        <v>106</v>
      </c>
      <c r="M4" s="95" t="s">
        <v>71</v>
      </c>
      <c r="N4" s="95">
        <v>108</v>
      </c>
      <c r="O4" s="95">
        <v>109</v>
      </c>
      <c r="P4" s="95">
        <v>11</v>
      </c>
      <c r="Q4" s="95">
        <v>462</v>
      </c>
      <c r="R4" s="95" t="s">
        <v>77</v>
      </c>
    </row>
    <row r="5" spans="1:18" ht="18.75" x14ac:dyDescent="0.35">
      <c r="A5" s="96">
        <f>Sommaire!B1</f>
        <v>2021</v>
      </c>
      <c r="B5" s="96" t="s">
        <v>96</v>
      </c>
      <c r="D5" s="95"/>
      <c r="E5" s="95"/>
      <c r="F5" s="95"/>
      <c r="G5" s="95"/>
      <c r="H5" s="95"/>
      <c r="I5" s="95"/>
      <c r="J5" s="95"/>
      <c r="K5" s="95"/>
      <c r="L5" s="95"/>
      <c r="M5" s="95"/>
      <c r="N5" s="95"/>
      <c r="O5" s="95"/>
      <c r="P5" s="95"/>
      <c r="Q5" s="95"/>
      <c r="R5" s="95"/>
    </row>
    <row r="6" spans="1:18" x14ac:dyDescent="0.35">
      <c r="B6" s="97" t="str">
        <f>VLOOKUP(B5,$C$33:$F$56,3,FALSE)</f>
        <v>%</v>
      </c>
      <c r="C6" s="95" t="str">
        <f>VLOOKUP(B5,$C$33:$F$56,4,FALSE)</f>
        <v>TAUX_PRELEV_secret</v>
      </c>
      <c r="P6" s="24"/>
    </row>
    <row r="7" spans="1:18" ht="157.5" x14ac:dyDescent="0.35">
      <c r="A7" s="30" t="s">
        <v>79</v>
      </c>
      <c r="B7" s="43" t="s">
        <v>0</v>
      </c>
      <c r="C7" s="43" t="s">
        <v>1</v>
      </c>
      <c r="D7" s="43" t="s">
        <v>45</v>
      </c>
      <c r="E7" s="43" t="s">
        <v>48</v>
      </c>
      <c r="F7" s="43" t="s">
        <v>61</v>
      </c>
      <c r="G7" s="43" t="s">
        <v>80</v>
      </c>
      <c r="H7" s="43" t="s">
        <v>64</v>
      </c>
      <c r="I7" s="43" t="s">
        <v>66</v>
      </c>
      <c r="J7" s="43" t="s">
        <v>68</v>
      </c>
      <c r="K7" s="43" t="s">
        <v>69</v>
      </c>
      <c r="L7" s="43" t="s">
        <v>70</v>
      </c>
      <c r="M7" s="43" t="s">
        <v>81</v>
      </c>
      <c r="N7" s="43" t="s">
        <v>73</v>
      </c>
      <c r="O7" s="43" t="s">
        <v>74</v>
      </c>
      <c r="P7" s="43" t="s">
        <v>75</v>
      </c>
      <c r="Q7" s="43" t="s">
        <v>76</v>
      </c>
      <c r="R7" s="43" t="s">
        <v>78</v>
      </c>
    </row>
    <row r="8" spans="1:18" x14ac:dyDescent="0.35">
      <c r="A8" s="30" t="s">
        <v>120</v>
      </c>
      <c r="B8" s="98" t="s">
        <v>2</v>
      </c>
      <c r="C8" s="99" t="s">
        <v>3</v>
      </c>
      <c r="D8" s="130">
        <f>INDEX(table,MATCH(Comparatif!$B8&amp;"_"&amp;Comparatif!D$4,Tcolonne,0),MATCH(Comparatif!$C$6,Tligne,0))</f>
        <v>4.9384055189841218</v>
      </c>
      <c r="E8" s="130">
        <f>INDEX(table,MATCH(Comparatif!$B8&amp;"_"&amp;Comparatif!E$4,Tcolonne,0),MATCH(Comparatif!$C$6,Tligne,0))</f>
        <v>2.166456743721926</v>
      </c>
      <c r="F8" s="130">
        <f>INDEX(table,MATCH(Comparatif!$B8&amp;"_"&amp;Comparatif!F$4,Tcolonne,0),MATCH(Comparatif!$C$6,Tligne,0))</f>
        <v>7.0317593598605903</v>
      </c>
      <c r="G8" s="130">
        <f>INDEX(table,MATCH(Comparatif!$B8&amp;"_"&amp;Comparatif!G$4,Tcolonne,0),MATCH(Comparatif!$C$6,Tligne,0))</f>
        <v>7.2696481471525551</v>
      </c>
      <c r="H8" s="130">
        <f>INDEX(table,MATCH(Comparatif!$B8&amp;"_"&amp;Comparatif!H$4,Tcolonne,0),MATCH(Comparatif!$C$6,Tligne,0))</f>
        <v>4.9420740792841968</v>
      </c>
      <c r="I8" s="130">
        <f>INDEX(table,MATCH(Comparatif!$B8&amp;"_"&amp;Comparatif!I$4,Tcolonne,0),MATCH(Comparatif!$C$6,Tligne,0))</f>
        <v>2.8427207899142033</v>
      </c>
      <c r="J8" s="130" t="str">
        <f>INDEX(table,MATCH(Comparatif!$B8&amp;"_"&amp;Comparatif!J$4,Tcolonne,0),MATCH(Comparatif!$C$6,Tligne,0))</f>
        <v>s</v>
      </c>
      <c r="K8" s="130">
        <f>INDEX(table,MATCH(Comparatif!$B8&amp;"_"&amp;Comparatif!K$4,Tcolonne,0),MATCH(Comparatif!$C$6,Tligne,0))</f>
        <v>10.955720633658101</v>
      </c>
      <c r="L8" s="130" t="str">
        <f>INDEX(table,MATCH(Comparatif!$B8&amp;"_"&amp;Comparatif!L$4,Tcolonne,0),MATCH(Comparatif!$C$6,Tligne,0))</f>
        <v>s</v>
      </c>
      <c r="M8" s="130">
        <f>INDEX(table,MATCH(Comparatif!$B8&amp;"_"&amp;Comparatif!M$4,Tcolonne,0),MATCH(Comparatif!$C$6,Tligne,0))</f>
        <v>6.5907613760052612</v>
      </c>
      <c r="N8" s="130">
        <f>INDEX(table,MATCH(Comparatif!$B8&amp;"_"&amp;Comparatif!N$4,Tcolonne,0),MATCH(Comparatif!$C$6,Tligne,0))</f>
        <v>2.0873400925573296</v>
      </c>
      <c r="O8" s="130" t="str">
        <f>INDEX(table,MATCH(Comparatif!$B8&amp;"_"&amp;Comparatif!O$4,Tcolonne,0),MATCH(Comparatif!$C$6,Tligne,0))</f>
        <v>s</v>
      </c>
      <c r="P8" s="130">
        <f>INDEX(table,MATCH(Comparatif!$B8&amp;"_"&amp;Comparatif!P$4,Tcolonne,0),MATCH(Comparatif!$C$6,Tligne,0))</f>
        <v>3.2283853697459524</v>
      </c>
      <c r="Q8" s="130">
        <f>INDEX(table,MATCH(Comparatif!$B8&amp;"_"&amp;Comparatif!Q$4,Tcolonne,0),MATCH(Comparatif!$C$6,Tligne,0))</f>
        <v>4.443601496233069</v>
      </c>
      <c r="R8" s="130">
        <f>INDEX(table,MATCH(Comparatif!$B8&amp;"_"&amp;Comparatif!R$4,Tcolonne,0),MATCH(Comparatif!$C$6,Tligne,0))</f>
        <v>2.1284050035954292</v>
      </c>
    </row>
    <row r="9" spans="1:18" x14ac:dyDescent="0.35">
      <c r="A9" s="30" t="s">
        <v>121</v>
      </c>
      <c r="B9" s="98" t="s">
        <v>4</v>
      </c>
      <c r="C9" s="99" t="s">
        <v>5</v>
      </c>
      <c r="D9" s="130">
        <f>INDEX(table,MATCH(Comparatif!$B9&amp;"_"&amp;Comparatif!D$4,Tcolonne,0),MATCH(Comparatif!$C$6,Tligne,0))</f>
        <v>5.762320693255556</v>
      </c>
      <c r="E9" s="130">
        <f>INDEX(table,MATCH(Comparatif!$B9&amp;"_"&amp;Comparatif!E$4,Tcolonne,0),MATCH(Comparatif!$C$6,Tligne,0))</f>
        <v>1.6301852717312719</v>
      </c>
      <c r="F9" s="130">
        <f>INDEX(table,MATCH(Comparatif!$B9&amp;"_"&amp;Comparatif!F$4,Tcolonne,0),MATCH(Comparatif!$C$6,Tligne,0))</f>
        <v>12.227164379038641</v>
      </c>
      <c r="G9" s="130" t="str">
        <f>INDEX(table,MATCH(Comparatif!$B9&amp;"_"&amp;Comparatif!G$4,Tcolonne,0),MATCH(Comparatif!$C$6,Tligne,0))</f>
        <v>s</v>
      </c>
      <c r="H9" s="130">
        <f>INDEX(table,MATCH(Comparatif!$B9&amp;"_"&amp;Comparatif!H$4,Tcolonne,0),MATCH(Comparatif!$C$6,Tligne,0))</f>
        <v>-19.608223568384787</v>
      </c>
      <c r="I9" s="130">
        <f>INDEX(table,MATCH(Comparatif!$B9&amp;"_"&amp;Comparatif!I$4,Tcolonne,0),MATCH(Comparatif!$C$6,Tligne,0))</f>
        <v>-529.20981293461944</v>
      </c>
      <c r="J9" s="130" t="str">
        <f>INDEX(table,MATCH(Comparatif!$B9&amp;"_"&amp;Comparatif!J$4,Tcolonne,0),MATCH(Comparatif!$C$6,Tligne,0))</f>
        <v>s</v>
      </c>
      <c r="K9" s="130">
        <f>INDEX(table,MATCH(Comparatif!$B9&amp;"_"&amp;Comparatif!K$4,Tcolonne,0),MATCH(Comparatif!$C$6,Tligne,0))</f>
        <v>3.1695581927036698</v>
      </c>
      <c r="L9" s="130">
        <f>INDEX(table,MATCH(Comparatif!$B9&amp;"_"&amp;Comparatif!L$4,Tcolonne,0),MATCH(Comparatif!$C$6,Tligne,0))</f>
        <v>84.029119215800051</v>
      </c>
      <c r="M9" s="130">
        <f>INDEX(table,MATCH(Comparatif!$B9&amp;"_"&amp;Comparatif!M$4,Tcolonne,0),MATCH(Comparatif!$C$6,Tligne,0))</f>
        <v>2.0478357379622705</v>
      </c>
      <c r="N9" s="130">
        <f>INDEX(table,MATCH(Comparatif!$B9&amp;"_"&amp;Comparatif!N$4,Tcolonne,0),MATCH(Comparatif!$C$6,Tligne,0))</f>
        <v>13.4426773279993</v>
      </c>
      <c r="O9" s="130">
        <f>INDEX(table,MATCH(Comparatif!$B9&amp;"_"&amp;Comparatif!O$4,Tcolonne,0),MATCH(Comparatif!$C$6,Tligne,0))</f>
        <v>8.8820884910776208</v>
      </c>
      <c r="P9" s="130">
        <f>INDEX(table,MATCH(Comparatif!$B9&amp;"_"&amp;Comparatif!P$4,Tcolonne,0),MATCH(Comparatif!$C$6,Tligne,0))</f>
        <v>3.8415585744741652</v>
      </c>
      <c r="Q9" s="130">
        <f>INDEX(table,MATCH(Comparatif!$B9&amp;"_"&amp;Comparatif!Q$4,Tcolonne,0),MATCH(Comparatif!$C$6,Tligne,0))</f>
        <v>4.5752917070537027</v>
      </c>
      <c r="R9" s="130">
        <f>INDEX(table,MATCH(Comparatif!$B9&amp;"_"&amp;Comparatif!R$4,Tcolonne,0),MATCH(Comparatif!$C$6,Tligne,0))</f>
        <v>1.6224304819070157</v>
      </c>
    </row>
    <row r="10" spans="1:18" x14ac:dyDescent="0.35">
      <c r="A10" s="30" t="s">
        <v>122</v>
      </c>
      <c r="B10" s="98" t="s">
        <v>6</v>
      </c>
      <c r="C10" s="99" t="s">
        <v>7</v>
      </c>
      <c r="D10" s="130">
        <f>INDEX(table,MATCH(Comparatif!$B10&amp;"_"&amp;Comparatif!D$4,Tcolonne,0),MATCH(Comparatif!$C$6,Tligne,0))</f>
        <v>31.537969312919735</v>
      </c>
      <c r="E10" s="130">
        <f>INDEX(table,MATCH(Comparatif!$B10&amp;"_"&amp;Comparatif!E$4,Tcolonne,0),MATCH(Comparatif!$C$6,Tligne,0))</f>
        <v>9.4555273157599409</v>
      </c>
      <c r="F10" s="130">
        <f>INDEX(table,MATCH(Comparatif!$B10&amp;"_"&amp;Comparatif!F$4,Tcolonne,0),MATCH(Comparatif!$C$6,Tligne,0))</f>
        <v>48.581836946794041</v>
      </c>
      <c r="G10" s="130" t="str">
        <f>INDEX(table,MATCH(Comparatif!$B10&amp;"_"&amp;Comparatif!G$4,Tcolonne,0),MATCH(Comparatif!$C$6,Tligne,0))</f>
        <v>s</v>
      </c>
      <c r="H10" s="130">
        <f>INDEX(table,MATCH(Comparatif!$B10&amp;"_"&amp;Comparatif!H$4,Tcolonne,0),MATCH(Comparatif!$C$6,Tligne,0))</f>
        <v>20.959501788406524</v>
      </c>
      <c r="I10" s="130">
        <f>INDEX(table,MATCH(Comparatif!$B10&amp;"_"&amp;Comparatif!I$4,Tcolonne,0),MATCH(Comparatif!$C$6,Tligne,0))</f>
        <v>14.334699096271763</v>
      </c>
      <c r="J10" s="130">
        <f>INDEX(table,MATCH(Comparatif!$B10&amp;"_"&amp;Comparatif!J$4,Tcolonne,0),MATCH(Comparatif!$C$6,Tligne,0))</f>
        <v>0</v>
      </c>
      <c r="K10" s="130" t="str">
        <f>INDEX(table,MATCH(Comparatif!$B10&amp;"_"&amp;Comparatif!K$4,Tcolonne,0),MATCH(Comparatif!$C$6,Tligne,0))</f>
        <v>s</v>
      </c>
      <c r="L10" s="130">
        <f>INDEX(table,MATCH(Comparatif!$B10&amp;"_"&amp;Comparatif!L$4,Tcolonne,0),MATCH(Comparatif!$C$6,Tligne,0))</f>
        <v>-2706.1713333531707</v>
      </c>
      <c r="M10" s="130" t="str">
        <f>INDEX(table,MATCH(Comparatif!$B10&amp;"_"&amp;Comparatif!M$4,Tcolonne,0),MATCH(Comparatif!$C$6,Tligne,0))</f>
        <v>s</v>
      </c>
      <c r="N10" s="130">
        <f>INDEX(table,MATCH(Comparatif!$B10&amp;"_"&amp;Comparatif!N$4,Tcolonne,0),MATCH(Comparatif!$C$6,Tligne,0))</f>
        <v>-30.190871369294619</v>
      </c>
      <c r="O10" s="130" t="str">
        <f>INDEX(table,MATCH(Comparatif!$B10&amp;"_"&amp;Comparatif!O$4,Tcolonne,0),MATCH(Comparatif!$C$6,Tligne,0))</f>
        <v>s</v>
      </c>
      <c r="P10" s="130">
        <f>INDEX(table,MATCH(Comparatif!$B10&amp;"_"&amp;Comparatif!P$4,Tcolonne,0),MATCH(Comparatif!$C$6,Tligne,0))</f>
        <v>6.7609088758240761</v>
      </c>
      <c r="Q10" s="130" t="str">
        <f>INDEX(table,MATCH(Comparatif!$B10&amp;"_"&amp;Comparatif!Q$4,Tcolonne,0),MATCH(Comparatif!$C$6,Tligne,0))</f>
        <v>s</v>
      </c>
      <c r="R10" s="130" t="str">
        <f>INDEX(table,MATCH(Comparatif!$B10&amp;"_"&amp;Comparatif!R$4,Tcolonne,0),MATCH(Comparatif!$C$6,Tligne,0))</f>
        <v>s</v>
      </c>
    </row>
    <row r="11" spans="1:18" x14ac:dyDescent="0.35">
      <c r="A11" s="30" t="s">
        <v>123</v>
      </c>
      <c r="B11" s="98" t="s">
        <v>8</v>
      </c>
      <c r="C11" s="99" t="s">
        <v>82</v>
      </c>
      <c r="D11" s="130">
        <f>INDEX(table,MATCH(Comparatif!$B11&amp;"_"&amp;Comparatif!D$4,Tcolonne,0),MATCH(Comparatif!$C$6,Tligne,0))</f>
        <v>4.5143331223519443</v>
      </c>
      <c r="E11" s="130">
        <f>INDEX(table,MATCH(Comparatif!$B11&amp;"_"&amp;Comparatif!E$4,Tcolonne,0),MATCH(Comparatif!$C$6,Tligne,0))</f>
        <v>4.9110011450065993</v>
      </c>
      <c r="F11" s="130">
        <f>INDEX(table,MATCH(Comparatif!$B11&amp;"_"&amp;Comparatif!F$4,Tcolonne,0),MATCH(Comparatif!$C$6,Tligne,0))</f>
        <v>7.7350698856416784</v>
      </c>
      <c r="G11" s="130">
        <f>INDEX(table,MATCH(Comparatif!$B11&amp;"_"&amp;Comparatif!G$4,Tcolonne,0),MATCH(Comparatif!$C$6,Tligne,0))</f>
        <v>9.1698004674357971</v>
      </c>
      <c r="H11" s="130" t="str">
        <f>INDEX(table,MATCH(Comparatif!$B11&amp;"_"&amp;Comparatif!H$4,Tcolonne,0),MATCH(Comparatif!$C$6,Tligne,0))</f>
        <v>s</v>
      </c>
      <c r="I11" s="130">
        <f>INDEX(table,MATCH(Comparatif!$B11&amp;"_"&amp;Comparatif!I$4,Tcolonne,0),MATCH(Comparatif!$C$6,Tligne,0))</f>
        <v>17.922528714597018</v>
      </c>
      <c r="J11" s="130" t="str">
        <f>INDEX(table,MATCH(Comparatif!$B11&amp;"_"&amp;Comparatif!J$4,Tcolonne,0),MATCH(Comparatif!$C$6,Tligne,0))</f>
        <v>s</v>
      </c>
      <c r="K11" s="130">
        <f>INDEX(table,MATCH(Comparatif!$B11&amp;"_"&amp;Comparatif!K$4,Tcolonne,0),MATCH(Comparatif!$C$6,Tligne,0))</f>
        <v>2.4216972516206332</v>
      </c>
      <c r="L11" s="130">
        <f>INDEX(table,MATCH(Comparatif!$B11&amp;"_"&amp;Comparatif!L$4,Tcolonne,0),MATCH(Comparatif!$C$6,Tligne,0))</f>
        <v>5.4186573779880378</v>
      </c>
      <c r="M11" s="130">
        <f>INDEX(table,MATCH(Comparatif!$B11&amp;"_"&amp;Comparatif!M$4,Tcolonne,0),MATCH(Comparatif!$C$6,Tligne,0))</f>
        <v>3.551834171454773</v>
      </c>
      <c r="N11" s="130">
        <f>INDEX(table,MATCH(Comparatif!$B11&amp;"_"&amp;Comparatif!N$4,Tcolonne,0),MATCH(Comparatif!$C$6,Tligne,0))</f>
        <v>10.030990486811293</v>
      </c>
      <c r="O11" s="130">
        <f>INDEX(table,MATCH(Comparatif!$B11&amp;"_"&amp;Comparatif!O$4,Tcolonne,0),MATCH(Comparatif!$C$6,Tligne,0))</f>
        <v>49.262101974011017</v>
      </c>
      <c r="P11" s="130">
        <f>INDEX(table,MATCH(Comparatif!$B11&amp;"_"&amp;Comparatif!P$4,Tcolonne,0),MATCH(Comparatif!$C$6,Tligne,0))</f>
        <v>0.62457722125629045</v>
      </c>
      <c r="Q11" s="130">
        <f>INDEX(table,MATCH(Comparatif!$B11&amp;"_"&amp;Comparatif!Q$4,Tcolonne,0),MATCH(Comparatif!$C$6,Tligne,0))</f>
        <v>16.533703306196117</v>
      </c>
      <c r="R11" s="130">
        <f>INDEX(table,MATCH(Comparatif!$B11&amp;"_"&amp;Comparatif!R$4,Tcolonne,0),MATCH(Comparatif!$C$6,Tligne,0))</f>
        <v>4.3882219905032898</v>
      </c>
    </row>
    <row r="12" spans="1:18" x14ac:dyDescent="0.35">
      <c r="A12" s="30" t="s">
        <v>124</v>
      </c>
      <c r="B12" s="98">
        <v>11</v>
      </c>
      <c r="C12" s="99" t="s">
        <v>10</v>
      </c>
      <c r="D12" s="130">
        <f>INDEX(table,MATCH(Comparatif!$B12&amp;"_"&amp;Comparatif!D$4,Tcolonne,0),MATCH(Comparatif!$C$6,Tligne,0))</f>
        <v>12.238908138206424</v>
      </c>
      <c r="E12" s="130">
        <f>INDEX(table,MATCH(Comparatif!$B12&amp;"_"&amp;Comparatif!E$4,Tcolonne,0),MATCH(Comparatif!$C$6,Tligne,0))</f>
        <v>6.5876785399169764</v>
      </c>
      <c r="F12" s="130">
        <f>INDEX(table,MATCH(Comparatif!$B12&amp;"_"&amp;Comparatif!F$4,Tcolonne,0),MATCH(Comparatif!$C$6,Tligne,0))</f>
        <v>50.263739906109286</v>
      </c>
      <c r="G12" s="130">
        <f>INDEX(table,MATCH(Comparatif!$B12&amp;"_"&amp;Comparatif!G$4,Tcolonne,0),MATCH(Comparatif!$C$6,Tligne,0))</f>
        <v>45.005169911278259</v>
      </c>
      <c r="H12" s="130">
        <f>INDEX(table,MATCH(Comparatif!$B12&amp;"_"&amp;Comparatif!H$4,Tcolonne,0),MATCH(Comparatif!$C$6,Tligne,0))</f>
        <v>2.102862039083834</v>
      </c>
      <c r="I12" s="130">
        <f>INDEX(table,MATCH(Comparatif!$B12&amp;"_"&amp;Comparatif!I$4,Tcolonne,0),MATCH(Comparatif!$C$6,Tligne,0))</f>
        <v>4.9921647724918738</v>
      </c>
      <c r="J12" s="130" t="str">
        <f>INDEX(table,MATCH(Comparatif!$B12&amp;"_"&amp;Comparatif!J$4,Tcolonne,0),MATCH(Comparatif!$C$6,Tligne,0))</f>
        <v>s</v>
      </c>
      <c r="K12" s="130" t="str">
        <f>INDEX(table,MATCH(Comparatif!$B12&amp;"_"&amp;Comparatif!K$4,Tcolonne,0),MATCH(Comparatif!$C$6,Tligne,0))</f>
        <v>s</v>
      </c>
      <c r="L12" s="130">
        <f>INDEX(table,MATCH(Comparatif!$B12&amp;"_"&amp;Comparatif!L$4,Tcolonne,0),MATCH(Comparatif!$C$6,Tligne,0))</f>
        <v>4.192576591096091</v>
      </c>
      <c r="M12" s="130">
        <f>INDEX(table,MATCH(Comparatif!$B12&amp;"_"&amp;Comparatif!M$4,Tcolonne,0),MATCH(Comparatif!$C$6,Tligne,0))</f>
        <v>14.64104679298535</v>
      </c>
      <c r="N12" s="130">
        <f>INDEX(table,MATCH(Comparatif!$B12&amp;"_"&amp;Comparatif!N$4,Tcolonne,0),MATCH(Comparatif!$C$6,Tligne,0))</f>
        <v>3.7464253437156501</v>
      </c>
      <c r="O12" s="130" t="str">
        <f>INDEX(table,MATCH(Comparatif!$B12&amp;"_"&amp;Comparatif!O$4,Tcolonne,0),MATCH(Comparatif!$C$6,Tligne,0))</f>
        <v>s</v>
      </c>
      <c r="P12" s="130">
        <f>INDEX(table,MATCH(Comparatif!$B12&amp;"_"&amp;Comparatif!P$4,Tcolonne,0),MATCH(Comparatif!$C$6,Tligne,0))</f>
        <v>1.0785290089192916</v>
      </c>
      <c r="Q12" s="130">
        <f>INDEX(table,MATCH(Comparatif!$B12&amp;"_"&amp;Comparatif!Q$4,Tcolonne,0),MATCH(Comparatif!$C$6,Tligne,0))</f>
        <v>6.9299877394190874</v>
      </c>
      <c r="R12" s="130">
        <f>INDEX(table,MATCH(Comparatif!$B12&amp;"_"&amp;Comparatif!R$4,Tcolonne,0),MATCH(Comparatif!$C$6,Tligne,0))</f>
        <v>6.552887928551371</v>
      </c>
    </row>
    <row r="13" spans="1:18" x14ac:dyDescent="0.35">
      <c r="A13" s="30" t="s">
        <v>125</v>
      </c>
      <c r="B13" s="98">
        <v>24</v>
      </c>
      <c r="C13" s="99" t="s">
        <v>11</v>
      </c>
      <c r="D13" s="130">
        <f>INDEX(table,MATCH(Comparatif!$B13&amp;"_"&amp;Comparatif!D$4,Tcolonne,0),MATCH(Comparatif!$C$6,Tligne,0))</f>
        <v>3.9347296449785616</v>
      </c>
      <c r="E13" s="130">
        <f>INDEX(table,MATCH(Comparatif!$B13&amp;"_"&amp;Comparatif!E$4,Tcolonne,0),MATCH(Comparatif!$C$6,Tligne,0))</f>
        <v>27.433275318516653</v>
      </c>
      <c r="F13" s="130">
        <f>INDEX(table,MATCH(Comparatif!$B13&amp;"_"&amp;Comparatif!F$4,Tcolonne,0),MATCH(Comparatif!$C$6,Tligne,0))</f>
        <v>4.6097230016744453</v>
      </c>
      <c r="G13" s="130">
        <f>INDEX(table,MATCH(Comparatif!$B13&amp;"_"&amp;Comparatif!G$4,Tcolonne,0),MATCH(Comparatif!$C$6,Tligne,0))</f>
        <v>7.7740781252472635</v>
      </c>
      <c r="H13" s="130" t="str">
        <f>INDEX(table,MATCH(Comparatif!$B13&amp;"_"&amp;Comparatif!H$4,Tcolonne,0),MATCH(Comparatif!$C$6,Tligne,0))</f>
        <v>s</v>
      </c>
      <c r="I13" s="130">
        <f>INDEX(table,MATCH(Comparatif!$B13&amp;"_"&amp;Comparatif!I$4,Tcolonne,0),MATCH(Comparatif!$C$6,Tligne,0))</f>
        <v>1.8098429894827195</v>
      </c>
      <c r="J13" s="130" t="str">
        <f>INDEX(table,MATCH(Comparatif!$B13&amp;"_"&amp;Comparatif!J$4,Tcolonne,0),MATCH(Comparatif!$C$6,Tligne,0))</f>
        <v>s</v>
      </c>
      <c r="K13" s="130">
        <f>INDEX(table,MATCH(Comparatif!$B13&amp;"_"&amp;Comparatif!K$4,Tcolonne,0),MATCH(Comparatif!$C$6,Tligne,0))</f>
        <v>3.3033706757990693</v>
      </c>
      <c r="L13" s="130">
        <f>INDEX(table,MATCH(Comparatif!$B13&amp;"_"&amp;Comparatif!L$4,Tcolonne,0),MATCH(Comparatif!$C$6,Tligne,0))</f>
        <v>63.126748276408094</v>
      </c>
      <c r="M13" s="130">
        <f>INDEX(table,MATCH(Comparatif!$B13&amp;"_"&amp;Comparatif!M$4,Tcolonne,0),MATCH(Comparatif!$C$6,Tligne,0))</f>
        <v>4.0236065483045831</v>
      </c>
      <c r="N13" s="130">
        <f>INDEX(table,MATCH(Comparatif!$B13&amp;"_"&amp;Comparatif!N$4,Tcolonne,0),MATCH(Comparatif!$C$6,Tligne,0))</f>
        <v>2.8256460153665639</v>
      </c>
      <c r="O13" s="130">
        <f>INDEX(table,MATCH(Comparatif!$B13&amp;"_"&amp;Comparatif!O$4,Tcolonne,0),MATCH(Comparatif!$C$6,Tligne,0))</f>
        <v>2.2602516044549539</v>
      </c>
      <c r="P13" s="130">
        <f>INDEX(table,MATCH(Comparatif!$B13&amp;"_"&amp;Comparatif!P$4,Tcolonne,0),MATCH(Comparatif!$C$6,Tligne,0))</f>
        <v>2.9368028884695243</v>
      </c>
      <c r="Q13" s="130">
        <f>INDEX(table,MATCH(Comparatif!$B13&amp;"_"&amp;Comparatif!Q$4,Tcolonne,0),MATCH(Comparatif!$C$6,Tligne,0))</f>
        <v>47.037151362687297</v>
      </c>
      <c r="R13" s="130">
        <f>INDEX(table,MATCH(Comparatif!$B13&amp;"_"&amp;Comparatif!R$4,Tcolonne,0),MATCH(Comparatif!$C$6,Tligne,0))</f>
        <v>12.867796631139154</v>
      </c>
    </row>
    <row r="14" spans="1:18" x14ac:dyDescent="0.35">
      <c r="A14" s="30" t="s">
        <v>126</v>
      </c>
      <c r="B14" s="98">
        <v>27</v>
      </c>
      <c r="C14" s="99" t="s">
        <v>12</v>
      </c>
      <c r="D14" s="130">
        <f>INDEX(table,MATCH(Comparatif!$B14&amp;"_"&amp;Comparatif!D$4,Tcolonne,0),MATCH(Comparatif!$C$6,Tligne,0))</f>
        <v>4.2144891800584094</v>
      </c>
      <c r="E14" s="130">
        <f>INDEX(table,MATCH(Comparatif!$B14&amp;"_"&amp;Comparatif!E$4,Tcolonne,0),MATCH(Comparatif!$C$6,Tligne,0))</f>
        <v>6.2277144939342808</v>
      </c>
      <c r="F14" s="130">
        <f>INDEX(table,MATCH(Comparatif!$B14&amp;"_"&amp;Comparatif!F$4,Tcolonne,0),MATCH(Comparatif!$C$6,Tligne,0))</f>
        <v>4.3583055382775138</v>
      </c>
      <c r="G14" s="130">
        <f>INDEX(table,MATCH(Comparatif!$B14&amp;"_"&amp;Comparatif!G$4,Tcolonne,0),MATCH(Comparatif!$C$6,Tligne,0))</f>
        <v>3.1204503849178287</v>
      </c>
      <c r="H14" s="130" t="str">
        <f>INDEX(table,MATCH(Comparatif!$B14&amp;"_"&amp;Comparatif!H$4,Tcolonne,0),MATCH(Comparatif!$C$6,Tligne,0))</f>
        <v>s</v>
      </c>
      <c r="I14" s="130">
        <f>INDEX(table,MATCH(Comparatif!$B14&amp;"_"&amp;Comparatif!I$4,Tcolonne,0),MATCH(Comparatif!$C$6,Tligne,0))</f>
        <v>-12.769400427201813</v>
      </c>
      <c r="J14" s="130" t="str">
        <f>INDEX(table,MATCH(Comparatif!$B14&amp;"_"&amp;Comparatif!J$4,Tcolonne,0),MATCH(Comparatif!$C$6,Tligne,0))</f>
        <v>s</v>
      </c>
      <c r="K14" s="130">
        <f>INDEX(table,MATCH(Comparatif!$B14&amp;"_"&amp;Comparatif!K$4,Tcolonne,0),MATCH(Comparatif!$C$6,Tligne,0))</f>
        <v>3.6487420696334567</v>
      </c>
      <c r="L14" s="130">
        <f>INDEX(table,MATCH(Comparatif!$B14&amp;"_"&amp;Comparatif!L$4,Tcolonne,0),MATCH(Comparatif!$C$6,Tligne,0))</f>
        <v>14.082442739285678</v>
      </c>
      <c r="M14" s="130">
        <f>INDEX(table,MATCH(Comparatif!$B14&amp;"_"&amp;Comparatif!M$4,Tcolonne,0),MATCH(Comparatif!$C$6,Tligne,0))</f>
        <v>2.8012889642076839</v>
      </c>
      <c r="N14" s="130">
        <f>INDEX(table,MATCH(Comparatif!$B14&amp;"_"&amp;Comparatif!N$4,Tcolonne,0),MATCH(Comparatif!$C$6,Tligne,0))</f>
        <v>3.1114012999645184</v>
      </c>
      <c r="O14" s="130">
        <f>INDEX(table,MATCH(Comparatif!$B14&amp;"_"&amp;Comparatif!O$4,Tcolonne,0),MATCH(Comparatif!$C$6,Tligne,0))</f>
        <v>9.6955195401372478</v>
      </c>
      <c r="P14" s="130">
        <f>INDEX(table,MATCH(Comparatif!$B14&amp;"_"&amp;Comparatif!P$4,Tcolonne,0),MATCH(Comparatif!$C$6,Tligne,0))</f>
        <v>3.7577562598184602</v>
      </c>
      <c r="Q14" s="130">
        <f>INDEX(table,MATCH(Comparatif!$B14&amp;"_"&amp;Comparatif!Q$4,Tcolonne,0),MATCH(Comparatif!$C$6,Tligne,0))</f>
        <v>18.974875883671423</v>
      </c>
      <c r="R14" s="130">
        <f>INDEX(table,MATCH(Comparatif!$B14&amp;"_"&amp;Comparatif!R$4,Tcolonne,0),MATCH(Comparatif!$C$6,Tligne,0))</f>
        <v>3.6716085613678846</v>
      </c>
    </row>
    <row r="15" spans="1:18" x14ac:dyDescent="0.35">
      <c r="A15" s="30" t="s">
        <v>127</v>
      </c>
      <c r="B15" s="98">
        <v>28</v>
      </c>
      <c r="C15" s="99" t="s">
        <v>13</v>
      </c>
      <c r="D15" s="130">
        <f>INDEX(table,MATCH(Comparatif!$B15&amp;"_"&amp;Comparatif!D$4,Tcolonne,0),MATCH(Comparatif!$C$6,Tligne,0))</f>
        <v>4.530595515455361</v>
      </c>
      <c r="E15" s="130">
        <f>INDEX(table,MATCH(Comparatif!$B15&amp;"_"&amp;Comparatif!E$4,Tcolonne,0),MATCH(Comparatif!$C$6,Tligne,0))</f>
        <v>6.2999037192541225</v>
      </c>
      <c r="F15" s="130" t="str">
        <f>INDEX(table,MATCH(Comparatif!$B15&amp;"_"&amp;Comparatif!F$4,Tcolonne,0),MATCH(Comparatif!$C$6,Tligne,0))</f>
        <v>s</v>
      </c>
      <c r="G15" s="130">
        <f>INDEX(table,MATCH(Comparatif!$B15&amp;"_"&amp;Comparatif!G$4,Tcolonne,0),MATCH(Comparatif!$C$6,Tligne,0))</f>
        <v>1.2075718643446778</v>
      </c>
      <c r="H15" s="130">
        <f>INDEX(table,MATCH(Comparatif!$B15&amp;"_"&amp;Comparatif!H$4,Tcolonne,0),MATCH(Comparatif!$C$6,Tligne,0))</f>
        <v>3.6900453687038746</v>
      </c>
      <c r="I15" s="130">
        <f>INDEX(table,MATCH(Comparatif!$B15&amp;"_"&amp;Comparatif!I$4,Tcolonne,0),MATCH(Comparatif!$C$6,Tligne,0))</f>
        <v>41.445085881814862</v>
      </c>
      <c r="J15" s="130">
        <f>INDEX(table,MATCH(Comparatif!$B15&amp;"_"&amp;Comparatif!J$4,Tcolonne,0),MATCH(Comparatif!$C$6,Tligne,0))</f>
        <v>6.2162430568734086</v>
      </c>
      <c r="K15" s="130">
        <f>INDEX(table,MATCH(Comparatif!$B15&amp;"_"&amp;Comparatif!K$4,Tcolonne,0),MATCH(Comparatif!$C$6,Tligne,0))</f>
        <v>5.0532133392780274</v>
      </c>
      <c r="L15" s="130">
        <f>INDEX(table,MATCH(Comparatif!$B15&amp;"_"&amp;Comparatif!L$4,Tcolonne,0),MATCH(Comparatif!$C$6,Tligne,0))</f>
        <v>15.097225119130508</v>
      </c>
      <c r="M15" s="130">
        <f>INDEX(table,MATCH(Comparatif!$B15&amp;"_"&amp;Comparatif!M$4,Tcolonne,0),MATCH(Comparatif!$C$6,Tligne,0))</f>
        <v>1.9314097964540435</v>
      </c>
      <c r="N15" s="130">
        <f>INDEX(table,MATCH(Comparatif!$B15&amp;"_"&amp;Comparatif!N$4,Tcolonne,0),MATCH(Comparatif!$C$6,Tligne,0))</f>
        <v>1.7598895638998782</v>
      </c>
      <c r="O15" s="130">
        <f>INDEX(table,MATCH(Comparatif!$B15&amp;"_"&amp;Comparatif!O$4,Tcolonne,0),MATCH(Comparatif!$C$6,Tligne,0))</f>
        <v>3.8117150654124252</v>
      </c>
      <c r="P15" s="130" t="str">
        <f>INDEX(table,MATCH(Comparatif!$B15&amp;"_"&amp;Comparatif!P$4,Tcolonne,0),MATCH(Comparatif!$C$6,Tligne,0))</f>
        <v>s</v>
      </c>
      <c r="Q15" s="130">
        <f>INDEX(table,MATCH(Comparatif!$B15&amp;"_"&amp;Comparatif!Q$4,Tcolonne,0),MATCH(Comparatif!$C$6,Tligne,0))</f>
        <v>11.340992536373113</v>
      </c>
      <c r="R15" s="130">
        <f>INDEX(table,MATCH(Comparatif!$B15&amp;"_"&amp;Comparatif!R$4,Tcolonne,0),MATCH(Comparatif!$C$6,Tligne,0))</f>
        <v>2.9602144385783395</v>
      </c>
    </row>
    <row r="16" spans="1:18" x14ac:dyDescent="0.35">
      <c r="A16" s="30" t="s">
        <v>128</v>
      </c>
      <c r="B16" s="98">
        <v>32</v>
      </c>
      <c r="C16" s="99" t="s">
        <v>14</v>
      </c>
      <c r="D16" s="130">
        <f>INDEX(table,MATCH(Comparatif!$B16&amp;"_"&amp;Comparatif!D$4,Tcolonne,0),MATCH(Comparatif!$C$6,Tligne,0))</f>
        <v>5.1499555567196333</v>
      </c>
      <c r="E16" s="130">
        <f>INDEX(table,MATCH(Comparatif!$B16&amp;"_"&amp;Comparatif!E$4,Tcolonne,0),MATCH(Comparatif!$C$6,Tligne,0))</f>
        <v>12.659645378876263</v>
      </c>
      <c r="F16" s="130">
        <f>INDEX(table,MATCH(Comparatif!$B16&amp;"_"&amp;Comparatif!F$4,Tcolonne,0),MATCH(Comparatif!$C$6,Tligne,0))</f>
        <v>5.7263189002536681</v>
      </c>
      <c r="G16" s="130">
        <f>INDEX(table,MATCH(Comparatif!$B16&amp;"_"&amp;Comparatif!G$4,Tcolonne,0),MATCH(Comparatif!$C$6,Tligne,0))</f>
        <v>3.0088152961239412</v>
      </c>
      <c r="H16" s="130">
        <f>INDEX(table,MATCH(Comparatif!$B16&amp;"_"&amp;Comparatif!H$4,Tcolonne,0),MATCH(Comparatif!$C$6,Tligne,0))</f>
        <v>3.8182198994412926</v>
      </c>
      <c r="I16" s="130">
        <f>INDEX(table,MATCH(Comparatif!$B16&amp;"_"&amp;Comparatif!I$4,Tcolonne,0),MATCH(Comparatif!$C$6,Tligne,0))</f>
        <v>8.3764307695818676</v>
      </c>
      <c r="J16" s="130">
        <f>INDEX(table,MATCH(Comparatif!$B16&amp;"_"&amp;Comparatif!J$4,Tcolonne,0),MATCH(Comparatif!$C$6,Tligne,0))</f>
        <v>2.4524466952709023</v>
      </c>
      <c r="K16" s="130">
        <f>INDEX(table,MATCH(Comparatif!$B16&amp;"_"&amp;Comparatif!K$4,Tcolonne,0),MATCH(Comparatif!$C$6,Tligne,0))</f>
        <v>4.4596122656827513</v>
      </c>
      <c r="L16" s="130">
        <f>INDEX(table,MATCH(Comparatif!$B16&amp;"_"&amp;Comparatif!L$4,Tcolonne,0),MATCH(Comparatif!$C$6,Tligne,0))</f>
        <v>4.3627317457577721</v>
      </c>
      <c r="M16" s="130">
        <f>INDEX(table,MATCH(Comparatif!$B16&amp;"_"&amp;Comparatif!M$4,Tcolonne,0),MATCH(Comparatif!$C$6,Tligne,0))</f>
        <v>3.5154378487259872</v>
      </c>
      <c r="N16" s="130">
        <f>INDEX(table,MATCH(Comparatif!$B16&amp;"_"&amp;Comparatif!N$4,Tcolonne,0),MATCH(Comparatif!$C$6,Tligne,0))</f>
        <v>11.570775644637395</v>
      </c>
      <c r="O16" s="130">
        <f>INDEX(table,MATCH(Comparatif!$B16&amp;"_"&amp;Comparatif!O$4,Tcolonne,0),MATCH(Comparatif!$C$6,Tligne,0))</f>
        <v>5.3179364373657156</v>
      </c>
      <c r="P16" s="130">
        <f>INDEX(table,MATCH(Comparatif!$B16&amp;"_"&amp;Comparatif!P$4,Tcolonne,0),MATCH(Comparatif!$C$6,Tligne,0))</f>
        <v>1.6008206058122654</v>
      </c>
      <c r="Q16" s="130">
        <f>INDEX(table,MATCH(Comparatif!$B16&amp;"_"&amp;Comparatif!Q$4,Tcolonne,0),MATCH(Comparatif!$C$6,Tligne,0))</f>
        <v>35.155529131806986</v>
      </c>
      <c r="R16" s="130">
        <f>INDEX(table,MATCH(Comparatif!$B16&amp;"_"&amp;Comparatif!R$4,Tcolonne,0),MATCH(Comparatif!$C$6,Tligne,0))</f>
        <v>4.4430649223822911</v>
      </c>
    </row>
    <row r="17" spans="1:19" x14ac:dyDescent="0.35">
      <c r="A17" s="30" t="s">
        <v>129</v>
      </c>
      <c r="B17" s="98">
        <v>44</v>
      </c>
      <c r="C17" s="99" t="s">
        <v>15</v>
      </c>
      <c r="D17" s="130">
        <f>INDEX(table,MATCH(Comparatif!$B17&amp;"_"&amp;Comparatif!D$4,Tcolonne,0),MATCH(Comparatif!$C$6,Tligne,0))</f>
        <v>5.3847426480673803</v>
      </c>
      <c r="E17" s="130">
        <f>INDEX(table,MATCH(Comparatif!$B17&amp;"_"&amp;Comparatif!E$4,Tcolonne,0),MATCH(Comparatif!$C$6,Tligne,0))</f>
        <v>27.657964675949259</v>
      </c>
      <c r="F17" s="130">
        <f>INDEX(table,MATCH(Comparatif!$B17&amp;"_"&amp;Comparatif!F$4,Tcolonne,0),MATCH(Comparatif!$C$6,Tligne,0))</f>
        <v>6.0732120865097174</v>
      </c>
      <c r="G17" s="130">
        <f>INDEX(table,MATCH(Comparatif!$B17&amp;"_"&amp;Comparatif!G$4,Tcolonne,0),MATCH(Comparatif!$C$6,Tligne,0))</f>
        <v>3.7339337722592916</v>
      </c>
      <c r="H17" s="130" t="str">
        <f>INDEX(table,MATCH(Comparatif!$B17&amp;"_"&amp;Comparatif!H$4,Tcolonne,0),MATCH(Comparatif!$C$6,Tligne,0))</f>
        <v>s</v>
      </c>
      <c r="I17" s="130">
        <f>INDEX(table,MATCH(Comparatif!$B17&amp;"_"&amp;Comparatif!I$4,Tcolonne,0),MATCH(Comparatif!$C$6,Tligne,0))</f>
        <v>5.0280946324596103</v>
      </c>
      <c r="J17" s="130" t="str">
        <f>INDEX(table,MATCH(Comparatif!$B17&amp;"_"&amp;Comparatif!J$4,Tcolonne,0),MATCH(Comparatif!$C$6,Tligne,0))</f>
        <v>s</v>
      </c>
      <c r="K17" s="130">
        <f>INDEX(table,MATCH(Comparatif!$B17&amp;"_"&amp;Comparatif!K$4,Tcolonne,0),MATCH(Comparatif!$C$6,Tligne,0))</f>
        <v>2.9654188121785117</v>
      </c>
      <c r="L17" s="130">
        <f>INDEX(table,MATCH(Comparatif!$B17&amp;"_"&amp;Comparatif!L$4,Tcolonne,0),MATCH(Comparatif!$C$6,Tligne,0))</f>
        <v>17.218171094865873</v>
      </c>
      <c r="M17" s="130">
        <f>INDEX(table,MATCH(Comparatif!$B17&amp;"_"&amp;Comparatif!M$4,Tcolonne,0),MATCH(Comparatif!$C$6,Tligne,0))</f>
        <v>3.671332777583137</v>
      </c>
      <c r="N17" s="130">
        <f>INDEX(table,MATCH(Comparatif!$B17&amp;"_"&amp;Comparatif!N$4,Tcolonne,0),MATCH(Comparatif!$C$6,Tligne,0))</f>
        <v>7.5758865582396719</v>
      </c>
      <c r="O17" s="130">
        <f>INDEX(table,MATCH(Comparatif!$B17&amp;"_"&amp;Comparatif!O$4,Tcolonne,0),MATCH(Comparatif!$C$6,Tligne,0))</f>
        <v>24.156551189111266</v>
      </c>
      <c r="P17" s="130">
        <f>INDEX(table,MATCH(Comparatif!$B17&amp;"_"&amp;Comparatif!P$4,Tcolonne,0),MATCH(Comparatif!$C$6,Tligne,0))</f>
        <v>5.1813421924466789</v>
      </c>
      <c r="Q17" s="130">
        <f>INDEX(table,MATCH(Comparatif!$B17&amp;"_"&amp;Comparatif!Q$4,Tcolonne,0),MATCH(Comparatif!$C$6,Tligne,0))</f>
        <v>66.051767122605966</v>
      </c>
      <c r="R17" s="130">
        <f>INDEX(table,MATCH(Comparatif!$B17&amp;"_"&amp;Comparatif!R$4,Tcolonne,0),MATCH(Comparatif!$C$6,Tligne,0))</f>
        <v>6.4868142163687939</v>
      </c>
    </row>
    <row r="18" spans="1:19" x14ac:dyDescent="0.35">
      <c r="A18" s="30" t="s">
        <v>130</v>
      </c>
      <c r="B18" s="98">
        <v>52</v>
      </c>
      <c r="C18" s="99" t="s">
        <v>16</v>
      </c>
      <c r="D18" s="130">
        <f>INDEX(table,MATCH(Comparatif!$B18&amp;"_"&amp;Comparatif!D$4,Tcolonne,0),MATCH(Comparatif!$C$6,Tligne,0))</f>
        <v>3.142914823744789</v>
      </c>
      <c r="E18" s="130">
        <f>INDEX(table,MATCH(Comparatif!$B18&amp;"_"&amp;Comparatif!E$4,Tcolonne,0),MATCH(Comparatif!$C$6,Tligne,0))</f>
        <v>8.3956959806280906</v>
      </c>
      <c r="F18" s="130">
        <f>INDEX(table,MATCH(Comparatif!$B18&amp;"_"&amp;Comparatif!F$4,Tcolonne,0),MATCH(Comparatif!$C$6,Tligne,0))</f>
        <v>3.2097127657078097</v>
      </c>
      <c r="G18" s="130">
        <f>INDEX(table,MATCH(Comparatif!$B18&amp;"_"&amp;Comparatif!G$4,Tcolonne,0),MATCH(Comparatif!$C$6,Tligne,0))</f>
        <v>2.8537304991718662</v>
      </c>
      <c r="H18" s="130">
        <f>INDEX(table,MATCH(Comparatif!$B18&amp;"_"&amp;Comparatif!H$4,Tcolonne,0),MATCH(Comparatif!$C$6,Tligne,0))</f>
        <v>2.2798181757096025</v>
      </c>
      <c r="I18" s="130">
        <f>INDEX(table,MATCH(Comparatif!$B18&amp;"_"&amp;Comparatif!I$4,Tcolonne,0),MATCH(Comparatif!$C$6,Tligne,0))</f>
        <v>4.1655776145493082</v>
      </c>
      <c r="J18" s="130">
        <f>INDEX(table,MATCH(Comparatif!$B18&amp;"_"&amp;Comparatif!J$4,Tcolonne,0),MATCH(Comparatif!$C$6,Tligne,0))</f>
        <v>17.822333405090802</v>
      </c>
      <c r="K18" s="130">
        <f>INDEX(table,MATCH(Comparatif!$B18&amp;"_"&amp;Comparatif!K$4,Tcolonne,0),MATCH(Comparatif!$C$6,Tligne,0))</f>
        <v>4.3385828675212821</v>
      </c>
      <c r="L18" s="130">
        <f>INDEX(table,MATCH(Comparatif!$B18&amp;"_"&amp;Comparatif!L$4,Tcolonne,0),MATCH(Comparatif!$C$6,Tligne,0))</f>
        <v>6.5965883104463705</v>
      </c>
      <c r="M18" s="130">
        <f>INDEX(table,MATCH(Comparatif!$B18&amp;"_"&amp;Comparatif!M$4,Tcolonne,0),MATCH(Comparatif!$C$6,Tligne,0))</f>
        <v>2.5323418232303019</v>
      </c>
      <c r="N18" s="130">
        <f>INDEX(table,MATCH(Comparatif!$B18&amp;"_"&amp;Comparatif!N$4,Tcolonne,0),MATCH(Comparatif!$C$6,Tligne,0))</f>
        <v>2.4841396485541827</v>
      </c>
      <c r="O18" s="130">
        <f>INDEX(table,MATCH(Comparatif!$B18&amp;"_"&amp;Comparatif!O$4,Tcolonne,0),MATCH(Comparatif!$C$6,Tligne,0))</f>
        <v>4.4501041032378525</v>
      </c>
      <c r="P18" s="130">
        <f>INDEX(table,MATCH(Comparatif!$B18&amp;"_"&amp;Comparatif!P$4,Tcolonne,0),MATCH(Comparatif!$C$6,Tligne,0))</f>
        <v>2.7848895415312516</v>
      </c>
      <c r="Q18" s="130">
        <f>INDEX(table,MATCH(Comparatif!$B18&amp;"_"&amp;Comparatif!Q$4,Tcolonne,0),MATCH(Comparatif!$C$6,Tligne,0))</f>
        <v>45.004434990731887</v>
      </c>
      <c r="R18" s="130">
        <f>INDEX(table,MATCH(Comparatif!$B18&amp;"_"&amp;Comparatif!R$4,Tcolonne,0),MATCH(Comparatif!$C$6,Tligne,0))</f>
        <v>2.8022860617591649</v>
      </c>
    </row>
    <row r="19" spans="1:19" x14ac:dyDescent="0.35">
      <c r="A19" s="30" t="s">
        <v>131</v>
      </c>
      <c r="B19" s="98">
        <v>53</v>
      </c>
      <c r="C19" s="99" t="s">
        <v>17</v>
      </c>
      <c r="D19" s="130">
        <f>INDEX(table,MATCH(Comparatif!$B19&amp;"_"&amp;Comparatif!D$4,Tcolonne,0),MATCH(Comparatif!$C$6,Tligne,0))</f>
        <v>5.9676257375976487</v>
      </c>
      <c r="E19" s="130">
        <f>INDEX(table,MATCH(Comparatif!$B19&amp;"_"&amp;Comparatif!E$4,Tcolonne,0),MATCH(Comparatif!$C$6,Tligne,0))</f>
        <v>14.638803850726731</v>
      </c>
      <c r="F19" s="130">
        <f>INDEX(table,MATCH(Comparatif!$B19&amp;"_"&amp;Comparatif!F$4,Tcolonne,0),MATCH(Comparatif!$C$6,Tligne,0))</f>
        <v>6.0771827180967417</v>
      </c>
      <c r="G19" s="130">
        <f>INDEX(table,MATCH(Comparatif!$B19&amp;"_"&amp;Comparatif!G$4,Tcolonne,0),MATCH(Comparatif!$C$6,Tligne,0))</f>
        <v>1.9387876883616966</v>
      </c>
      <c r="H19" s="130">
        <f>INDEX(table,MATCH(Comparatif!$B19&amp;"_"&amp;Comparatif!H$4,Tcolonne,0),MATCH(Comparatif!$C$6,Tligne,0))</f>
        <v>4.8855286261897195</v>
      </c>
      <c r="I19" s="130">
        <f>INDEX(table,MATCH(Comparatif!$B19&amp;"_"&amp;Comparatif!I$4,Tcolonne,0),MATCH(Comparatif!$C$6,Tligne,0))</f>
        <v>26.598123188456231</v>
      </c>
      <c r="J19" s="130">
        <f>INDEX(table,MATCH(Comparatif!$B19&amp;"_"&amp;Comparatif!J$4,Tcolonne,0),MATCH(Comparatif!$C$6,Tligne,0))</f>
        <v>3.7622320883553932</v>
      </c>
      <c r="K19" s="130">
        <f>INDEX(table,MATCH(Comparatif!$B19&amp;"_"&amp;Comparatif!K$4,Tcolonne,0),MATCH(Comparatif!$C$6,Tligne,0))</f>
        <v>74.460566653453526</v>
      </c>
      <c r="L19" s="130">
        <f>INDEX(table,MATCH(Comparatif!$B19&amp;"_"&amp;Comparatif!L$4,Tcolonne,0),MATCH(Comparatif!$C$6,Tligne,0))</f>
        <v>8.6530238038185594</v>
      </c>
      <c r="M19" s="130">
        <f>INDEX(table,MATCH(Comparatif!$B19&amp;"_"&amp;Comparatif!M$4,Tcolonne,0),MATCH(Comparatif!$C$6,Tligne,0))</f>
        <v>2.2307678123410688</v>
      </c>
      <c r="N19" s="130">
        <f>INDEX(table,MATCH(Comparatif!$B19&amp;"_"&amp;Comparatif!N$4,Tcolonne,0),MATCH(Comparatif!$C$6,Tligne,0))</f>
        <v>7.5793283475653066</v>
      </c>
      <c r="O19" s="130">
        <f>INDEX(table,MATCH(Comparatif!$B19&amp;"_"&amp;Comparatif!O$4,Tcolonne,0),MATCH(Comparatif!$C$6,Tligne,0))</f>
        <v>4.9632985455414413</v>
      </c>
      <c r="P19" s="130">
        <f>INDEX(table,MATCH(Comparatif!$B19&amp;"_"&amp;Comparatif!P$4,Tcolonne,0),MATCH(Comparatif!$C$6,Tligne,0))</f>
        <v>2.5422315771978083</v>
      </c>
      <c r="Q19" s="130">
        <f>INDEX(table,MATCH(Comparatif!$B19&amp;"_"&amp;Comparatif!Q$4,Tcolonne,0),MATCH(Comparatif!$C$6,Tligne,0))</f>
        <v>22.497224625738205</v>
      </c>
      <c r="R19" s="130">
        <f>INDEX(table,MATCH(Comparatif!$B19&amp;"_"&amp;Comparatif!R$4,Tcolonne,0),MATCH(Comparatif!$C$6,Tligne,0))</f>
        <v>10.705248245296236</v>
      </c>
    </row>
    <row r="20" spans="1:19" x14ac:dyDescent="0.35">
      <c r="A20" s="30" t="s">
        <v>132</v>
      </c>
      <c r="B20" s="98">
        <v>75</v>
      </c>
      <c r="C20" s="99" t="s">
        <v>18</v>
      </c>
      <c r="D20" s="130">
        <f>INDEX(table,MATCH(Comparatif!$B20&amp;"_"&amp;Comparatif!D$4,Tcolonne,0),MATCH(Comparatif!$C$6,Tligne,0))</f>
        <v>2.5689384319815542</v>
      </c>
      <c r="E20" s="130">
        <f>INDEX(table,MATCH(Comparatif!$B20&amp;"_"&amp;Comparatif!E$4,Tcolonne,0),MATCH(Comparatif!$C$6,Tligne,0))</f>
        <v>11.400863525113984</v>
      </c>
      <c r="F20" s="130">
        <f>INDEX(table,MATCH(Comparatif!$B20&amp;"_"&amp;Comparatif!F$4,Tcolonne,0),MATCH(Comparatif!$C$6,Tligne,0))</f>
        <v>7.464142403611727</v>
      </c>
      <c r="G20" s="130">
        <f>INDEX(table,MATCH(Comparatif!$B20&amp;"_"&amp;Comparatif!G$4,Tcolonne,0),MATCH(Comparatif!$C$6,Tligne,0))</f>
        <v>14.250704853044862</v>
      </c>
      <c r="H20" s="130">
        <f>INDEX(table,MATCH(Comparatif!$B20&amp;"_"&amp;Comparatif!H$4,Tcolonne,0),MATCH(Comparatif!$C$6,Tligne,0))</f>
        <v>11.840233566270514</v>
      </c>
      <c r="I20" s="130">
        <f>INDEX(table,MATCH(Comparatif!$B20&amp;"_"&amp;Comparatif!I$4,Tcolonne,0),MATCH(Comparatif!$C$6,Tligne,0))</f>
        <v>9.3944256950560003</v>
      </c>
      <c r="J20" s="130">
        <f>INDEX(table,MATCH(Comparatif!$B20&amp;"_"&amp;Comparatif!J$4,Tcolonne,0),MATCH(Comparatif!$C$6,Tligne,0))</f>
        <v>-17.042017360978758</v>
      </c>
      <c r="K20" s="130">
        <f>INDEX(table,MATCH(Comparatif!$B20&amp;"_"&amp;Comparatif!K$4,Tcolonne,0),MATCH(Comparatif!$C$6,Tligne,0))</f>
        <v>4.1698177708861071</v>
      </c>
      <c r="L20" s="130">
        <f>INDEX(table,MATCH(Comparatif!$B20&amp;"_"&amp;Comparatif!L$4,Tcolonne,0),MATCH(Comparatif!$C$6,Tligne,0))</f>
        <v>16.287009813010815</v>
      </c>
      <c r="M20" s="130">
        <f>INDEX(table,MATCH(Comparatif!$B20&amp;"_"&amp;Comparatif!M$4,Tcolonne,0),MATCH(Comparatif!$C$6,Tligne,0))</f>
        <v>2.9116933497469883</v>
      </c>
      <c r="N20" s="130">
        <f>INDEX(table,MATCH(Comparatif!$B20&amp;"_"&amp;Comparatif!N$4,Tcolonne,0),MATCH(Comparatif!$C$6,Tligne,0))</f>
        <v>4.2084826187064346</v>
      </c>
      <c r="O20" s="130">
        <f>INDEX(table,MATCH(Comparatif!$B20&amp;"_"&amp;Comparatif!O$4,Tcolonne,0),MATCH(Comparatif!$C$6,Tligne,0))</f>
        <v>12.054120025318827</v>
      </c>
      <c r="P20" s="130">
        <f>INDEX(table,MATCH(Comparatif!$B20&amp;"_"&amp;Comparatif!P$4,Tcolonne,0),MATCH(Comparatif!$C$6,Tligne,0))</f>
        <v>1.4640182515407258</v>
      </c>
      <c r="Q20" s="130">
        <f>INDEX(table,MATCH(Comparatif!$B20&amp;"_"&amp;Comparatif!Q$4,Tcolonne,0),MATCH(Comparatif!$C$6,Tligne,0))</f>
        <v>34.684347785093387</v>
      </c>
      <c r="R20" s="130">
        <f>INDEX(table,MATCH(Comparatif!$B20&amp;"_"&amp;Comparatif!R$4,Tcolonne,0),MATCH(Comparatif!$C$6,Tligne,0))</f>
        <v>6.6238540454424859</v>
      </c>
    </row>
    <row r="21" spans="1:19" x14ac:dyDescent="0.35">
      <c r="A21" s="30" t="s">
        <v>133</v>
      </c>
      <c r="B21" s="98">
        <v>76</v>
      </c>
      <c r="C21" s="99" t="s">
        <v>19</v>
      </c>
      <c r="D21" s="130">
        <f>INDEX(table,MATCH(Comparatif!$B21&amp;"_"&amp;Comparatif!D$4,Tcolonne,0),MATCH(Comparatif!$C$6,Tligne,0))</f>
        <v>3.5663593502361541</v>
      </c>
      <c r="E21" s="130">
        <f>INDEX(table,MATCH(Comparatif!$B21&amp;"_"&amp;Comparatif!E$4,Tcolonne,0),MATCH(Comparatif!$C$6,Tligne,0))</f>
        <v>6.5639433745939657</v>
      </c>
      <c r="F21" s="130">
        <f>INDEX(table,MATCH(Comparatif!$B21&amp;"_"&amp;Comparatif!F$4,Tcolonne,0),MATCH(Comparatif!$C$6,Tligne,0))</f>
        <v>2.562254781982455</v>
      </c>
      <c r="G21" s="130">
        <f>INDEX(table,MATCH(Comparatif!$B21&amp;"_"&amp;Comparatif!G$4,Tcolonne,0),MATCH(Comparatif!$C$6,Tligne,0))</f>
        <v>5.5098994535213306</v>
      </c>
      <c r="H21" s="130" t="str">
        <f>INDEX(table,MATCH(Comparatif!$B21&amp;"_"&amp;Comparatif!H$4,Tcolonne,0),MATCH(Comparatif!$C$6,Tligne,0))</f>
        <v>s</v>
      </c>
      <c r="I21" s="130">
        <f>INDEX(table,MATCH(Comparatif!$B21&amp;"_"&amp;Comparatif!I$4,Tcolonne,0),MATCH(Comparatif!$C$6,Tligne,0))</f>
        <v>2.5038064271440073</v>
      </c>
      <c r="J21" s="130">
        <f>INDEX(table,MATCH(Comparatif!$B21&amp;"_"&amp;Comparatif!J$4,Tcolonne,0),MATCH(Comparatif!$C$6,Tligne,0))</f>
        <v>3.1952949256761398</v>
      </c>
      <c r="K21" s="130">
        <f>INDEX(table,MATCH(Comparatif!$B21&amp;"_"&amp;Comparatif!K$4,Tcolonne,0),MATCH(Comparatif!$C$6,Tligne,0))</f>
        <v>3.8018004592719636</v>
      </c>
      <c r="L21" s="130">
        <f>INDEX(table,MATCH(Comparatif!$B21&amp;"_"&amp;Comparatif!L$4,Tcolonne,0),MATCH(Comparatif!$C$6,Tligne,0))</f>
        <v>11.746400051270578</v>
      </c>
      <c r="M21" s="130">
        <f>INDEX(table,MATCH(Comparatif!$B21&amp;"_"&amp;Comparatif!M$4,Tcolonne,0),MATCH(Comparatif!$C$6,Tligne,0))</f>
        <v>2.8741519553341743</v>
      </c>
      <c r="N21" s="130">
        <f>INDEX(table,MATCH(Comparatif!$B21&amp;"_"&amp;Comparatif!N$4,Tcolonne,0),MATCH(Comparatif!$C$6,Tligne,0))</f>
        <v>2.0064675620428933</v>
      </c>
      <c r="O21" s="130" t="str">
        <f>INDEX(table,MATCH(Comparatif!$B21&amp;"_"&amp;Comparatif!O$4,Tcolonne,0),MATCH(Comparatif!$C$6,Tligne,0))</f>
        <v>s</v>
      </c>
      <c r="P21" s="130">
        <f>INDEX(table,MATCH(Comparatif!$B21&amp;"_"&amp;Comparatif!P$4,Tcolonne,0),MATCH(Comparatif!$C$6,Tligne,0))</f>
        <v>7.8704337490866525</v>
      </c>
      <c r="Q21" s="130">
        <f>INDEX(table,MATCH(Comparatif!$B21&amp;"_"&amp;Comparatif!Q$4,Tcolonne,0),MATCH(Comparatif!$C$6,Tligne,0))</f>
        <v>16.881933318480993</v>
      </c>
      <c r="R21" s="130">
        <f>INDEX(table,MATCH(Comparatif!$B21&amp;"_"&amp;Comparatif!R$4,Tcolonne,0),MATCH(Comparatif!$C$6,Tligne,0))</f>
        <v>4.1346410684506969</v>
      </c>
    </row>
    <row r="22" spans="1:19" x14ac:dyDescent="0.35">
      <c r="A22" s="30" t="s">
        <v>134</v>
      </c>
      <c r="B22" s="98">
        <v>84</v>
      </c>
      <c r="C22" s="99" t="s">
        <v>20</v>
      </c>
      <c r="D22" s="130">
        <f>INDEX(table,MATCH(Comparatif!$B22&amp;"_"&amp;Comparatif!D$4,Tcolonne,0),MATCH(Comparatif!$C$6,Tligne,0))</f>
        <v>3.6229190497694264</v>
      </c>
      <c r="E22" s="130">
        <f>INDEX(table,MATCH(Comparatif!$B22&amp;"_"&amp;Comparatif!E$4,Tcolonne,0),MATCH(Comparatif!$C$6,Tligne,0))</f>
        <v>4.3122578706803107</v>
      </c>
      <c r="F22" s="130">
        <f>INDEX(table,MATCH(Comparatif!$B22&amp;"_"&amp;Comparatif!F$4,Tcolonne,0),MATCH(Comparatif!$C$6,Tligne,0))</f>
        <v>3.6240402154340225</v>
      </c>
      <c r="G22" s="130">
        <f>INDEX(table,MATCH(Comparatif!$B22&amp;"_"&amp;Comparatif!G$4,Tcolonne,0),MATCH(Comparatif!$C$6,Tligne,0))</f>
        <v>3.0001520328851834</v>
      </c>
      <c r="H22" s="130">
        <f>INDEX(table,MATCH(Comparatif!$B22&amp;"_"&amp;Comparatif!H$4,Tcolonne,0),MATCH(Comparatif!$C$6,Tligne,0))</f>
        <v>3.6705803950725322</v>
      </c>
      <c r="I22" s="130">
        <f>INDEX(table,MATCH(Comparatif!$B22&amp;"_"&amp;Comparatif!I$4,Tcolonne,0),MATCH(Comparatif!$C$6,Tligne,0))</f>
        <v>3.7067172113706763</v>
      </c>
      <c r="J22" s="130">
        <f>INDEX(table,MATCH(Comparatif!$B22&amp;"_"&amp;Comparatif!J$4,Tcolonne,0),MATCH(Comparatif!$C$6,Tligne,0))</f>
        <v>3.5498856980861246</v>
      </c>
      <c r="K22" s="130">
        <f>INDEX(table,MATCH(Comparatif!$B22&amp;"_"&amp;Comparatif!K$4,Tcolonne,0),MATCH(Comparatif!$C$6,Tligne,0))</f>
        <v>3.6821020235190414</v>
      </c>
      <c r="L22" s="130">
        <f>INDEX(table,MATCH(Comparatif!$B22&amp;"_"&amp;Comparatif!L$4,Tcolonne,0),MATCH(Comparatif!$C$6,Tligne,0))</f>
        <v>4.3617992985399132</v>
      </c>
      <c r="M22" s="130">
        <f>INDEX(table,MATCH(Comparatif!$B22&amp;"_"&amp;Comparatif!M$4,Tcolonne,0),MATCH(Comparatif!$C$6,Tligne,0))</f>
        <v>2.9833674561877843</v>
      </c>
      <c r="N22" s="130">
        <f>INDEX(table,MATCH(Comparatif!$B22&amp;"_"&amp;Comparatif!N$4,Tcolonne,0),MATCH(Comparatif!$C$6,Tligne,0))</f>
        <v>2.3645436354502407</v>
      </c>
      <c r="O22" s="130">
        <f>INDEX(table,MATCH(Comparatif!$B22&amp;"_"&amp;Comparatif!O$4,Tcolonne,0),MATCH(Comparatif!$C$6,Tligne,0))</f>
        <v>18.558062863609955</v>
      </c>
      <c r="P22" s="130">
        <f>INDEX(table,MATCH(Comparatif!$B22&amp;"_"&amp;Comparatif!P$4,Tcolonne,0),MATCH(Comparatif!$C$6,Tligne,0))</f>
        <v>3.6192124982094072</v>
      </c>
      <c r="Q22" s="130">
        <f>INDEX(table,MATCH(Comparatif!$B22&amp;"_"&amp;Comparatif!Q$4,Tcolonne,0),MATCH(Comparatif!$C$6,Tligne,0))</f>
        <v>9.9136673402266311</v>
      </c>
      <c r="R22" s="130">
        <f>INDEX(table,MATCH(Comparatif!$B22&amp;"_"&amp;Comparatif!R$4,Tcolonne,0),MATCH(Comparatif!$C$6,Tligne,0))</f>
        <v>3.1774306817954208</v>
      </c>
    </row>
    <row r="23" spans="1:19" x14ac:dyDescent="0.35">
      <c r="A23" s="30" t="s">
        <v>135</v>
      </c>
      <c r="B23" s="98">
        <v>93</v>
      </c>
      <c r="C23" s="99" t="s">
        <v>21</v>
      </c>
      <c r="D23" s="130">
        <f>INDEX(table,MATCH(Comparatif!$B23&amp;"_"&amp;Comparatif!D$4,Tcolonne,0),MATCH(Comparatif!$C$6,Tligne,0))</f>
        <v>4.3439699510017595</v>
      </c>
      <c r="E23" s="130">
        <f>INDEX(table,MATCH(Comparatif!$B23&amp;"_"&amp;Comparatif!E$4,Tcolonne,0),MATCH(Comparatif!$C$6,Tligne,0))</f>
        <v>4.4900302360003295</v>
      </c>
      <c r="F23" s="130">
        <f>INDEX(table,MATCH(Comparatif!$B23&amp;"_"&amp;Comparatif!F$4,Tcolonne,0),MATCH(Comparatif!$C$6,Tligne,0))</f>
        <v>3.6211611878685246</v>
      </c>
      <c r="G23" s="130">
        <f>INDEX(table,MATCH(Comparatif!$B23&amp;"_"&amp;Comparatif!G$4,Tcolonne,0),MATCH(Comparatif!$C$6,Tligne,0))</f>
        <v>3.1236869290359497</v>
      </c>
      <c r="H23" s="130" t="str">
        <f>INDEX(table,MATCH(Comparatif!$B23&amp;"_"&amp;Comparatif!H$4,Tcolonne,0),MATCH(Comparatif!$C$6,Tligne,0))</f>
        <v>s</v>
      </c>
      <c r="I23" s="130">
        <f>INDEX(table,MATCH(Comparatif!$B23&amp;"_"&amp;Comparatif!I$4,Tcolonne,0),MATCH(Comparatif!$C$6,Tligne,0))</f>
        <v>17.28796995203313</v>
      </c>
      <c r="J23" s="130">
        <f>INDEX(table,MATCH(Comparatif!$B23&amp;"_"&amp;Comparatif!J$4,Tcolonne,0),MATCH(Comparatif!$C$6,Tligne,0))</f>
        <v>1.1699144171222848</v>
      </c>
      <c r="K23" s="130">
        <f>INDEX(table,MATCH(Comparatif!$B23&amp;"_"&amp;Comparatif!K$4,Tcolonne,0),MATCH(Comparatif!$C$6,Tligne,0))</f>
        <v>3.349758310283347</v>
      </c>
      <c r="L23" s="130">
        <f>INDEX(table,MATCH(Comparatif!$B23&amp;"_"&amp;Comparatif!L$4,Tcolonne,0),MATCH(Comparatif!$C$6,Tligne,0))</f>
        <v>15.880944032946321</v>
      </c>
      <c r="M23" s="130">
        <f>INDEX(table,MATCH(Comparatif!$B23&amp;"_"&amp;Comparatif!M$4,Tcolonne,0),MATCH(Comparatif!$C$6,Tligne,0))</f>
        <v>6.5524958265943773</v>
      </c>
      <c r="N23" s="130">
        <f>INDEX(table,MATCH(Comparatif!$B23&amp;"_"&amp;Comparatif!N$4,Tcolonne,0),MATCH(Comparatif!$C$6,Tligne,0))</f>
        <v>2.9477125475491199</v>
      </c>
      <c r="O23" s="130" t="str">
        <f>INDEX(table,MATCH(Comparatif!$B23&amp;"_"&amp;Comparatif!O$4,Tcolonne,0),MATCH(Comparatif!$C$6,Tligne,0))</f>
        <v>s</v>
      </c>
      <c r="P23" s="130">
        <f>INDEX(table,MATCH(Comparatif!$B23&amp;"_"&amp;Comparatif!P$4,Tcolonne,0),MATCH(Comparatif!$C$6,Tligne,0))</f>
        <v>8.4479358779641434</v>
      </c>
      <c r="Q23" s="130">
        <f>INDEX(table,MATCH(Comparatif!$B23&amp;"_"&amp;Comparatif!Q$4,Tcolonne,0),MATCH(Comparatif!$C$6,Tligne,0))</f>
        <v>4.4465253820522337</v>
      </c>
      <c r="R23" s="130">
        <f>INDEX(table,MATCH(Comparatif!$B23&amp;"_"&amp;Comparatif!R$4,Tcolonne,0),MATCH(Comparatif!$C$6,Tligne,0))</f>
        <v>4.4924266766527028</v>
      </c>
    </row>
    <row r="24" spans="1:19" x14ac:dyDescent="0.35">
      <c r="A24" s="30" t="s">
        <v>136</v>
      </c>
      <c r="B24" s="98">
        <v>94</v>
      </c>
      <c r="C24" s="99" t="s">
        <v>22</v>
      </c>
      <c r="D24" s="130">
        <f>INDEX(table,MATCH(Comparatif!$B24&amp;"_"&amp;Comparatif!D$4,Tcolonne,0),MATCH(Comparatif!$C$6,Tligne,0))</f>
        <v>4.1375585125469989</v>
      </c>
      <c r="E24" s="130">
        <f>INDEX(table,MATCH(Comparatif!$B24&amp;"_"&amp;Comparatif!E$4,Tcolonne,0),MATCH(Comparatif!$C$6,Tligne,0))</f>
        <v>2.7868451482834296</v>
      </c>
      <c r="F24" s="130">
        <f>INDEX(table,MATCH(Comparatif!$B24&amp;"_"&amp;Comparatif!F$4,Tcolonne,0),MATCH(Comparatif!$C$6,Tligne,0))</f>
        <v>3.4193976554751324</v>
      </c>
      <c r="G24" s="130">
        <f>INDEX(table,MATCH(Comparatif!$B24&amp;"_"&amp;Comparatif!G$4,Tcolonne,0),MATCH(Comparatif!$C$6,Tligne,0))</f>
        <v>2.5335747641547659</v>
      </c>
      <c r="H24" s="130">
        <f>INDEX(table,MATCH(Comparatif!$B24&amp;"_"&amp;Comparatif!H$4,Tcolonne,0),MATCH(Comparatif!$C$6,Tligne,0))</f>
        <v>0.94214977608099459</v>
      </c>
      <c r="I24" s="130">
        <f>INDEX(table,MATCH(Comparatif!$B24&amp;"_"&amp;Comparatif!I$4,Tcolonne,0),MATCH(Comparatif!$C$6,Tligne,0))</f>
        <v>0.82781379937759481</v>
      </c>
      <c r="J24" s="130">
        <f>INDEX(table,MATCH(Comparatif!$B24&amp;"_"&amp;Comparatif!J$4,Tcolonne,0),MATCH(Comparatif!$C$6,Tligne,0))</f>
        <v>10.329755547330761</v>
      </c>
      <c r="K24" s="130">
        <f>INDEX(table,MATCH(Comparatif!$B24&amp;"_"&amp;Comparatif!K$4,Tcolonne,0),MATCH(Comparatif!$C$6,Tligne,0))</f>
        <v>5.605566464073231</v>
      </c>
      <c r="L24" s="130" t="str">
        <f>INDEX(table,MATCH(Comparatif!$B24&amp;"_"&amp;Comparatif!L$4,Tcolonne,0),MATCH(Comparatif!$C$6,Tligne,0))</f>
        <v>s</v>
      </c>
      <c r="M24" s="130">
        <f>INDEX(table,MATCH(Comparatif!$B24&amp;"_"&amp;Comparatif!M$4,Tcolonne,0),MATCH(Comparatif!$C$6,Tligne,0))</f>
        <v>1.9092213249055159</v>
      </c>
      <c r="N24" s="130">
        <f>INDEX(table,MATCH(Comparatif!$B24&amp;"_"&amp;Comparatif!N$4,Tcolonne,0),MATCH(Comparatif!$C$6,Tligne,0))</f>
        <v>4.7783505454282427</v>
      </c>
      <c r="O24" s="130" t="str">
        <f>INDEX(table,MATCH(Comparatif!$B24&amp;"_"&amp;Comparatif!O$4,Tcolonne,0),MATCH(Comparatif!$C$6,Tligne,0))</f>
        <v>s</v>
      </c>
      <c r="P24" s="130">
        <f>INDEX(table,MATCH(Comparatif!$B24&amp;"_"&amp;Comparatif!P$4,Tcolonne,0),MATCH(Comparatif!$C$6,Tligne,0))</f>
        <v>4.8533426554294863</v>
      </c>
      <c r="Q24" s="130" t="str">
        <f>INDEX(table,MATCH(Comparatif!$B24&amp;"_"&amp;Comparatif!Q$4,Tcolonne,0),MATCH(Comparatif!$C$6,Tligne,0))</f>
        <v>s</v>
      </c>
      <c r="R24" s="130" t="str">
        <f>INDEX(table,MATCH(Comparatif!$B24&amp;"_"&amp;Comparatif!R$4,Tcolonne,0),MATCH(Comparatif!$C$6,Tligne,0))</f>
        <v>s</v>
      </c>
    </row>
    <row r="25" spans="1:19" x14ac:dyDescent="0.35">
      <c r="B25" s="100"/>
      <c r="C25" s="24"/>
      <c r="D25" s="101"/>
      <c r="E25" s="101"/>
      <c r="F25" s="101"/>
      <c r="G25" s="101"/>
      <c r="H25" s="101"/>
      <c r="I25" s="101"/>
      <c r="J25" s="101"/>
      <c r="K25" s="101"/>
      <c r="L25" s="101"/>
      <c r="M25" s="101"/>
      <c r="N25" s="101"/>
      <c r="O25" s="101"/>
      <c r="P25" s="101"/>
      <c r="Q25" s="101"/>
      <c r="R25" s="101"/>
      <c r="S25" s="101"/>
    </row>
    <row r="26" spans="1:19" x14ac:dyDescent="0.35">
      <c r="B26" s="63" t="s">
        <v>141</v>
      </c>
      <c r="Q26" s="28"/>
    </row>
    <row r="27" spans="1:19" x14ac:dyDescent="0.35">
      <c r="B27" s="23" t="str">
        <f>Sommaire!A2</f>
        <v>Champ : France (hors Mayotte) - unités légales des secteurs marchands non agricoles et non financiers (y compris micro-entrepreneurs)</v>
      </c>
      <c r="Q27" s="28"/>
    </row>
    <row r="28" spans="1:19" x14ac:dyDescent="0.35">
      <c r="B28" s="103" t="s">
        <v>1456</v>
      </c>
      <c r="Q28" s="28"/>
    </row>
    <row r="29" spans="1:19" x14ac:dyDescent="0.35">
      <c r="B29" s="23" t="str">
        <f>Sommaire!A3</f>
        <v>Sources : Esane 2021 à méthode 2022, Flores 2022, Sirus, Insee - traitements SSP</v>
      </c>
      <c r="Q29" s="28"/>
    </row>
    <row r="30" spans="1:19" x14ac:dyDescent="0.35">
      <c r="B30" s="80"/>
      <c r="Q30" s="28"/>
    </row>
    <row r="31" spans="1:19" ht="21.75" x14ac:dyDescent="0.4">
      <c r="A31" s="102" t="s">
        <v>1331</v>
      </c>
    </row>
    <row r="32" spans="1:19" x14ac:dyDescent="0.35">
      <c r="C32" s="27" t="s">
        <v>1328</v>
      </c>
      <c r="E32" s="27" t="s">
        <v>1330</v>
      </c>
      <c r="F32" s="27" t="s">
        <v>1329</v>
      </c>
    </row>
    <row r="33" spans="3:7" x14ac:dyDescent="0.35">
      <c r="C33" s="132" t="s">
        <v>29</v>
      </c>
      <c r="D33" s="133"/>
      <c r="E33" s="70" t="s">
        <v>24</v>
      </c>
      <c r="F33" s="30" t="s">
        <v>1344</v>
      </c>
      <c r="G33" s="30"/>
    </row>
    <row r="34" spans="3:7" x14ac:dyDescent="0.35">
      <c r="C34" s="132" t="s">
        <v>30</v>
      </c>
      <c r="D34" s="133"/>
      <c r="E34" s="70" t="s">
        <v>24</v>
      </c>
      <c r="F34" s="136" t="s">
        <v>1345</v>
      </c>
      <c r="G34" s="136"/>
    </row>
    <row r="35" spans="3:7" x14ac:dyDescent="0.35">
      <c r="C35" s="132" t="s">
        <v>31</v>
      </c>
      <c r="D35" s="133"/>
      <c r="E35" s="70" t="s">
        <v>24</v>
      </c>
      <c r="F35" s="136" t="s">
        <v>139</v>
      </c>
      <c r="G35" s="136"/>
    </row>
    <row r="36" spans="3:7" x14ac:dyDescent="0.35">
      <c r="C36" s="132" t="s">
        <v>32</v>
      </c>
      <c r="D36" s="133"/>
      <c r="E36" s="70" t="s">
        <v>40</v>
      </c>
      <c r="F36" s="136" t="s">
        <v>1346</v>
      </c>
      <c r="G36" s="136"/>
    </row>
    <row r="37" spans="3:7" x14ac:dyDescent="0.35">
      <c r="C37" s="132" t="s">
        <v>1444</v>
      </c>
      <c r="D37" s="133"/>
      <c r="E37" s="70" t="s">
        <v>40</v>
      </c>
      <c r="F37" s="136" t="s">
        <v>1465</v>
      </c>
      <c r="G37" s="136"/>
    </row>
    <row r="38" spans="3:7" x14ac:dyDescent="0.35">
      <c r="C38" s="132" t="s">
        <v>33</v>
      </c>
      <c r="D38" s="133"/>
      <c r="E38" s="70" t="s">
        <v>40</v>
      </c>
      <c r="F38" s="136" t="s">
        <v>1347</v>
      </c>
      <c r="G38" s="136"/>
    </row>
    <row r="39" spans="3:7" x14ac:dyDescent="0.35">
      <c r="C39" s="132" t="s">
        <v>34</v>
      </c>
      <c r="D39" s="133"/>
      <c r="E39" s="70" t="s">
        <v>40</v>
      </c>
      <c r="F39" s="136" t="s">
        <v>1469</v>
      </c>
      <c r="G39" s="136"/>
    </row>
    <row r="40" spans="3:7" x14ac:dyDescent="0.35">
      <c r="C40" s="132" t="s">
        <v>35</v>
      </c>
      <c r="D40" s="133"/>
      <c r="E40" s="70" t="s">
        <v>40</v>
      </c>
      <c r="F40" s="136" t="s">
        <v>1466</v>
      </c>
      <c r="G40" s="136"/>
    </row>
    <row r="41" spans="3:7" x14ac:dyDescent="0.35">
      <c r="C41" s="132" t="s">
        <v>36</v>
      </c>
      <c r="D41" s="133"/>
      <c r="E41" s="70" t="s">
        <v>40</v>
      </c>
      <c r="F41" s="136" t="s">
        <v>1467</v>
      </c>
      <c r="G41" s="136"/>
    </row>
    <row r="42" spans="3:7" x14ac:dyDescent="0.35">
      <c r="C42" s="132" t="s">
        <v>37</v>
      </c>
      <c r="D42" s="133"/>
      <c r="E42" s="70" t="s">
        <v>40</v>
      </c>
      <c r="F42" s="136" t="s">
        <v>1468</v>
      </c>
      <c r="G42" s="136"/>
    </row>
    <row r="43" spans="3:7" x14ac:dyDescent="0.35">
      <c r="C43" s="132" t="s">
        <v>38</v>
      </c>
      <c r="D43" s="133"/>
      <c r="E43" s="70" t="s">
        <v>40</v>
      </c>
      <c r="F43" s="136" t="s">
        <v>1470</v>
      </c>
      <c r="G43" s="136"/>
    </row>
    <row r="44" spans="3:7" x14ac:dyDescent="0.35">
      <c r="C44" s="132" t="s">
        <v>39</v>
      </c>
      <c r="D44" s="133"/>
      <c r="E44" s="70" t="s">
        <v>40</v>
      </c>
      <c r="F44" s="136" t="s">
        <v>1471</v>
      </c>
      <c r="G44" s="136"/>
    </row>
    <row r="45" spans="3:7" x14ac:dyDescent="0.35">
      <c r="C45" s="134" t="s">
        <v>87</v>
      </c>
      <c r="D45" s="133"/>
      <c r="E45" s="70" t="s">
        <v>25</v>
      </c>
      <c r="F45" s="30" t="s">
        <v>1472</v>
      </c>
      <c r="G45" s="30"/>
    </row>
    <row r="46" spans="3:7" x14ac:dyDescent="0.35">
      <c r="C46" s="135" t="s">
        <v>88</v>
      </c>
      <c r="D46" s="133"/>
      <c r="E46" s="70" t="s">
        <v>25</v>
      </c>
      <c r="F46" s="30" t="s">
        <v>1473</v>
      </c>
      <c r="G46" s="30"/>
    </row>
    <row r="47" spans="3:7" x14ac:dyDescent="0.35">
      <c r="C47" s="135" t="s">
        <v>89</v>
      </c>
      <c r="D47" s="133"/>
      <c r="E47" s="70" t="s">
        <v>40</v>
      </c>
      <c r="F47" s="30" t="s">
        <v>1474</v>
      </c>
      <c r="G47" s="30"/>
    </row>
    <row r="48" spans="3:7" x14ac:dyDescent="0.35">
      <c r="C48" s="135" t="s">
        <v>90</v>
      </c>
      <c r="D48" s="133"/>
      <c r="E48" s="70" t="s">
        <v>40</v>
      </c>
      <c r="F48" s="30" t="s">
        <v>1475</v>
      </c>
      <c r="G48" s="30"/>
    </row>
    <row r="49" spans="3:7" x14ac:dyDescent="0.35">
      <c r="C49" s="135" t="s">
        <v>91</v>
      </c>
      <c r="D49" s="133"/>
      <c r="E49" s="70" t="s">
        <v>25</v>
      </c>
      <c r="F49" s="30" t="s">
        <v>1476</v>
      </c>
      <c r="G49" s="30"/>
    </row>
    <row r="50" spans="3:7" x14ac:dyDescent="0.35">
      <c r="C50" s="135" t="s">
        <v>92</v>
      </c>
      <c r="D50" s="133"/>
      <c r="E50" s="70" t="s">
        <v>25</v>
      </c>
      <c r="F50" s="30" t="s">
        <v>1348</v>
      </c>
      <c r="G50" s="30"/>
    </row>
    <row r="51" spans="3:7" x14ac:dyDescent="0.35">
      <c r="C51" s="135" t="s">
        <v>93</v>
      </c>
      <c r="D51" s="133"/>
      <c r="E51" s="70" t="s">
        <v>25</v>
      </c>
      <c r="F51" s="30" t="s">
        <v>1477</v>
      </c>
      <c r="G51" s="30"/>
    </row>
    <row r="52" spans="3:7" x14ac:dyDescent="0.35">
      <c r="C52" s="135" t="s">
        <v>94</v>
      </c>
      <c r="D52" s="133"/>
      <c r="E52" s="70" t="s">
        <v>25</v>
      </c>
      <c r="F52" s="30" t="s">
        <v>1478</v>
      </c>
      <c r="G52" s="30"/>
    </row>
    <row r="53" spans="3:7" x14ac:dyDescent="0.35">
      <c r="C53" s="135" t="s">
        <v>95</v>
      </c>
      <c r="D53" s="133"/>
      <c r="E53" s="70" t="s">
        <v>25</v>
      </c>
      <c r="F53" s="30" t="s">
        <v>1479</v>
      </c>
      <c r="G53" s="30"/>
    </row>
    <row r="54" spans="3:7" x14ac:dyDescent="0.35">
      <c r="C54" s="135" t="s">
        <v>96</v>
      </c>
      <c r="D54" s="133"/>
      <c r="E54" s="70" t="s">
        <v>25</v>
      </c>
      <c r="F54" s="30" t="s">
        <v>1480</v>
      </c>
      <c r="G54" s="30"/>
    </row>
    <row r="55" spans="3:7" x14ac:dyDescent="0.35">
      <c r="C55" s="135" t="s">
        <v>97</v>
      </c>
      <c r="D55" s="133"/>
      <c r="E55" s="70" t="s">
        <v>25</v>
      </c>
      <c r="F55" s="30" t="s">
        <v>1349</v>
      </c>
      <c r="G55" s="30"/>
    </row>
    <row r="56" spans="3:7" x14ac:dyDescent="0.35">
      <c r="C56" s="135" t="s">
        <v>98</v>
      </c>
      <c r="D56" s="133"/>
      <c r="E56" s="70" t="s">
        <v>25</v>
      </c>
      <c r="F56" s="30" t="s">
        <v>1481</v>
      </c>
      <c r="G56" s="30"/>
    </row>
  </sheetData>
  <conditionalFormatting sqref="U25">
    <cfRule type="cellIs" dxfId="18" priority="2" operator="equal">
      <formula>"B1"</formula>
    </cfRule>
  </conditionalFormatting>
  <conditionalFormatting sqref="C8:C24">
    <cfRule type="expression" dxfId="17" priority="3">
      <formula>"B1"</formula>
    </cfRule>
  </conditionalFormatting>
  <dataValidations count="1">
    <dataValidation type="list" allowBlank="1" showInputMessage="1" showErrorMessage="1" sqref="B5" xr:uid="{00000000-0002-0000-0100-000000000000}">
      <formula1>$C$33:$C$56</formula1>
    </dataValidation>
  </dataValidations>
  <pageMargins left="0.78749999999999998" right="0.78749999999999998" top="0.98402777777777795" bottom="0.98402777777777795" header="0.51180555555555496" footer="0.51180555555555496"/>
  <pageSetup paperSize="9" firstPageNumber="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08"/>
  <sheetViews>
    <sheetView topLeftCell="A61" zoomScale="85" zoomScaleNormal="85" workbookViewId="0">
      <selection activeCell="A34" sqref="A34:B34"/>
    </sheetView>
  </sheetViews>
  <sheetFormatPr baseColWidth="10" defaultRowHeight="18" x14ac:dyDescent="0.35"/>
  <cols>
    <col min="1" max="1" width="16.28515625" style="27" customWidth="1"/>
    <col min="2" max="2" width="26.7109375" style="27" customWidth="1"/>
    <col min="3" max="3" width="109.7109375" style="27" customWidth="1"/>
    <col min="4" max="6" width="23.7109375" style="27" customWidth="1"/>
    <col min="7" max="7" width="24"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01</v>
      </c>
      <c r="B1" s="25" t="str">
        <f ca="1">VLOOKUP(A1,Sommaire!A15:B31,2,0)</f>
        <v>Guadeloupe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29" t="s">
        <v>1461</v>
      </c>
      <c r="E4" s="29" t="s">
        <v>1463</v>
      </c>
      <c r="F4" s="29" t="s">
        <v>1464</v>
      </c>
      <c r="G4" s="29" t="s">
        <v>1601</v>
      </c>
      <c r="H4" s="128" t="s">
        <v>1462</v>
      </c>
      <c r="I4" s="121"/>
      <c r="J4" s="122"/>
      <c r="Q4" s="28"/>
      <c r="R4" s="28"/>
    </row>
    <row r="5" spans="1:18" ht="84.75" customHeight="1" x14ac:dyDescent="0.35">
      <c r="A5" s="30" t="s">
        <v>27</v>
      </c>
      <c r="B5" s="31" t="s">
        <v>27</v>
      </c>
      <c r="C5" s="2" t="s">
        <v>28</v>
      </c>
      <c r="D5" s="2" t="s">
        <v>1327</v>
      </c>
      <c r="E5" s="2" t="s">
        <v>1599</v>
      </c>
      <c r="F5" s="2" t="s">
        <v>1325</v>
      </c>
      <c r="G5" s="2" t="s">
        <v>1326</v>
      </c>
      <c r="H5" s="137" t="s">
        <v>1600</v>
      </c>
      <c r="I5" s="123"/>
      <c r="J5" s="123"/>
      <c r="Q5" s="28"/>
      <c r="R5" s="28"/>
    </row>
    <row r="6" spans="1:18" ht="15" customHeight="1" x14ac:dyDescent="0.35">
      <c r="A6" s="30"/>
      <c r="B6" s="5"/>
      <c r="C6" s="6"/>
      <c r="D6" s="143" t="s">
        <v>24</v>
      </c>
      <c r="E6" s="144"/>
      <c r="F6" s="145"/>
      <c r="G6" s="32" t="s">
        <v>25</v>
      </c>
      <c r="H6" s="119" t="s">
        <v>24</v>
      </c>
      <c r="I6" s="124"/>
      <c r="J6" s="124"/>
      <c r="K6" s="33"/>
      <c r="L6" s="33"/>
      <c r="M6" s="33"/>
      <c r="N6" s="33"/>
      <c r="O6" s="33"/>
      <c r="P6" s="33"/>
      <c r="Q6" s="33"/>
      <c r="R6" s="33"/>
    </row>
    <row r="7" spans="1:18" ht="15" customHeight="1" x14ac:dyDescent="0.35">
      <c r="A7" s="30" t="s">
        <v>41</v>
      </c>
      <c r="B7" s="5" t="s">
        <v>41</v>
      </c>
      <c r="C7" s="6" t="s">
        <v>42</v>
      </c>
      <c r="D7" s="109">
        <f t="shared" ref="D7:H9" ca="1" si="0">INDEX(Table0,MATCH($A$1&amp;"_"&amp;$A7,T0colonne,0),MATCH(D$4,T0ligne,0))</f>
        <v>954</v>
      </c>
      <c r="E7" s="109">
        <f t="shared" ca="1" si="0"/>
        <v>3688</v>
      </c>
      <c r="F7" s="109">
        <f t="shared" ca="1" si="0"/>
        <v>3792</v>
      </c>
      <c r="G7" s="109">
        <f t="shared" ca="1" si="0"/>
        <v>97</v>
      </c>
      <c r="H7" s="109">
        <f t="shared" ca="1" si="0"/>
        <v>19</v>
      </c>
      <c r="I7" s="125"/>
      <c r="J7" s="125"/>
      <c r="K7" s="33"/>
      <c r="L7" s="33"/>
      <c r="M7" s="33"/>
      <c r="N7" s="33"/>
      <c r="O7" s="33"/>
      <c r="P7" s="33"/>
      <c r="Q7" s="33"/>
      <c r="R7" s="33"/>
    </row>
    <row r="8" spans="1:18" ht="15" customHeight="1" x14ac:dyDescent="0.35">
      <c r="A8" s="30" t="s">
        <v>44</v>
      </c>
      <c r="B8" s="7" t="s">
        <v>44</v>
      </c>
      <c r="C8" s="8" t="s">
        <v>1460</v>
      </c>
      <c r="D8" s="110">
        <f t="shared" ca="1" si="0"/>
        <v>481</v>
      </c>
      <c r="E8" s="110">
        <f t="shared" ca="1" si="0"/>
        <v>1710</v>
      </c>
      <c r="F8" s="110">
        <f t="shared" ca="1" si="0"/>
        <v>1731</v>
      </c>
      <c r="G8" s="110">
        <f t="shared" ca="1" si="0"/>
        <v>99</v>
      </c>
      <c r="H8" s="110">
        <f t="shared" ca="1" si="0"/>
        <v>4</v>
      </c>
      <c r="I8" s="125"/>
      <c r="J8" s="125"/>
      <c r="K8" s="33"/>
      <c r="L8" s="33"/>
      <c r="M8" s="33"/>
      <c r="N8" s="33"/>
      <c r="O8" s="33"/>
      <c r="P8" s="33"/>
      <c r="Q8" s="33"/>
      <c r="R8" s="33"/>
    </row>
    <row r="9" spans="1:18" ht="15" customHeight="1" x14ac:dyDescent="0.35">
      <c r="A9" s="30" t="s">
        <v>60</v>
      </c>
      <c r="B9" s="9" t="s">
        <v>60</v>
      </c>
      <c r="C9" s="10" t="s">
        <v>61</v>
      </c>
      <c r="D9" s="34">
        <f t="shared" ca="1" si="0"/>
        <v>442</v>
      </c>
      <c r="E9" s="34">
        <f t="shared" ca="1" si="0"/>
        <v>1324</v>
      </c>
      <c r="F9" s="34">
        <f t="shared" ca="1" si="0"/>
        <v>1345</v>
      </c>
      <c r="G9" s="34">
        <f t="shared" ca="1" si="0"/>
        <v>98</v>
      </c>
      <c r="H9" s="34">
        <f t="shared" ca="1" si="0"/>
        <v>4</v>
      </c>
      <c r="I9" s="125"/>
      <c r="J9" s="125"/>
      <c r="K9" s="33"/>
      <c r="L9" s="33"/>
      <c r="M9" s="33"/>
      <c r="N9" s="33"/>
      <c r="O9" s="33"/>
      <c r="P9" s="33"/>
      <c r="Q9" s="33"/>
      <c r="R9" s="33"/>
    </row>
    <row r="10" spans="1:18" ht="15" customHeight="1" x14ac:dyDescent="0.35">
      <c r="A10" s="30" t="s">
        <v>62</v>
      </c>
      <c r="B10" s="11" t="s">
        <v>62</v>
      </c>
      <c r="C10" s="12" t="s">
        <v>63</v>
      </c>
      <c r="D10" s="34">
        <f ca="1">INDEX(Table0,MATCH($A$1&amp;"_"&amp;$A10,T0colonne,0),MATCH(D$4,T0ligne,0))</f>
        <v>84</v>
      </c>
      <c r="E10" s="34">
        <f t="shared" ref="D10:H16" ca="1" si="1">INDEX(Table0,MATCH($A$1&amp;"_"&amp;$A10,T0colonne,0),MATCH(E$4,T0ligne,0))</f>
        <v>214</v>
      </c>
      <c r="F10" s="34">
        <f t="shared" ca="1" si="1"/>
        <v>214</v>
      </c>
      <c r="G10" s="34">
        <f t="shared" ca="1" si="1"/>
        <v>100</v>
      </c>
      <c r="H10" s="34">
        <f t="shared" ca="1" si="1"/>
        <v>0</v>
      </c>
      <c r="I10" s="125"/>
      <c r="J10" s="125"/>
      <c r="K10" s="33"/>
      <c r="L10" s="33"/>
      <c r="M10" s="33"/>
      <c r="N10" s="33"/>
      <c r="O10" s="33"/>
      <c r="P10" s="33"/>
      <c r="Q10" s="33"/>
      <c r="R10" s="33"/>
    </row>
    <row r="11" spans="1:18" ht="15" customHeight="1" x14ac:dyDescent="0.35">
      <c r="A11" s="30">
        <v>102</v>
      </c>
      <c r="B11" s="11">
        <v>102</v>
      </c>
      <c r="C11" s="12" t="s">
        <v>64</v>
      </c>
      <c r="D11" s="34">
        <f t="shared" ca="1" si="1"/>
        <v>15</v>
      </c>
      <c r="E11" s="34">
        <f t="shared" ca="1" si="1"/>
        <v>37</v>
      </c>
      <c r="F11" s="34">
        <f t="shared" ca="1" si="1"/>
        <v>37</v>
      </c>
      <c r="G11" s="34">
        <f t="shared" ca="1" si="1"/>
        <v>100</v>
      </c>
      <c r="H11" s="34">
        <f t="shared" ca="1" si="1"/>
        <v>0</v>
      </c>
      <c r="I11" s="125"/>
      <c r="J11" s="125"/>
      <c r="K11" s="33"/>
      <c r="L11" s="33"/>
      <c r="M11" s="33"/>
      <c r="N11" s="33"/>
      <c r="O11" s="33"/>
      <c r="P11" s="33"/>
      <c r="Q11" s="33"/>
      <c r="R11" s="33"/>
    </row>
    <row r="12" spans="1:18" ht="15" customHeight="1" x14ac:dyDescent="0.35">
      <c r="A12" s="30" t="s">
        <v>65</v>
      </c>
      <c r="B12" s="13" t="s">
        <v>65</v>
      </c>
      <c r="C12" s="12" t="s">
        <v>66</v>
      </c>
      <c r="D12" s="34">
        <f t="shared" ca="1" si="1"/>
        <v>84</v>
      </c>
      <c r="E12" s="34">
        <f t="shared" ca="1" si="1"/>
        <v>131</v>
      </c>
      <c r="F12" s="34">
        <f t="shared" ca="1" si="1"/>
        <v>131</v>
      </c>
      <c r="G12" s="34">
        <f t="shared" ca="1" si="1"/>
        <v>100</v>
      </c>
      <c r="H12" s="34">
        <f t="shared" ca="1" si="1"/>
        <v>0</v>
      </c>
      <c r="I12" s="125"/>
      <c r="J12" s="125"/>
      <c r="K12" s="33"/>
      <c r="L12" s="33"/>
      <c r="M12" s="33"/>
      <c r="N12" s="33"/>
      <c r="O12" s="33"/>
      <c r="P12" s="33"/>
      <c r="Q12" s="33"/>
      <c r="R12" s="33"/>
    </row>
    <row r="13" spans="1:18" ht="15" customHeight="1" x14ac:dyDescent="0.35">
      <c r="A13" s="30" t="s">
        <v>67</v>
      </c>
      <c r="B13" s="13" t="s">
        <v>67</v>
      </c>
      <c r="C13" s="12" t="s">
        <v>68</v>
      </c>
      <c r="D13" s="34" t="str">
        <f t="shared" ca="1" si="1"/>
        <v>s</v>
      </c>
      <c r="E13" s="34" t="str">
        <f t="shared" ca="1" si="1"/>
        <v>s</v>
      </c>
      <c r="F13" s="34" t="str">
        <f t="shared" ca="1" si="1"/>
        <v>s</v>
      </c>
      <c r="G13" s="34" t="str">
        <f t="shared" ca="1" si="1"/>
        <v>s</v>
      </c>
      <c r="H13" s="34">
        <f t="shared" ca="1" si="1"/>
        <v>0</v>
      </c>
      <c r="I13" s="125"/>
      <c r="J13" s="125"/>
      <c r="K13" s="33"/>
      <c r="L13" s="33"/>
      <c r="M13" s="33"/>
      <c r="N13" s="33"/>
      <c r="O13" s="33"/>
      <c r="P13" s="33"/>
      <c r="Q13" s="33"/>
      <c r="R13" s="33"/>
    </row>
    <row r="14" spans="1:18" ht="15" customHeight="1" x14ac:dyDescent="0.35">
      <c r="A14" s="30">
        <v>105</v>
      </c>
      <c r="B14" s="11">
        <v>105</v>
      </c>
      <c r="C14" s="12" t="s">
        <v>69</v>
      </c>
      <c r="D14" s="34">
        <f t="shared" ca="1" si="1"/>
        <v>36</v>
      </c>
      <c r="E14" s="34">
        <f t="shared" ca="1" si="1"/>
        <v>149</v>
      </c>
      <c r="F14" s="34">
        <f t="shared" ca="1" si="1"/>
        <v>149</v>
      </c>
      <c r="G14" s="34">
        <f t="shared" ca="1" si="1"/>
        <v>100</v>
      </c>
      <c r="H14" s="34" t="str">
        <f t="shared" ca="1" si="1"/>
        <v>s</v>
      </c>
      <c r="I14" s="125"/>
      <c r="J14" s="125"/>
      <c r="K14" s="35"/>
      <c r="Q14" s="28"/>
      <c r="R14" s="28"/>
    </row>
    <row r="15" spans="1:18" ht="15" customHeight="1" x14ac:dyDescent="0.35">
      <c r="A15" s="30">
        <v>106</v>
      </c>
      <c r="B15" s="11">
        <v>106</v>
      </c>
      <c r="C15" s="12" t="s">
        <v>70</v>
      </c>
      <c r="D15" s="34">
        <f t="shared" ca="1" si="1"/>
        <v>9</v>
      </c>
      <c r="E15" s="34" t="str">
        <f t="shared" ca="1" si="1"/>
        <v>s</v>
      </c>
      <c r="F15" s="34" t="str">
        <f t="shared" ca="1" si="1"/>
        <v>s</v>
      </c>
      <c r="G15" s="34" t="str">
        <f t="shared" ca="1" si="1"/>
        <v>s</v>
      </c>
      <c r="H15" s="34" t="str">
        <f t="shared" ca="1" si="1"/>
        <v>s</v>
      </c>
      <c r="I15" s="125"/>
      <c r="J15" s="125"/>
      <c r="K15" s="35"/>
      <c r="Q15" s="28"/>
      <c r="R15" s="28"/>
    </row>
    <row r="16" spans="1:18" ht="15" customHeight="1" x14ac:dyDescent="0.35">
      <c r="A16" s="30" t="s">
        <v>71</v>
      </c>
      <c r="B16" s="11" t="s">
        <v>71</v>
      </c>
      <c r="C16" s="12" t="s">
        <v>72</v>
      </c>
      <c r="D16" s="34">
        <f t="shared" ca="1" si="1"/>
        <v>23</v>
      </c>
      <c r="E16" s="34">
        <f t="shared" ca="1" si="1"/>
        <v>115</v>
      </c>
      <c r="F16" s="34">
        <f t="shared" ca="1" si="1"/>
        <v>115</v>
      </c>
      <c r="G16" s="34">
        <f t="shared" ca="1" si="1"/>
        <v>100</v>
      </c>
      <c r="H16" s="34">
        <f t="shared" ca="1" si="1"/>
        <v>0</v>
      </c>
      <c r="I16" s="125"/>
      <c r="J16" s="125"/>
      <c r="K16" s="35"/>
      <c r="Q16" s="28"/>
      <c r="R16" s="28"/>
    </row>
    <row r="17" spans="1:28" ht="15" customHeight="1" x14ac:dyDescent="0.35">
      <c r="A17" s="30">
        <v>108</v>
      </c>
      <c r="B17" s="11">
        <v>108</v>
      </c>
      <c r="C17" s="12" t="s">
        <v>73</v>
      </c>
      <c r="D17" s="34">
        <f t="shared" ref="D17:H23" ca="1" si="2">INDEX(Table0,MATCH($A$1&amp;"_"&amp;$A17,T0colonne,0),MATCH(D$4,T0ligne,0))</f>
        <v>184</v>
      </c>
      <c r="E17" s="34">
        <f t="shared" ca="1" si="2"/>
        <v>591</v>
      </c>
      <c r="F17" s="34">
        <f t="shared" ca="1" si="2"/>
        <v>608</v>
      </c>
      <c r="G17" s="34">
        <f t="shared" ca="1" si="2"/>
        <v>97</v>
      </c>
      <c r="H17" s="34" t="str">
        <f t="shared" ca="1" si="2"/>
        <v>s</v>
      </c>
      <c r="I17" s="125"/>
      <c r="J17" s="125"/>
      <c r="K17" s="35"/>
      <c r="Q17" s="28"/>
      <c r="R17" s="28"/>
    </row>
    <row r="18" spans="1:28" ht="15" customHeight="1" x14ac:dyDescent="0.35">
      <c r="A18" s="30">
        <v>109</v>
      </c>
      <c r="B18" s="11">
        <v>109</v>
      </c>
      <c r="C18" s="12" t="s">
        <v>74</v>
      </c>
      <c r="D18" s="34" t="str">
        <f t="shared" ca="1" si="2"/>
        <v>s</v>
      </c>
      <c r="E18" s="34" t="str">
        <f t="shared" ca="1" si="2"/>
        <v>s</v>
      </c>
      <c r="F18" s="34" t="str">
        <f t="shared" ca="1" si="2"/>
        <v>s</v>
      </c>
      <c r="G18" s="34" t="str">
        <f t="shared" ca="1" si="2"/>
        <v>s</v>
      </c>
      <c r="H18" s="34">
        <f t="shared" ca="1" si="2"/>
        <v>0</v>
      </c>
      <c r="I18" s="125"/>
      <c r="J18" s="125"/>
      <c r="K18" s="36"/>
      <c r="Q18" s="28"/>
      <c r="R18" s="28"/>
    </row>
    <row r="19" spans="1:28" ht="15" customHeight="1" x14ac:dyDescent="0.35">
      <c r="A19" s="30">
        <v>11</v>
      </c>
      <c r="B19" s="9">
        <v>11</v>
      </c>
      <c r="C19" s="10" t="s">
        <v>75</v>
      </c>
      <c r="D19" s="34">
        <f t="shared" ca="1" si="2"/>
        <v>39</v>
      </c>
      <c r="E19" s="34">
        <f ca="1">INDEX(Table0,MATCH($A$1&amp;"_"&amp;$A19,T0colonne,0),MATCH(E$4,T0ligne,0))</f>
        <v>386</v>
      </c>
      <c r="F19" s="34">
        <f ca="1">INDEX(Table0,MATCH($A$1&amp;"_"&amp;$A19,T0colonne,0),MATCH(F$4,T0ligne,0))</f>
        <v>386</v>
      </c>
      <c r="G19" s="34">
        <f ca="1">INDEX(Table0,MATCH($A$1&amp;"_"&amp;$A19,T0colonne,0),MATCH(G$4,T0ligne,0))</f>
        <v>100</v>
      </c>
      <c r="H19" s="34">
        <f ca="1">INDEX(Table0,MATCH($A$1&amp;"_"&amp;$A19,T0colonne,0),MATCH(H$4,T0ligne,0))</f>
        <v>0</v>
      </c>
      <c r="I19" s="125"/>
      <c r="J19" s="125"/>
      <c r="K19" s="35"/>
      <c r="Q19" s="28"/>
      <c r="R19" s="28"/>
    </row>
    <row r="20" spans="1:28" ht="15" customHeight="1" x14ac:dyDescent="0.35">
      <c r="A20" s="30" t="s">
        <v>51</v>
      </c>
      <c r="B20" s="7" t="s">
        <v>51</v>
      </c>
      <c r="C20" s="8" t="s">
        <v>52</v>
      </c>
      <c r="D20" s="110">
        <f t="shared" ca="1" si="2"/>
        <v>289</v>
      </c>
      <c r="E20" s="110">
        <f t="shared" ca="1" si="2"/>
        <v>1104</v>
      </c>
      <c r="F20" s="110">
        <f t="shared" ca="1" si="2"/>
        <v>1104</v>
      </c>
      <c r="G20" s="110">
        <f t="shared" ca="1" si="2"/>
        <v>100</v>
      </c>
      <c r="H20" s="110">
        <f t="shared" ca="1" si="2"/>
        <v>0</v>
      </c>
      <c r="I20" s="125"/>
      <c r="J20" s="125"/>
      <c r="K20" s="36"/>
      <c r="Q20" s="28"/>
      <c r="R20" s="28"/>
    </row>
    <row r="21" spans="1:28" ht="15" customHeight="1" x14ac:dyDescent="0.35">
      <c r="A21" s="30" t="s">
        <v>47</v>
      </c>
      <c r="B21" s="7" t="s">
        <v>47</v>
      </c>
      <c r="C21" s="14" t="s">
        <v>48</v>
      </c>
      <c r="D21" s="110">
        <f ca="1">INDEX(Table0,MATCH($A$1&amp;"_"&amp;$A21,T0colonne,0),MATCH(D$4,T0ligne,0))</f>
        <v>184</v>
      </c>
      <c r="E21" s="110">
        <f ca="1">INDEX(Table0,MATCH($A$1&amp;"_"&amp;$A21,T0colonne,0),MATCH(E$4,T0ligne,0))</f>
        <v>874</v>
      </c>
      <c r="F21" s="110">
        <f ca="1">INDEX(Table0,MATCH($A$1&amp;"_"&amp;$A21,T0colonne,0),MATCH(F$4,T0ligne,0))</f>
        <v>957</v>
      </c>
      <c r="G21" s="110">
        <f ca="1">INDEX(Table0,MATCH($A$1&amp;"_"&amp;$A21,T0colonne,0),MATCH(G$4,T0ligne,0))</f>
        <v>91</v>
      </c>
      <c r="H21" s="110">
        <f ca="1">INDEX(Table0,MATCH($A$1&amp;"_"&amp;$A21,T0colonne,0),MATCH(H$4,T0ligne,0))</f>
        <v>15</v>
      </c>
      <c r="I21" s="125"/>
      <c r="J21" s="125"/>
      <c r="Q21" s="28"/>
      <c r="R21" s="28"/>
    </row>
    <row r="22" spans="1:28" ht="15" customHeight="1" x14ac:dyDescent="0.35">
      <c r="A22" s="30">
        <v>462</v>
      </c>
      <c r="B22" s="9">
        <v>462</v>
      </c>
      <c r="C22" s="12" t="s">
        <v>76</v>
      </c>
      <c r="D22" s="34">
        <f t="shared" ca="1" si="2"/>
        <v>19</v>
      </c>
      <c r="E22" s="34">
        <f t="shared" ca="1" si="2"/>
        <v>25</v>
      </c>
      <c r="F22" s="34">
        <f t="shared" ca="1" si="2"/>
        <v>25</v>
      </c>
      <c r="G22" s="34">
        <f t="shared" ca="1" si="2"/>
        <v>100</v>
      </c>
      <c r="H22" s="34">
        <f t="shared" ca="1" si="2"/>
        <v>0</v>
      </c>
      <c r="I22" s="125"/>
      <c r="J22" s="125"/>
      <c r="Q22" s="28"/>
      <c r="R22" s="28"/>
    </row>
    <row r="23" spans="1:28" ht="15" customHeight="1" x14ac:dyDescent="0.35">
      <c r="A23" s="30" t="s">
        <v>77</v>
      </c>
      <c r="B23" s="9" t="s">
        <v>77</v>
      </c>
      <c r="C23" s="12" t="s">
        <v>78</v>
      </c>
      <c r="D23" s="34">
        <f t="shared" ca="1" si="2"/>
        <v>165</v>
      </c>
      <c r="E23" s="34">
        <f t="shared" ca="1" si="2"/>
        <v>849</v>
      </c>
      <c r="F23" s="34">
        <f t="shared" ca="1" si="2"/>
        <v>932</v>
      </c>
      <c r="G23" s="34">
        <f t="shared" ca="1" si="2"/>
        <v>91</v>
      </c>
      <c r="H23" s="34">
        <f t="shared" ca="1" si="2"/>
        <v>15</v>
      </c>
      <c r="I23" s="125"/>
      <c r="J23" s="125"/>
      <c r="Q23" s="28"/>
      <c r="R23" s="28"/>
    </row>
    <row r="24" spans="1:28" ht="33" customHeight="1" x14ac:dyDescent="0.35">
      <c r="B24" s="142" t="s">
        <v>1595</v>
      </c>
      <c r="C24" s="142"/>
      <c r="D24" s="142"/>
      <c r="E24" s="142"/>
      <c r="F24" s="142"/>
      <c r="G24" s="142"/>
      <c r="H24" s="142"/>
    </row>
    <row r="25" spans="1:28" ht="15" customHeight="1" x14ac:dyDescent="0.35">
      <c r="B25" s="105" t="s">
        <v>1457</v>
      </c>
      <c r="C25" s="37"/>
    </row>
    <row r="26" spans="1:28" ht="15" customHeight="1" x14ac:dyDescent="0.35">
      <c r="B26" s="21" t="s">
        <v>1598</v>
      </c>
      <c r="D26" s="120"/>
      <c r="E26" s="120"/>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row>
    <row r="29" spans="1:28" ht="57" customHeight="1" x14ac:dyDescent="0.35">
      <c r="A29" s="39"/>
      <c r="B29" s="1" t="s">
        <v>1572</v>
      </c>
      <c r="E29" s="40"/>
      <c r="Q29" s="147" t="s">
        <v>1339</v>
      </c>
      <c r="R29" s="147"/>
      <c r="S29" s="147"/>
      <c r="T29" s="147"/>
      <c r="U29" s="147" t="s">
        <v>1340</v>
      </c>
      <c r="V29" s="147"/>
      <c r="W29" s="147" t="s">
        <v>1341</v>
      </c>
      <c r="X29" s="147"/>
      <c r="Y29" s="147" t="s">
        <v>1342</v>
      </c>
      <c r="Z29" s="147"/>
      <c r="AA29" s="147" t="s">
        <v>1343</v>
      </c>
      <c r="AB29" s="147"/>
    </row>
    <row r="30" spans="1:28" ht="15" customHeight="1" x14ac:dyDescent="0.35">
      <c r="A30" s="39"/>
      <c r="E30" s="41" t="s">
        <v>1344</v>
      </c>
      <c r="F30" s="42" t="s">
        <v>1345</v>
      </c>
      <c r="G30" s="42" t="s">
        <v>139</v>
      </c>
      <c r="H30" s="42" t="s">
        <v>1346</v>
      </c>
      <c r="I30" s="42" t="s">
        <v>1465</v>
      </c>
      <c r="J30" s="42" t="s">
        <v>1347</v>
      </c>
      <c r="K30" s="42" t="s">
        <v>1469</v>
      </c>
      <c r="L30" s="42" t="s">
        <v>1466</v>
      </c>
      <c r="M30" s="42" t="s">
        <v>1467</v>
      </c>
      <c r="N30" s="42" t="s">
        <v>1468</v>
      </c>
      <c r="O30" s="42" t="s">
        <v>1470</v>
      </c>
      <c r="P30" s="42" t="s">
        <v>1471</v>
      </c>
      <c r="Q30" s="41" t="s">
        <v>1472</v>
      </c>
      <c r="R30" s="41" t="s">
        <v>1473</v>
      </c>
      <c r="S30" s="41" t="s">
        <v>1474</v>
      </c>
      <c r="T30" s="41" t="s">
        <v>1475</v>
      </c>
      <c r="U30" s="41" t="s">
        <v>1476</v>
      </c>
      <c r="V30" s="41" t="s">
        <v>1348</v>
      </c>
      <c r="W30" s="41" t="s">
        <v>1477</v>
      </c>
      <c r="X30" s="41" t="s">
        <v>1478</v>
      </c>
      <c r="Y30" s="41" t="s">
        <v>1479</v>
      </c>
      <c r="Z30" s="41" t="s">
        <v>1480</v>
      </c>
      <c r="AA30" s="41" t="s">
        <v>1349</v>
      </c>
      <c r="AB30" s="41" t="s">
        <v>1481</v>
      </c>
    </row>
    <row r="31" spans="1:28" ht="69.95" customHeight="1" x14ac:dyDescent="0.35">
      <c r="A31" s="30" t="s">
        <v>26</v>
      </c>
      <c r="B31" s="43" t="s">
        <v>27</v>
      </c>
      <c r="C31" s="43" t="s">
        <v>28</v>
      </c>
      <c r="D31" s="2" t="s">
        <v>1402</v>
      </c>
      <c r="E31" s="43" t="s">
        <v>29</v>
      </c>
      <c r="F31" s="43" t="s">
        <v>30</v>
      </c>
      <c r="G31" s="43" t="s">
        <v>31</v>
      </c>
      <c r="H31" s="43" t="s">
        <v>32</v>
      </c>
      <c r="I31" s="43" t="s">
        <v>1444</v>
      </c>
      <c r="J31" s="43" t="s">
        <v>33</v>
      </c>
      <c r="K31" s="43" t="s">
        <v>34</v>
      </c>
      <c r="L31" s="43" t="s">
        <v>35</v>
      </c>
      <c r="M31" s="43" t="s">
        <v>36</v>
      </c>
      <c r="N31" s="43" t="s">
        <v>37</v>
      </c>
      <c r="O31" s="43" t="s">
        <v>38</v>
      </c>
      <c r="P31" s="43" t="s">
        <v>39</v>
      </c>
      <c r="Q31" s="44" t="s">
        <v>87</v>
      </c>
      <c r="R31" s="45" t="s">
        <v>88</v>
      </c>
      <c r="S31" s="3" t="s">
        <v>89</v>
      </c>
      <c r="T31" s="3" t="s">
        <v>90</v>
      </c>
      <c r="U31" s="45" t="s">
        <v>91</v>
      </c>
      <c r="V31" s="45" t="s">
        <v>92</v>
      </c>
      <c r="W31" s="45" t="s">
        <v>93</v>
      </c>
      <c r="X31" s="45" t="s">
        <v>94</v>
      </c>
      <c r="Y31" s="45" t="s">
        <v>95</v>
      </c>
      <c r="Z31" s="45" t="s">
        <v>96</v>
      </c>
      <c r="AA31" s="45" t="s">
        <v>97</v>
      </c>
      <c r="AB31" s="45" t="s">
        <v>98</v>
      </c>
    </row>
    <row r="32" spans="1:28" ht="15" customHeight="1" x14ac:dyDescent="0.35">
      <c r="B32" s="148"/>
      <c r="C32" s="148"/>
      <c r="D32" s="32"/>
      <c r="E32" s="148" t="s">
        <v>24</v>
      </c>
      <c r="F32" s="148"/>
      <c r="G32" s="148"/>
      <c r="H32" s="148" t="s">
        <v>40</v>
      </c>
      <c r="I32" s="148"/>
      <c r="J32" s="148"/>
      <c r="K32" s="148"/>
      <c r="L32" s="148"/>
      <c r="M32" s="148"/>
      <c r="N32" s="148"/>
      <c r="O32" s="148"/>
      <c r="P32" s="148"/>
      <c r="Q32" s="146" t="s">
        <v>25</v>
      </c>
      <c r="R32" s="146"/>
      <c r="S32" s="146" t="s">
        <v>40</v>
      </c>
      <c r="T32" s="146"/>
      <c r="U32" s="149" t="s">
        <v>25</v>
      </c>
      <c r="V32" s="149"/>
      <c r="W32" s="149"/>
      <c r="X32" s="149"/>
      <c r="Y32" s="149"/>
      <c r="Z32" s="149"/>
      <c r="AA32" s="149"/>
      <c r="AB32" s="149"/>
    </row>
    <row r="33" spans="1:28" ht="15" customHeight="1" x14ac:dyDescent="0.35">
      <c r="A33" s="46" t="s">
        <v>41</v>
      </c>
      <c r="B33" s="111" t="s">
        <v>41</v>
      </c>
      <c r="C33" s="118" t="s">
        <v>42</v>
      </c>
      <c r="D33" s="118"/>
      <c r="E33" s="109">
        <f ca="1">INDEX(table,MATCH($A$1&amp;"_"&amp;$A33,Tcolonne,0),MATCH(E$30,Tligne,0))</f>
        <v>954</v>
      </c>
      <c r="F33" s="109">
        <f t="shared" ref="E33:T48" ca="1" si="3">INDEX(table,MATCH($A$1&amp;"_"&amp;$A33,Tcolonne,0),MATCH(F$30,Tligne,0))</f>
        <v>3690.13</v>
      </c>
      <c r="G33" s="109">
        <f t="shared" ca="1" si="3"/>
        <v>4006</v>
      </c>
      <c r="H33" s="109">
        <f t="shared" ca="1" si="3"/>
        <v>1390072.68</v>
      </c>
      <c r="I33" s="109">
        <f t="shared" ca="1" si="3"/>
        <v>167396.149</v>
      </c>
      <c r="J33" s="109">
        <f t="shared" ca="1" si="3"/>
        <v>196390.96799999996</v>
      </c>
      <c r="K33" s="109">
        <f t="shared" ca="1" si="3"/>
        <v>154052.21100000001</v>
      </c>
      <c r="L33" s="109">
        <f t="shared" ca="1" si="3"/>
        <v>75596.178999999975</v>
      </c>
      <c r="M33" s="109">
        <f t="shared" ca="1" si="3"/>
        <v>72323.414999999964</v>
      </c>
      <c r="N33" s="109">
        <f t="shared" ca="1" si="3"/>
        <v>53973.053999999967</v>
      </c>
      <c r="O33" s="109">
        <f t="shared" ca="1" si="3"/>
        <v>52395.964999999967</v>
      </c>
      <c r="P33" s="109">
        <f t="shared" ca="1" si="3"/>
        <v>42352.647000000004</v>
      </c>
      <c r="Q33" s="109">
        <f t="shared" ca="1" si="3"/>
        <v>12.042258754412757</v>
      </c>
      <c r="R33" s="109">
        <f t="shared" ca="1" si="3"/>
        <v>14.128107891452119</v>
      </c>
      <c r="S33" s="109">
        <f t="shared" ca="1" si="3"/>
        <v>53.220609572020486</v>
      </c>
      <c r="T33" s="109">
        <f t="shared" ca="1" si="3"/>
        <v>145.64775685409458</v>
      </c>
      <c r="U33" s="109">
        <f t="shared" ref="F33:AB44" ca="1" si="4">INDEX(table,MATCH($A$1&amp;"_"&amp;$A33,Tcolonne,0),MATCH(U$30,Tligne,0))</f>
        <v>67.081772704785791</v>
      </c>
      <c r="V33" s="109">
        <f t="shared" ca="1" si="4"/>
        <v>32.918227295214209</v>
      </c>
      <c r="W33" s="109">
        <f t="shared" ca="1" si="4"/>
        <v>9.2012704982368181</v>
      </c>
      <c r="X33" s="109">
        <f t="shared" ca="1" si="4"/>
        <v>10.333797298710916</v>
      </c>
      <c r="Y33" s="109">
        <f t="shared" ca="1" si="4"/>
        <v>29.312308366271239</v>
      </c>
      <c r="Z33" s="109">
        <f t="shared" ca="1" si="4"/>
        <v>3.9761917067263433</v>
      </c>
      <c r="AA33" s="109">
        <f t="shared" ca="1" si="4"/>
        <v>21.565475964251071</v>
      </c>
      <c r="AB33" s="109">
        <f t="shared" ca="1" si="4"/>
        <v>170.76480485387361</v>
      </c>
    </row>
    <row r="34" spans="1:28" s="53" customFormat="1" ht="15" customHeight="1" x14ac:dyDescent="0.35">
      <c r="A34" s="49" t="s">
        <v>43</v>
      </c>
      <c r="B34" s="50"/>
      <c r="C34" s="51" t="s">
        <v>1451</v>
      </c>
      <c r="D34" s="51"/>
      <c r="E34" s="52">
        <f ca="1">E33/E69*100</f>
        <v>3.8932419196865817</v>
      </c>
      <c r="F34" s="52">
        <f t="shared" ref="F34:P34" ca="1" si="5">F33/F69*100</f>
        <v>9.4544512627396813</v>
      </c>
      <c r="G34" s="52">
        <f t="shared" ca="1" si="5"/>
        <v>8.5993345497477733</v>
      </c>
      <c r="H34" s="52">
        <f t="shared" ca="1" si="5"/>
        <v>12.771538549967731</v>
      </c>
      <c r="I34" s="52">
        <f t="shared" ca="1" si="5"/>
        <v>36.455976185554825</v>
      </c>
      <c r="J34" s="52">
        <f t="shared" ca="1" si="5"/>
        <v>7.0353644350286615</v>
      </c>
      <c r="K34" s="52">
        <f t="shared" ca="1" si="5"/>
        <v>8.3375483486840043</v>
      </c>
      <c r="L34" s="52">
        <f t="shared" ca="1" si="5"/>
        <v>8.1303857352657634</v>
      </c>
      <c r="M34" s="52">
        <f t="shared" ca="1" si="5"/>
        <v>8.3704314568376805</v>
      </c>
      <c r="N34" s="52">
        <f t="shared" ca="1" si="5"/>
        <v>12.552570508295696</v>
      </c>
      <c r="O34" s="52">
        <f t="shared" ca="1" si="5"/>
        <v>13.048142475670518</v>
      </c>
      <c r="P34" s="52">
        <f t="shared" ca="1" si="5"/>
        <v>4.7039597933268551</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30" t="s">
        <v>44</v>
      </c>
      <c r="B36" s="112" t="s">
        <v>44</v>
      </c>
      <c r="C36" s="113" t="s">
        <v>1460</v>
      </c>
      <c r="D36" s="113"/>
      <c r="E36" s="110">
        <f t="shared" ca="1" si="3"/>
        <v>481</v>
      </c>
      <c r="F36" s="110">
        <f t="shared" ca="1" si="4"/>
        <v>1712.23</v>
      </c>
      <c r="G36" s="110">
        <f t="shared" ca="1" si="4"/>
        <v>1834</v>
      </c>
      <c r="H36" s="110">
        <f t="shared" ca="1" si="4"/>
        <v>385723.64</v>
      </c>
      <c r="I36" s="110">
        <f t="shared" ca="1" si="4"/>
        <v>14028.966999999999</v>
      </c>
      <c r="J36" s="110">
        <f t="shared" ca="1" si="4"/>
        <v>83307.91399999999</v>
      </c>
      <c r="K36" s="110">
        <f t="shared" ca="1" si="4"/>
        <v>77750.838000000003</v>
      </c>
      <c r="L36" s="110">
        <f t="shared" ca="1" si="4"/>
        <v>42352.576999999997</v>
      </c>
      <c r="M36" s="110">
        <f t="shared" ca="1" si="4"/>
        <v>44970.306999999993</v>
      </c>
      <c r="N36" s="110">
        <f t="shared" ca="1" si="4"/>
        <v>22204.056</v>
      </c>
      <c r="O36" s="110">
        <f t="shared" ca="1" si="4"/>
        <v>27489.18</v>
      </c>
      <c r="P36" s="110">
        <f t="shared" ca="1" si="4"/>
        <v>31329.406000000003</v>
      </c>
      <c r="Q36" s="110">
        <f t="shared" ca="1" si="4"/>
        <v>3.6370513873611685</v>
      </c>
      <c r="R36" s="110">
        <f t="shared" ca="1" si="4"/>
        <v>21.597824286839142</v>
      </c>
      <c r="S36" s="110">
        <f t="shared" ca="1" si="4"/>
        <v>48.654628174953125</v>
      </c>
      <c r="T36" s="110">
        <f t="shared" ca="1" si="4"/>
        <v>245.90835401785975</v>
      </c>
      <c r="U36" s="110">
        <f t="shared" ca="1" si="4"/>
        <v>64.736575558655019</v>
      </c>
      <c r="V36" s="110">
        <f t="shared" ca="1" si="4"/>
        <v>35.263424441344988</v>
      </c>
      <c r="W36" s="110">
        <f t="shared" ca="1" si="4"/>
        <v>7.2306837643101547</v>
      </c>
      <c r="X36" s="110">
        <f t="shared" ca="1" si="4"/>
        <v>8.0265596005551778</v>
      </c>
      <c r="Y36" s="110">
        <f t="shared" ca="1" si="4"/>
        <v>23.557627939387743</v>
      </c>
      <c r="Z36" s="110">
        <f t="shared" ca="1" si="4"/>
        <v>4.9384055189841218</v>
      </c>
      <c r="AA36" s="110">
        <f t="shared" ca="1" si="4"/>
        <v>37.606758464748026</v>
      </c>
      <c r="AB36" s="110">
        <f t="shared" ca="1" si="4"/>
        <v>143.54024777871624</v>
      </c>
    </row>
    <row r="37" spans="1:28" s="53" customFormat="1" ht="15" customHeight="1" x14ac:dyDescent="0.35">
      <c r="A37" s="49" t="s">
        <v>46</v>
      </c>
      <c r="B37" s="50"/>
      <c r="C37" s="55" t="s">
        <v>1422</v>
      </c>
      <c r="D37" s="55"/>
      <c r="E37" s="52">
        <f ca="1">E36/E66*100</f>
        <v>26.766833611574846</v>
      </c>
      <c r="F37" s="52">
        <f t="shared" ref="F37:P37" ca="1" si="6">F36/F66*100</f>
        <v>39.368034782688675</v>
      </c>
      <c r="G37" s="52">
        <f t="shared" ca="1" si="6"/>
        <v>39.029580761864224</v>
      </c>
      <c r="H37" s="52">
        <f t="shared" ca="1" si="6"/>
        <v>39.642524656586204</v>
      </c>
      <c r="I37" s="52">
        <f t="shared" ca="1" si="6"/>
        <v>43.447526775696907</v>
      </c>
      <c r="J37" s="52">
        <f t="shared" ca="1" si="6"/>
        <v>33.371013092055435</v>
      </c>
      <c r="K37" s="52">
        <f t="shared" ca="1" si="6"/>
        <v>37.875638311496232</v>
      </c>
      <c r="L37" s="52">
        <f t="shared" ca="1" si="6"/>
        <v>52.999289439777662</v>
      </c>
      <c r="M37" s="52">
        <f t="shared" ca="1" si="6"/>
        <v>56.222459840472325</v>
      </c>
      <c r="N37" s="52">
        <f t="shared" ca="1" si="6"/>
        <v>50.633993973329375</v>
      </c>
      <c r="O37" s="52">
        <f t="shared" ca="1" si="6"/>
        <v>55.470115890194371</v>
      </c>
      <c r="P37" s="52">
        <f t="shared" ca="1" si="6"/>
        <v>65.818068770072486</v>
      </c>
      <c r="Q37" s="52"/>
      <c r="R37" s="52"/>
      <c r="S37" s="52"/>
      <c r="T37" s="52"/>
      <c r="U37" s="52"/>
      <c r="V37" s="52"/>
      <c r="W37" s="52"/>
      <c r="X37" s="52"/>
      <c r="Y37" s="52"/>
      <c r="Z37" s="52"/>
      <c r="AA37" s="52"/>
      <c r="AB37" s="52"/>
    </row>
    <row r="38" spans="1:28" ht="15" customHeight="1" x14ac:dyDescent="0.35">
      <c r="A38" s="30" t="s">
        <v>1335</v>
      </c>
      <c r="B38" s="54"/>
      <c r="C38" s="55"/>
      <c r="D38" s="56" t="s">
        <v>83</v>
      </c>
      <c r="E38" s="48">
        <f t="shared" ca="1" si="3"/>
        <v>432</v>
      </c>
      <c r="F38" s="48">
        <f t="shared" ca="1" si="4"/>
        <v>507.63</v>
      </c>
      <c r="G38" s="48">
        <f t="shared" ca="1" si="4"/>
        <v>645</v>
      </c>
      <c r="H38" s="48">
        <f t="shared" ca="1" si="4"/>
        <v>89296.72</v>
      </c>
      <c r="I38" s="48">
        <f t="shared" ca="1" si="4"/>
        <v>2276.2750000000001</v>
      </c>
      <c r="J38" s="48">
        <f t="shared" ca="1" si="4"/>
        <v>18260.57</v>
      </c>
      <c r="K38" s="48">
        <f t="shared" ca="1" si="4"/>
        <v>16826.662</v>
      </c>
      <c r="L38" s="48">
        <f t="shared" ca="1" si="4"/>
        <v>4363.6530000000002</v>
      </c>
      <c r="M38" s="48">
        <f t="shared" ca="1" si="4"/>
        <v>5198.8069999999998</v>
      </c>
      <c r="N38" s="48">
        <f t="shared" ca="1" si="4"/>
        <v>2405.6550000000007</v>
      </c>
      <c r="O38" s="48">
        <f t="shared" ca="1" si="4"/>
        <v>3344.8500000000008</v>
      </c>
      <c r="P38" s="48">
        <f t="shared" ca="1" si="4"/>
        <v>8503.6260000000002</v>
      </c>
      <c r="Q38" s="48">
        <f t="shared" ca="1" si="4"/>
        <v>2.5491137860382778</v>
      </c>
      <c r="R38" s="48">
        <f t="shared" ca="1" si="4"/>
        <v>20.449317735298674</v>
      </c>
      <c r="S38" s="48">
        <f t="shared" ca="1" si="4"/>
        <v>35.972204164450488</v>
      </c>
      <c r="T38" s="48">
        <f t="shared" ca="1" si="4"/>
        <v>97.523282705907846</v>
      </c>
      <c r="U38" s="48">
        <f t="shared" ca="1" si="4"/>
        <v>79.407323581551296</v>
      </c>
      <c r="V38" s="48">
        <f t="shared" ca="1" si="4"/>
        <v>20.592676418448715</v>
      </c>
      <c r="W38" s="48">
        <f t="shared" ca="1" si="4"/>
        <v>8.3362176826001324</v>
      </c>
      <c r="X38" s="48">
        <f t="shared" ca="1" si="4"/>
        <v>9.4488443884073519</v>
      </c>
      <c r="Y38" s="48">
        <f t="shared" ca="1" si="4"/>
        <v>52.444618884745118</v>
      </c>
      <c r="Z38" s="48">
        <f t="shared" ca="1" si="4"/>
        <v>5.8329798450976735</v>
      </c>
      <c r="AA38" s="48">
        <f t="shared" ca="1" si="4"/>
        <v>46.568239655169585</v>
      </c>
      <c r="AB38" s="48">
        <f t="shared" ca="1" si="4"/>
        <v>61.136355244221697</v>
      </c>
    </row>
    <row r="39" spans="1:28" ht="15" customHeight="1" x14ac:dyDescent="0.35">
      <c r="A39" s="30" t="s">
        <v>1336</v>
      </c>
      <c r="B39" s="54"/>
      <c r="C39" s="55"/>
      <c r="D39" s="56" t="s">
        <v>84</v>
      </c>
      <c r="E39" s="48">
        <f t="shared" ca="1" si="3"/>
        <v>35</v>
      </c>
      <c r="F39" s="48">
        <f t="shared" ca="1" si="4"/>
        <v>550.93000000000006</v>
      </c>
      <c r="G39" s="48">
        <f t="shared" ca="1" si="4"/>
        <v>589</v>
      </c>
      <c r="H39" s="48">
        <f t="shared" ca="1" si="4"/>
        <v>131641.59</v>
      </c>
      <c r="I39" s="48">
        <f t="shared" ca="1" si="4"/>
        <v>8015.1909999999998</v>
      </c>
      <c r="J39" s="48">
        <f t="shared" ca="1" si="4"/>
        <v>46755.887999999999</v>
      </c>
      <c r="K39" s="48">
        <f t="shared" ca="1" si="4"/>
        <v>23955.697</v>
      </c>
      <c r="L39" s="48">
        <f t="shared" ca="1" si="4"/>
        <v>23873.298999999999</v>
      </c>
      <c r="M39" s="48">
        <f t="shared" ca="1" si="4"/>
        <v>20705.023999999998</v>
      </c>
      <c r="N39" s="48">
        <f t="shared" ca="1" si="4"/>
        <v>17898.595000000001</v>
      </c>
      <c r="O39" s="48">
        <f t="shared" ca="1" si="4"/>
        <v>16057.214000000002</v>
      </c>
      <c r="P39" s="48">
        <f t="shared" ca="1" si="4"/>
        <v>6526.6180000000004</v>
      </c>
      <c r="Q39" s="48">
        <f t="shared" ca="1" si="4"/>
        <v>6.0886464528421458</v>
      </c>
      <c r="R39" s="48">
        <f t="shared" ca="1" si="4"/>
        <v>35.517565535329673</v>
      </c>
      <c r="S39" s="48">
        <f t="shared" ca="1" si="4"/>
        <v>84.867202729929375</v>
      </c>
      <c r="T39" s="48">
        <f t="shared" ca="1" si="4"/>
        <v>237.55231880638192</v>
      </c>
      <c r="U39" s="48">
        <f t="shared" ca="1" si="4"/>
        <v>50.086138124245807</v>
      </c>
      <c r="V39" s="48">
        <f t="shared" ca="1" si="4"/>
        <v>49.913861875754193</v>
      </c>
      <c r="W39" s="48">
        <f t="shared" ca="1" si="4"/>
        <v>12.280141134517336</v>
      </c>
      <c r="X39" s="48">
        <f t="shared" ca="1" si="4"/>
        <v>10.393158623797923</v>
      </c>
      <c r="Y39" s="48">
        <f t="shared" ca="1" si="4"/>
        <v>19.83422223526231</v>
      </c>
      <c r="Z39" s="48">
        <f t="shared" ca="1" si="4"/>
        <v>3.8726235532005862</v>
      </c>
      <c r="AA39" s="48">
        <f t="shared" ca="1" si="4"/>
        <v>13.958922136181009</v>
      </c>
      <c r="AB39" s="48">
        <f t="shared" ca="1" si="4"/>
        <v>317.23970975473048</v>
      </c>
    </row>
    <row r="40" spans="1:28" ht="15" customHeight="1" x14ac:dyDescent="0.35">
      <c r="A40" s="30" t="s">
        <v>1337</v>
      </c>
      <c r="B40" s="54"/>
      <c r="C40" s="55"/>
      <c r="D40" s="56" t="s">
        <v>85</v>
      </c>
      <c r="E40" s="48">
        <f t="shared" ca="1" si="3"/>
        <v>14</v>
      </c>
      <c r="F40" s="48">
        <f t="shared" ca="1" si="4"/>
        <v>653.66999999999996</v>
      </c>
      <c r="G40" s="48">
        <f t="shared" ca="1" si="4"/>
        <v>600</v>
      </c>
      <c r="H40" s="48">
        <f t="shared" ca="1" si="4"/>
        <v>164785.32999999999</v>
      </c>
      <c r="I40" s="48">
        <f t="shared" ca="1" si="4"/>
        <v>3737.5009999999997</v>
      </c>
      <c r="J40" s="48">
        <f t="shared" ca="1" si="4"/>
        <v>18291.455999999991</v>
      </c>
      <c r="K40" s="48">
        <f t="shared" ca="1" si="4"/>
        <v>36968.478999999999</v>
      </c>
      <c r="L40" s="48">
        <f t="shared" ca="1" si="4"/>
        <v>14115.624999999995</v>
      </c>
      <c r="M40" s="48">
        <f t="shared" ca="1" si="4"/>
        <v>19066.475999999995</v>
      </c>
      <c r="N40" s="48">
        <f t="shared" ca="1" si="4"/>
        <v>1899.8059999999978</v>
      </c>
      <c r="O40" s="48">
        <f t="shared" ca="1" si="4"/>
        <v>8087.1159999999973</v>
      </c>
      <c r="P40" s="48">
        <f t="shared" ca="1" si="4"/>
        <v>16299.162</v>
      </c>
      <c r="Q40" s="48">
        <f t="shared" ca="1" si="4"/>
        <v>2.2681029919350224</v>
      </c>
      <c r="R40" s="48">
        <f t="shared" ca="1" si="4"/>
        <v>11.100172569973306</v>
      </c>
      <c r="S40" s="48">
        <f t="shared" ca="1" si="4"/>
        <v>27.982706870439202</v>
      </c>
      <c r="T40" s="48">
        <f t="shared" ca="1" si="4"/>
        <v>368.18458549420967</v>
      </c>
      <c r="U40" s="48">
        <f t="shared" ca="1" si="4"/>
        <v>72.367872009656864</v>
      </c>
      <c r="V40" s="48">
        <f t="shared" ca="1" si="4"/>
        <v>27.632127990343136</v>
      </c>
      <c r="W40" s="48">
        <f t="shared" ca="1" si="4"/>
        <v>4.1641149624094549</v>
      </c>
      <c r="X40" s="48">
        <f t="shared" ca="1" si="4"/>
        <v>5.3002376395325532</v>
      </c>
      <c r="Y40" s="48">
        <f t="shared" ca="1" si="4"/>
        <v>20.625868932069473</v>
      </c>
      <c r="Z40" s="48">
        <f t="shared" ca="1" si="4"/>
        <v>6.4643825547930067</v>
      </c>
      <c r="AA40" s="48">
        <f t="shared" ca="1" si="4"/>
        <v>89.10806225595168</v>
      </c>
      <c r="AB40" s="48">
        <f t="shared" ca="1" si="4"/>
        <v>116.97825937308922</v>
      </c>
    </row>
    <row r="41" spans="1:28" ht="15" customHeight="1" x14ac:dyDescent="0.35">
      <c r="A41" s="30" t="s">
        <v>1338</v>
      </c>
      <c r="B41" s="54"/>
      <c r="C41" s="55"/>
      <c r="D41" s="56" t="s">
        <v>86</v>
      </c>
      <c r="E41" s="48" t="e">
        <f t="shared" ca="1" si="3"/>
        <v>#N/A</v>
      </c>
      <c r="F41" s="48" t="e">
        <f t="shared" ca="1" si="4"/>
        <v>#N/A</v>
      </c>
      <c r="G41" s="48" t="e">
        <f t="shared" ca="1" si="4"/>
        <v>#N/A</v>
      </c>
      <c r="H41" s="48" t="e">
        <f t="shared" ca="1" si="4"/>
        <v>#N/A</v>
      </c>
      <c r="I41" s="48" t="e">
        <f t="shared" ca="1" si="4"/>
        <v>#N/A</v>
      </c>
      <c r="J41" s="48" t="e">
        <f t="shared" ca="1" si="4"/>
        <v>#N/A</v>
      </c>
      <c r="K41" s="48" t="e">
        <f t="shared" ca="1" si="4"/>
        <v>#N/A</v>
      </c>
      <c r="L41" s="48" t="e">
        <f t="shared" ca="1" si="4"/>
        <v>#N/A</v>
      </c>
      <c r="M41" s="48" t="e">
        <f t="shared" ca="1" si="4"/>
        <v>#N/A</v>
      </c>
      <c r="N41" s="48" t="e">
        <f t="shared" ca="1" si="4"/>
        <v>#N/A</v>
      </c>
      <c r="O41" s="48" t="e">
        <f t="shared" ca="1" si="4"/>
        <v>#N/A</v>
      </c>
      <c r="P41" s="48" t="e">
        <f t="shared" ca="1" si="4"/>
        <v>#N/A</v>
      </c>
      <c r="Q41" s="48" t="e">
        <f t="shared" ca="1" si="4"/>
        <v>#N/A</v>
      </c>
      <c r="R41" s="48" t="e">
        <f t="shared" ca="1" si="4"/>
        <v>#N/A</v>
      </c>
      <c r="S41" s="48" t="e">
        <f t="shared" ca="1" si="4"/>
        <v>#N/A</v>
      </c>
      <c r="T41" s="48" t="e">
        <f t="shared" ca="1" si="4"/>
        <v>#N/A</v>
      </c>
      <c r="U41" s="48" t="e">
        <f t="shared" ca="1" si="4"/>
        <v>#N/A</v>
      </c>
      <c r="V41" s="48" t="e">
        <f t="shared" ca="1" si="4"/>
        <v>#N/A</v>
      </c>
      <c r="W41" s="48" t="e">
        <f t="shared" ca="1" si="4"/>
        <v>#N/A</v>
      </c>
      <c r="X41" s="48" t="e">
        <f t="shared" ca="1" si="4"/>
        <v>#N/A</v>
      </c>
      <c r="Y41" s="48" t="e">
        <f t="shared" ca="1" si="4"/>
        <v>#N/A</v>
      </c>
      <c r="Z41" s="48" t="e">
        <f t="shared" ca="1" si="4"/>
        <v>#N/A</v>
      </c>
      <c r="AA41" s="48" t="e">
        <f t="shared" ca="1" si="4"/>
        <v>#N/A</v>
      </c>
      <c r="AB41" s="48" t="e">
        <f t="shared" ca="1" si="4"/>
        <v>#N/A</v>
      </c>
    </row>
    <row r="42" spans="1:28" ht="15" customHeight="1" x14ac:dyDescent="0.35">
      <c r="A42" s="30" t="s">
        <v>60</v>
      </c>
      <c r="B42" s="112" t="s">
        <v>60</v>
      </c>
      <c r="C42" s="114" t="s">
        <v>61</v>
      </c>
      <c r="D42" s="114"/>
      <c r="E42" s="110">
        <f t="shared" ca="1" si="3"/>
        <v>442</v>
      </c>
      <c r="F42" s="110">
        <f t="shared" ca="1" si="4"/>
        <v>1325.84</v>
      </c>
      <c r="G42" s="110">
        <f t="shared" ca="1" si="4"/>
        <v>1444</v>
      </c>
      <c r="H42" s="110">
        <f t="shared" ca="1" si="4"/>
        <v>282294.46999999997</v>
      </c>
      <c r="I42" s="110">
        <f t="shared" ca="1" si="4"/>
        <v>6528.0309999999999</v>
      </c>
      <c r="J42" s="110">
        <f t="shared" ca="1" si="4"/>
        <v>41899.035999999986</v>
      </c>
      <c r="K42" s="110">
        <f t="shared" ca="1" si="4"/>
        <v>57466.320999999996</v>
      </c>
      <c r="L42" s="110">
        <f t="shared" ca="1" si="4"/>
        <v>19041.976999999992</v>
      </c>
      <c r="M42" s="110">
        <f t="shared" ca="1" si="4"/>
        <v>19170.905999999992</v>
      </c>
      <c r="N42" s="110">
        <f t="shared" ca="1" si="4"/>
        <v>6288.9439999999968</v>
      </c>
      <c r="O42" s="110">
        <f t="shared" ca="1" si="4"/>
        <v>7651.1149999999971</v>
      </c>
      <c r="P42" s="110">
        <f t="shared" ca="1" si="4"/>
        <v>19369.672000000002</v>
      </c>
      <c r="Q42" s="110">
        <f t="shared" ca="1" si="4"/>
        <v>2.3124898620932961</v>
      </c>
      <c r="R42" s="110">
        <f t="shared" ca="1" si="4"/>
        <v>14.842315543765341</v>
      </c>
      <c r="S42" s="110">
        <f t="shared" ca="1" si="4"/>
        <v>31.601879563144866</v>
      </c>
      <c r="T42" s="110">
        <f t="shared" ca="1" si="4"/>
        <v>182.32705303807398</v>
      </c>
      <c r="U42" s="110">
        <f t="shared" ca="1" si="4"/>
        <v>75.111226497287916</v>
      </c>
      <c r="V42" s="110">
        <f t="shared" ca="1" si="4"/>
        <v>24.888773502712073</v>
      </c>
      <c r="W42" s="110">
        <f t="shared" ca="1" si="4"/>
        <v>5.8478958666670735</v>
      </c>
      <c r="X42" s="110">
        <f t="shared" ca="1" si="4"/>
        <v>4.6913826360049287</v>
      </c>
      <c r="Y42" s="110">
        <f t="shared" ca="1" si="4"/>
        <v>32.660672795474653</v>
      </c>
      <c r="Z42" s="110">
        <f t="shared" ca="1" si="4"/>
        <v>7.0317593598605903</v>
      </c>
      <c r="AA42" s="110">
        <f t="shared" ca="1" si="4"/>
        <v>46.22939773602431</v>
      </c>
      <c r="AB42" s="110">
        <f t="shared" ca="1" si="4"/>
        <v>98.973828777276097</v>
      </c>
    </row>
    <row r="43" spans="1:28" ht="15" customHeight="1" x14ac:dyDescent="0.35">
      <c r="A43" s="30" t="s">
        <v>62</v>
      </c>
      <c r="B43" s="54" t="s">
        <v>62</v>
      </c>
      <c r="C43" s="57" t="s">
        <v>63</v>
      </c>
      <c r="D43" s="57"/>
      <c r="E43" s="48">
        <f t="shared" ca="1" si="3"/>
        <v>84</v>
      </c>
      <c r="F43" s="48">
        <f t="shared" ca="1" si="4"/>
        <v>214.25</v>
      </c>
      <c r="G43" s="48">
        <f t="shared" ca="1" si="4"/>
        <v>256</v>
      </c>
      <c r="H43" s="48">
        <f t="shared" ca="1" si="4"/>
        <v>76032.53</v>
      </c>
      <c r="I43" s="48">
        <f t="shared" ca="1" si="4"/>
        <v>85.08</v>
      </c>
      <c r="J43" s="48">
        <f t="shared" ca="1" si="4"/>
        <v>7864.2059999999974</v>
      </c>
      <c r="K43" s="48">
        <f t="shared" ca="1" si="4"/>
        <v>7890.6629999999996</v>
      </c>
      <c r="L43" s="48">
        <f t="shared" ca="1" si="4"/>
        <v>2194.8379999999975</v>
      </c>
      <c r="M43" s="48">
        <f t="shared" ca="1" si="4"/>
        <v>1605.3489999999977</v>
      </c>
      <c r="N43" s="48">
        <f t="shared" ca="1" si="4"/>
        <v>782.6269999999987</v>
      </c>
      <c r="O43" s="48">
        <f t="shared" ca="1" si="4"/>
        <v>380.69499999999852</v>
      </c>
      <c r="P43" s="48">
        <f t="shared" ca="1" si="4"/>
        <v>1969.605</v>
      </c>
      <c r="Q43" s="48">
        <f t="shared" ca="1" si="4"/>
        <v>0.11189947250209878</v>
      </c>
      <c r="R43" s="48">
        <f t="shared" ca="1" si="4"/>
        <v>10.343212306627175</v>
      </c>
      <c r="S43" s="48">
        <f t="shared" ca="1" si="4"/>
        <v>36.705745624270698</v>
      </c>
      <c r="T43" s="48">
        <f t="shared" ca="1" si="4"/>
        <v>79.743925320886802</v>
      </c>
      <c r="U43" s="48">
        <f t="shared" ca="1" si="4"/>
        <v>78.23768992735215</v>
      </c>
      <c r="V43" s="48">
        <f t="shared" ca="1" si="4"/>
        <v>21.762310072647832</v>
      </c>
      <c r="W43" s="48">
        <f t="shared" ca="1" si="4"/>
        <v>10.05716142678901</v>
      </c>
      <c r="X43" s="48">
        <f t="shared" ca="1" si="4"/>
        <v>5.0548170037938656</v>
      </c>
      <c r="Y43" s="48">
        <f t="shared" ca="1" si="4"/>
        <v>138.75807609571271</v>
      </c>
      <c r="Z43" s="48">
        <f t="shared" ca="1" si="4"/>
        <v>7.2696481471525551</v>
      </c>
      <c r="AA43" s="48">
        <f t="shared" ca="1" si="4"/>
        <v>25.045185744117088</v>
      </c>
      <c r="AB43" s="48">
        <f t="shared" ca="1" si="4"/>
        <v>81.506139555900674</v>
      </c>
    </row>
    <row r="44" spans="1:28" ht="15" customHeight="1" x14ac:dyDescent="0.35">
      <c r="A44" s="30">
        <v>102</v>
      </c>
      <c r="B44" s="54">
        <v>102</v>
      </c>
      <c r="C44" s="57" t="s">
        <v>64</v>
      </c>
      <c r="D44" s="57"/>
      <c r="E44" s="48">
        <f t="shared" ca="1" si="3"/>
        <v>15</v>
      </c>
      <c r="F44" s="48">
        <f t="shared" ca="1" si="4"/>
        <v>36.880000000000003</v>
      </c>
      <c r="G44" s="48">
        <f t="shared" ca="1" si="4"/>
        <v>42</v>
      </c>
      <c r="H44" s="48">
        <f t="shared" ca="1" si="4"/>
        <v>6969.4800000000005</v>
      </c>
      <c r="I44" s="48">
        <f t="shared" ca="1" si="4"/>
        <v>0</v>
      </c>
      <c r="J44" s="48">
        <f t="shared" ca="1" si="4"/>
        <v>1566.7359999999999</v>
      </c>
      <c r="K44" s="48">
        <f t="shared" ca="1" si="4"/>
        <v>1272.8</v>
      </c>
      <c r="L44" s="48">
        <f t="shared" ca="1" si="4"/>
        <v>540.25899999999979</v>
      </c>
      <c r="M44" s="48">
        <f t="shared" ca="1" si="4"/>
        <v>472.35699999999986</v>
      </c>
      <c r="N44" s="48">
        <f t="shared" ca="1" si="4"/>
        <v>319.4469999999996</v>
      </c>
      <c r="O44" s="48">
        <f t="shared" ca="1" si="4"/>
        <v>370.85699999999969</v>
      </c>
      <c r="P44" s="48">
        <f t="shared" ca="1" si="4"/>
        <v>1164.905</v>
      </c>
      <c r="Q44" s="48">
        <f t="shared" ca="1" si="4"/>
        <v>0</v>
      </c>
      <c r="R44" s="48">
        <f t="shared" ca="1" si="4"/>
        <v>22.479955462961364</v>
      </c>
      <c r="S44" s="48">
        <f t="shared" ca="1" si="4"/>
        <v>42.481995661605197</v>
      </c>
      <c r="T44" s="48">
        <f t="shared" ca="1" si="4"/>
        <v>84.082104121475041</v>
      </c>
      <c r="U44" s="48">
        <f t="shared" ca="1" si="4"/>
        <v>70.201797073344011</v>
      </c>
      <c r="V44" s="48">
        <f t="shared" ca="1" si="4"/>
        <v>29.798202926655993</v>
      </c>
      <c r="W44" s="48">
        <f t="shared" ref="F44:AB56" ca="1" si="7">INDEX(table,MATCH($A$1&amp;"_"&amp;$A44,Tcolonne,0),MATCH(W$30,Tligne,0))</f>
        <v>9.3983699557775093</v>
      </c>
      <c r="X44" s="48">
        <f t="shared" ca="1" si="7"/>
        <v>8.7037613339209976</v>
      </c>
      <c r="Y44" s="48">
        <f t="shared" ca="1" si="7"/>
        <v>37.80674987009732</v>
      </c>
      <c r="Z44" s="48">
        <f t="shared" ca="1" si="7"/>
        <v>4.9420740792841968</v>
      </c>
      <c r="AA44" s="48">
        <f t="shared" ca="1" si="7"/>
        <v>74.352347810990494</v>
      </c>
      <c r="AB44" s="48">
        <f t="shared" ca="1" si="7"/>
        <v>40.548971804567742</v>
      </c>
    </row>
    <row r="45" spans="1:28" ht="15" customHeight="1" x14ac:dyDescent="0.35">
      <c r="A45" s="30" t="s">
        <v>65</v>
      </c>
      <c r="B45" s="58" t="s">
        <v>65</v>
      </c>
      <c r="C45" s="57" t="s">
        <v>66</v>
      </c>
      <c r="D45" s="57"/>
      <c r="E45" s="48">
        <f t="shared" ca="1" si="3"/>
        <v>84</v>
      </c>
      <c r="F45" s="48">
        <f t="shared" ca="1" si="7"/>
        <v>130.97</v>
      </c>
      <c r="G45" s="48">
        <f t="shared" ca="1" si="7"/>
        <v>161</v>
      </c>
      <c r="H45" s="48">
        <f t="shared" ca="1" si="7"/>
        <v>35701.229999999996</v>
      </c>
      <c r="I45" s="48" t="str">
        <f t="shared" ca="1" si="7"/>
        <v>s</v>
      </c>
      <c r="J45" s="48">
        <f t="shared" ca="1" si="7"/>
        <v>7157.4759999999987</v>
      </c>
      <c r="K45" s="48">
        <f t="shared" ca="1" si="7"/>
        <v>4494.451</v>
      </c>
      <c r="L45" s="48">
        <f t="shared" ca="1" si="7"/>
        <v>2943.3069999999984</v>
      </c>
      <c r="M45" s="48">
        <f t="shared" ca="1" si="7"/>
        <v>2277.0569999999984</v>
      </c>
      <c r="N45" s="48">
        <f t="shared" ca="1" si="7"/>
        <v>2155.5149999999967</v>
      </c>
      <c r="O45" s="48">
        <f t="shared" ca="1" si="7"/>
        <v>2281.1339999999968</v>
      </c>
      <c r="P45" s="48">
        <f t="shared" ca="1" si="7"/>
        <v>2216.0520000000001</v>
      </c>
      <c r="Q45" s="48" t="str">
        <f t="shared" ca="1" si="7"/>
        <v>s</v>
      </c>
      <c r="R45" s="48">
        <f t="shared" ca="1" si="7"/>
        <v>20.04826164252604</v>
      </c>
      <c r="S45" s="48">
        <f t="shared" ca="1" si="7"/>
        <v>54.649736580896381</v>
      </c>
      <c r="T45" s="48">
        <f t="shared" ca="1" si="7"/>
        <v>134.96089180728413</v>
      </c>
      <c r="U45" s="48">
        <f t="shared" ca="1" si="7"/>
        <v>60.427497103293781</v>
      </c>
      <c r="V45" s="48">
        <f t="shared" ca="1" si="7"/>
        <v>39.572502896706233</v>
      </c>
      <c r="W45" s="48" t="str">
        <f t="shared" ca="1" si="7"/>
        <v>s</v>
      </c>
      <c r="X45" s="48">
        <f t="shared" ca="1" si="7"/>
        <v>8.642124651214516</v>
      </c>
      <c r="Y45" s="48">
        <f t="shared" ca="1" si="7"/>
        <v>12.925953389898737</v>
      </c>
      <c r="Z45" s="48">
        <f t="shared" ca="1" si="7"/>
        <v>2.8427207899142033</v>
      </c>
      <c r="AA45" s="48">
        <f t="shared" ca="1" si="7"/>
        <v>30.961361239632524</v>
      </c>
      <c r="AB45" s="48">
        <f t="shared" ca="1" si="7"/>
        <v>102.75286861499633</v>
      </c>
    </row>
    <row r="46" spans="1:28" ht="15" customHeight="1" x14ac:dyDescent="0.35">
      <c r="A46" s="30" t="s">
        <v>67</v>
      </c>
      <c r="B46" s="58" t="s">
        <v>67</v>
      </c>
      <c r="C46" s="57" t="s">
        <v>68</v>
      </c>
      <c r="D46" s="57"/>
      <c r="E46" s="48" t="str">
        <f t="shared" ca="1" si="3"/>
        <v>s</v>
      </c>
      <c r="F46" s="48" t="str">
        <f t="shared" ca="1" si="7"/>
        <v>s</v>
      </c>
      <c r="G46" s="48">
        <f t="shared" ca="1" si="7"/>
        <v>7</v>
      </c>
      <c r="H46" s="48" t="str">
        <f t="shared" ca="1" si="7"/>
        <v>s</v>
      </c>
      <c r="I46" s="48">
        <f t="shared" ca="1" si="7"/>
        <v>0</v>
      </c>
      <c r="J46" s="48" t="str">
        <f t="shared" ca="1" si="7"/>
        <v>s</v>
      </c>
      <c r="K46" s="48" t="str">
        <f t="shared" ca="1" si="7"/>
        <v>s</v>
      </c>
      <c r="L46" s="48" t="str">
        <f t="shared" ca="1" si="7"/>
        <v>s</v>
      </c>
      <c r="M46" s="48" t="str">
        <f t="shared" ca="1" si="7"/>
        <v>s</v>
      </c>
      <c r="N46" s="48" t="str">
        <f t="shared" ca="1" si="7"/>
        <v>s</v>
      </c>
      <c r="O46" s="48" t="str">
        <f t="shared" ca="1" si="7"/>
        <v>s</v>
      </c>
      <c r="P46" s="48" t="str">
        <f t="shared" ca="1" si="7"/>
        <v>s</v>
      </c>
      <c r="Q46" s="48" t="str">
        <f t="shared" ca="1" si="7"/>
        <v>s</v>
      </c>
      <c r="R46" s="48" t="str">
        <f t="shared" ca="1" si="7"/>
        <v>s</v>
      </c>
      <c r="S46" s="48" t="str">
        <f t="shared" ca="1" si="7"/>
        <v>s</v>
      </c>
      <c r="T46" s="48" t="str">
        <f t="shared" ca="1" si="7"/>
        <v>s</v>
      </c>
      <c r="U46" s="48" t="str">
        <f t="shared" ca="1" si="7"/>
        <v>s</v>
      </c>
      <c r="V46" s="48" t="str">
        <f t="shared" ca="1" si="7"/>
        <v>s</v>
      </c>
      <c r="W46" s="48">
        <f t="shared" ca="1" si="7"/>
        <v>27.7105734767025</v>
      </c>
      <c r="X46" s="48">
        <f t="shared" ca="1" si="7"/>
        <v>18.715037356059735</v>
      </c>
      <c r="Y46" s="48">
        <f t="shared" ca="1" si="7"/>
        <v>79.847035918669548</v>
      </c>
      <c r="Z46" s="48" t="str">
        <f t="shared" ca="1" si="7"/>
        <v>s</v>
      </c>
      <c r="AA46" s="48" t="str">
        <f t="shared" ca="1" si="7"/>
        <v>s</v>
      </c>
      <c r="AB46" s="48" t="str">
        <f t="shared" ca="1" si="7"/>
        <v>s</v>
      </c>
    </row>
    <row r="47" spans="1:28" ht="15" customHeight="1" x14ac:dyDescent="0.35">
      <c r="A47" s="30">
        <v>105</v>
      </c>
      <c r="B47" s="54">
        <v>105</v>
      </c>
      <c r="C47" s="57" t="s">
        <v>69</v>
      </c>
      <c r="D47" s="57"/>
      <c r="E47" s="48">
        <f t="shared" ca="1" si="3"/>
        <v>36</v>
      </c>
      <c r="F47" s="48">
        <f t="shared" ca="1" si="7"/>
        <v>149.27000000000001</v>
      </c>
      <c r="G47" s="48">
        <f t="shared" ca="1" si="7"/>
        <v>143</v>
      </c>
      <c r="H47" s="48">
        <f t="shared" ca="1" si="7"/>
        <v>32656.14</v>
      </c>
      <c r="I47" s="48" t="str">
        <f t="shared" ca="1" si="7"/>
        <v>s</v>
      </c>
      <c r="J47" s="48">
        <f t="shared" ca="1" si="7"/>
        <v>8290.4999999999982</v>
      </c>
      <c r="K47" s="48">
        <f t="shared" ca="1" si="7"/>
        <v>6319.1230000000005</v>
      </c>
      <c r="L47" s="48">
        <f t="shared" ca="1" si="7"/>
        <v>1830.5139999999978</v>
      </c>
      <c r="M47" s="48">
        <f t="shared" ca="1" si="7"/>
        <v>2165.6329999999975</v>
      </c>
      <c r="N47" s="48">
        <f t="shared" ca="1" si="7"/>
        <v>-540.86599999999885</v>
      </c>
      <c r="O47" s="48">
        <f t="shared" ca="1" si="7"/>
        <v>0.52100000000126145</v>
      </c>
      <c r="P47" s="48">
        <f t="shared" ca="1" si="7"/>
        <v>1482.5520000000001</v>
      </c>
      <c r="Q47" s="48" t="str">
        <f t="shared" ca="1" si="7"/>
        <v>s</v>
      </c>
      <c r="R47" s="48">
        <f t="shared" ca="1" si="7"/>
        <v>25.387262548482454</v>
      </c>
      <c r="S47" s="48">
        <f t="shared" ca="1" si="7"/>
        <v>55.540296107724245</v>
      </c>
      <c r="T47" s="48" t="str">
        <f t="shared" ca="1" si="7"/>
        <v>s</v>
      </c>
      <c r="U47" s="48">
        <f t="shared" ca="1" si="7"/>
        <v>77.538705098153486</v>
      </c>
      <c r="V47" s="48">
        <f t="shared" ca="1" si="7"/>
        <v>22.461294901846529</v>
      </c>
      <c r="W47" s="48" t="str">
        <f t="shared" ca="1" si="7"/>
        <v>s</v>
      </c>
      <c r="X47" s="48">
        <f t="shared" ca="1" si="7"/>
        <v>1.9389866044729382E-3</v>
      </c>
      <c r="Y47" s="48">
        <f t="shared" ca="1" si="7"/>
        <v>37.983984640546488</v>
      </c>
      <c r="Z47" s="48">
        <f t="shared" ca="1" si="7"/>
        <v>10.955720633658101</v>
      </c>
      <c r="AA47" s="48">
        <f t="shared" ca="1" si="7"/>
        <v>17.882540256920578</v>
      </c>
      <c r="AB47" s="48">
        <f t="shared" ca="1" si="7"/>
        <v>146.07467394061032</v>
      </c>
    </row>
    <row r="48" spans="1:28" ht="15" customHeight="1" x14ac:dyDescent="0.35">
      <c r="A48" s="30">
        <v>106</v>
      </c>
      <c r="B48" s="54">
        <v>106</v>
      </c>
      <c r="C48" s="57" t="s">
        <v>70</v>
      </c>
      <c r="D48" s="57"/>
      <c r="E48" s="48">
        <f t="shared" ca="1" si="3"/>
        <v>9</v>
      </c>
      <c r="F48" s="48" t="str">
        <f t="shared" ca="1" si="7"/>
        <v>s</v>
      </c>
      <c r="G48" s="48">
        <f t="shared" ca="1" si="7"/>
        <v>19</v>
      </c>
      <c r="H48" s="48" t="str">
        <f t="shared" ca="1" si="7"/>
        <v>s</v>
      </c>
      <c r="I48" s="48">
        <f t="shared" ca="1" si="7"/>
        <v>0</v>
      </c>
      <c r="J48" s="48" t="str">
        <f t="shared" ca="1" si="7"/>
        <v>s</v>
      </c>
      <c r="K48" s="48" t="str">
        <f t="shared" ca="1" si="7"/>
        <v>s</v>
      </c>
      <c r="L48" s="48">
        <f t="shared" ca="1" si="7"/>
        <v>313.77199999999993</v>
      </c>
      <c r="M48" s="48">
        <f t="shared" ca="1" si="7"/>
        <v>328.13699999999989</v>
      </c>
      <c r="N48" s="48">
        <f t="shared" ca="1" si="7"/>
        <v>198.3379999999992</v>
      </c>
      <c r="O48" s="48">
        <f t="shared" ca="1" si="7"/>
        <v>82.045999999999196</v>
      </c>
      <c r="P48" s="48">
        <f t="shared" ca="1" si="7"/>
        <v>192.57799999999995</v>
      </c>
      <c r="Q48" s="48" t="str">
        <f t="shared" ca="1" si="7"/>
        <v>s</v>
      </c>
      <c r="R48" s="48" t="str">
        <f t="shared" ca="1" si="7"/>
        <v>s</v>
      </c>
      <c r="S48" s="48" t="str">
        <f t="shared" ca="1" si="7"/>
        <v>s</v>
      </c>
      <c r="T48" s="48" t="str">
        <f t="shared" ca="1" si="7"/>
        <v>s</v>
      </c>
      <c r="U48" s="48" t="str">
        <f t="shared" ca="1" si="7"/>
        <v>s</v>
      </c>
      <c r="V48" s="48" t="str">
        <f t="shared" ca="1" si="7"/>
        <v>s</v>
      </c>
      <c r="W48" s="48" t="str">
        <f t="shared" ca="1" si="7"/>
        <v>s</v>
      </c>
      <c r="X48" s="48" t="str">
        <f t="shared" ca="1" si="7"/>
        <v>s</v>
      </c>
      <c r="Y48" s="48" t="str">
        <f t="shared" ca="1" si="7"/>
        <v>s</v>
      </c>
      <c r="Z48" s="48" t="str">
        <f t="shared" ca="1" si="7"/>
        <v>s</v>
      </c>
      <c r="AA48" s="48" t="str">
        <f t="shared" ca="1" si="7"/>
        <v>s</v>
      </c>
      <c r="AB48" s="48">
        <f t="shared" ca="1" si="7"/>
        <v>170.39173737394717</v>
      </c>
    </row>
    <row r="49" spans="1:28" ht="15" customHeight="1" x14ac:dyDescent="0.35">
      <c r="A49" s="30" t="s">
        <v>71</v>
      </c>
      <c r="B49" s="54" t="s">
        <v>71</v>
      </c>
      <c r="C49" s="57" t="s">
        <v>72</v>
      </c>
      <c r="D49" s="57"/>
      <c r="E49" s="48">
        <f t="shared" ref="E49:T69" ca="1" si="8">INDEX(table,MATCH($A$1&amp;"_"&amp;$A49,Tcolonne,0),MATCH(E$30,Tligne,0))</f>
        <v>23</v>
      </c>
      <c r="F49" s="48">
        <f t="shared" ca="1" si="8"/>
        <v>115.03</v>
      </c>
      <c r="G49" s="48">
        <f t="shared" ca="1" si="8"/>
        <v>129</v>
      </c>
      <c r="H49" s="48">
        <f t="shared" ca="1" si="8"/>
        <v>21586.649999999998</v>
      </c>
      <c r="I49" s="48">
        <f t="shared" ca="1" si="8"/>
        <v>0</v>
      </c>
      <c r="J49" s="48">
        <f t="shared" ca="1" si="8"/>
        <v>5269.0430000000006</v>
      </c>
      <c r="K49" s="48">
        <f t="shared" ca="1" si="8"/>
        <v>3405.203</v>
      </c>
      <c r="L49" s="48">
        <f t="shared" ca="1" si="8"/>
        <v>1915.5450000000005</v>
      </c>
      <c r="M49" s="48">
        <f t="shared" ca="1" si="8"/>
        <v>1881.6020000000005</v>
      </c>
      <c r="N49" s="48">
        <f t="shared" ca="1" si="8"/>
        <v>1045.3549999999973</v>
      </c>
      <c r="O49" s="48">
        <f t="shared" ca="1" si="8"/>
        <v>994.2439999999973</v>
      </c>
      <c r="P49" s="48">
        <f t="shared" ca="1" si="8"/>
        <v>565.18999999999994</v>
      </c>
      <c r="Q49" s="48">
        <f t="shared" ca="1" si="8"/>
        <v>0</v>
      </c>
      <c r="R49" s="48">
        <f t="shared" ca="1" si="8"/>
        <v>24.408803589255402</v>
      </c>
      <c r="S49" s="48">
        <f t="shared" ca="1" si="8"/>
        <v>45.805815874119801</v>
      </c>
      <c r="T49" s="48">
        <f t="shared" ca="1" si="8"/>
        <v>81.807398070068686</v>
      </c>
      <c r="U49" s="48">
        <f t="shared" ca="1" si="7"/>
        <v>63.99857689182047</v>
      </c>
      <c r="V49" s="48">
        <f t="shared" ca="1" si="7"/>
        <v>36.00142310817953</v>
      </c>
      <c r="W49" s="48">
        <f t="shared" ca="1" si="7"/>
        <v>15.418078481689385</v>
      </c>
      <c r="X49" s="48">
        <f t="shared" ca="1" si="7"/>
        <v>16.998587787956154</v>
      </c>
      <c r="Y49" s="48">
        <f t="shared" ca="1" si="7"/>
        <v>58.018372434168043</v>
      </c>
      <c r="Z49" s="48">
        <f t="shared" ca="1" si="7"/>
        <v>6.5907613760052612</v>
      </c>
      <c r="AA49" s="48">
        <f t="shared" ca="1" si="7"/>
        <v>10.726615819988561</v>
      </c>
      <c r="AB49" s="48">
        <f t="shared" ca="1" si="7"/>
        <v>332.91494895521873</v>
      </c>
    </row>
    <row r="50" spans="1:28" ht="15" customHeight="1" x14ac:dyDescent="0.35">
      <c r="A50" s="30">
        <v>108</v>
      </c>
      <c r="B50" s="54">
        <v>108</v>
      </c>
      <c r="C50" s="57" t="s">
        <v>73</v>
      </c>
      <c r="D50" s="57"/>
      <c r="E50" s="48">
        <f t="shared" ca="1" si="8"/>
        <v>184</v>
      </c>
      <c r="F50" s="48">
        <f t="shared" ca="1" si="7"/>
        <v>591.86</v>
      </c>
      <c r="G50" s="48">
        <f t="shared" ca="1" si="7"/>
        <v>622</v>
      </c>
      <c r="H50" s="48">
        <f t="shared" ca="1" si="7"/>
        <v>68323.64</v>
      </c>
      <c r="I50" s="48">
        <f t="shared" ca="1" si="7"/>
        <v>4134.6449999999995</v>
      </c>
      <c r="J50" s="48">
        <f t="shared" ca="1" si="7"/>
        <v>7360.713999999999</v>
      </c>
      <c r="K50" s="48">
        <f t="shared" ca="1" si="7"/>
        <v>27686.253000000001</v>
      </c>
      <c r="L50" s="48">
        <f t="shared" ca="1" si="7"/>
        <v>7864.3150000000023</v>
      </c>
      <c r="M50" s="48">
        <f t="shared" ca="1" si="7"/>
        <v>9370.5060000000012</v>
      </c>
      <c r="N50" s="48">
        <f t="shared" ca="1" si="7"/>
        <v>2634.9879999999903</v>
      </c>
      <c r="O50" s="48">
        <f t="shared" ca="1" si="7"/>
        <v>3691.5839999999903</v>
      </c>
      <c r="P50" s="48">
        <f t="shared" ca="1" si="7"/>
        <v>10592.486000000001</v>
      </c>
      <c r="Q50" s="48">
        <f t="shared" ca="1" si="7"/>
        <v>6.051558435703952</v>
      </c>
      <c r="R50" s="48">
        <f t="shared" ca="1" si="7"/>
        <v>10.773304818068825</v>
      </c>
      <c r="S50" s="48">
        <f t="shared" ca="1" si="7"/>
        <v>12.436579596526204</v>
      </c>
      <c r="T50" s="48">
        <f t="shared" ca="1" si="7"/>
        <v>205.79217889365728</v>
      </c>
      <c r="U50" s="48">
        <f t="shared" ca="1" si="7"/>
        <v>77.878510970626408</v>
      </c>
      <c r="V50" s="48">
        <f t="shared" ca="1" si="7"/>
        <v>22.121489029373603</v>
      </c>
      <c r="W50" s="48">
        <f t="shared" ca="1" si="7"/>
        <v>5.0116147996463241</v>
      </c>
      <c r="X50" s="48">
        <f t="shared" ca="1" si="7"/>
        <v>4.6345577150692687</v>
      </c>
      <c r="Y50" s="48">
        <f t="shared" ca="1" si="7"/>
        <v>13.642329709710166</v>
      </c>
      <c r="Z50" s="48">
        <f t="shared" ca="1" si="7"/>
        <v>2.0873400925573296</v>
      </c>
      <c r="AA50" s="48">
        <f t="shared" ca="1" si="7"/>
        <v>143.90568632336485</v>
      </c>
      <c r="AB50" s="48">
        <f t="shared" ca="1" si="7"/>
        <v>88.463709085855768</v>
      </c>
    </row>
    <row r="51" spans="1:28" ht="15" customHeight="1" x14ac:dyDescent="0.35">
      <c r="A51" s="30">
        <v>109</v>
      </c>
      <c r="B51" s="54">
        <v>109</v>
      </c>
      <c r="C51" s="57" t="s">
        <v>74</v>
      </c>
      <c r="D51" s="57"/>
      <c r="E51" s="48" t="str">
        <f t="shared" ca="1" si="8"/>
        <v>s</v>
      </c>
      <c r="F51" s="48" t="str">
        <f t="shared" ca="1" si="7"/>
        <v>s</v>
      </c>
      <c r="G51" s="48">
        <f t="shared" ca="1" si="7"/>
        <v>65</v>
      </c>
      <c r="H51" s="48" t="str">
        <f t="shared" ca="1" si="7"/>
        <v>s</v>
      </c>
      <c r="I51" s="48" t="str">
        <f t="shared" ca="1" si="7"/>
        <v>s</v>
      </c>
      <c r="J51" s="48" t="str">
        <f t="shared" ca="1" si="7"/>
        <v>s</v>
      </c>
      <c r="K51" s="48" t="str">
        <f t="shared" ca="1" si="7"/>
        <v>s</v>
      </c>
      <c r="L51" s="48" t="str">
        <f t="shared" ca="1" si="7"/>
        <v>s</v>
      </c>
      <c r="M51" s="48" t="str">
        <f t="shared" ca="1" si="7"/>
        <v>s</v>
      </c>
      <c r="N51" s="48" t="str">
        <f t="shared" ca="1" si="7"/>
        <v>s</v>
      </c>
      <c r="O51" s="48" t="str">
        <f t="shared" ca="1" si="7"/>
        <v>s</v>
      </c>
      <c r="P51" s="48" t="str">
        <f t="shared" ca="1" si="7"/>
        <v>s</v>
      </c>
      <c r="Q51" s="48" t="str">
        <f t="shared" ca="1" si="7"/>
        <v>s</v>
      </c>
      <c r="R51" s="48" t="str">
        <f t="shared" ca="1" si="7"/>
        <v>s</v>
      </c>
      <c r="S51" s="48" t="str">
        <f t="shared" ca="1" si="7"/>
        <v>s</v>
      </c>
      <c r="T51" s="48" t="str">
        <f t="shared" ca="1" si="7"/>
        <v>s</v>
      </c>
      <c r="U51" s="48" t="str">
        <f t="shared" ca="1" si="7"/>
        <v>s</v>
      </c>
      <c r="V51" s="48" t="str">
        <f t="shared" ca="1" si="7"/>
        <v>s</v>
      </c>
      <c r="W51" s="48" t="str">
        <f t="shared" ca="1" si="7"/>
        <v>s</v>
      </c>
      <c r="X51" s="48" t="str">
        <f t="shared" ca="1" si="7"/>
        <v>s</v>
      </c>
      <c r="Y51" s="48" t="str">
        <f t="shared" ca="1" si="7"/>
        <v>s</v>
      </c>
      <c r="Z51" s="48" t="str">
        <f t="shared" ca="1" si="7"/>
        <v>s</v>
      </c>
      <c r="AA51" s="48" t="str">
        <f t="shared" ca="1" si="7"/>
        <v>s</v>
      </c>
      <c r="AB51" s="48" t="str">
        <f t="shared" ca="1" si="7"/>
        <v>s</v>
      </c>
    </row>
    <row r="52" spans="1:28" ht="15" customHeight="1" x14ac:dyDescent="0.35">
      <c r="A52" s="30">
        <v>11</v>
      </c>
      <c r="B52" s="112">
        <v>11</v>
      </c>
      <c r="C52" s="114" t="s">
        <v>75</v>
      </c>
      <c r="D52" s="114"/>
      <c r="E52" s="110">
        <f t="shared" ca="1" si="8"/>
        <v>39</v>
      </c>
      <c r="F52" s="110">
        <f t="shared" ca="1" si="7"/>
        <v>386.39</v>
      </c>
      <c r="G52" s="110">
        <f t="shared" ca="1" si="7"/>
        <v>390</v>
      </c>
      <c r="H52" s="110">
        <f t="shared" ca="1" si="7"/>
        <v>103429.17</v>
      </c>
      <c r="I52" s="110">
        <f t="shared" ca="1" si="7"/>
        <v>7500.9359999999997</v>
      </c>
      <c r="J52" s="110">
        <f t="shared" ca="1" si="7"/>
        <v>41408.878000000004</v>
      </c>
      <c r="K52" s="110">
        <f t="shared" ca="1" si="7"/>
        <v>20284.517</v>
      </c>
      <c r="L52" s="110">
        <f t="shared" ca="1" si="7"/>
        <v>23310.600000000002</v>
      </c>
      <c r="M52" s="110">
        <f t="shared" ca="1" si="7"/>
        <v>25799.401000000005</v>
      </c>
      <c r="N52" s="110">
        <f t="shared" ca="1" si="7"/>
        <v>15915.112000000005</v>
      </c>
      <c r="O52" s="110">
        <f t="shared" ca="1" si="7"/>
        <v>19838.065000000006</v>
      </c>
      <c r="P52" s="110">
        <f t="shared" ca="1" si="7"/>
        <v>11959.734</v>
      </c>
      <c r="Q52" s="110">
        <f t="shared" ca="1" si="7"/>
        <v>7.252244216984435</v>
      </c>
      <c r="R52" s="110">
        <f t="shared" ca="1" si="7"/>
        <v>40.035976311131577</v>
      </c>
      <c r="S52" s="110">
        <f t="shared" ca="1" si="7"/>
        <v>107.16860684800332</v>
      </c>
      <c r="T52" s="110">
        <f t="shared" ca="1" si="7"/>
        <v>464.07816196071332</v>
      </c>
      <c r="U52" s="110">
        <f t="shared" ca="1" si="7"/>
        <v>46.529332631450437</v>
      </c>
      <c r="V52" s="110">
        <f t="shared" ca="1" si="7"/>
        <v>53.470667368549549</v>
      </c>
      <c r="W52" s="110">
        <f t="shared" ca="1" si="7"/>
        <v>8.9617186914557436</v>
      </c>
      <c r="X52" s="110">
        <f t="shared" ca="1" si="7"/>
        <v>11.058682849297821</v>
      </c>
      <c r="Y52" s="110">
        <f t="shared" ca="1" si="7"/>
        <v>15.281739062765483</v>
      </c>
      <c r="Z52" s="110">
        <f t="shared" ca="1" si="7"/>
        <v>3.2283853697459524</v>
      </c>
      <c r="AA52" s="110">
        <f t="shared" ca="1" si="7"/>
        <v>28.882052781048547</v>
      </c>
      <c r="AB52" s="110">
        <f t="shared" ca="1" si="7"/>
        <v>215.71885294438826</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30" t="s">
        <v>47</v>
      </c>
      <c r="B54" s="112" t="s">
        <v>47</v>
      </c>
      <c r="C54" s="115" t="s">
        <v>48</v>
      </c>
      <c r="D54" s="115"/>
      <c r="E54" s="110">
        <f t="shared" ca="1" si="8"/>
        <v>184</v>
      </c>
      <c r="F54" s="110">
        <f t="shared" ca="1" si="7"/>
        <v>873.83</v>
      </c>
      <c r="G54" s="110">
        <f t="shared" ca="1" si="7"/>
        <v>942</v>
      </c>
      <c r="H54" s="110">
        <f t="shared" ca="1" si="7"/>
        <v>899531.73</v>
      </c>
      <c r="I54" s="110">
        <f t="shared" ca="1" si="7"/>
        <v>146948.56399999998</v>
      </c>
      <c r="J54" s="110">
        <f t="shared" ca="1" si="7"/>
        <v>78329.773999999976</v>
      </c>
      <c r="K54" s="110">
        <f t="shared" ca="1" si="7"/>
        <v>45393.855000000003</v>
      </c>
      <c r="L54" s="110">
        <f t="shared" ca="1" si="7"/>
        <v>28871.70499999998</v>
      </c>
      <c r="M54" s="110">
        <f t="shared" ca="1" si="7"/>
        <v>23416.323999999975</v>
      </c>
      <c r="N54" s="110">
        <f t="shared" ca="1" si="7"/>
        <v>30256.372999999967</v>
      </c>
      <c r="O54" s="110">
        <f t="shared" ca="1" si="7"/>
        <v>23473.421999999966</v>
      </c>
      <c r="P54" s="110">
        <f t="shared" ca="1" si="7"/>
        <v>6801.7280000000001</v>
      </c>
      <c r="Q54" s="110">
        <f t="shared" ca="1" si="7"/>
        <v>16.336117904367864</v>
      </c>
      <c r="R54" s="110">
        <f t="shared" ca="1" si="7"/>
        <v>8.7078389108075118</v>
      </c>
      <c r="S54" s="110">
        <f t="shared" ca="1" si="7"/>
        <v>89.639602668711277</v>
      </c>
      <c r="T54" s="110">
        <f t="shared" ca="1" si="7"/>
        <v>90.784074705606344</v>
      </c>
      <c r="U54" s="110">
        <f t="shared" ca="1" si="7"/>
        <v>61.123695828860669</v>
      </c>
      <c r="V54" s="110">
        <f t="shared" ca="1" si="7"/>
        <v>38.876304171139338</v>
      </c>
      <c r="W54" s="110">
        <f t="shared" ca="1" si="7"/>
        <v>14.837227623769298</v>
      </c>
      <c r="X54" s="110">
        <f t="shared" ca="1" si="7"/>
        <v>16.510400721878302</v>
      </c>
      <c r="Y54" s="110">
        <f t="shared" ca="1" si="7"/>
        <v>35.813251333080295</v>
      </c>
      <c r="Z54" s="110">
        <f t="shared" ca="1" si="7"/>
        <v>2.166456743721926</v>
      </c>
      <c r="AA54" s="110">
        <f t="shared" ca="1" si="7"/>
        <v>8.6834515825361649</v>
      </c>
      <c r="AB54" s="110">
        <f t="shared" ca="1" si="7"/>
        <v>344.2702207439047</v>
      </c>
    </row>
    <row r="55" spans="1:28" s="53" customFormat="1" ht="15" customHeight="1" x14ac:dyDescent="0.35">
      <c r="A55" s="49" t="s">
        <v>49</v>
      </c>
      <c r="B55" s="50"/>
      <c r="C55" s="55" t="s">
        <v>50</v>
      </c>
      <c r="D55" s="55"/>
      <c r="E55" s="52">
        <f ca="1">E54/E67*100</f>
        <v>17.846750727449077</v>
      </c>
      <c r="F55" s="52">
        <f t="shared" ref="F55:P55" ca="1" si="9">F54/F67*100</f>
        <v>30.854816441683997</v>
      </c>
      <c r="G55" s="52">
        <f t="shared" ca="1" si="9"/>
        <v>30.328396651641981</v>
      </c>
      <c r="H55" s="52">
        <f t="shared" ca="1" si="9"/>
        <v>44.375285188713832</v>
      </c>
      <c r="I55" s="52">
        <f t="shared" ca="1" si="9"/>
        <v>94.367913142089137</v>
      </c>
      <c r="J55" s="52">
        <f t="shared" ca="1" si="9"/>
        <v>32.11985183524353</v>
      </c>
      <c r="K55" s="52">
        <f t="shared" ca="1" si="9"/>
        <v>30.178886763700362</v>
      </c>
      <c r="L55" s="52">
        <f t="shared" ca="1" si="9"/>
        <v>34.475926059798638</v>
      </c>
      <c r="M55" s="52">
        <f t="shared" ca="1" si="9"/>
        <v>36.034966914876541</v>
      </c>
      <c r="N55" s="52">
        <f t="shared" ca="1" si="9"/>
        <v>38.33538134187684</v>
      </c>
      <c r="O55" s="52">
        <f t="shared" ca="1" si="9"/>
        <v>40.928917862562983</v>
      </c>
      <c r="P55" s="52">
        <f t="shared" ca="1" si="9"/>
        <v>32.895887269285517</v>
      </c>
      <c r="Q55" s="52"/>
      <c r="R55" s="52"/>
      <c r="S55" s="52"/>
      <c r="T55" s="52"/>
      <c r="U55" s="52"/>
      <c r="V55" s="52"/>
      <c r="W55" s="52"/>
      <c r="X55" s="52"/>
      <c r="Y55" s="52"/>
      <c r="Z55" s="52"/>
      <c r="AA55" s="52"/>
      <c r="AB55" s="52"/>
    </row>
    <row r="56" spans="1:28" ht="15" customHeight="1" x14ac:dyDescent="0.35">
      <c r="A56" s="30" t="s">
        <v>1351</v>
      </c>
      <c r="B56" s="54"/>
      <c r="C56" s="55"/>
      <c r="D56" s="56" t="s">
        <v>83</v>
      </c>
      <c r="E56" s="48">
        <f t="shared" ca="1" si="8"/>
        <v>128</v>
      </c>
      <c r="F56" s="48">
        <f t="shared" ca="1" si="7"/>
        <v>133.38</v>
      </c>
      <c r="G56" s="48">
        <f t="shared" ca="1" si="7"/>
        <v>154</v>
      </c>
      <c r="H56" s="48">
        <f t="shared" ca="1" si="7"/>
        <v>57645.04</v>
      </c>
      <c r="I56" s="48" t="str">
        <f t="shared" ca="1" si="7"/>
        <v>s</v>
      </c>
      <c r="J56" s="48">
        <f t="shared" ca="1" si="7"/>
        <v>6949.7120000000004</v>
      </c>
      <c r="K56" s="48">
        <f t="shared" ca="1" si="7"/>
        <v>5868.3710000000001</v>
      </c>
      <c r="L56" s="48">
        <f t="shared" ca="1" si="7"/>
        <v>1896.9040000000007</v>
      </c>
      <c r="M56" s="48">
        <f t="shared" ca="1" si="7"/>
        <v>2236.6940000000004</v>
      </c>
      <c r="N56" s="48">
        <f t="shared" ca="1" si="7"/>
        <v>1508.99</v>
      </c>
      <c r="O56" s="48">
        <f t="shared" ca="1" si="7"/>
        <v>1607.3629999999998</v>
      </c>
      <c r="P56" s="48">
        <f t="shared" ca="1" si="7"/>
        <v>1808.1179999999999</v>
      </c>
      <c r="Q56" s="48" t="str">
        <f t="shared" ref="F56:AB67" ca="1" si="10">INDEX(table,MATCH($A$1&amp;"_"&amp;$A56,Tcolonne,0),MATCH(Q$30,Tligne,0))</f>
        <v>s</v>
      </c>
      <c r="R56" s="48">
        <f t="shared" ca="1" si="10"/>
        <v>12.056045064761859</v>
      </c>
      <c r="S56" s="48">
        <f t="shared" ca="1" si="10"/>
        <v>52.104603388813921</v>
      </c>
      <c r="T56" s="48">
        <f t="shared" ca="1" si="10"/>
        <v>65.356410256410257</v>
      </c>
      <c r="U56" s="48">
        <f t="shared" ca="1" si="10"/>
        <v>75.571966221415209</v>
      </c>
      <c r="V56" s="48">
        <f t="shared" ca="1" si="10"/>
        <v>24.428033778584794</v>
      </c>
      <c r="W56" s="48">
        <f t="shared" ca="1" si="10"/>
        <v>14.302107771421305</v>
      </c>
      <c r="X56" s="48">
        <f t="shared" ca="1" si="10"/>
        <v>8.7693834213374338</v>
      </c>
      <c r="Y56" s="48">
        <f t="shared" ca="1" si="10"/>
        <v>25.4969499858123</v>
      </c>
      <c r="Z56" s="48">
        <f t="shared" ca="1" si="10"/>
        <v>3.9239729580411011</v>
      </c>
      <c r="AA56" s="48">
        <f t="shared" ca="1" si="10"/>
        <v>26.017164452282337</v>
      </c>
      <c r="AB56" s="48">
        <f t="shared" ca="1" si="10"/>
        <v>123.70287779890474</v>
      </c>
    </row>
    <row r="57" spans="1:28" ht="15" customHeight="1" x14ac:dyDescent="0.35">
      <c r="A57" s="30" t="s">
        <v>1352</v>
      </c>
      <c r="B57" s="54"/>
      <c r="C57" s="55"/>
      <c r="D57" s="56" t="s">
        <v>84</v>
      </c>
      <c r="E57" s="48">
        <f t="shared" ca="1" si="8"/>
        <v>40</v>
      </c>
      <c r="F57" s="48">
        <f t="shared" ca="1" si="10"/>
        <v>371.56</v>
      </c>
      <c r="G57" s="48">
        <f t="shared" ca="1" si="10"/>
        <v>406</v>
      </c>
      <c r="H57" s="48">
        <f t="shared" ca="1" si="10"/>
        <v>363400.86</v>
      </c>
      <c r="I57" s="48" t="str">
        <f t="shared" ca="1" si="10"/>
        <v>s</v>
      </c>
      <c r="J57" s="48">
        <f t="shared" ca="1" si="10"/>
        <v>31485.792999999994</v>
      </c>
      <c r="K57" s="48">
        <f t="shared" ca="1" si="10"/>
        <v>17041.906999999999</v>
      </c>
      <c r="L57" s="48">
        <f t="shared" ca="1" si="10"/>
        <v>12867.376999999995</v>
      </c>
      <c r="M57" s="48">
        <f t="shared" ca="1" si="10"/>
        <v>11593.400999999994</v>
      </c>
      <c r="N57" s="48">
        <f t="shared" ca="1" si="10"/>
        <v>13723.462999999989</v>
      </c>
      <c r="O57" s="48">
        <f t="shared" ca="1" si="10"/>
        <v>11468.462999999991</v>
      </c>
      <c r="P57" s="48">
        <f t="shared" ca="1" si="10"/>
        <v>2777.3110000000001</v>
      </c>
      <c r="Q57" s="48" t="str">
        <f t="shared" ca="1" si="10"/>
        <v>s</v>
      </c>
      <c r="R57" s="48">
        <f t="shared" ca="1" si="10"/>
        <v>8.6642043169628149</v>
      </c>
      <c r="S57" s="48">
        <f t="shared" ca="1" si="10"/>
        <v>84.73945796102916</v>
      </c>
      <c r="T57" s="48">
        <f t="shared" ca="1" si="10"/>
        <v>112.02883787275272</v>
      </c>
      <c r="U57" s="48">
        <f t="shared" ca="1" si="10"/>
        <v>56.97865251471751</v>
      </c>
      <c r="V57" s="48">
        <f t="shared" ca="1" si="10"/>
        <v>43.021347485282483</v>
      </c>
      <c r="W57" s="48">
        <f t="shared" ca="1" si="10"/>
        <v>13.959072357156746</v>
      </c>
      <c r="X57" s="48">
        <f t="shared" ca="1" si="10"/>
        <v>15.445776362160647</v>
      </c>
      <c r="Y57" s="48">
        <f t="shared" ca="1" si="10"/>
        <v>37.884197502291997</v>
      </c>
      <c r="Z57" s="48">
        <f t="shared" ca="1" si="10"/>
        <v>1.9509026587159146</v>
      </c>
      <c r="AA57" s="48">
        <f t="shared" ca="1" si="10"/>
        <v>8.8208386557073553</v>
      </c>
      <c r="AB57" s="48">
        <f t="shared" ca="1" si="10"/>
        <v>417.43258137097337</v>
      </c>
    </row>
    <row r="58" spans="1:28" ht="15" customHeight="1" x14ac:dyDescent="0.35">
      <c r="A58" s="30" t="s">
        <v>1353</v>
      </c>
      <c r="B58" s="54"/>
      <c r="C58" s="55"/>
      <c r="D58" s="56" t="s">
        <v>85</v>
      </c>
      <c r="E58" s="48" t="str">
        <f t="shared" ca="1" si="8"/>
        <v>s</v>
      </c>
      <c r="F58" s="48" t="str">
        <f t="shared" ca="1" si="10"/>
        <v>s</v>
      </c>
      <c r="G58" s="48">
        <f t="shared" ca="1" si="10"/>
        <v>356</v>
      </c>
      <c r="H58" s="48" t="str">
        <f t="shared" ca="1" si="10"/>
        <v>s</v>
      </c>
      <c r="I58" s="48" t="str">
        <f t="shared" ca="1" si="10"/>
        <v>s</v>
      </c>
      <c r="J58" s="48" t="str">
        <f t="shared" ca="1" si="10"/>
        <v>s</v>
      </c>
      <c r="K58" s="48" t="str">
        <f t="shared" ca="1" si="10"/>
        <v>s</v>
      </c>
      <c r="L58" s="48" t="str">
        <f t="shared" ca="1" si="10"/>
        <v>s</v>
      </c>
      <c r="M58" s="48" t="str">
        <f t="shared" ca="1" si="10"/>
        <v>s</v>
      </c>
      <c r="N58" s="48" t="str">
        <f t="shared" ca="1" si="10"/>
        <v>s</v>
      </c>
      <c r="O58" s="48" t="str">
        <f t="shared" ca="1" si="10"/>
        <v>s</v>
      </c>
      <c r="P58" s="48" t="str">
        <f t="shared" ca="1" si="10"/>
        <v>s</v>
      </c>
      <c r="Q58" s="48" t="str">
        <f t="shared" ca="1" si="10"/>
        <v>s</v>
      </c>
      <c r="R58" s="48" t="str">
        <f t="shared" ca="1" si="10"/>
        <v>s</v>
      </c>
      <c r="S58" s="48" t="str">
        <f t="shared" ca="1" si="10"/>
        <v>s</v>
      </c>
      <c r="T58" s="48" t="str">
        <f t="shared" ca="1" si="10"/>
        <v>s</v>
      </c>
      <c r="U58" s="48" t="str">
        <f t="shared" ca="1" si="10"/>
        <v>s</v>
      </c>
      <c r="V58" s="48" t="str">
        <f t="shared" ca="1" si="10"/>
        <v>s</v>
      </c>
      <c r="W58" s="48" t="str">
        <f t="shared" ca="1" si="10"/>
        <v>s</v>
      </c>
      <c r="X58" s="48" t="str">
        <f t="shared" ca="1" si="10"/>
        <v>s</v>
      </c>
      <c r="Y58" s="48" t="str">
        <f t="shared" ca="1" si="10"/>
        <v>s</v>
      </c>
      <c r="Z58" s="48" t="str">
        <f t="shared" ca="1" si="10"/>
        <v>s</v>
      </c>
      <c r="AA58" s="48" t="str">
        <f t="shared" ca="1" si="10"/>
        <v>s</v>
      </c>
      <c r="AB58" s="48" t="str">
        <f t="shared" ca="1" si="10"/>
        <v>s</v>
      </c>
    </row>
    <row r="59" spans="1:28" ht="15" customHeight="1" x14ac:dyDescent="0.35">
      <c r="A59" s="30" t="s">
        <v>1354</v>
      </c>
      <c r="B59" s="54"/>
      <c r="C59" s="55"/>
      <c r="D59" s="56" t="s">
        <v>86</v>
      </c>
      <c r="E59" s="48" t="str">
        <f t="shared" ca="1" si="8"/>
        <v>s</v>
      </c>
      <c r="F59" s="48" t="str">
        <f t="shared" ca="1" si="10"/>
        <v>s</v>
      </c>
      <c r="G59" s="48">
        <f t="shared" ca="1" si="10"/>
        <v>26</v>
      </c>
      <c r="H59" s="48" t="str">
        <f t="shared" ca="1" si="10"/>
        <v>s</v>
      </c>
      <c r="I59" s="48" t="str">
        <f t="shared" ca="1" si="10"/>
        <v>s</v>
      </c>
      <c r="J59" s="48" t="str">
        <f t="shared" ca="1" si="10"/>
        <v>s</v>
      </c>
      <c r="K59" s="48" t="str">
        <f t="shared" ca="1" si="10"/>
        <v>s</v>
      </c>
      <c r="L59" s="48" t="str">
        <f t="shared" ca="1" si="10"/>
        <v>s</v>
      </c>
      <c r="M59" s="48" t="str">
        <f t="shared" ca="1" si="10"/>
        <v>s</v>
      </c>
      <c r="N59" s="48" t="str">
        <f t="shared" ca="1" si="10"/>
        <v>s</v>
      </c>
      <c r="O59" s="48" t="str">
        <f t="shared" ca="1" si="10"/>
        <v>s</v>
      </c>
      <c r="P59" s="48" t="str">
        <f t="shared" ca="1" si="10"/>
        <v>s</v>
      </c>
      <c r="Q59" s="48" t="str">
        <f t="shared" ca="1" si="10"/>
        <v>s</v>
      </c>
      <c r="R59" s="48" t="str">
        <f t="shared" ca="1" si="10"/>
        <v>s</v>
      </c>
      <c r="S59" s="48" t="str">
        <f t="shared" ca="1" si="10"/>
        <v>s</v>
      </c>
      <c r="T59" s="48" t="str">
        <f t="shared" ca="1" si="10"/>
        <v>s</v>
      </c>
      <c r="U59" s="48" t="str">
        <f t="shared" ca="1" si="10"/>
        <v>s</v>
      </c>
      <c r="V59" s="48" t="str">
        <f t="shared" ca="1" si="10"/>
        <v>s</v>
      </c>
      <c r="W59" s="48" t="str">
        <f t="shared" ca="1" si="10"/>
        <v>s</v>
      </c>
      <c r="X59" s="48" t="str">
        <f t="shared" ca="1" si="10"/>
        <v>s</v>
      </c>
      <c r="Y59" s="48" t="str">
        <f t="shared" ca="1" si="10"/>
        <v>s</v>
      </c>
      <c r="Z59" s="48" t="str">
        <f t="shared" ca="1" si="10"/>
        <v>s</v>
      </c>
      <c r="AA59" s="48" t="str">
        <f t="shared" ca="1" si="10"/>
        <v>s</v>
      </c>
      <c r="AB59" s="48" t="str">
        <f t="shared" ca="1" si="10"/>
        <v>s</v>
      </c>
    </row>
    <row r="60" spans="1:28" ht="15" customHeight="1" x14ac:dyDescent="0.35">
      <c r="A60" s="30">
        <v>462</v>
      </c>
      <c r="B60" s="47">
        <v>462</v>
      </c>
      <c r="C60" s="59" t="s">
        <v>76</v>
      </c>
      <c r="D60" s="59"/>
      <c r="E60" s="48">
        <f t="shared" ca="1" si="8"/>
        <v>19</v>
      </c>
      <c r="F60" s="48">
        <f t="shared" ca="1" si="10"/>
        <v>25.009999999999998</v>
      </c>
      <c r="G60" s="48">
        <f t="shared" ca="1" si="10"/>
        <v>28</v>
      </c>
      <c r="H60" s="48">
        <f t="shared" ca="1" si="10"/>
        <v>10836.8</v>
      </c>
      <c r="I60" s="48">
        <f t="shared" ca="1" si="10"/>
        <v>0</v>
      </c>
      <c r="J60" s="48">
        <f t="shared" ca="1" si="10"/>
        <v>1704.5340000000006</v>
      </c>
      <c r="K60" s="48">
        <f t="shared" ca="1" si="10"/>
        <v>1183.6089999999999</v>
      </c>
      <c r="L60" s="48">
        <f t="shared" ca="1" si="10"/>
        <v>474.52500000000066</v>
      </c>
      <c r="M60" s="48">
        <f t="shared" ca="1" si="10"/>
        <v>440.44100000000066</v>
      </c>
      <c r="N60" s="48">
        <f t="shared" ca="1" si="10"/>
        <v>262.41400000000027</v>
      </c>
      <c r="O60" s="48">
        <f t="shared" ca="1" si="10"/>
        <v>245.64500000000027</v>
      </c>
      <c r="P60" s="48">
        <f t="shared" ca="1" si="10"/>
        <v>282.23900000000003</v>
      </c>
      <c r="Q60" s="48">
        <f t="shared" ca="1" si="10"/>
        <v>0</v>
      </c>
      <c r="R60" s="48">
        <f t="shared" ca="1" si="10"/>
        <v>15.729126679462579</v>
      </c>
      <c r="S60" s="48">
        <f t="shared" ca="1" si="10"/>
        <v>68.154098360655766</v>
      </c>
      <c r="T60" s="48">
        <f t="shared" ca="1" si="10"/>
        <v>76.888084766093584</v>
      </c>
      <c r="U60" s="48">
        <f t="shared" ca="1" si="10"/>
        <v>71.381987221780591</v>
      </c>
      <c r="V60" s="48">
        <f t="shared" ca="1" si="10"/>
        <v>28.618012778219398</v>
      </c>
      <c r="W60" s="48">
        <f t="shared" ca="1" si="10"/>
        <v>13.344032368189296</v>
      </c>
      <c r="X60" s="48">
        <f t="shared" ca="1" si="10"/>
        <v>11.604676167908188</v>
      </c>
      <c r="Y60" s="48">
        <f t="shared" ca="1" si="10"/>
        <v>30.318985098092565</v>
      </c>
      <c r="Z60" s="48">
        <f t="shared" ca="1" si="10"/>
        <v>4.443601496233069</v>
      </c>
      <c r="AA60" s="48">
        <f t="shared" ca="1" si="10"/>
        <v>16.558132603984429</v>
      </c>
      <c r="AB60" s="48">
        <f t="shared" ca="1" si="10"/>
        <v>156.05249451705845</v>
      </c>
    </row>
    <row r="61" spans="1:28" ht="15" customHeight="1" x14ac:dyDescent="0.35">
      <c r="A61" s="30" t="s">
        <v>77</v>
      </c>
      <c r="B61" s="47" t="s">
        <v>77</v>
      </c>
      <c r="C61" s="57" t="s">
        <v>78</v>
      </c>
      <c r="D61" s="57"/>
      <c r="E61" s="48">
        <f t="shared" ca="1" si="8"/>
        <v>165</v>
      </c>
      <c r="F61" s="48">
        <f t="shared" ca="1" si="10"/>
        <v>848.82</v>
      </c>
      <c r="G61" s="48">
        <f t="shared" ca="1" si="10"/>
        <v>914</v>
      </c>
      <c r="H61" s="48">
        <f t="shared" ca="1" si="10"/>
        <v>888694.92999999993</v>
      </c>
      <c r="I61" s="48">
        <f t="shared" ca="1" si="10"/>
        <v>146948.56399999998</v>
      </c>
      <c r="J61" s="48">
        <f t="shared" ca="1" si="10"/>
        <v>76625.239999999976</v>
      </c>
      <c r="K61" s="48">
        <f t="shared" ca="1" si="10"/>
        <v>44210.245999999999</v>
      </c>
      <c r="L61" s="48">
        <f t="shared" ca="1" si="10"/>
        <v>28397.179999999978</v>
      </c>
      <c r="M61" s="48">
        <f t="shared" ca="1" si="10"/>
        <v>22975.882999999976</v>
      </c>
      <c r="N61" s="48">
        <f t="shared" ca="1" si="10"/>
        <v>29993.958999999966</v>
      </c>
      <c r="O61" s="48">
        <f t="shared" ca="1" si="10"/>
        <v>23227.776999999965</v>
      </c>
      <c r="P61" s="48">
        <f t="shared" ca="1" si="10"/>
        <v>6519.4890000000005</v>
      </c>
      <c r="Q61" s="48">
        <f t="shared" ca="1" si="10"/>
        <v>16.535321519162938</v>
      </c>
      <c r="R61" s="48">
        <f t="shared" ca="1" si="10"/>
        <v>8.622220900933911</v>
      </c>
      <c r="S61" s="48">
        <f t="shared" ca="1" si="10"/>
        <v>90.27266087038474</v>
      </c>
      <c r="T61" s="48">
        <f t="shared" ca="1" si="10"/>
        <v>91.19351216983577</v>
      </c>
      <c r="U61" s="48">
        <f t="shared" ca="1" si="10"/>
        <v>60.88942748087505</v>
      </c>
      <c r="V61" s="48">
        <f t="shared" ca="1" si="10"/>
        <v>39.11057251912495</v>
      </c>
      <c r="W61" s="48">
        <f t="shared" ca="1" si="10"/>
        <v>14.865023412093331</v>
      </c>
      <c r="X61" s="48">
        <f t="shared" ca="1" si="10"/>
        <v>16.584544371432681</v>
      </c>
      <c r="Y61" s="48">
        <f t="shared" ca="1" si="10"/>
        <v>35.896290025082621</v>
      </c>
      <c r="Z61" s="48">
        <f t="shared" ca="1" si="10"/>
        <v>2.1284050035954292</v>
      </c>
      <c r="AA61" s="48">
        <f t="shared" ca="1" si="10"/>
        <v>8.5082787342656321</v>
      </c>
      <c r="AB61" s="48">
        <f t="shared" ca="1" si="10"/>
        <v>352.41846408514493</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30" t="s">
        <v>51</v>
      </c>
      <c r="B63" s="112" t="s">
        <v>51</v>
      </c>
      <c r="C63" s="113" t="s">
        <v>52</v>
      </c>
      <c r="D63" s="113"/>
      <c r="E63" s="110">
        <f t="shared" ca="1" si="8"/>
        <v>289</v>
      </c>
      <c r="F63" s="110">
        <f t="shared" ca="1" si="10"/>
        <v>1104.07</v>
      </c>
      <c r="G63" s="110">
        <f t="shared" ca="1" si="10"/>
        <v>1230</v>
      </c>
      <c r="H63" s="110">
        <f t="shared" ca="1" si="10"/>
        <v>104817.31</v>
      </c>
      <c r="I63" s="110">
        <f t="shared" ca="1" si="10"/>
        <v>6418.6180000000004</v>
      </c>
      <c r="J63" s="110">
        <f t="shared" ca="1" si="10"/>
        <v>34753.279999999999</v>
      </c>
      <c r="K63" s="110">
        <f t="shared" ca="1" si="10"/>
        <v>30907.518</v>
      </c>
      <c r="L63" s="110">
        <f t="shared" ca="1" si="10"/>
        <v>4371.8970000000008</v>
      </c>
      <c r="M63" s="110">
        <f t="shared" ca="1" si="10"/>
        <v>3936.784000000001</v>
      </c>
      <c r="N63" s="110">
        <f t="shared" ca="1" si="10"/>
        <v>1512.6250000000023</v>
      </c>
      <c r="O63" s="110">
        <f t="shared" ca="1" si="10"/>
        <v>1433.3630000000023</v>
      </c>
      <c r="P63" s="110">
        <f t="shared" ca="1" si="10"/>
        <v>4221.5129999999999</v>
      </c>
      <c r="Q63" s="110">
        <f t="shared" ca="1" si="10"/>
        <v>6.1236240464480538</v>
      </c>
      <c r="R63" s="110">
        <f t="shared" ca="1" si="10"/>
        <v>33.156050274520496</v>
      </c>
      <c r="S63" s="110">
        <f t="shared" ca="1" si="10"/>
        <v>31.477424438667839</v>
      </c>
      <c r="T63" s="110">
        <f t="shared" ca="1" si="10"/>
        <v>33.582696749300318</v>
      </c>
      <c r="U63" s="110">
        <f t="shared" ca="1" si="10"/>
        <v>87.607796217709392</v>
      </c>
      <c r="V63" s="110">
        <f t="shared" ca="1" si="10"/>
        <v>12.392203782290609</v>
      </c>
      <c r="W63" s="110">
        <f t="shared" ca="1" si="10"/>
        <v>10.595849789966019</v>
      </c>
      <c r="X63" s="110">
        <f t="shared" ca="1" si="10"/>
        <v>6.4036091662164232</v>
      </c>
      <c r="Y63" s="110">
        <f t="shared" ca="1" si="10"/>
        <v>76.069058189464329</v>
      </c>
      <c r="Z63" s="110">
        <f t="shared" ca="1" si="10"/>
        <v>6.6061483150220592</v>
      </c>
      <c r="AA63" s="110">
        <f t="shared" ca="1" si="10"/>
        <v>12.147092303230083</v>
      </c>
      <c r="AB63" s="110">
        <f t="shared" ca="1" si="10"/>
        <v>93.255285486506878</v>
      </c>
    </row>
    <row r="64" spans="1:28" ht="15" customHeight="1" x14ac:dyDescent="0.35">
      <c r="A64" s="30" t="s">
        <v>53</v>
      </c>
      <c r="B64" s="54"/>
      <c r="C64" s="55" t="s">
        <v>1423</v>
      </c>
      <c r="D64" s="55"/>
      <c r="E64" s="48">
        <f ca="1">E63/E68*100</f>
        <v>7.5654450261780113</v>
      </c>
      <c r="F64" s="48">
        <f t="shared" ref="F64:P64" ca="1" si="11">F63/F68*100</f>
        <v>12.638728148349113</v>
      </c>
      <c r="G64" s="48">
        <f t="shared" ca="1" si="11"/>
        <v>11.931322145697933</v>
      </c>
      <c r="H64" s="48">
        <f t="shared" ca="1" si="11"/>
        <v>3.445924252985356</v>
      </c>
      <c r="I64" s="48">
        <f t="shared" ca="1" si="11"/>
        <v>3.614621252323035</v>
      </c>
      <c r="J64" s="48">
        <f t="shared" ca="1" si="11"/>
        <v>6.7123308924831022</v>
      </c>
      <c r="K64" s="48">
        <f t="shared" ca="1" si="11"/>
        <v>8.7774636724469151</v>
      </c>
      <c r="L64" s="48">
        <f t="shared" ca="1" si="11"/>
        <v>2.7122480575795298</v>
      </c>
      <c r="M64" s="48">
        <f t="shared" ca="1" si="11"/>
        <v>3.0540016921044115</v>
      </c>
      <c r="N64" s="48">
        <f t="shared" ca="1" si="11"/>
        <v>1.3169674865203751</v>
      </c>
      <c r="O64" s="48">
        <f t="shared" ca="1" si="11"/>
        <v>1.5674058902871115</v>
      </c>
      <c r="P64" s="48">
        <f t="shared" ca="1" si="11"/>
        <v>7.3158132493085777</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30" t="str">
        <f>'01'!B66</f>
        <v>C_hac</v>
      </c>
      <c r="B66" s="58" t="s">
        <v>54</v>
      </c>
      <c r="C66" s="61" t="s">
        <v>55</v>
      </c>
      <c r="D66" s="61"/>
      <c r="E66" s="48">
        <f t="shared" ca="1" si="8"/>
        <v>1797</v>
      </c>
      <c r="F66" s="48">
        <f t="shared" ca="1" si="10"/>
        <v>4349.29</v>
      </c>
      <c r="G66" s="48">
        <f t="shared" ca="1" si="10"/>
        <v>4699</v>
      </c>
      <c r="H66" s="48">
        <f t="shared" ca="1" si="10"/>
        <v>973004.73</v>
      </c>
      <c r="I66" s="48">
        <f t="shared" ca="1" si="10"/>
        <v>32289.449000000001</v>
      </c>
      <c r="J66" s="48">
        <f t="shared" ca="1" si="10"/>
        <v>249641.549</v>
      </c>
      <c r="K66" s="48">
        <f t="shared" ca="1" si="10"/>
        <v>205279.28099999999</v>
      </c>
      <c r="L66" s="48">
        <f t="shared" ca="1" si="10"/>
        <v>79911.593999999997</v>
      </c>
      <c r="M66" s="48">
        <f t="shared" ca="1" si="10"/>
        <v>79986.373999999996</v>
      </c>
      <c r="N66" s="48">
        <f t="shared" ca="1" si="10"/>
        <v>43852.073000000011</v>
      </c>
      <c r="O66" s="48">
        <f t="shared" ca="1" si="10"/>
        <v>49556.738000000012</v>
      </c>
      <c r="P66" s="48">
        <f t="shared" ca="1" si="10"/>
        <v>47600.008000000002</v>
      </c>
      <c r="Q66" s="48">
        <f t="shared" ca="1" si="10"/>
        <v>3.3185294998514552</v>
      </c>
      <c r="R66" s="48">
        <f t="shared" ca="1" si="10"/>
        <v>25.65676623175306</v>
      </c>
      <c r="S66" s="48">
        <f t="shared" ca="1" si="10"/>
        <v>57.398230285862752</v>
      </c>
      <c r="T66" s="48">
        <f t="shared" ca="1" si="10"/>
        <v>156.65546905356967</v>
      </c>
      <c r="U66" s="48">
        <f t="shared" ca="1" si="10"/>
        <v>71.979610497706133</v>
      </c>
      <c r="V66" s="48">
        <f t="shared" ca="1" si="10"/>
        <v>28.020389502293856</v>
      </c>
      <c r="W66" s="48">
        <f t="shared" ca="1" si="10"/>
        <v>7.9490168604167462</v>
      </c>
      <c r="X66" s="48">
        <f t="shared" ca="1" si="10"/>
        <v>8.0474282596850344</v>
      </c>
      <c r="Y66" s="48">
        <f t="shared" ca="1" si="10"/>
        <v>32.902566112346783</v>
      </c>
      <c r="Z66" s="48">
        <f t="shared" ca="1" si="10"/>
        <v>5.179940472717889</v>
      </c>
      <c r="AA66" s="48">
        <f t="shared" ca="1" si="10"/>
        <v>19.06734203127381</v>
      </c>
      <c r="AB66" s="48">
        <f t="shared" ca="1" si="10"/>
        <v>168.0385725985592</v>
      </c>
    </row>
    <row r="67" spans="1:28" ht="15" customHeight="1" x14ac:dyDescent="0.35">
      <c r="A67" s="30">
        <f>'01'!B67</f>
        <v>46</v>
      </c>
      <c r="B67" s="58">
        <v>46</v>
      </c>
      <c r="C67" s="61" t="s">
        <v>56</v>
      </c>
      <c r="D67" s="61"/>
      <c r="E67" s="48">
        <f t="shared" ca="1" si="8"/>
        <v>1031</v>
      </c>
      <c r="F67" s="48">
        <f t="shared" ca="1" si="10"/>
        <v>2832.07</v>
      </c>
      <c r="G67" s="48">
        <f t="shared" ca="1" si="10"/>
        <v>3106</v>
      </c>
      <c r="H67" s="48">
        <f t="shared" ca="1" si="10"/>
        <v>2027100.73</v>
      </c>
      <c r="I67" s="48">
        <f t="shared" ca="1" si="10"/>
        <v>155718.78099999999</v>
      </c>
      <c r="J67" s="48">
        <f t="shared" ca="1" si="10"/>
        <v>243867.171</v>
      </c>
      <c r="K67" s="48">
        <f t="shared" ca="1" si="10"/>
        <v>150415.93599999999</v>
      </c>
      <c r="L67" s="48">
        <f t="shared" ca="1" si="10"/>
        <v>83744.538000000015</v>
      </c>
      <c r="M67" s="48">
        <f t="shared" ca="1" si="10"/>
        <v>64982.227000000014</v>
      </c>
      <c r="N67" s="48">
        <f t="shared" ca="1" si="10"/>
        <v>78925.452000000019</v>
      </c>
      <c r="O67" s="48">
        <f t="shared" ca="1" si="10"/>
        <v>57351.680000000015</v>
      </c>
      <c r="P67" s="48">
        <f t="shared" ca="1" si="10"/>
        <v>20676.53</v>
      </c>
      <c r="Q67" s="48">
        <f t="shared" ca="1" si="10"/>
        <v>7.681847216344301</v>
      </c>
      <c r="R67" s="48">
        <f t="shared" ca="1" si="10"/>
        <v>12.030343011124071</v>
      </c>
      <c r="S67" s="48">
        <f t="shared" ref="F67:AB69" ca="1" si="12">INDEX(table,MATCH($A$1&amp;"_"&amp;$A67,Tcolonne,0),MATCH(S$30,Tligne,0))</f>
        <v>86.10916079051718</v>
      </c>
      <c r="T67" s="48">
        <f t="shared" ca="1" si="12"/>
        <v>87.435264665068303</v>
      </c>
      <c r="U67" s="48">
        <f t="shared" ca="1" si="12"/>
        <v>64.236262179756253</v>
      </c>
      <c r="V67" s="48">
        <f t="shared" ca="1" si="12"/>
        <v>35.76373782024374</v>
      </c>
      <c r="W67" s="48">
        <f t="shared" ca="1" si="12"/>
        <v>13.61466484942796</v>
      </c>
      <c r="X67" s="48">
        <f t="shared" ca="1" si="12"/>
        <v>13.996886388038678</v>
      </c>
      <c r="Y67" s="48" t="str">
        <f t="shared" ca="1" si="12"/>
        <v>s</v>
      </c>
      <c r="Z67" s="48">
        <f t="shared" ca="1" si="12"/>
        <v>3.4622807280876029</v>
      </c>
      <c r="AA67" s="48">
        <f t="shared" ca="1" si="12"/>
        <v>8.47860329671024</v>
      </c>
      <c r="AB67" s="48">
        <f t="shared" ca="1" si="12"/>
        <v>314.28013791482431</v>
      </c>
    </row>
    <row r="68" spans="1:28" ht="15" customHeight="1" x14ac:dyDescent="0.35">
      <c r="A68" s="30" t="str">
        <f>'01'!B68</f>
        <v>47_10y</v>
      </c>
      <c r="B68" s="58" t="s">
        <v>57</v>
      </c>
      <c r="C68" s="62" t="s">
        <v>58</v>
      </c>
      <c r="D68" s="62"/>
      <c r="E68" s="48">
        <f t="shared" ca="1" si="8"/>
        <v>3820</v>
      </c>
      <c r="F68" s="48">
        <f t="shared" ca="1" si="12"/>
        <v>8735.61</v>
      </c>
      <c r="G68" s="48">
        <f t="shared" ca="1" si="12"/>
        <v>10309</v>
      </c>
      <c r="H68" s="48">
        <f t="shared" ca="1" si="12"/>
        <v>3041776.38</v>
      </c>
      <c r="I68" s="48">
        <f t="shared" ca="1" si="12"/>
        <v>177573.736</v>
      </c>
      <c r="J68" s="48">
        <f t="shared" ca="1" si="12"/>
        <v>517752.783</v>
      </c>
      <c r="K68" s="48">
        <f t="shared" ca="1" si="12"/>
        <v>352123.565</v>
      </c>
      <c r="L68" s="48">
        <f t="shared" ca="1" si="12"/>
        <v>161190.89799999999</v>
      </c>
      <c r="M68" s="48">
        <f t="shared" ca="1" si="12"/>
        <v>128905.757</v>
      </c>
      <c r="N68" s="48">
        <f t="shared" ca="1" si="12"/>
        <v>114856.67000000004</v>
      </c>
      <c r="O68" s="48">
        <f t="shared" ca="1" si="12"/>
        <v>91448.106000000043</v>
      </c>
      <c r="P68" s="48">
        <f t="shared" ca="1" si="12"/>
        <v>57703.947</v>
      </c>
      <c r="Q68" s="48">
        <f t="shared" ca="1" si="12"/>
        <v>5.837830064286317</v>
      </c>
      <c r="R68" s="48">
        <f t="shared" ca="1" si="12"/>
        <v>17.021395340047977</v>
      </c>
      <c r="S68" s="48">
        <f t="shared" ca="1" si="12"/>
        <v>59.269219092885322</v>
      </c>
      <c r="T68" s="48">
        <f t="shared" ca="1" si="12"/>
        <v>57.722560187554159</v>
      </c>
      <c r="U68" s="48">
        <f t="shared" ca="1" si="12"/>
        <v>68.598021365316569</v>
      </c>
      <c r="V68" s="48">
        <f t="shared" ca="1" si="12"/>
        <v>31.401978634683431</v>
      </c>
      <c r="W68" s="48">
        <f t="shared" ca="1" si="12"/>
        <v>20.667582055475634</v>
      </c>
      <c r="X68" s="48">
        <f t="shared" ca="1" si="12"/>
        <v>18.731307989858763</v>
      </c>
      <c r="Y68" s="48" t="str">
        <f t="shared" ca="1" si="12"/>
        <v>s</v>
      </c>
      <c r="Z68" s="48">
        <f t="shared" ca="1" si="12"/>
        <v>4.4510931380256968</v>
      </c>
      <c r="AA68" s="48">
        <f t="shared" ca="1" si="12"/>
        <v>11.145077128441045</v>
      </c>
      <c r="AB68" s="48">
        <f t="shared" ca="1" si="12"/>
        <v>223.39157666285809</v>
      </c>
    </row>
    <row r="69" spans="1:28" ht="15" customHeight="1" x14ac:dyDescent="0.35">
      <c r="A69" s="30" t="str">
        <f>'01'!B69</f>
        <v>BN_horsKZ</v>
      </c>
      <c r="B69" s="54" t="s">
        <v>59</v>
      </c>
      <c r="C69" s="61" t="s">
        <v>1450</v>
      </c>
      <c r="D69" s="61"/>
      <c r="E69" s="48">
        <f t="shared" ca="1" si="8"/>
        <v>24504</v>
      </c>
      <c r="F69" s="48">
        <f t="shared" ca="1" si="12"/>
        <v>39030.61</v>
      </c>
      <c r="G69" s="48">
        <f t="shared" ca="1" si="12"/>
        <v>46585</v>
      </c>
      <c r="H69" s="48">
        <f t="shared" ca="1" si="12"/>
        <v>10884144.26</v>
      </c>
      <c r="I69" s="48">
        <f t="shared" ca="1" si="12"/>
        <v>459173.41</v>
      </c>
      <c r="J69" s="48">
        <f t="shared" ca="1" si="12"/>
        <v>2791482.514</v>
      </c>
      <c r="K69" s="48">
        <f t="shared" ca="1" si="12"/>
        <v>1847691.966</v>
      </c>
      <c r="L69" s="48">
        <f t="shared" ca="1" si="12"/>
        <v>929798.18500000006</v>
      </c>
      <c r="M69" s="48">
        <f t="shared" ca="1" si="12"/>
        <v>864034.4929999999</v>
      </c>
      <c r="N69" s="48">
        <f t="shared" ca="1" si="12"/>
        <v>429976.10700000013</v>
      </c>
      <c r="O69" s="48">
        <f t="shared" ca="1" si="12"/>
        <v>401558.80500000017</v>
      </c>
      <c r="P69" s="48">
        <f t="shared" ca="1" si="12"/>
        <v>900361.58600000013</v>
      </c>
      <c r="Q69" s="48">
        <f t="shared" ca="1" si="12"/>
        <v>4.2187368986599596</v>
      </c>
      <c r="R69" s="48">
        <f t="shared" ca="1" si="12"/>
        <v>25.647239207026097</v>
      </c>
      <c r="S69" s="48">
        <f t="shared" ca="1" si="12"/>
        <v>71.520340419993431</v>
      </c>
      <c r="T69" s="48">
        <f t="shared" ca="1" si="12"/>
        <v>246.76832675687109</v>
      </c>
      <c r="U69" s="48">
        <f t="shared" ca="1" si="12"/>
        <v>66.523799025345312</v>
      </c>
      <c r="V69" s="48">
        <f t="shared" ca="1" si="12"/>
        <v>33.476200974654688</v>
      </c>
      <c r="W69" s="48">
        <f t="shared" ca="1" si="12"/>
        <v>8.1072215223914217</v>
      </c>
      <c r="X69" s="48">
        <f t="shared" ca="1" si="12"/>
        <v>8.0737967201778087</v>
      </c>
      <c r="Y69" s="48" t="str">
        <f t="shared" ca="1" si="12"/>
        <v>s</v>
      </c>
      <c r="Z69" s="48">
        <f t="shared" ca="1" si="12"/>
        <v>8.3815484109597396</v>
      </c>
      <c r="AA69" s="48">
        <f t="shared" ca="1" si="12"/>
        <v>32.253885936396017</v>
      </c>
      <c r="AB69" s="48">
        <f t="shared" ca="1" si="12"/>
        <v>95.965277332478266</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65" t="str">
        <f>Comparatif!B29</f>
        <v>Sources : Esane 2021 à méthode 2022, Flores 2022, Sirus, Insee - traitements SSP</v>
      </c>
      <c r="D75" s="64"/>
      <c r="E75" s="64"/>
      <c r="F75" s="64"/>
      <c r="G75" s="64"/>
      <c r="O75" s="24"/>
      <c r="P75" s="24"/>
    </row>
    <row r="76" spans="1:28" ht="15" customHeight="1" x14ac:dyDescent="0.35">
      <c r="B76" s="66"/>
    </row>
    <row r="77" spans="1:28" ht="15" customHeight="1" x14ac:dyDescent="0.35">
      <c r="Q77" s="28"/>
    </row>
    <row r="78" spans="1:28" ht="15" customHeight="1" x14ac:dyDescent="0.35">
      <c r="B78" s="1" t="s">
        <v>1573</v>
      </c>
      <c r="Q78" s="28"/>
    </row>
    <row r="79" spans="1:28" ht="15" customHeight="1" x14ac:dyDescent="0.35">
      <c r="B79" s="41" t="s">
        <v>99</v>
      </c>
      <c r="C79" s="41" t="s">
        <v>100</v>
      </c>
      <c r="D79" s="41" t="s">
        <v>140</v>
      </c>
      <c r="E79" s="41" t="s">
        <v>23</v>
      </c>
      <c r="F79" s="41" t="s">
        <v>101</v>
      </c>
      <c r="G79" s="41" t="s">
        <v>1355</v>
      </c>
      <c r="P79" s="28"/>
    </row>
    <row r="80" spans="1:28" ht="15" customHeight="1" x14ac:dyDescent="0.35">
      <c r="G80" s="39"/>
      <c r="P80" s="28"/>
    </row>
    <row r="81" spans="1:16" ht="69.95" customHeight="1" x14ac:dyDescent="0.35">
      <c r="A81" s="30" t="s">
        <v>102</v>
      </c>
      <c r="B81" s="2" t="s">
        <v>103</v>
      </c>
      <c r="C81" s="2" t="s">
        <v>104</v>
      </c>
      <c r="D81" s="2" t="s">
        <v>1452</v>
      </c>
      <c r="E81" s="2" t="s">
        <v>106</v>
      </c>
      <c r="F81" s="2" t="s">
        <v>105</v>
      </c>
      <c r="G81" s="150" t="s">
        <v>105</v>
      </c>
      <c r="H81" s="150"/>
      <c r="I81" s="150"/>
      <c r="P81" s="28"/>
    </row>
    <row r="82" spans="1:16" ht="15" customHeight="1" x14ac:dyDescent="0.35">
      <c r="B82" s="67"/>
      <c r="C82" s="67"/>
      <c r="D82" s="68" t="s">
        <v>24</v>
      </c>
      <c r="E82" s="68" t="s">
        <v>25</v>
      </c>
      <c r="F82" s="67"/>
      <c r="G82" s="155"/>
      <c r="H82" s="155"/>
      <c r="I82" s="155"/>
      <c r="P82" s="28"/>
    </row>
    <row r="83" spans="1:16" ht="15" customHeight="1" x14ac:dyDescent="0.35">
      <c r="A83" s="30">
        <v>1</v>
      </c>
      <c r="B83" s="48" t="str">
        <f ca="1">INDEX(Top!$A$1:$AA$400,MATCH(CONCATENATE($A$1,"_",$A83),Top!$A$1:$A$400,0),MATCH(B$79,Top!$A$1:$AA$1,0))</f>
        <v>MONO-01</v>
      </c>
      <c r="C83" s="69" t="str">
        <f ca="1">INDEX(Top!$A$1:$AA$400,MATCH(CONCATENATE($A$1,"_",$A83),Top!$A$1:$A$400,0),MATCH(C$79,Top!$A$1:$AA$1,0))</f>
        <v>SA GARDEL</v>
      </c>
      <c r="D83" s="48" t="str">
        <f ca="1">INDEX(Top!$A$1:$AA$400,MATCH(CONCATENATE($A$1,"_",$A83),Top!$A$1:$A$400,0),MATCH(D$79,Top!$A$1:$AA$1,0))</f>
        <v>250 à 499 salariés</v>
      </c>
      <c r="E83" s="48">
        <f ca="1">INDEX(Top!$A$1:$AA$400,MATCH(CONCATENATE($A$1,"_",$A83),Top!$A$1:$A$400,0),MATCH(E$79,Top!$A$1:$AA$1,0))</f>
        <v>100</v>
      </c>
      <c r="F83" s="48" t="str">
        <f ca="1">INDEX(Top!$A$1:$AA$400,MATCH(CONCATENATE($A$1,"_",$A83),Top!$A$1:$A$400,0),MATCH(F$79,Top!$A$1:$AA$1,0))</f>
        <v>1081Z</v>
      </c>
      <c r="G83" s="152" t="str">
        <f ca="1">INDEX(Top!$A$1:$AA$400,MATCH(CONCATENATE($A$1,"_",$A83),Top!$A$1:$A$400,0),MATCH(G$79,Top!$A$1:$AA$1,0))</f>
        <v>Fabrication de sucre</v>
      </c>
      <c r="H83" s="153" t="e">
        <f ca="1">INDEX(Top!$A$1:$AA$400,MATCH(CONCATENATE($A$1,"_",$A83),Top!$A$1:$A$400,0),MATCH(H$79,Top!$A$1:$AA$1,0))</f>
        <v>#N/A</v>
      </c>
      <c r="I83" s="154" t="e">
        <f ca="1">INDEX(Top!$A$1:$AA$400,MATCH(CONCATENATE($A$1,"_",$A83),Top!$A$1:$A$400,0),MATCH(I$79,Top!$A$1:$AA$1,0))</f>
        <v>#N/A</v>
      </c>
      <c r="P83" s="28"/>
    </row>
    <row r="84" spans="1:16" ht="15" customHeight="1" x14ac:dyDescent="0.35">
      <c r="A84" s="30">
        <v>2</v>
      </c>
      <c r="B84" s="48" t="str">
        <f ca="1">INDEX(Top!$A$1:$AA$400,MATCH(CONCATENATE($A$1,"_",$A84),Top!$A$1:$A$400,0),MATCH(B$79,Top!$A$1:$AA$1,0))</f>
        <v>MONO-01</v>
      </c>
      <c r="C84" s="69" t="str">
        <f ca="1">INDEX(Top!$A$1:$AA$400,MATCH(CONCATENATE($A$1,"_",$A84),Top!$A$1:$A$400,0),MATCH(C$79,Top!$A$1:$AA$1,0))</f>
        <v>SOC FABRICATION GLACES CREMES GLACEES</v>
      </c>
      <c r="D84" s="48" t="str">
        <f ca="1">INDEX(Top!$A$1:$AA$400,MATCH(CONCATENATE($A$1,"_",$A84),Top!$A$1:$A$400,0),MATCH(D$79,Top!$A$1:$AA$1,0))</f>
        <v>50 à 99 salariés</v>
      </c>
      <c r="E84" s="48">
        <f ca="1">INDEX(Top!$A$1:$AA$400,MATCH(CONCATENATE($A$1,"_",$A84),Top!$A$1:$A$400,0),MATCH(E$79,Top!$A$1:$AA$1,0))</f>
        <v>100</v>
      </c>
      <c r="F84" s="48" t="str">
        <f ca="1">INDEX(Top!$A$1:$AA$400,MATCH(CONCATENATE($A$1,"_",$A84),Top!$A$1:$A$400,0),MATCH(F$79,Top!$A$1:$AA$1,0))</f>
        <v>1051A</v>
      </c>
      <c r="G84" s="152" t="str">
        <f ca="1">INDEX(Top!$A$1:$AA$400,MATCH(CONCATENATE($A$1,"_",$A84),Top!$A$1:$A$400,0),MATCH(G$79,Top!$A$1:$AA$1,0))</f>
        <v>Fabrication de lait liquide et de produits frais</v>
      </c>
      <c r="H84" s="153" t="e">
        <f ca="1">INDEX(Top!$A$1:$AA$400,MATCH(CONCATENATE($A$1,"_",$A84),Top!$A$1:$A$400,0),MATCH(H$79,Top!$A$1:$AA$1,0))</f>
        <v>#N/A</v>
      </c>
      <c r="I84" s="154" t="e">
        <f ca="1">INDEX(Top!$A$1:$AA$400,MATCH(CONCATENATE($A$1,"_",$A84),Top!$A$1:$A$400,0),MATCH(I$79,Top!$A$1:$AA$1,0))</f>
        <v>#N/A</v>
      </c>
      <c r="P84" s="28"/>
    </row>
    <row r="85" spans="1:16" ht="15" customHeight="1" x14ac:dyDescent="0.35">
      <c r="A85" s="30">
        <v>3</v>
      </c>
      <c r="B85" s="48" t="str">
        <f ca="1">INDEX(Top!$A$1:$AA$400,MATCH(CONCATENATE($A$1,"_",$A85),Top!$A$1:$A$400,0),MATCH(B$79,Top!$A$1:$AA$1,0))</f>
        <v>MONO-01</v>
      </c>
      <c r="C85" s="69" t="str">
        <f ca="1">INDEX(Top!$A$1:$AA$400,MATCH(CONCATENATE($A$1,"_",$A85),Top!$A$1:$A$400,0),MATCH(C$79,Top!$A$1:$AA$1,0))</f>
        <v>SOCIETE DES GRANDS MOULINS DES ANTILLE</v>
      </c>
      <c r="D85" s="48" t="str">
        <f ca="1">INDEX(Top!$A$1:$AA$400,MATCH(CONCATENATE($A$1,"_",$A85),Top!$A$1:$A$400,0),MATCH(D$79,Top!$A$1:$AA$1,0))</f>
        <v>50 à 99 salariés</v>
      </c>
      <c r="E85" s="48">
        <f ca="1">INDEX(Top!$A$1:$AA$400,MATCH(CONCATENATE($A$1,"_",$A85),Top!$A$1:$A$400,0),MATCH(E$79,Top!$A$1:$AA$1,0))</f>
        <v>100</v>
      </c>
      <c r="F85" s="48" t="str">
        <f ca="1">INDEX(Top!$A$1:$AA$400,MATCH(CONCATENATE($A$1,"_",$A85),Top!$A$1:$A$400,0),MATCH(F$79,Top!$A$1:$AA$1,0))</f>
        <v>1091Z</v>
      </c>
      <c r="G85" s="152" t="str">
        <f ca="1">INDEX(Top!$A$1:$AA$400,MATCH(CONCATENATE($A$1,"_",$A85),Top!$A$1:$A$400,0),MATCH(G$79,Top!$A$1:$AA$1,0))</f>
        <v>Fabrication d'aliments pour animaux de ferme</v>
      </c>
      <c r="H85" s="153" t="e">
        <f ca="1">INDEX(Top!$A$1:$AA$400,MATCH(CONCATENATE($A$1,"_",$A85),Top!$A$1:$A$400,0),MATCH(H$79,Top!$A$1:$AA$1,0))</f>
        <v>#N/A</v>
      </c>
      <c r="I85" s="154" t="e">
        <f ca="1">INDEX(Top!$A$1:$AA$400,MATCH(CONCATENATE($A$1,"_",$A85),Top!$A$1:$A$400,0),MATCH(I$79,Top!$A$1:$AA$1,0))</f>
        <v>#N/A</v>
      </c>
      <c r="P85" s="28"/>
    </row>
    <row r="86" spans="1:16" ht="15" customHeight="1" x14ac:dyDescent="0.35">
      <c r="A86" s="30">
        <v>4</v>
      </c>
      <c r="B86" s="48" t="str">
        <f ca="1">INDEX(Top!$A$1:$AA$400,MATCH(CONCATENATE($A$1,"_",$A86),Top!$A$1:$A$400,0),MATCH(B$79,Top!$A$1:$AA$1,0))</f>
        <v>QUASI-MONO-01</v>
      </c>
      <c r="C86" s="69" t="str">
        <f ca="1">INDEX(Top!$A$1:$AA$400,MATCH(CONCATENATE($A$1,"_",$A86),Top!$A$1:$A$400,0),MATCH(C$79,Top!$A$1:$AA$1,0))</f>
        <v>SA SUCRERIES RHUMERIES DE MARIE GALANTE</v>
      </c>
      <c r="D86" s="48" t="str">
        <f ca="1">INDEX(Top!$A$1:$AA$400,MATCH(CONCATENATE($A$1,"_",$A86),Top!$A$1:$A$400,0),MATCH(D$79,Top!$A$1:$AA$1,0))</f>
        <v>50 à 99 salariés</v>
      </c>
      <c r="E86" s="48">
        <f ca="1">INDEX(Top!$A$1:$AA$400,MATCH(CONCATENATE($A$1,"_",$A86),Top!$A$1:$A$400,0),MATCH(E$79,Top!$A$1:$AA$1,0))</f>
        <v>100</v>
      </c>
      <c r="F86" s="48" t="str">
        <f ca="1">INDEX(Top!$A$1:$AA$400,MATCH(CONCATENATE($A$1,"_",$A86),Top!$A$1:$A$400,0),MATCH(F$79,Top!$A$1:$AA$1,0))</f>
        <v>1101Z</v>
      </c>
      <c r="G86" s="152" t="str">
        <f ca="1">INDEX(Top!$A$1:$AA$400,MATCH(CONCATENATE($A$1,"_",$A86),Top!$A$1:$A$400,0),MATCH(G$79,Top!$A$1:$AA$1,0))</f>
        <v>Production de boissons alcooliques distillées</v>
      </c>
      <c r="H86" s="153" t="e">
        <f ca="1">INDEX(Top!$A$1:$AA$400,MATCH(CONCATENATE($A$1,"_",$A86),Top!$A$1:$A$400,0),MATCH(H$79,Top!$A$1:$AA$1,0))</f>
        <v>#N/A</v>
      </c>
      <c r="I86" s="154" t="e">
        <f ca="1">INDEX(Top!$A$1:$AA$400,MATCH(CONCATENATE($A$1,"_",$A86),Top!$A$1:$A$400,0),MATCH(I$79,Top!$A$1:$AA$1,0))</f>
        <v>#N/A</v>
      </c>
      <c r="P86" s="28"/>
    </row>
    <row r="87" spans="1:16" ht="15" customHeight="1" x14ac:dyDescent="0.35">
      <c r="A87" s="30">
        <v>5</v>
      </c>
      <c r="B87" s="48" t="str">
        <f ca="1">INDEX(Top!$A$1:$AA$400,MATCH(CONCATENATE($A$1,"_",$A87),Top!$A$1:$A$400,0),MATCH(B$79,Top!$A$1:$AA$1,0))</f>
        <v>MONO-01</v>
      </c>
      <c r="C87" s="69" t="str">
        <f ca="1">INDEX(Top!$A$1:$AA$400,MATCH(CONCATENATE($A$1,"_",$A87),Top!$A$1:$A$400,0),MATCH(C$79,Top!$A$1:$AA$1,0))</f>
        <v>SOCIETE DES EAUX THERMALES DE CAPES DO</v>
      </c>
      <c r="D87" s="48" t="str">
        <f ca="1">INDEX(Top!$A$1:$AA$400,MATCH(CONCATENATE($A$1,"_",$A87),Top!$A$1:$A$400,0),MATCH(D$79,Top!$A$1:$AA$1,0))</f>
        <v>50 à 99 salariés</v>
      </c>
      <c r="E87" s="48">
        <f ca="1">INDEX(Top!$A$1:$AA$400,MATCH(CONCATENATE($A$1,"_",$A87),Top!$A$1:$A$400,0),MATCH(E$79,Top!$A$1:$AA$1,0))</f>
        <v>100</v>
      </c>
      <c r="F87" s="48" t="str">
        <f ca="1">INDEX(Top!$A$1:$AA$400,MATCH(CONCATENATE($A$1,"_",$A87),Top!$A$1:$A$400,0),MATCH(F$79,Top!$A$1:$AA$1,0))</f>
        <v>1107A</v>
      </c>
      <c r="G87" s="152" t="str">
        <f ca="1">INDEX(Top!$A$1:$AA$400,MATCH(CONCATENATE($A$1,"_",$A87),Top!$A$1:$A$400,0),MATCH(G$79,Top!$A$1:$AA$1,0))</f>
        <v>Industrie des eaux de table</v>
      </c>
      <c r="H87" s="153" t="e">
        <f ca="1">INDEX(Top!$A$1:$AA$400,MATCH(CONCATENATE($A$1,"_",$A87),Top!$A$1:$A$400,0),MATCH(H$79,Top!$A$1:$AA$1,0))</f>
        <v>#N/A</v>
      </c>
      <c r="I87" s="154" t="e">
        <f ca="1">INDEX(Top!$A$1:$AA$400,MATCH(CONCATENATE($A$1,"_",$A87),Top!$A$1:$A$400,0),MATCH(I$79,Top!$A$1:$AA$1,0))</f>
        <v>#N/A</v>
      </c>
      <c r="P87" s="28"/>
    </row>
    <row r="88" spans="1:16" ht="15" customHeight="1" x14ac:dyDescent="0.35">
      <c r="A88" s="30">
        <v>6</v>
      </c>
      <c r="B88" s="48" t="str">
        <f ca="1">INDEX(Top!$A$1:$AA$400,MATCH(CONCATENATE($A$1,"_",$A88),Top!$A$1:$A$400,0),MATCH(B$79,Top!$A$1:$AA$1,0))</f>
        <v>MONO-01</v>
      </c>
      <c r="C88" s="69" t="str">
        <f ca="1">INDEX(Top!$A$1:$AA$400,MATCH(CONCATENATE($A$1,"_",$A88),Top!$A$1:$A$400,0),MATCH(C$79,Top!$A$1:$AA$1,0))</f>
        <v>SOC AGRICOLE DE BOLOGNE SA</v>
      </c>
      <c r="D88" s="48" t="str">
        <f ca="1">INDEX(Top!$A$1:$AA$400,MATCH(CONCATENATE($A$1,"_",$A88),Top!$A$1:$A$400,0),MATCH(D$79,Top!$A$1:$AA$1,0))</f>
        <v>20 à 49 salariés</v>
      </c>
      <c r="E88" s="48">
        <f ca="1">INDEX(Top!$A$1:$AA$400,MATCH(CONCATENATE($A$1,"_",$A88),Top!$A$1:$A$400,0),MATCH(E$79,Top!$A$1:$AA$1,0))</f>
        <v>100</v>
      </c>
      <c r="F88" s="48" t="str">
        <f ca="1">INDEX(Top!$A$1:$AA$400,MATCH(CONCATENATE($A$1,"_",$A88),Top!$A$1:$A$400,0),MATCH(F$79,Top!$A$1:$AA$1,0))</f>
        <v>1101Z</v>
      </c>
      <c r="G88" s="152" t="str">
        <f ca="1">INDEX(Top!$A$1:$AA$400,MATCH(CONCATENATE($A$1,"_",$A88),Top!$A$1:$A$400,0),MATCH(G$79,Top!$A$1:$AA$1,0))</f>
        <v>Production de boissons alcooliques distillées</v>
      </c>
      <c r="H88" s="153" t="e">
        <f ca="1">INDEX(Top!$A$1:$AA$400,MATCH(CONCATENATE($A$1,"_",$A88),Top!$A$1:$A$400,0),MATCH(H$79,Top!$A$1:$AA$1,0))</f>
        <v>#N/A</v>
      </c>
      <c r="I88" s="154" t="e">
        <f ca="1">INDEX(Top!$A$1:$AA$400,MATCH(CONCATENATE($A$1,"_",$A88),Top!$A$1:$A$400,0),MATCH(I$79,Top!$A$1:$AA$1,0))</f>
        <v>#N/A</v>
      </c>
      <c r="P88" s="28"/>
    </row>
    <row r="89" spans="1:16" ht="15" customHeight="1" x14ac:dyDescent="0.35">
      <c r="A89" s="30">
        <v>7</v>
      </c>
      <c r="B89" s="48" t="str">
        <f ca="1">INDEX(Top!$A$1:$AA$400,MATCH(CONCATENATE($A$1,"_",$A89),Top!$A$1:$A$400,0),MATCH(B$79,Top!$A$1:$AA$1,0))</f>
        <v>MONO-01</v>
      </c>
      <c r="C89" s="69" t="str">
        <f ca="1">INDEX(Top!$A$1:$AA$400,MATCH(CONCATENATE($A$1,"_",$A89),Top!$A$1:$A$400,0),MATCH(C$79,Top!$A$1:$AA$1,0))</f>
        <v>SOCIETE CADI</v>
      </c>
      <c r="D89" s="48" t="str">
        <f ca="1">INDEX(Top!$A$1:$AA$400,MATCH(CONCATENATE($A$1,"_",$A89),Top!$A$1:$A$400,0),MATCH(D$79,Top!$A$1:$AA$1,0))</f>
        <v>20 à 49 salariés</v>
      </c>
      <c r="E89" s="48">
        <f ca="1">INDEX(Top!$A$1:$AA$400,MATCH(CONCATENATE($A$1,"_",$A89),Top!$A$1:$A$400,0),MATCH(E$79,Top!$A$1:$AA$1,0))</f>
        <v>100</v>
      </c>
      <c r="F89" s="48" t="str">
        <f ca="1">INDEX(Top!$A$1:$AA$400,MATCH(CONCATENATE($A$1,"_",$A89),Top!$A$1:$A$400,0),MATCH(F$79,Top!$A$1:$AA$1,0))</f>
        <v>4639A</v>
      </c>
      <c r="G89" s="152" t="str">
        <f ca="1">INDEX(Top!$A$1:$AA$400,MATCH(CONCATENATE($A$1,"_",$A89),Top!$A$1:$A$400,0),MATCH(G$79,Top!$A$1:$AA$1,0))</f>
        <v>Commerce de gros (commerce interentreprises) de produits surgelés</v>
      </c>
      <c r="H89" s="153" t="e">
        <f ca="1">INDEX(Top!$A$1:$AA$400,MATCH(CONCATENATE($A$1,"_",$A89),Top!$A$1:$A$400,0),MATCH(H$79,Top!$A$1:$AA$1,0))</f>
        <v>#N/A</v>
      </c>
      <c r="I89" s="154" t="e">
        <f ca="1">INDEX(Top!$A$1:$AA$400,MATCH(CONCATENATE($A$1,"_",$A89),Top!$A$1:$A$400,0),MATCH(I$79,Top!$A$1:$AA$1,0))</f>
        <v>#N/A</v>
      </c>
      <c r="P89" s="28"/>
    </row>
    <row r="90" spans="1:16" ht="15" customHeight="1" x14ac:dyDescent="0.35">
      <c r="A90" s="30">
        <v>8</v>
      </c>
      <c r="B90" s="48" t="str">
        <f ca="1">INDEX(Top!$A$1:$AA$400,MATCH(CONCATENATE($A$1,"_",$A90),Top!$A$1:$A$400,0),MATCH(B$79,Top!$A$1:$AA$1,0))</f>
        <v>MONO-01</v>
      </c>
      <c r="C90" s="69" t="str">
        <f ca="1">INDEX(Top!$A$1:$AA$400,MATCH(CONCATENATE($A$1,"_",$A90),Top!$A$1:$A$400,0),MATCH(C$79,Top!$A$1:$AA$1,0))</f>
        <v>COFRIGO DISTRIBUTION</v>
      </c>
      <c r="D90" s="48" t="str">
        <f ca="1">INDEX(Top!$A$1:$AA$400,MATCH(CONCATENATE($A$1,"_",$A90),Top!$A$1:$A$400,0),MATCH(D$79,Top!$A$1:$AA$1,0))</f>
        <v>20 à 49 salariés</v>
      </c>
      <c r="E90" s="48">
        <f ca="1">INDEX(Top!$A$1:$AA$400,MATCH(CONCATENATE($A$1,"_",$A90),Top!$A$1:$A$400,0),MATCH(E$79,Top!$A$1:$AA$1,0))</f>
        <v>100</v>
      </c>
      <c r="F90" s="48" t="str">
        <f ca="1">INDEX(Top!$A$1:$AA$400,MATCH(CONCATENATE($A$1,"_",$A90),Top!$A$1:$A$400,0),MATCH(F$79,Top!$A$1:$AA$1,0))</f>
        <v>4634Z</v>
      </c>
      <c r="G90" s="152" t="str">
        <f ca="1">INDEX(Top!$A$1:$AA$400,MATCH(CONCATENATE($A$1,"_",$A90),Top!$A$1:$A$400,0),MATCH(G$79,Top!$A$1:$AA$1,0))</f>
        <v>Commerce de gros (commerce interentreprises) de boissons</v>
      </c>
      <c r="H90" s="153" t="e">
        <f ca="1">INDEX(Top!$A$1:$AA$400,MATCH(CONCATENATE($A$1,"_",$A90),Top!$A$1:$A$400,0),MATCH(H$79,Top!$A$1:$AA$1,0))</f>
        <v>#N/A</v>
      </c>
      <c r="I90" s="154" t="e">
        <f ca="1">INDEX(Top!$A$1:$AA$400,MATCH(CONCATENATE($A$1,"_",$A90),Top!$A$1:$A$400,0),MATCH(I$79,Top!$A$1:$AA$1,0))</f>
        <v>#N/A</v>
      </c>
      <c r="P90" s="28"/>
    </row>
    <row r="91" spans="1:16" ht="15" customHeight="1" x14ac:dyDescent="0.35">
      <c r="A91" s="30">
        <v>9</v>
      </c>
      <c r="B91" s="48" t="str">
        <f ca="1">INDEX(Top!$A$1:$AA$400,MATCH(CONCATENATE($A$1,"_",$A91),Top!$A$1:$A$400,0),MATCH(B$79,Top!$A$1:$AA$1,0))</f>
        <v>MONO-01</v>
      </c>
      <c r="C91" s="69" t="str">
        <f ca="1">INDEX(Top!$A$1:$AA$400,MATCH(CONCATENATE($A$1,"_",$A91),Top!$A$1:$A$400,0),MATCH(C$79,Top!$A$1:$AA$1,0))</f>
        <v>VIENNOISERIE PLUS</v>
      </c>
      <c r="D91" s="48" t="str">
        <f ca="1">INDEX(Top!$A$1:$AA$400,MATCH(CONCATENATE($A$1,"_",$A91),Top!$A$1:$A$400,0),MATCH(D$79,Top!$A$1:$AA$1,0))</f>
        <v>20 à 49 salariés</v>
      </c>
      <c r="E91" s="48">
        <f ca="1">INDEX(Top!$A$1:$AA$400,MATCH(CONCATENATE($A$1,"_",$A91),Top!$A$1:$A$400,0),MATCH(E$79,Top!$A$1:$AA$1,0))</f>
        <v>100</v>
      </c>
      <c r="F91" s="48" t="str">
        <f ca="1">INDEX(Top!$A$1:$AA$400,MATCH(CONCATENATE($A$1,"_",$A91),Top!$A$1:$A$400,0),MATCH(F$79,Top!$A$1:$AA$1,0))</f>
        <v>1071A</v>
      </c>
      <c r="G91" s="152" t="str">
        <f ca="1">INDEX(Top!$A$1:$AA$400,MATCH(CONCATENATE($A$1,"_",$A91),Top!$A$1:$A$400,0),MATCH(G$79,Top!$A$1:$AA$1,0))</f>
        <v>Fabrication industrielle de pain et de pâtisserie fraîche</v>
      </c>
      <c r="H91" s="153" t="e">
        <f ca="1">INDEX(Top!$A$1:$AA$400,MATCH(CONCATENATE($A$1,"_",$A91),Top!$A$1:$A$400,0),MATCH(H$79,Top!$A$1:$AA$1,0))</f>
        <v>#N/A</v>
      </c>
      <c r="I91" s="154" t="e">
        <f ca="1">INDEX(Top!$A$1:$AA$400,MATCH(CONCATENATE($A$1,"_",$A91),Top!$A$1:$A$400,0),MATCH(I$79,Top!$A$1:$AA$1,0))</f>
        <v>#N/A</v>
      </c>
      <c r="P91" s="28"/>
    </row>
    <row r="92" spans="1:16" ht="15" customHeight="1" x14ac:dyDescent="0.35">
      <c r="A92" s="30">
        <v>10</v>
      </c>
      <c r="B92" s="48" t="str">
        <f ca="1">INDEX(Top!$A$1:$AA$400,MATCH(CONCATENATE($A$1,"_",$A92),Top!$A$1:$A$400,0),MATCH(B$79,Top!$A$1:$AA$1,0))</f>
        <v>MONO-01</v>
      </c>
      <c r="C92" s="69" t="str">
        <f ca="1">INDEX(Top!$A$1:$AA$400,MATCH(CONCATENATE($A$1,"_",$A92),Top!$A$1:$A$400,0),MATCH(C$79,Top!$A$1:$AA$1,0))</f>
        <v>PRIMANTILLES</v>
      </c>
      <c r="D92" s="48" t="str">
        <f ca="1">INDEX(Top!$A$1:$AA$400,MATCH(CONCATENATE($A$1,"_",$A92),Top!$A$1:$A$400,0),MATCH(D$79,Top!$A$1:$AA$1,0))</f>
        <v>20 à 49 salariés</v>
      </c>
      <c r="E92" s="48">
        <f ca="1">INDEX(Top!$A$1:$AA$400,MATCH(CONCATENATE($A$1,"_",$A92),Top!$A$1:$A$400,0),MATCH(E$79,Top!$A$1:$AA$1,0))</f>
        <v>100</v>
      </c>
      <c r="F92" s="48" t="str">
        <f ca="1">INDEX(Top!$A$1:$AA$400,MATCH(CONCATENATE($A$1,"_",$A92),Top!$A$1:$A$400,0),MATCH(F$79,Top!$A$1:$AA$1,0))</f>
        <v>4632A</v>
      </c>
      <c r="G92" s="152" t="str">
        <f ca="1">INDEX(Top!$A$1:$AA$400,MATCH(CONCATENATE($A$1,"_",$A92),Top!$A$1:$A$400,0),MATCH(G$79,Top!$A$1:$AA$1,0))</f>
        <v>Commerce de gros (commerce interentreprises) de viandes de boucherie</v>
      </c>
      <c r="H92" s="153" t="e">
        <f ca="1">INDEX(Top!$A$1:$AA$400,MATCH(CONCATENATE($A$1,"_",$A92),Top!$A$1:$A$400,0),MATCH(H$79,Top!$A$1:$AA$1,0))</f>
        <v>#N/A</v>
      </c>
      <c r="I92" s="154" t="e">
        <f ca="1">INDEX(Top!$A$1:$AA$400,MATCH(CONCATENATE($A$1,"_",$A92),Top!$A$1:$A$400,0),MATCH(I$79,Top!$A$1:$AA$1,0))</f>
        <v>#N/A</v>
      </c>
      <c r="P92" s="28"/>
    </row>
    <row r="93" spans="1:16" ht="15" customHeight="1" x14ac:dyDescent="0.35">
      <c r="A93" s="30">
        <v>11</v>
      </c>
      <c r="B93" s="48" t="str">
        <f ca="1">INDEX(Top!$A$1:$AA$400,MATCH(CONCATENATE($A$1,"_",$A93),Top!$A$1:$A$400,0),MATCH(B$79,Top!$A$1:$AA$1,0))</f>
        <v>MONO-01</v>
      </c>
      <c r="C93" s="69" t="str">
        <f ca="1">INDEX(Top!$A$1:$AA$400,MATCH(CONCATENATE($A$1,"_",$A93),Top!$A$1:$A$400,0),MATCH(C$79,Top!$A$1:$AA$1,0))</f>
        <v>SOC D'EXPLOITATION DE BERGEVIN</v>
      </c>
      <c r="D93" s="48" t="str">
        <f ca="1">INDEX(Top!$A$1:$AA$400,MATCH(CONCATENATE($A$1,"_",$A93),Top!$A$1:$A$400,0),MATCH(D$79,Top!$A$1:$AA$1,0))</f>
        <v>20 à 49 salariés</v>
      </c>
      <c r="E93" s="48">
        <f ca="1">INDEX(Top!$A$1:$AA$400,MATCH(CONCATENATE($A$1,"_",$A93),Top!$A$1:$A$400,0),MATCH(E$79,Top!$A$1:$AA$1,0))</f>
        <v>100</v>
      </c>
      <c r="F93" s="48" t="str">
        <f ca="1">INDEX(Top!$A$1:$AA$400,MATCH(CONCATENATE($A$1,"_",$A93),Top!$A$1:$A$400,0),MATCH(F$79,Top!$A$1:$AA$1,0))</f>
        <v>4632B</v>
      </c>
      <c r="G93" s="152" t="str">
        <f ca="1">INDEX(Top!$A$1:$AA$400,MATCH(CONCATENATE($A$1,"_",$A93),Top!$A$1:$A$400,0),MATCH(G$79,Top!$A$1:$AA$1,0))</f>
        <v>Commerce de gros (commerce interentreprises) de produits à base de viande</v>
      </c>
      <c r="H93" s="153" t="e">
        <f ca="1">INDEX(Top!$A$1:$AA$400,MATCH(CONCATENATE($A$1,"_",$A93),Top!$A$1:$A$400,0),MATCH(H$79,Top!$A$1:$AA$1,0))</f>
        <v>#N/A</v>
      </c>
      <c r="I93" s="154" t="e">
        <f ca="1">INDEX(Top!$A$1:$AA$400,MATCH(CONCATENATE($A$1,"_",$A93),Top!$A$1:$A$400,0),MATCH(I$79,Top!$A$1:$AA$1,0))</f>
        <v>#N/A</v>
      </c>
      <c r="P93" s="28"/>
    </row>
    <row r="94" spans="1:16" ht="15" customHeight="1" x14ac:dyDescent="0.35">
      <c r="A94" s="30">
        <v>12</v>
      </c>
      <c r="B94" s="48" t="str">
        <f ca="1">INDEX(Top!$A$1:$AA$400,MATCH(CONCATENATE($A$1,"_",$A94),Top!$A$1:$A$400,0),MATCH(B$79,Top!$A$1:$AA$1,0))</f>
        <v>MONO-01</v>
      </c>
      <c r="C94" s="69" t="str">
        <f ca="1">INDEX(Top!$A$1:$AA$400,MATCH(CONCATENATE($A$1,"_",$A94),Top!$A$1:$A$400,0),MATCH(C$79,Top!$A$1:$AA$1,0))</f>
        <v>LP GUADELOUPE</v>
      </c>
      <c r="D94" s="48" t="str">
        <f ca="1">INDEX(Top!$A$1:$AA$400,MATCH(CONCATENATE($A$1,"_",$A94),Top!$A$1:$A$400,0),MATCH(D$79,Top!$A$1:$AA$1,0))</f>
        <v>20 à 49 salariés</v>
      </c>
      <c r="E94" s="48">
        <f ca="1">INDEX(Top!$A$1:$AA$400,MATCH(CONCATENATE($A$1,"_",$A94),Top!$A$1:$A$400,0),MATCH(E$79,Top!$A$1:$AA$1,0))</f>
        <v>100</v>
      </c>
      <c r="F94" s="48" t="str">
        <f ca="1">INDEX(Top!$A$1:$AA$400,MATCH(CONCATENATE($A$1,"_",$A94),Top!$A$1:$A$400,0),MATCH(F$79,Top!$A$1:$AA$1,0))</f>
        <v>4639B</v>
      </c>
      <c r="G94" s="152" t="str">
        <f ca="1">INDEX(Top!$A$1:$AA$400,MATCH(CONCATENATE($A$1,"_",$A94),Top!$A$1:$A$400,0),MATCH(G$79,Top!$A$1:$AA$1,0))</f>
        <v>Commerce de gros (commerce interentreprises) alimentaire non spécialisé</v>
      </c>
      <c r="H94" s="153" t="e">
        <f ca="1">INDEX(Top!$A$1:$AA$400,MATCH(CONCATENATE($A$1,"_",$A94),Top!$A$1:$A$400,0),MATCH(H$79,Top!$A$1:$AA$1,0))</f>
        <v>#N/A</v>
      </c>
      <c r="I94" s="154" t="e">
        <f ca="1">INDEX(Top!$A$1:$AA$400,MATCH(CONCATENATE($A$1,"_",$A94),Top!$A$1:$A$400,0),MATCH(I$79,Top!$A$1:$AA$1,0))</f>
        <v>#N/A</v>
      </c>
      <c r="P94" s="28"/>
    </row>
    <row r="95" spans="1:16" ht="15" customHeight="1" x14ac:dyDescent="0.35">
      <c r="A95" s="30">
        <v>13</v>
      </c>
      <c r="B95" s="48" t="str">
        <f ca="1">INDEX(Top!$A$1:$AA$400,MATCH(CONCATENATE($A$1,"_",$A95),Top!$A$1:$A$400,0),MATCH(B$79,Top!$A$1:$AA$1,0))</f>
        <v>MONO-01</v>
      </c>
      <c r="C95" s="69" t="str">
        <f ca="1">INDEX(Top!$A$1:$AA$400,MATCH(CONCATENATE($A$1,"_",$A95),Top!$A$1:$A$400,0),MATCH(C$79,Top!$A$1:$AA$1,0))</f>
        <v>KARUCASH</v>
      </c>
      <c r="D95" s="48" t="str">
        <f ca="1">INDEX(Top!$A$1:$AA$400,MATCH(CONCATENATE($A$1,"_",$A95),Top!$A$1:$A$400,0),MATCH(D$79,Top!$A$1:$AA$1,0))</f>
        <v>20 à 49 salariés</v>
      </c>
      <c r="E95" s="48">
        <f ca="1">INDEX(Top!$A$1:$AA$400,MATCH(CONCATENATE($A$1,"_",$A95),Top!$A$1:$A$400,0),MATCH(E$79,Top!$A$1:$AA$1,0))</f>
        <v>100</v>
      </c>
      <c r="F95" s="48" t="str">
        <f ca="1">INDEX(Top!$A$1:$AA$400,MATCH(CONCATENATE($A$1,"_",$A95),Top!$A$1:$A$400,0),MATCH(F$79,Top!$A$1:$AA$1,0))</f>
        <v>4639B</v>
      </c>
      <c r="G95" s="152" t="str">
        <f ca="1">INDEX(Top!$A$1:$AA$400,MATCH(CONCATENATE($A$1,"_",$A95),Top!$A$1:$A$400,0),MATCH(G$79,Top!$A$1:$AA$1,0))</f>
        <v>Commerce de gros (commerce interentreprises) alimentaire non spécialisé</v>
      </c>
      <c r="H95" s="153" t="e">
        <f ca="1">INDEX(Top!$A$1:$AA$400,MATCH(CONCATENATE($A$1,"_",$A95),Top!$A$1:$A$400,0),MATCH(H$79,Top!$A$1:$AA$1,0))</f>
        <v>#N/A</v>
      </c>
      <c r="I95" s="154" t="e">
        <f ca="1">INDEX(Top!$A$1:$AA$400,MATCH(CONCATENATE($A$1,"_",$A95),Top!$A$1:$A$400,0),MATCH(I$79,Top!$A$1:$AA$1,0))</f>
        <v>#N/A</v>
      </c>
      <c r="P95" s="28"/>
    </row>
    <row r="96" spans="1:16" ht="15" customHeight="1" x14ac:dyDescent="0.35">
      <c r="A96" s="30">
        <v>14</v>
      </c>
      <c r="B96" s="48" t="str">
        <f ca="1">INDEX(Top!$A$1:$AA$400,MATCH(CONCATENATE($A$1,"_",$A96),Top!$A$1:$A$400,0),MATCH(B$79,Top!$A$1:$AA$1,0))</f>
        <v>MONO-01</v>
      </c>
      <c r="C96" s="69" t="str">
        <f ca="1">INDEX(Top!$A$1:$AA$400,MATCH(CONCATENATE($A$1,"_",$A96),Top!$A$1:$A$400,0),MATCH(C$79,Top!$A$1:$AA$1,0))</f>
        <v>JUS DE FRUITS CARAIBES</v>
      </c>
      <c r="D96" s="48" t="str">
        <f ca="1">INDEX(Top!$A$1:$AA$400,MATCH(CONCATENATE($A$1,"_",$A96),Top!$A$1:$A$400,0),MATCH(D$79,Top!$A$1:$AA$1,0))</f>
        <v>20 à 49 salariés</v>
      </c>
      <c r="E96" s="48">
        <f ca="1">INDEX(Top!$A$1:$AA$400,MATCH(CONCATENATE($A$1,"_",$A96),Top!$A$1:$A$400,0),MATCH(E$79,Top!$A$1:$AA$1,0))</f>
        <v>100</v>
      </c>
      <c r="F96" s="48" t="str">
        <f ca="1">INDEX(Top!$A$1:$AA$400,MATCH(CONCATENATE($A$1,"_",$A96),Top!$A$1:$A$400,0),MATCH(F$79,Top!$A$1:$AA$1,0))</f>
        <v>1032Z</v>
      </c>
      <c r="G96" s="152" t="str">
        <f ca="1">INDEX(Top!$A$1:$AA$400,MATCH(CONCATENATE($A$1,"_",$A96),Top!$A$1:$A$400,0),MATCH(G$79,Top!$A$1:$AA$1,0))</f>
        <v>Préparation de jus de fruits et légumes</v>
      </c>
      <c r="H96" s="153" t="e">
        <f ca="1">INDEX(Top!$A$1:$AA$400,MATCH(CONCATENATE($A$1,"_",$A96),Top!$A$1:$A$400,0),MATCH(H$79,Top!$A$1:$AA$1,0))</f>
        <v>#N/A</v>
      </c>
      <c r="I96" s="154" t="e">
        <f ca="1">INDEX(Top!$A$1:$AA$400,MATCH(CONCATENATE($A$1,"_",$A96),Top!$A$1:$A$400,0),MATCH(I$79,Top!$A$1:$AA$1,0))</f>
        <v>#N/A</v>
      </c>
      <c r="P96" s="28"/>
    </row>
    <row r="97" spans="1:17" ht="15" customHeight="1" x14ac:dyDescent="0.35">
      <c r="A97" s="30">
        <v>15</v>
      </c>
      <c r="B97" s="48" t="str">
        <f ca="1">INDEX(Top!$A$1:$AA$400,MATCH(CONCATENATE($A$1,"_",$A97),Top!$A$1:$A$400,0),MATCH(B$79,Top!$A$1:$AA$1,0))</f>
        <v>MONO-01</v>
      </c>
      <c r="C97" s="69" t="str">
        <f ca="1">INDEX(Top!$A$1:$AA$400,MATCH(CONCATENATE($A$1,"_",$A97),Top!$A$1:$A$400,0),MATCH(C$79,Top!$A$1:$AA$1,0))</f>
        <v>SOMAF</v>
      </c>
      <c r="D97" s="48" t="str">
        <f ca="1">INDEX(Top!$A$1:$AA$400,MATCH(CONCATENATE($A$1,"_",$A97),Top!$A$1:$A$400,0),MATCH(D$79,Top!$A$1:$AA$1,0))</f>
        <v>20 à 49 salariés</v>
      </c>
      <c r="E97" s="48">
        <f ca="1">INDEX(Top!$A$1:$AA$400,MATCH(CONCATENATE($A$1,"_",$A97),Top!$A$1:$A$400,0),MATCH(E$79,Top!$A$1:$AA$1,0))</f>
        <v>100</v>
      </c>
      <c r="F97" s="48" t="str">
        <f ca="1">INDEX(Top!$A$1:$AA$400,MATCH(CONCATENATE($A$1,"_",$A97),Top!$A$1:$A$400,0),MATCH(F$79,Top!$A$1:$AA$1,0))</f>
        <v>4634Z</v>
      </c>
      <c r="G97" s="152" t="str">
        <f ca="1">INDEX(Top!$A$1:$AA$400,MATCH(CONCATENATE($A$1,"_",$A97),Top!$A$1:$A$400,0),MATCH(G$79,Top!$A$1:$AA$1,0))</f>
        <v>Commerce de gros (commerce interentreprises) de boissons</v>
      </c>
      <c r="H97" s="153" t="e">
        <f ca="1">INDEX(Top!$A$1:$AA$400,MATCH(CONCATENATE($A$1,"_",$A97),Top!$A$1:$A$400,0),MATCH(H$79,Top!$A$1:$AA$1,0))</f>
        <v>#N/A</v>
      </c>
      <c r="I97" s="154" t="e">
        <f ca="1">INDEX(Top!$A$1:$AA$400,MATCH(CONCATENATE($A$1,"_",$A97),Top!$A$1:$A$400,0),MATCH(I$79,Top!$A$1:$AA$1,0))</f>
        <v>#N/A</v>
      </c>
      <c r="P97" s="28"/>
    </row>
    <row r="98" spans="1:17" ht="15" customHeight="1" x14ac:dyDescent="0.35">
      <c r="A98" s="30">
        <v>16</v>
      </c>
      <c r="B98" s="48" t="str">
        <f ca="1">INDEX(Top!$A$1:$AA$400,MATCH(CONCATENATE($A$1,"_",$A98),Top!$A$1:$A$400,0),MATCH(B$79,Top!$A$1:$AA$1,0))</f>
        <v>MONO-01</v>
      </c>
      <c r="C98" s="69" t="str">
        <f ca="1">INDEX(Top!$A$1:$AA$400,MATCH(CONCATENATE($A$1,"_",$A98),Top!$A$1:$A$400,0),MATCH(C$79,Top!$A$1:$AA$1,0))</f>
        <v>SOCIETE DISTRIBUTION ALIMENTAIRE NOUY</v>
      </c>
      <c r="D98" s="48" t="str">
        <f ca="1">INDEX(Top!$A$1:$AA$400,MATCH(CONCATENATE($A$1,"_",$A98),Top!$A$1:$A$400,0),MATCH(D$79,Top!$A$1:$AA$1,0))</f>
        <v>20 à 49 salariés</v>
      </c>
      <c r="E98" s="48">
        <f ca="1">INDEX(Top!$A$1:$AA$400,MATCH(CONCATENATE($A$1,"_",$A98),Top!$A$1:$A$400,0),MATCH(E$79,Top!$A$1:$AA$1,0))</f>
        <v>100</v>
      </c>
      <c r="F98" s="48" t="str">
        <f ca="1">INDEX(Top!$A$1:$AA$400,MATCH(CONCATENATE($A$1,"_",$A98),Top!$A$1:$A$400,0),MATCH(F$79,Top!$A$1:$AA$1,0))</f>
        <v>4639B</v>
      </c>
      <c r="G98" s="152" t="str">
        <f ca="1">INDEX(Top!$A$1:$AA$400,MATCH(CONCATENATE($A$1,"_",$A98),Top!$A$1:$A$400,0),MATCH(G$79,Top!$A$1:$AA$1,0))</f>
        <v>Commerce de gros (commerce interentreprises) alimentaire non spécialisé</v>
      </c>
      <c r="H98" s="153" t="e">
        <f ca="1">INDEX(Top!$A$1:$AA$400,MATCH(CONCATENATE($A$1,"_",$A98),Top!$A$1:$A$400,0),MATCH(H$79,Top!$A$1:$AA$1,0))</f>
        <v>#N/A</v>
      </c>
      <c r="I98" s="154" t="e">
        <f ca="1">INDEX(Top!$A$1:$AA$400,MATCH(CONCATENATE($A$1,"_",$A98),Top!$A$1:$A$400,0),MATCH(I$79,Top!$A$1:$AA$1,0))</f>
        <v>#N/A</v>
      </c>
      <c r="P98" s="28"/>
    </row>
    <row r="99" spans="1:17" ht="15" customHeight="1" x14ac:dyDescent="0.35">
      <c r="A99" s="30">
        <v>17</v>
      </c>
      <c r="B99" s="48" t="str">
        <f ca="1">INDEX(Top!$A$1:$AA$400,MATCH(CONCATENATE($A$1,"_",$A99),Top!$A$1:$A$400,0),MATCH(B$79,Top!$A$1:$AA$1,0))</f>
        <v>MONO-01</v>
      </c>
      <c r="C99" s="69" t="str">
        <f ca="1">INDEX(Top!$A$1:$AA$400,MATCH(CONCATENATE($A$1,"_",$A99),Top!$A$1:$A$400,0),MATCH(C$79,Top!$A$1:$AA$1,0))</f>
        <v>SODIPA</v>
      </c>
      <c r="D99" s="48" t="str">
        <f ca="1">INDEX(Top!$A$1:$AA$400,MATCH(CONCATENATE($A$1,"_",$A99),Top!$A$1:$A$400,0),MATCH(D$79,Top!$A$1:$AA$1,0))</f>
        <v>20 à 49 salariés</v>
      </c>
      <c r="E99" s="48">
        <f ca="1">INDEX(Top!$A$1:$AA$400,MATCH(CONCATENATE($A$1,"_",$A99),Top!$A$1:$A$400,0),MATCH(E$79,Top!$A$1:$AA$1,0))</f>
        <v>100</v>
      </c>
      <c r="F99" s="48" t="str">
        <f ca="1">INDEX(Top!$A$1:$AA$400,MATCH(CONCATENATE($A$1,"_",$A99),Top!$A$1:$A$400,0),MATCH(F$79,Top!$A$1:$AA$1,0))</f>
        <v>4634Z</v>
      </c>
      <c r="G99" s="152" t="str">
        <f ca="1">INDEX(Top!$A$1:$AA$400,MATCH(CONCATENATE($A$1,"_",$A99),Top!$A$1:$A$400,0),MATCH(G$79,Top!$A$1:$AA$1,0))</f>
        <v>Commerce de gros (commerce interentreprises) de boissons</v>
      </c>
      <c r="H99" s="153" t="e">
        <f ca="1">INDEX(Top!$A$1:$AA$400,MATCH(CONCATENATE($A$1,"_",$A99),Top!$A$1:$A$400,0),MATCH(H$79,Top!$A$1:$AA$1,0))</f>
        <v>#N/A</v>
      </c>
      <c r="I99" s="154" t="e">
        <f ca="1">INDEX(Top!$A$1:$AA$400,MATCH(CONCATENATE($A$1,"_",$A99),Top!$A$1:$A$400,0),MATCH(I$79,Top!$A$1:$AA$1,0))</f>
        <v>#N/A</v>
      </c>
      <c r="P99" s="28"/>
    </row>
    <row r="100" spans="1:17" ht="15" customHeight="1" x14ac:dyDescent="0.35">
      <c r="A100" s="30">
        <v>18</v>
      </c>
      <c r="B100" s="48" t="str">
        <f ca="1">INDEX(Top!$A$1:$AA$400,MATCH(CONCATENATE($A$1,"_",$A100),Top!$A$1:$A$400,0),MATCH(B$79,Top!$A$1:$AA$1,0))</f>
        <v>MONO-01</v>
      </c>
      <c r="C100" s="69" t="str">
        <f ca="1">INDEX(Top!$A$1:$AA$400,MATCH(CONCATENATE($A$1,"_",$A100),Top!$A$1:$A$400,0),MATCH(C$79,Top!$A$1:$AA$1,0))</f>
        <v>SODIGLACES</v>
      </c>
      <c r="D100" s="48" t="str">
        <f ca="1">INDEX(Top!$A$1:$AA$400,MATCH(CONCATENATE($A$1,"_",$A100),Top!$A$1:$A$400,0),MATCH(D$79,Top!$A$1:$AA$1,0))</f>
        <v>20 à 49 salariés</v>
      </c>
      <c r="E100" s="48">
        <f ca="1">INDEX(Top!$A$1:$AA$400,MATCH(CONCATENATE($A$1,"_",$A100),Top!$A$1:$A$400,0),MATCH(E$79,Top!$A$1:$AA$1,0))</f>
        <v>100</v>
      </c>
      <c r="F100" s="48" t="str">
        <f ca="1">INDEX(Top!$A$1:$AA$400,MATCH(CONCATENATE($A$1,"_",$A100),Top!$A$1:$A$400,0),MATCH(F$79,Top!$A$1:$AA$1,0))</f>
        <v>4636Z</v>
      </c>
      <c r="G100" s="152" t="str">
        <f ca="1">INDEX(Top!$A$1:$AA$400,MATCH(CONCATENATE($A$1,"_",$A100),Top!$A$1:$A$400,0),MATCH(G$79,Top!$A$1:$AA$1,0))</f>
        <v>Commerce de gros (commerce interentreprises) de sucre, chocolat et confiserie</v>
      </c>
      <c r="H100" s="153" t="e">
        <f ca="1">INDEX(Top!$A$1:$AA$400,MATCH(CONCATENATE($A$1,"_",$A100),Top!$A$1:$A$400,0),MATCH(H$79,Top!$A$1:$AA$1,0))</f>
        <v>#N/A</v>
      </c>
      <c r="I100" s="154" t="e">
        <f ca="1">INDEX(Top!$A$1:$AA$400,MATCH(CONCATENATE($A$1,"_",$A100),Top!$A$1:$A$400,0),MATCH(I$79,Top!$A$1:$AA$1,0))</f>
        <v>#N/A</v>
      </c>
      <c r="P100" s="28"/>
    </row>
    <row r="101" spans="1:17" ht="15" customHeight="1" x14ac:dyDescent="0.35">
      <c r="A101" s="30">
        <v>19</v>
      </c>
      <c r="B101" s="48" t="str">
        <f ca="1">INDEX(Top!$A$1:$AA$400,MATCH(CONCATENATE($A$1,"_",$A101),Top!$A$1:$A$400,0),MATCH(B$79,Top!$A$1:$AA$1,0))</f>
        <v>QUASI-MONO-01</v>
      </c>
      <c r="C101" s="69" t="str">
        <f ca="1">INDEX(Top!$A$1:$AA$400,MATCH(CONCATENATE($A$1,"_",$A101),Top!$A$1:$A$400,0),MATCH(C$79,Top!$A$1:$AA$1,0))</f>
        <v>SOCIETE INDUSTRIELLE DE SUCRERIE</v>
      </c>
      <c r="D101" s="48" t="str">
        <f ca="1">INDEX(Top!$A$1:$AA$400,MATCH(CONCATENATE($A$1,"_",$A101),Top!$A$1:$A$400,0),MATCH(D$79,Top!$A$1:$AA$1,0))</f>
        <v>20 à 49 salariés</v>
      </c>
      <c r="E101" s="48">
        <f ca="1">INDEX(Top!$A$1:$AA$400,MATCH(CONCATENATE($A$1,"_",$A101),Top!$A$1:$A$400,0),MATCH(E$79,Top!$A$1:$AA$1,0))</f>
        <v>100</v>
      </c>
      <c r="F101" s="48" t="str">
        <f ca="1">INDEX(Top!$A$1:$AA$400,MATCH(CONCATENATE($A$1,"_",$A101),Top!$A$1:$A$400,0),MATCH(F$79,Top!$A$1:$AA$1,0))</f>
        <v>1101Z</v>
      </c>
      <c r="G101" s="152" t="str">
        <f ca="1">INDEX(Top!$A$1:$AA$400,MATCH(CONCATENATE($A$1,"_",$A101),Top!$A$1:$A$400,0),MATCH(G$79,Top!$A$1:$AA$1,0))</f>
        <v>Production de boissons alcooliques distillées</v>
      </c>
      <c r="H101" s="153" t="e">
        <f ca="1">INDEX(Top!$A$1:$AA$400,MATCH(CONCATENATE($A$1,"_",$A101),Top!$A$1:$A$400,0),MATCH(H$79,Top!$A$1:$AA$1,0))</f>
        <v>#N/A</v>
      </c>
      <c r="I101" s="154" t="e">
        <f ca="1">INDEX(Top!$A$1:$AA$400,MATCH(CONCATENATE($A$1,"_",$A101),Top!$A$1:$A$400,0),MATCH(I$79,Top!$A$1:$AA$1,0))</f>
        <v>#N/A</v>
      </c>
      <c r="P101" s="28"/>
    </row>
    <row r="102" spans="1:17" ht="15" customHeight="1" x14ac:dyDescent="0.35">
      <c r="A102" s="30">
        <v>20</v>
      </c>
      <c r="B102" s="48" t="str">
        <f ca="1">INDEX(Top!$A$1:$AA$400,MATCH(CONCATENATE($A$1,"_",$A102),Top!$A$1:$A$400,0),MATCH(B$79,Top!$A$1:$AA$1,0))</f>
        <v>MONO-01</v>
      </c>
      <c r="C102" s="69" t="str">
        <f ca="1">INDEX(Top!$A$1:$AA$400,MATCH(CONCATENATE($A$1,"_",$A102),Top!$A$1:$A$400,0),MATCH(C$79,Top!$A$1:$AA$1,0))</f>
        <v>NOUVELLE SOPRI</v>
      </c>
      <c r="D102" s="48" t="str">
        <f ca="1">INDEX(Top!$A$1:$AA$400,MATCH(CONCATENATE($A$1,"_",$A102),Top!$A$1:$A$400,0),MATCH(D$79,Top!$A$1:$AA$1,0))</f>
        <v>20 à 49 salariés</v>
      </c>
      <c r="E102" s="48">
        <f ca="1">INDEX(Top!$A$1:$AA$400,MATCH(CONCATENATE($A$1,"_",$A102),Top!$A$1:$A$400,0),MATCH(E$79,Top!$A$1:$AA$1,0))</f>
        <v>100</v>
      </c>
      <c r="F102" s="48" t="str">
        <f ca="1">INDEX(Top!$A$1:$AA$400,MATCH(CONCATENATE($A$1,"_",$A102),Top!$A$1:$A$400,0),MATCH(F$79,Top!$A$1:$AA$1,0))</f>
        <v>4639B</v>
      </c>
      <c r="G102" s="152" t="str">
        <f ca="1">INDEX(Top!$A$1:$AA$400,MATCH(CONCATENATE($A$1,"_",$A102),Top!$A$1:$A$400,0),MATCH(G$79,Top!$A$1:$AA$1,0))</f>
        <v>Commerce de gros (commerce interentreprises) alimentaire non spécialisé</v>
      </c>
      <c r="H102" s="153" t="e">
        <f ca="1">INDEX(Top!$A$1:$AA$400,MATCH(CONCATENATE($A$1,"_",$A102),Top!$A$1:$A$400,0),MATCH(H$79,Top!$A$1:$AA$1,0))</f>
        <v>#N/A</v>
      </c>
      <c r="I102" s="154" t="e">
        <f ca="1">INDEX(Top!$A$1:$AA$400,MATCH(CONCATENATE($A$1,"_",$A102),Top!$A$1:$A$400,0),MATCH(I$79,Top!$A$1:$AA$1,0))</f>
        <v>#N/A</v>
      </c>
      <c r="P102" s="28"/>
    </row>
    <row r="103" spans="1:17" ht="15" customHeight="1" x14ac:dyDescent="0.35">
      <c r="B103" s="18" t="s">
        <v>1603</v>
      </c>
      <c r="C103" s="70"/>
      <c r="D103" s="70"/>
      <c r="E103" s="70"/>
      <c r="F103" s="70"/>
      <c r="Q103" s="28"/>
    </row>
    <row r="104" spans="1:17" ht="15" customHeight="1" x14ac:dyDescent="0.35">
      <c r="B104" s="19" t="s">
        <v>1602</v>
      </c>
      <c r="Q104" s="28"/>
    </row>
    <row r="105" spans="1:17" ht="15" customHeight="1" x14ac:dyDescent="0.35">
      <c r="B105" s="63" t="s">
        <v>142</v>
      </c>
      <c r="Q105" s="28"/>
    </row>
    <row r="106" spans="1:17" ht="15" customHeight="1" x14ac:dyDescent="0.35">
      <c r="B106" s="103" t="s">
        <v>1459</v>
      </c>
      <c r="Q106" s="28"/>
    </row>
    <row r="107" spans="1:17" ht="15" customHeight="1" x14ac:dyDescent="0.35">
      <c r="B107" s="103" t="s">
        <v>1454</v>
      </c>
      <c r="Q107" s="28"/>
    </row>
    <row r="108" spans="1:17" ht="15" customHeight="1" x14ac:dyDescent="0.35">
      <c r="B108" s="65" t="str">
        <f>Comparatif!B29</f>
        <v>Sources : Esane 2021 à méthode 2022, Flores 2022, Sirus, Insee - traitements SSP</v>
      </c>
      <c r="Q108" s="28"/>
    </row>
  </sheetData>
  <mergeCells count="36">
    <mergeCell ref="G90:I90"/>
    <mergeCell ref="G91:I91"/>
    <mergeCell ref="G82:I82"/>
    <mergeCell ref="G83:I83"/>
    <mergeCell ref="G84:I84"/>
    <mergeCell ref="G85:I85"/>
    <mergeCell ref="G86:I86"/>
    <mergeCell ref="G81:I81"/>
    <mergeCell ref="B72:I72"/>
    <mergeCell ref="G92:I92"/>
    <mergeCell ref="G102:I102"/>
    <mergeCell ref="G93:I93"/>
    <mergeCell ref="G94:I94"/>
    <mergeCell ref="G95:I95"/>
    <mergeCell ref="G96:I96"/>
    <mergeCell ref="G97:I97"/>
    <mergeCell ref="G98:I98"/>
    <mergeCell ref="G99:I99"/>
    <mergeCell ref="G100:I100"/>
    <mergeCell ref="G101:I101"/>
    <mergeCell ref="G87:I87"/>
    <mergeCell ref="G88:I88"/>
    <mergeCell ref="G89:I89"/>
    <mergeCell ref="U29:V29"/>
    <mergeCell ref="U32:AB32"/>
    <mergeCell ref="W29:X29"/>
    <mergeCell ref="Y29:Z29"/>
    <mergeCell ref="AA29:AB29"/>
    <mergeCell ref="B24:H24"/>
    <mergeCell ref="D6:F6"/>
    <mergeCell ref="Q32:R32"/>
    <mergeCell ref="S32:T32"/>
    <mergeCell ref="Q29:T29"/>
    <mergeCell ref="B32:C32"/>
    <mergeCell ref="E32:G32"/>
    <mergeCell ref="H32:P32"/>
  </mergeCells>
  <conditionalFormatting sqref="B83:I102">
    <cfRule type="expression" dxfId="16" priority="1">
      <formula>$E83&gt;=80</formula>
    </cfRule>
  </conditionalFormatting>
  <pageMargins left="0.78749999999999998" right="0.78749999999999998" top="0.98402777777777795" bottom="0.98402777777777795" header="0.51180555555555496" footer="0.51180555555555496"/>
  <pageSetup paperSize="9" firstPageNumber="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108"/>
  <sheetViews>
    <sheetView topLeftCell="A25" zoomScale="80" zoomScaleNormal="80" workbookViewId="0">
      <pane xSplit="2" topLeftCell="C1" activePane="topRight" state="frozen"/>
      <selection activeCell="A34" sqref="A34:B34"/>
      <selection pane="topRight" activeCell="A34" sqref="A34:B34"/>
    </sheetView>
  </sheetViews>
  <sheetFormatPr baseColWidth="10" defaultRowHeight="18" x14ac:dyDescent="0.35"/>
  <cols>
    <col min="1" max="1" width="11.42578125" style="27" customWidth="1"/>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02</v>
      </c>
      <c r="B1" s="25" t="str">
        <f ca="1">VLOOKUP(A1,Sommaire!A15:B31,2,0)</f>
        <v>Martinique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'01'!D4</f>
        <v>nb_ul_MONO_secret</v>
      </c>
      <c r="E4" s="72" t="str">
        <f>'01'!E4</f>
        <v>nb_sal_secret</v>
      </c>
      <c r="F4" s="72" t="str">
        <f>'01'!F4</f>
        <v>nb_sal_reg_secret</v>
      </c>
      <c r="G4" s="72" t="str">
        <f>'01'!G4</f>
        <v>part_sal_secret</v>
      </c>
      <c r="H4" s="129" t="str">
        <f>'01'!H4</f>
        <v>nb_ul_POLY_secret</v>
      </c>
      <c r="I4" s="126"/>
      <c r="J4" s="126"/>
      <c r="Q4" s="28"/>
      <c r="R4" s="28"/>
    </row>
    <row r="5" spans="1:18" ht="78" customHeight="1" x14ac:dyDescent="0.35">
      <c r="A5" s="73" t="s">
        <v>27</v>
      </c>
      <c r="B5" s="2" t="str">
        <f>'01'!B5</f>
        <v>Code d'activité</v>
      </c>
      <c r="C5" s="2" t="str">
        <f>'01'!C5</f>
        <v>Secteur d'activité</v>
      </c>
      <c r="D5" s="2" t="str">
        <f>'01'!D5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583</v>
      </c>
      <c r="E7" s="109">
        <f t="shared" ca="1" si="0"/>
        <v>3289</v>
      </c>
      <c r="F7" s="109">
        <f t="shared" ca="1" si="0"/>
        <v>3424</v>
      </c>
      <c r="G7" s="109">
        <f t="shared" ca="1" si="0"/>
        <v>96</v>
      </c>
      <c r="H7" s="109">
        <f t="shared" ca="1" si="0"/>
        <v>22</v>
      </c>
      <c r="I7" s="125"/>
      <c r="J7" s="125"/>
      <c r="K7" s="33"/>
      <c r="L7" s="33"/>
      <c r="M7" s="33"/>
      <c r="N7" s="33"/>
      <c r="O7" s="33"/>
      <c r="P7" s="33"/>
      <c r="Q7" s="33"/>
      <c r="R7" s="33"/>
    </row>
    <row r="8" spans="1:18" ht="15" customHeight="1" x14ac:dyDescent="0.35">
      <c r="A8" s="73" t="s">
        <v>44</v>
      </c>
      <c r="B8" s="7" t="s">
        <v>44</v>
      </c>
      <c r="C8" s="8" t="s">
        <v>1460</v>
      </c>
      <c r="D8" s="110">
        <f t="shared" ca="1" si="0"/>
        <v>236</v>
      </c>
      <c r="E8" s="110">
        <f t="shared" ca="1" si="0"/>
        <v>1590</v>
      </c>
      <c r="F8" s="110">
        <f t="shared" ca="1" si="0"/>
        <v>1613</v>
      </c>
      <c r="G8" s="110">
        <f t="shared" ca="1" si="0"/>
        <v>99</v>
      </c>
      <c r="H8" s="110">
        <f t="shared" ca="1" si="0"/>
        <v>5</v>
      </c>
      <c r="I8" s="125"/>
      <c r="J8" s="125"/>
      <c r="K8" s="33"/>
      <c r="L8" s="33"/>
      <c r="M8" s="33"/>
      <c r="N8" s="33"/>
      <c r="O8" s="33"/>
      <c r="P8" s="33"/>
      <c r="Q8" s="33"/>
      <c r="R8" s="33"/>
    </row>
    <row r="9" spans="1:18" ht="15" customHeight="1" x14ac:dyDescent="0.35">
      <c r="A9" s="73" t="s">
        <v>60</v>
      </c>
      <c r="B9" s="9" t="s">
        <v>60</v>
      </c>
      <c r="C9" s="10" t="s">
        <v>61</v>
      </c>
      <c r="D9" s="48">
        <f t="shared" ca="1" si="0"/>
        <v>195</v>
      </c>
      <c r="E9" s="48">
        <f t="shared" ca="1" si="0"/>
        <v>1000</v>
      </c>
      <c r="F9" s="48">
        <f t="shared" ca="1" si="0"/>
        <v>1023</v>
      </c>
      <c r="G9" s="48">
        <f t="shared" ca="1" si="0"/>
        <v>98</v>
      </c>
      <c r="H9" s="48">
        <f t="shared" ca="1" si="0"/>
        <v>5</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18</v>
      </c>
      <c r="E10" s="48">
        <f t="shared" ref="D10:H23" ca="1" si="1">INDEX(Table0,MATCH($A$1&amp;"_"&amp;$A10,T0colonne,0),MATCH(E$4,T0ligne,0))</f>
        <v>164</v>
      </c>
      <c r="F10" s="48">
        <f t="shared" ca="1" si="1"/>
        <v>164</v>
      </c>
      <c r="G10" s="48">
        <f t="shared" ca="1" si="1"/>
        <v>100</v>
      </c>
      <c r="H10" s="48">
        <f t="shared" ca="1" si="1"/>
        <v>0</v>
      </c>
      <c r="I10" s="125"/>
      <c r="J10" s="125"/>
      <c r="K10" s="33"/>
      <c r="L10" s="33"/>
      <c r="M10" s="33"/>
      <c r="N10" s="33"/>
      <c r="O10" s="33"/>
      <c r="P10" s="33"/>
      <c r="Q10" s="33"/>
      <c r="R10" s="33"/>
    </row>
    <row r="11" spans="1:18" ht="15" customHeight="1" x14ac:dyDescent="0.35">
      <c r="A11" s="73">
        <v>102</v>
      </c>
      <c r="B11" s="11">
        <v>102</v>
      </c>
      <c r="C11" s="12" t="s">
        <v>64</v>
      </c>
      <c r="D11" s="48">
        <f t="shared" ca="1" si="1"/>
        <v>10</v>
      </c>
      <c r="E11" s="48">
        <f t="shared" ca="1" si="1"/>
        <v>18</v>
      </c>
      <c r="F11" s="48">
        <f t="shared" ca="1" si="1"/>
        <v>18</v>
      </c>
      <c r="G11" s="48">
        <f t="shared" ca="1" si="1"/>
        <v>100</v>
      </c>
      <c r="H11" s="48">
        <f t="shared" ca="1" si="1"/>
        <v>0</v>
      </c>
      <c r="I11" s="125"/>
      <c r="J11" s="125"/>
      <c r="K11" s="33"/>
      <c r="L11" s="33"/>
      <c r="M11" s="33"/>
      <c r="N11" s="33"/>
      <c r="O11" s="33"/>
      <c r="P11" s="33"/>
      <c r="Q11" s="33"/>
      <c r="R11" s="33"/>
    </row>
    <row r="12" spans="1:18" ht="15" customHeight="1" x14ac:dyDescent="0.35">
      <c r="A12" s="73" t="s">
        <v>65</v>
      </c>
      <c r="B12" s="13" t="s">
        <v>65</v>
      </c>
      <c r="C12" s="12" t="s">
        <v>66</v>
      </c>
      <c r="D12" s="48">
        <f t="shared" ca="1" si="1"/>
        <v>40</v>
      </c>
      <c r="E12" s="48">
        <f t="shared" ca="1" si="1"/>
        <v>83</v>
      </c>
      <c r="F12" s="48">
        <f t="shared" ca="1" si="1"/>
        <v>83</v>
      </c>
      <c r="G12" s="48">
        <f t="shared" ca="1" si="1"/>
        <v>100</v>
      </c>
      <c r="H12" s="48">
        <f t="shared" ca="1" si="1"/>
        <v>0</v>
      </c>
      <c r="I12" s="125"/>
      <c r="J12" s="125"/>
      <c r="K12" s="74"/>
      <c r="L12" s="33"/>
      <c r="M12" s="33"/>
      <c r="N12" s="33"/>
      <c r="O12" s="33"/>
      <c r="P12" s="33"/>
      <c r="Q12" s="33"/>
      <c r="R12" s="33"/>
    </row>
    <row r="13" spans="1:18" ht="15" customHeight="1" x14ac:dyDescent="0.35">
      <c r="A13" s="73" t="s">
        <v>67</v>
      </c>
      <c r="B13" s="13" t="s">
        <v>67</v>
      </c>
      <c r="C13" s="12" t="s">
        <v>68</v>
      </c>
      <c r="D13" s="48" t="str">
        <f t="shared" ca="1" si="1"/>
        <v>s</v>
      </c>
      <c r="E13" s="48" t="str">
        <f t="shared" ca="1" si="1"/>
        <v>s</v>
      </c>
      <c r="F13" s="48" t="str">
        <f t="shared" ca="1" si="1"/>
        <v>s</v>
      </c>
      <c r="G13" s="48" t="str">
        <f t="shared" ca="1" si="1"/>
        <v>s</v>
      </c>
      <c r="H13" s="48">
        <f t="shared" ca="1" si="1"/>
        <v>0</v>
      </c>
      <c r="I13" s="125"/>
      <c r="J13" s="125"/>
      <c r="K13" s="74"/>
      <c r="L13" s="33"/>
      <c r="M13" s="33"/>
      <c r="N13" s="33"/>
      <c r="O13" s="33"/>
      <c r="P13" s="33"/>
      <c r="Q13" s="33"/>
      <c r="R13" s="33"/>
    </row>
    <row r="14" spans="1:18" ht="15" customHeight="1" x14ac:dyDescent="0.35">
      <c r="A14" s="73">
        <v>105</v>
      </c>
      <c r="B14" s="11">
        <v>105</v>
      </c>
      <c r="C14" s="12" t="s">
        <v>69</v>
      </c>
      <c r="D14" s="48">
        <f t="shared" ca="1" si="1"/>
        <v>21</v>
      </c>
      <c r="E14" s="48">
        <f t="shared" ca="1" si="1"/>
        <v>218</v>
      </c>
      <c r="F14" s="48">
        <f t="shared" ca="1" si="1"/>
        <v>218</v>
      </c>
      <c r="G14" s="48">
        <f t="shared" ca="1" si="1"/>
        <v>100</v>
      </c>
      <c r="H14" s="48">
        <f t="shared" ca="1" si="1"/>
        <v>0</v>
      </c>
      <c r="I14" s="125"/>
      <c r="J14" s="125"/>
      <c r="K14" s="75"/>
      <c r="Q14" s="28"/>
      <c r="R14" s="28"/>
    </row>
    <row r="15" spans="1:18" ht="15" customHeight="1" x14ac:dyDescent="0.35">
      <c r="A15" s="73">
        <v>106</v>
      </c>
      <c r="B15" s="11">
        <v>106</v>
      </c>
      <c r="C15" s="12" t="s">
        <v>70</v>
      </c>
      <c r="D15" s="48">
        <f t="shared" ca="1" si="1"/>
        <v>5</v>
      </c>
      <c r="E15" s="48">
        <f t="shared" ca="1" si="1"/>
        <v>64</v>
      </c>
      <c r="F15" s="48">
        <f t="shared" ca="1" si="1"/>
        <v>77</v>
      </c>
      <c r="G15" s="48">
        <f t="shared" ca="1" si="1"/>
        <v>83</v>
      </c>
      <c r="H15" s="48" t="str">
        <f t="shared" ca="1" si="1"/>
        <v>s</v>
      </c>
      <c r="I15" s="125"/>
      <c r="J15" s="125"/>
      <c r="K15" s="75"/>
      <c r="Q15" s="28"/>
      <c r="R15" s="28"/>
    </row>
    <row r="16" spans="1:18" ht="15" customHeight="1" x14ac:dyDescent="0.35">
      <c r="A16" s="73" t="s">
        <v>71</v>
      </c>
      <c r="B16" s="11" t="s">
        <v>71</v>
      </c>
      <c r="C16" s="12" t="s">
        <v>72</v>
      </c>
      <c r="D16" s="48">
        <f t="shared" ca="1" si="1"/>
        <v>21</v>
      </c>
      <c r="E16" s="48">
        <f t="shared" ca="1" si="1"/>
        <v>122</v>
      </c>
      <c r="F16" s="48">
        <f t="shared" ca="1" si="1"/>
        <v>123</v>
      </c>
      <c r="G16" s="48">
        <f t="shared" ca="1" si="1"/>
        <v>99</v>
      </c>
      <c r="H16" s="48" t="str">
        <f t="shared" ca="1" si="1"/>
        <v>s</v>
      </c>
      <c r="I16" s="125"/>
      <c r="J16" s="125"/>
      <c r="K16" s="75"/>
      <c r="Q16" s="28"/>
      <c r="R16" s="28"/>
    </row>
    <row r="17" spans="1:28" ht="15" customHeight="1" x14ac:dyDescent="0.35">
      <c r="A17" s="73">
        <v>108</v>
      </c>
      <c r="B17" s="11">
        <v>108</v>
      </c>
      <c r="C17" s="12" t="s">
        <v>73</v>
      </c>
      <c r="D17" s="48">
        <f t="shared" ca="1" si="1"/>
        <v>75</v>
      </c>
      <c r="E17" s="48">
        <f t="shared" ca="1" si="1"/>
        <v>250</v>
      </c>
      <c r="F17" s="48">
        <f t="shared" ca="1" si="1"/>
        <v>259</v>
      </c>
      <c r="G17" s="48">
        <f t="shared" ca="1" si="1"/>
        <v>97</v>
      </c>
      <c r="H17" s="48" t="str">
        <f t="shared" ca="1" si="1"/>
        <v>s</v>
      </c>
      <c r="I17" s="125"/>
      <c r="J17" s="125"/>
      <c r="K17" s="75"/>
      <c r="Q17" s="28"/>
      <c r="R17" s="28"/>
    </row>
    <row r="18" spans="1:28" ht="15" customHeight="1" x14ac:dyDescent="0.35">
      <c r="A18" s="73">
        <v>109</v>
      </c>
      <c r="B18" s="11">
        <v>109</v>
      </c>
      <c r="C18" s="12" t="s">
        <v>74</v>
      </c>
      <c r="D18" s="48" t="str">
        <f t="shared" ca="1" si="1"/>
        <v>s</v>
      </c>
      <c r="E18" s="48" t="str">
        <f t="shared" ca="1" si="1"/>
        <v>s</v>
      </c>
      <c r="F18" s="48" t="str">
        <f t="shared" ca="1" si="1"/>
        <v>s</v>
      </c>
      <c r="G18" s="48" t="str">
        <f t="shared" ca="1" si="1"/>
        <v>s</v>
      </c>
      <c r="H18" s="48">
        <f t="shared" ca="1" si="1"/>
        <v>0</v>
      </c>
      <c r="I18" s="125"/>
      <c r="J18" s="125"/>
      <c r="K18" s="36"/>
      <c r="Q18" s="28"/>
      <c r="R18" s="28"/>
    </row>
    <row r="19" spans="1:28" ht="15" customHeight="1" x14ac:dyDescent="0.35">
      <c r="A19" s="73">
        <v>11</v>
      </c>
      <c r="B19" s="9">
        <v>11</v>
      </c>
      <c r="C19" s="10" t="s">
        <v>75</v>
      </c>
      <c r="D19" s="48">
        <f t="shared" ca="1" si="1"/>
        <v>41</v>
      </c>
      <c r="E19" s="48">
        <f ca="1">INDEX(Table0,MATCH($A$1&amp;"_"&amp;$A19,T0colonne,0),MATCH(E$4,T0ligne,0))</f>
        <v>590</v>
      </c>
      <c r="F19" s="48">
        <f ca="1">INDEX(Table0,MATCH($A$1&amp;"_"&amp;$A19,T0colonne,0),MATCH(F$4,T0ligne,0))</f>
        <v>590</v>
      </c>
      <c r="G19" s="48">
        <f ca="1">INDEX(Table0,MATCH($A$1&amp;"_"&amp;$A19,T0colonne,0),MATCH(G$4,T0ligne,0))</f>
        <v>100</v>
      </c>
      <c r="H19" s="48">
        <f ca="1">INDEX(Table0,MATCH($A$1&amp;"_"&amp;$A19,T0colonne,0),MATCH(H$4,T0ligne,0))</f>
        <v>0</v>
      </c>
      <c r="I19" s="125"/>
      <c r="J19" s="125"/>
      <c r="K19" s="75"/>
      <c r="Q19" s="28"/>
      <c r="R19" s="28"/>
    </row>
    <row r="20" spans="1:28" ht="15" customHeight="1" x14ac:dyDescent="0.35">
      <c r="A20" s="73" t="s">
        <v>51</v>
      </c>
      <c r="B20" s="7" t="s">
        <v>51</v>
      </c>
      <c r="C20" s="8" t="s">
        <v>52</v>
      </c>
      <c r="D20" s="110">
        <f t="shared" ca="1" si="1"/>
        <v>220</v>
      </c>
      <c r="E20" s="110">
        <f t="shared" ca="1" si="1"/>
        <v>1033</v>
      </c>
      <c r="F20" s="110">
        <f t="shared" ca="1" si="1"/>
        <v>1033</v>
      </c>
      <c r="G20" s="110">
        <f t="shared" ca="1" si="1"/>
        <v>100</v>
      </c>
      <c r="H20" s="110">
        <f t="shared" ca="1" si="1"/>
        <v>0</v>
      </c>
      <c r="I20" s="125"/>
      <c r="J20" s="125"/>
      <c r="K20" s="36"/>
      <c r="Q20" s="28"/>
      <c r="R20" s="28"/>
    </row>
    <row r="21" spans="1:28" ht="15" customHeight="1" x14ac:dyDescent="0.35">
      <c r="A21" s="73" t="s">
        <v>47</v>
      </c>
      <c r="B21" s="7" t="s">
        <v>47</v>
      </c>
      <c r="C21" s="14" t="s">
        <v>48</v>
      </c>
      <c r="D21" s="110">
        <f ca="1">INDEX(Table0,MATCH($A$1&amp;"_"&amp;$A21,T0colonne,0),MATCH(D$4,T0ligne,0))</f>
        <v>127</v>
      </c>
      <c r="E21" s="110">
        <f ca="1">INDEX(Table0,MATCH($A$1&amp;"_"&amp;$A21,T0colonne,0),MATCH(E$4,T0ligne,0))</f>
        <v>666</v>
      </c>
      <c r="F21" s="110">
        <f ca="1">INDEX(Table0,MATCH($A$1&amp;"_"&amp;$A21,T0colonne,0),MATCH(F$4,T0ligne,0))</f>
        <v>778</v>
      </c>
      <c r="G21" s="110">
        <f ca="1">INDEX(Table0,MATCH($A$1&amp;"_"&amp;$A21,T0colonne,0),MATCH(G$4,T0ligne,0))</f>
        <v>86</v>
      </c>
      <c r="H21" s="110">
        <f ca="1">INDEX(Table0,MATCH($A$1&amp;"_"&amp;$A21,T0colonne,0),MATCH(H$4,T0ligne,0))</f>
        <v>17</v>
      </c>
      <c r="I21" s="125"/>
      <c r="J21" s="125"/>
      <c r="Q21" s="28"/>
      <c r="R21" s="28"/>
    </row>
    <row r="22" spans="1:28" ht="15" customHeight="1" x14ac:dyDescent="0.35">
      <c r="A22" s="73">
        <v>462</v>
      </c>
      <c r="B22" s="9">
        <v>462</v>
      </c>
      <c r="C22" s="12" t="s">
        <v>76</v>
      </c>
      <c r="D22" s="48">
        <f t="shared" ca="1" si="1"/>
        <v>6</v>
      </c>
      <c r="E22" s="48">
        <f t="shared" ca="1" si="1"/>
        <v>10</v>
      </c>
      <c r="F22" s="48">
        <f t="shared" ca="1" si="1"/>
        <v>10</v>
      </c>
      <c r="G22" s="48">
        <f t="shared" ca="1" si="1"/>
        <v>100</v>
      </c>
      <c r="H22" s="48">
        <f t="shared" ca="1" si="1"/>
        <v>0</v>
      </c>
      <c r="I22" s="125"/>
      <c r="J22" s="125"/>
      <c r="Q22" s="28"/>
      <c r="R22" s="28"/>
    </row>
    <row r="23" spans="1:28" ht="15" customHeight="1" x14ac:dyDescent="0.35">
      <c r="A23" s="73" t="s">
        <v>77</v>
      </c>
      <c r="B23" s="9" t="s">
        <v>77</v>
      </c>
      <c r="C23" s="12" t="s">
        <v>78</v>
      </c>
      <c r="D23" s="48">
        <f t="shared" ca="1" si="1"/>
        <v>121</v>
      </c>
      <c r="E23" s="48">
        <f t="shared" ca="1" si="1"/>
        <v>656</v>
      </c>
      <c r="F23" s="48">
        <f t="shared" ca="1" si="1"/>
        <v>768</v>
      </c>
      <c r="G23" s="48">
        <f t="shared" ca="1" si="1"/>
        <v>85</v>
      </c>
      <c r="H23" s="48">
        <f t="shared" ca="1" si="1"/>
        <v>17</v>
      </c>
      <c r="I23" s="125"/>
      <c r="J23" s="125"/>
      <c r="Q23" s="28"/>
      <c r="R23" s="28"/>
    </row>
    <row r="24" spans="1:28" ht="32.25" customHeight="1" x14ac:dyDescent="0.35">
      <c r="B24" s="156"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'01'!B29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'01'!E30</f>
        <v>nb_ul_secret</v>
      </c>
      <c r="F30" s="73" t="s">
        <v>1345</v>
      </c>
      <c r="G30" s="73" t="s">
        <v>139</v>
      </c>
      <c r="H30" s="73" t="str">
        <f>'01'!H30</f>
        <v>redi_r310_secret</v>
      </c>
      <c r="I30" s="73" t="str">
        <f>'01'!I30</f>
        <v>redi_r410_secret</v>
      </c>
      <c r="J30" s="73" t="str">
        <f>'01'!J30</f>
        <v>redi_r003_secret</v>
      </c>
      <c r="K30" s="73" t="str">
        <f>'01'!K30</f>
        <v>fraispers_secret</v>
      </c>
      <c r="L30" s="73" t="str">
        <f>'01'!L30</f>
        <v>redi_r005_secret</v>
      </c>
      <c r="M30" s="73" t="str">
        <f>'01'!M30</f>
        <v>redi_r008_secret</v>
      </c>
      <c r="N30" s="73" t="str">
        <f>'01'!N30</f>
        <v>redi_r103_secret</v>
      </c>
      <c r="O30" s="73" t="str">
        <f>'01'!O30</f>
        <v>r100_tot_secret</v>
      </c>
      <c r="P30" s="73" t="str">
        <f>'01'!P30</f>
        <v>inv_corp_b_ha_secret</v>
      </c>
      <c r="Q30" s="73" t="str">
        <f>'01'!Q30</f>
        <v>TX_EX_secret</v>
      </c>
      <c r="R30" s="73" t="str">
        <f>'01'!R30</f>
        <v>TX_VA_secret</v>
      </c>
      <c r="S30" s="73" t="str">
        <f>'01'!S30</f>
        <v>PROD_TRAV_secret</v>
      </c>
      <c r="T30" s="73" t="str">
        <f>'01'!T30</f>
        <v>INT_CAPITAL_secret</v>
      </c>
      <c r="U30" s="73" t="str">
        <f>'01'!U30</f>
        <v>TX_FP_secret</v>
      </c>
      <c r="V30" s="73" t="str">
        <f>'01'!V30</f>
        <v>TX_MARGE_secret</v>
      </c>
      <c r="W30" s="73" t="str">
        <f>'01'!W30</f>
        <v>RENT_ECO_secret</v>
      </c>
      <c r="X30" s="73" t="str">
        <f>'01'!X30</f>
        <v>RENT_FIN_secret</v>
      </c>
      <c r="Y30" s="73" t="str">
        <f>'01'!Y30</f>
        <v>LEVIER_FIN_secret</v>
      </c>
      <c r="Z30" s="73" t="str">
        <f>'01'!Z30</f>
        <v>TAUX_PRELEV_secret</v>
      </c>
      <c r="AA30" s="73" t="str">
        <f>'01'!AA30</f>
        <v>TX_INV_secret</v>
      </c>
      <c r="AB30" s="73" t="str">
        <f>'01'!AB30</f>
        <v>TX_AUTOFIN_secret</v>
      </c>
    </row>
    <row r="31" spans="1:28" ht="69.95" customHeight="1" x14ac:dyDescent="0.35">
      <c r="A31" s="73" t="str">
        <f>'01'!A31</f>
        <v>R_T2</v>
      </c>
      <c r="B31" s="2" t="str">
        <f>'01'!B31</f>
        <v>Code d'activité</v>
      </c>
      <c r="C31" s="2" t="str">
        <f>'01'!C31</f>
        <v>Secteur d'activité</v>
      </c>
      <c r="D31" s="2" t="s">
        <v>1402</v>
      </c>
      <c r="E31" s="2" t="str">
        <f>'01'!E31</f>
        <v>Nombre d'unités légales</v>
      </c>
      <c r="F31" s="2" t="str">
        <f>'01'!F31</f>
        <v>Effectifs salariés en équivalent temps plein</v>
      </c>
      <c r="G31" s="2" t="str">
        <f>'01'!G31</f>
        <v>Effectifs salariés au 31 décembre</v>
      </c>
      <c r="H31" s="2" t="str">
        <f>'01'!H31</f>
        <v>Chiffre d'affaires Hors Taxes</v>
      </c>
      <c r="I31" s="2" t="str">
        <f>'01'!I31</f>
        <v>Chiffre d'affaires à l'exportation hors taxes</v>
      </c>
      <c r="J31" s="2" t="str">
        <f>'01'!J31</f>
        <v>Valeur ajoutée - y compris autres produits et autres charges</v>
      </c>
      <c r="K31" s="2" t="str">
        <f>'01'!K31</f>
        <v>Frais de personnel</v>
      </c>
      <c r="L31" s="2" t="str">
        <f>'01'!L31</f>
        <v>Excédent brut d'exploitation</v>
      </c>
      <c r="M31" s="2" t="str">
        <f>'01'!M31</f>
        <v>Capacité d'autofinancement</v>
      </c>
      <c r="N31" s="2" t="str">
        <f>'01'!N31</f>
        <v>Résultat courant avant impôts</v>
      </c>
      <c r="O31" s="2" t="str">
        <f>'01'!O31</f>
        <v>Résultat net comptable</v>
      </c>
      <c r="P31" s="2" t="str">
        <f>'01'!P31</f>
        <v>Investissements corporels bruts hors apports</v>
      </c>
      <c r="Q31" s="44" t="str">
        <f>'01'!Q31</f>
        <v>Taux d'exportation</v>
      </c>
      <c r="R31" s="44" t="str">
        <f>'01'!R31</f>
        <v>Taux de valeur ajoutée</v>
      </c>
      <c r="S31" s="76" t="str">
        <f>'01'!S31</f>
        <v>Productivité apparente du travail par tête</v>
      </c>
      <c r="T31" s="76" t="str">
        <f>'01'!T31</f>
        <v>Intensité capitalistique</v>
      </c>
      <c r="U31" s="44" t="str">
        <f>'01'!U31</f>
        <v>Part des frais de personnel</v>
      </c>
      <c r="V31" s="44" t="str">
        <f>'01'!V31</f>
        <v>Taux de marge</v>
      </c>
      <c r="W31" s="44" t="str">
        <f>'01'!W31</f>
        <v>Rentabilité économique</v>
      </c>
      <c r="X31" s="44" t="str">
        <f>'01'!X31</f>
        <v>Rentabilité financière</v>
      </c>
      <c r="Y31" s="44" t="str">
        <f>'01'!Y31</f>
        <v>Levier financier</v>
      </c>
      <c r="Z31" s="44" t="str">
        <f>'01'!Z31</f>
        <v>Taux de prélèvement financier</v>
      </c>
      <c r="AA31" s="44" t="str">
        <f>'01'!AA31</f>
        <v>Taux d'investissement</v>
      </c>
      <c r="AB31" s="44" t="str">
        <f>'01'!AB31</f>
        <v>Taux d'autofinancement</v>
      </c>
    </row>
    <row r="32" spans="1:28" ht="15" customHeight="1" x14ac:dyDescent="0.35">
      <c r="B32" s="148"/>
      <c r="C32" s="148"/>
      <c r="D32" s="32"/>
      <c r="E32" s="148" t="str">
        <f>'01'!E32</f>
        <v>nombre</v>
      </c>
      <c r="F32" s="148"/>
      <c r="G32" s="148"/>
      <c r="H32" s="148" t="str">
        <f>'01'!H32</f>
        <v>milliers d'euros</v>
      </c>
      <c r="I32" s="148"/>
      <c r="J32" s="148"/>
      <c r="K32" s="148"/>
      <c r="L32" s="148"/>
      <c r="M32" s="148"/>
      <c r="N32" s="148"/>
      <c r="O32" s="148"/>
      <c r="P32" s="148"/>
      <c r="Q32" s="155" t="str">
        <f>'01'!Q32</f>
        <v>%</v>
      </c>
      <c r="R32" s="155"/>
      <c r="S32" s="155" t="str">
        <f>'01'!S32</f>
        <v>milliers d'euros</v>
      </c>
      <c r="T32" s="155"/>
      <c r="U32" s="149" t="str">
        <f>'01'!U32</f>
        <v>%</v>
      </c>
      <c r="V32" s="149"/>
      <c r="W32" s="149"/>
      <c r="X32" s="149"/>
      <c r="Y32" s="149"/>
      <c r="Z32" s="149"/>
      <c r="AA32" s="149"/>
      <c r="AB32" s="149"/>
    </row>
    <row r="33" spans="1:29" ht="15" customHeight="1" x14ac:dyDescent="0.35">
      <c r="A33" s="73" t="str">
        <f>'01'!A33</f>
        <v>IAA_CGA_AC</v>
      </c>
      <c r="B33" s="116" t="str">
        <f>'01'!B33</f>
        <v>IAA_CGA_AC</v>
      </c>
      <c r="C33" s="117" t="str">
        <f>'01'!C33</f>
        <v>Ensemble des entreprises agroalimentaires de la région</v>
      </c>
      <c r="D33" s="117"/>
      <c r="E33" s="109">
        <f t="shared" ref="E33:T48" ca="1" si="2">INDEX(table,MATCH($A$1&amp;"_"&amp;$A33,Tcolonne,0),MATCH(E$30,Tligne,0))</f>
        <v>583</v>
      </c>
      <c r="F33" s="109">
        <f t="shared" ca="1" si="2"/>
        <v>3292.54</v>
      </c>
      <c r="G33" s="109">
        <f t="shared" ca="1" si="2"/>
        <v>3596</v>
      </c>
      <c r="H33" s="109">
        <f t="shared" ca="1" si="2"/>
        <v>1312151.18</v>
      </c>
      <c r="I33" s="109">
        <f t="shared" ca="1" si="2"/>
        <v>105260.77099999999</v>
      </c>
      <c r="J33" s="109">
        <f t="shared" ca="1" si="2"/>
        <v>217144.68000000002</v>
      </c>
      <c r="K33" s="109">
        <f t="shared" ca="1" si="2"/>
        <v>138510.78099999999</v>
      </c>
      <c r="L33" s="109">
        <f t="shared" ca="1" si="2"/>
        <v>76858.932000000015</v>
      </c>
      <c r="M33" s="109">
        <f t="shared" ca="1" si="2"/>
        <v>73898.637000000002</v>
      </c>
      <c r="N33" s="109">
        <f t="shared" ca="1" si="2"/>
        <v>51866.210999999959</v>
      </c>
      <c r="O33" s="109">
        <f t="shared" ca="1" si="2"/>
        <v>50124.92699999996</v>
      </c>
      <c r="P33" s="109">
        <f t="shared" ca="1" si="2"/>
        <v>53001.69</v>
      </c>
      <c r="Q33" s="109">
        <f t="shared" ca="1" si="2"/>
        <v>8.0220002545743245</v>
      </c>
      <c r="R33" s="109">
        <f t="shared" ca="1" si="2"/>
        <v>16.54875469456195</v>
      </c>
      <c r="S33" s="109">
        <f t="shared" ca="1" si="2"/>
        <v>65.950506296051074</v>
      </c>
      <c r="T33" s="109">
        <f t="shared" ca="1" si="2"/>
        <v>212.71544370000061</v>
      </c>
      <c r="U33" s="109">
        <f t="shared" ref="U33:AB33" ca="1" si="3">INDEX(table,MATCH($A$1&amp;"_"&amp;$A33,Tcolonne,0),MATCH(U$30,Tligne,0))</f>
        <v>64.313026688204758</v>
      </c>
      <c r="V33" s="109">
        <f t="shared" ca="1" si="3"/>
        <v>35.686973311795242</v>
      </c>
      <c r="W33" s="109">
        <f t="shared" ca="1" si="3"/>
        <v>7.4754069626131816</v>
      </c>
      <c r="X33" s="109">
        <f t="shared" ca="1" si="3"/>
        <v>10.699048752540104</v>
      </c>
      <c r="Y33" s="109" t="str">
        <f t="shared" ca="1" si="3"/>
        <v>s</v>
      </c>
      <c r="Z33" s="109">
        <f t="shared" ca="1" si="3"/>
        <v>4.1581998563289941</v>
      </c>
      <c r="AA33" s="109">
        <f t="shared" ca="1" si="3"/>
        <v>24.408468123649172</v>
      </c>
      <c r="AB33" s="109">
        <f t="shared" ca="1" si="3"/>
        <v>139.42694468799013</v>
      </c>
      <c r="AC33" s="77"/>
    </row>
    <row r="34" spans="1:29" ht="15" customHeight="1" x14ac:dyDescent="0.35">
      <c r="A34" s="73" t="str">
        <f>'01'!A34</f>
        <v>p_IAA_CGA_AC_BN_horsKZ</v>
      </c>
      <c r="B34" s="54"/>
      <c r="C34" s="51" t="str">
        <f>'01'!C34</f>
        <v>Poids dans l'économie marchande non agricole et non financière de la région (%)</v>
      </c>
      <c r="D34" s="51"/>
      <c r="E34" s="52">
        <f ca="1">E33/E69*100</f>
        <v>1.7979953739398611</v>
      </c>
      <c r="F34" s="52">
        <f t="shared" ref="F34:P34" ca="1" si="4">F33/F69*100</f>
        <v>8.322821974915307</v>
      </c>
      <c r="G34" s="52">
        <f t="shared" ca="1" si="4"/>
        <v>7.6492735742698521</v>
      </c>
      <c r="H34" s="52">
        <f t="shared" ca="1" si="4"/>
        <v>11.013592102559443</v>
      </c>
      <c r="I34" s="52">
        <f t="shared" ca="1" si="4"/>
        <v>24.19444138964213</v>
      </c>
      <c r="J34" s="52">
        <f t="shared" ca="1" si="4"/>
        <v>7.222099287207234</v>
      </c>
      <c r="K34" s="52">
        <f t="shared" ca="1" si="4"/>
        <v>7.329228154424321</v>
      </c>
      <c r="L34" s="52">
        <f t="shared" ca="1" si="4"/>
        <v>6.9280002169830075</v>
      </c>
      <c r="M34" s="52">
        <f t="shared" ca="1" si="4"/>
        <v>6.6944729825649905</v>
      </c>
      <c r="N34" s="52">
        <f t="shared" ca="1" si="4"/>
        <v>15.613540748240466</v>
      </c>
      <c r="O34" s="52">
        <f t="shared" ca="1" si="4"/>
        <v>14.972915681147409</v>
      </c>
      <c r="P34" s="52">
        <f t="shared" ca="1" si="4"/>
        <v>3.5210309458212552</v>
      </c>
      <c r="Q34" s="52"/>
      <c r="R34" s="52"/>
      <c r="S34" s="52"/>
      <c r="T34" s="52"/>
      <c r="U34" s="52"/>
      <c r="V34" s="52"/>
      <c r="W34" s="52"/>
      <c r="X34" s="52"/>
      <c r="Y34" s="52"/>
      <c r="Z34" s="52"/>
      <c r="AA34" s="52"/>
      <c r="AB34" s="52"/>
      <c r="AC34" s="78"/>
    </row>
    <row r="35" spans="1:29"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c r="AC35" s="77"/>
    </row>
    <row r="36" spans="1:29" ht="15" customHeight="1" x14ac:dyDescent="0.35">
      <c r="A36" s="73" t="str">
        <f>'01'!A36</f>
        <v>IAA_hac</v>
      </c>
      <c r="B36" s="112" t="str">
        <f>'01'!B36</f>
        <v>IAA_hac</v>
      </c>
      <c r="C36" s="113" t="str">
        <f>'01'!C36</f>
        <v>IAA : Industries alimentaires (hors artisanat commercial) et boissons</v>
      </c>
      <c r="D36" s="113"/>
      <c r="E36" s="110">
        <f t="shared" ca="1" si="2"/>
        <v>236</v>
      </c>
      <c r="F36" s="110">
        <f t="shared" ca="1" si="2"/>
        <v>1592.42</v>
      </c>
      <c r="G36" s="110">
        <f t="shared" ca="1" si="2"/>
        <v>1721</v>
      </c>
      <c r="H36" s="110">
        <f t="shared" ca="1" si="2"/>
        <v>476090.01</v>
      </c>
      <c r="I36" s="110">
        <f t="shared" ca="1" si="2"/>
        <v>52618.698000000004</v>
      </c>
      <c r="J36" s="110">
        <f t="shared" ca="1" si="2"/>
        <v>106598.62700000002</v>
      </c>
      <c r="K36" s="110">
        <f t="shared" ca="1" si="2"/>
        <v>73079.286999999997</v>
      </c>
      <c r="L36" s="110">
        <f t="shared" ca="1" si="2"/>
        <v>41240.780000000021</v>
      </c>
      <c r="M36" s="110">
        <f t="shared" ca="1" si="2"/>
        <v>44893.95400000002</v>
      </c>
      <c r="N36" s="110">
        <f t="shared" ca="1" si="2"/>
        <v>20024.029999999984</v>
      </c>
      <c r="O36" s="110">
        <f t="shared" ca="1" si="2"/>
        <v>25777.187999999984</v>
      </c>
      <c r="P36" s="110">
        <f t="shared" ca="1" si="2"/>
        <v>43722.165000000001</v>
      </c>
      <c r="Q36" s="110">
        <f t="shared" ca="1" si="2"/>
        <v>11.052258374419576</v>
      </c>
      <c r="R36" s="110">
        <f t="shared" ca="1" si="2"/>
        <v>22.390435581708598</v>
      </c>
      <c r="S36" s="110">
        <f t="shared" ca="1" si="2"/>
        <v>66.941276170859453</v>
      </c>
      <c r="T36" s="110">
        <f t="shared" ca="1" si="2"/>
        <v>384.15361085643235</v>
      </c>
      <c r="U36" s="110">
        <f t="shared" ref="U36:AB36" ca="1" si="5">INDEX(table,MATCH($A$1&amp;"_"&amp;$A36,Tcolonne,0),MATCH(U$30,Tligne,0))</f>
        <v>63.925161100544123</v>
      </c>
      <c r="V36" s="110">
        <f t="shared" ca="1" si="5"/>
        <v>36.07483889945587</v>
      </c>
      <c r="W36" s="110">
        <f t="shared" ca="1" si="5"/>
        <v>4.7508835721762646</v>
      </c>
      <c r="X36" s="110">
        <f t="shared" ca="1" si="5"/>
        <v>7.1740807798387376</v>
      </c>
      <c r="Y36" s="110" t="str">
        <f t="shared" ca="1" si="5"/>
        <v>s</v>
      </c>
      <c r="Z36" s="110">
        <f t="shared" ca="1" si="5"/>
        <v>5.762320693255556</v>
      </c>
      <c r="AA36" s="110">
        <f t="shared" ca="1" si="5"/>
        <v>41.015692444143767</v>
      </c>
      <c r="AB36" s="110">
        <f t="shared" ca="1" si="5"/>
        <v>102.68008000061299</v>
      </c>
      <c r="AC36" s="77"/>
    </row>
    <row r="37" spans="1:29" ht="15" customHeight="1" x14ac:dyDescent="0.35">
      <c r="A37" s="73" t="str">
        <f>'01'!A37</f>
        <v>p_IAA_hac_C_hac</v>
      </c>
      <c r="B37" s="54"/>
      <c r="C37" s="55" t="str">
        <f>'01'!C37</f>
        <v>Poids dans l'industrie manufacturière (hors artisanat commercial) de la région (%)</v>
      </c>
      <c r="D37" s="55"/>
      <c r="E37" s="52">
        <f ca="1">E36/E66*100</f>
        <v>17.226277372262775</v>
      </c>
      <c r="F37" s="52">
        <f t="shared" ref="F37:P37" ca="1" si="6">F36/F66*100</f>
        <v>36.845795203442968</v>
      </c>
      <c r="G37" s="52">
        <f t="shared" ca="1" si="6"/>
        <v>36.773504273504273</v>
      </c>
      <c r="H37" s="52">
        <f t="shared" ca="1" si="6"/>
        <v>27.160585944118388</v>
      </c>
      <c r="I37" s="52">
        <f t="shared" ca="1" si="6"/>
        <v>22.905110905726147</v>
      </c>
      <c r="J37" s="52">
        <f t="shared" ca="1" si="6"/>
        <v>31.111321123340609</v>
      </c>
      <c r="K37" s="52">
        <f t="shared" ca="1" si="6"/>
        <v>33.419351657063359</v>
      </c>
      <c r="L37" s="52">
        <f t="shared" ca="1" si="6"/>
        <v>32.803450437739592</v>
      </c>
      <c r="M37" s="52">
        <f t="shared" ca="1" si="6"/>
        <v>38.286169308003409</v>
      </c>
      <c r="N37" s="52">
        <f t="shared" ca="1" si="6"/>
        <v>25.587875576969004</v>
      </c>
      <c r="O37" s="52">
        <f t="shared" ca="1" si="6"/>
        <v>34.800533389178597</v>
      </c>
      <c r="P37" s="52">
        <f t="shared" ca="1" si="6"/>
        <v>39.125582067124434</v>
      </c>
      <c r="Q37" s="52"/>
      <c r="R37" s="52"/>
      <c r="S37" s="52"/>
      <c r="T37" s="52"/>
      <c r="U37" s="52"/>
      <c r="V37" s="52"/>
      <c r="W37" s="52"/>
      <c r="X37" s="52"/>
      <c r="Y37" s="52"/>
      <c r="Z37" s="52"/>
      <c r="AA37" s="52"/>
      <c r="AB37" s="52"/>
      <c r="AC37" s="78"/>
    </row>
    <row r="38" spans="1:29" ht="15" customHeight="1" x14ac:dyDescent="0.35">
      <c r="A38" s="73" t="str">
        <f>'01'!A38</f>
        <v>IAA_hac_Micro</v>
      </c>
      <c r="B38" s="54"/>
      <c r="C38" s="55"/>
      <c r="D38" s="55" t="s">
        <v>83</v>
      </c>
      <c r="E38" s="48">
        <f t="shared" ca="1" si="2"/>
        <v>182</v>
      </c>
      <c r="F38" s="48">
        <f t="shared" ca="1" si="2"/>
        <v>154.19</v>
      </c>
      <c r="G38" s="48">
        <f t="shared" ca="1" si="2"/>
        <v>218</v>
      </c>
      <c r="H38" s="48">
        <f t="shared" ca="1" si="2"/>
        <v>30242</v>
      </c>
      <c r="I38" s="48" t="str">
        <f t="shared" ca="1" si="2"/>
        <v>s</v>
      </c>
      <c r="J38" s="48">
        <f t="shared" ca="1" si="2"/>
        <v>5139.6030000000001</v>
      </c>
      <c r="K38" s="48">
        <f t="shared" ca="1" si="2"/>
        <v>5321.3050000000003</v>
      </c>
      <c r="L38" s="48">
        <f t="shared" ca="1" si="2"/>
        <v>1213.145</v>
      </c>
      <c r="M38" s="48">
        <f t="shared" ca="1" si="2"/>
        <v>1551.3949999999998</v>
      </c>
      <c r="N38" s="48">
        <f t="shared" ca="1" si="2"/>
        <v>-391.41100000000029</v>
      </c>
      <c r="O38" s="48">
        <f t="shared" ca="1" si="2"/>
        <v>255.38799999999975</v>
      </c>
      <c r="P38" s="48">
        <f t="shared" ca="1" si="2"/>
        <v>2451.556</v>
      </c>
      <c r="Q38" s="48" t="str">
        <f t="shared" ca="1" si="2"/>
        <v>s</v>
      </c>
      <c r="R38" s="48">
        <f t="shared" ca="1" si="2"/>
        <v>16.994917664175649</v>
      </c>
      <c r="S38" s="48">
        <f t="shared" ca="1" si="2"/>
        <v>33.332920422854919</v>
      </c>
      <c r="T38" s="48">
        <f t="shared" ca="1" si="2"/>
        <v>108.51272456060705</v>
      </c>
      <c r="U38" s="48">
        <f t="shared" ref="U38:AB52" ca="1" si="7">INDEX(table,MATCH($A$1&amp;"_"&amp;$A38,Tcolonne,0),MATCH(U$30,Tligne,0))</f>
        <v>81.434627244833152</v>
      </c>
      <c r="V38" s="48">
        <f t="shared" ca="1" si="7"/>
        <v>18.565372755166848</v>
      </c>
      <c r="W38" s="48">
        <f t="shared" ca="1" si="7"/>
        <v>6.8389824111459951</v>
      </c>
      <c r="X38" s="48">
        <f t="shared" ca="1" si="7"/>
        <v>3.1350256638581433</v>
      </c>
      <c r="Y38" s="48" t="str">
        <f t="shared" ca="1" si="7"/>
        <v>s</v>
      </c>
      <c r="Z38" s="48">
        <f t="shared" ca="1" si="7"/>
        <v>12.543183213877979</v>
      </c>
      <c r="AA38" s="48">
        <f t="shared" ca="1" si="7"/>
        <v>47.699326193093121</v>
      </c>
      <c r="AB38" s="48">
        <f t="shared" ca="1" si="7"/>
        <v>63.282054336103265</v>
      </c>
      <c r="AC38" s="77"/>
    </row>
    <row r="39" spans="1:29" ht="15" customHeight="1" x14ac:dyDescent="0.35">
      <c r="A39" s="73" t="str">
        <f>'01'!A39</f>
        <v>IAA_hac_PME</v>
      </c>
      <c r="B39" s="54"/>
      <c r="C39" s="55"/>
      <c r="D39" s="55" t="s">
        <v>84</v>
      </c>
      <c r="E39" s="48">
        <f t="shared" ca="1" si="2"/>
        <v>30</v>
      </c>
      <c r="F39" s="48">
        <f t="shared" ca="1" si="2"/>
        <v>565.42999999999995</v>
      </c>
      <c r="G39" s="48">
        <f t="shared" ca="1" si="2"/>
        <v>608</v>
      </c>
      <c r="H39" s="48">
        <f t="shared" ca="1" si="2"/>
        <v>138891.51999999999</v>
      </c>
      <c r="I39" s="48" t="str">
        <f t="shared" ca="1" si="2"/>
        <v>s</v>
      </c>
      <c r="J39" s="48">
        <f t="shared" ca="1" si="2"/>
        <v>28024.249</v>
      </c>
      <c r="K39" s="48">
        <f t="shared" ca="1" si="2"/>
        <v>25027.923999999999</v>
      </c>
      <c r="L39" s="48">
        <f t="shared" ca="1" si="2"/>
        <v>11079.947000000002</v>
      </c>
      <c r="M39" s="48">
        <f t="shared" ca="1" si="2"/>
        <v>11509.807000000003</v>
      </c>
      <c r="N39" s="48">
        <f t="shared" ca="1" si="2"/>
        <v>5695.9339999999866</v>
      </c>
      <c r="O39" s="48">
        <f t="shared" ca="1" si="2"/>
        <v>6629.5169999999871</v>
      </c>
      <c r="P39" s="48">
        <f t="shared" ca="1" si="2"/>
        <v>17105.109</v>
      </c>
      <c r="Q39" s="48" t="str">
        <f t="shared" ca="1" si="2"/>
        <v>s</v>
      </c>
      <c r="R39" s="48">
        <f t="shared" ca="1" si="2"/>
        <v>20.177077045452453</v>
      </c>
      <c r="S39" s="48">
        <f t="shared" ca="1" si="2"/>
        <v>49.562720407477499</v>
      </c>
      <c r="T39" s="48">
        <f t="shared" ca="1" si="2"/>
        <v>289.14925101250378</v>
      </c>
      <c r="U39" s="48">
        <f t="shared" ca="1" si="7"/>
        <v>69.314316537798632</v>
      </c>
      <c r="V39" s="48">
        <f t="shared" ca="1" si="7"/>
        <v>30.685683462201364</v>
      </c>
      <c r="W39" s="48">
        <f t="shared" ca="1" si="7"/>
        <v>5.3131503560314508</v>
      </c>
      <c r="X39" s="48">
        <f t="shared" ca="1" si="7"/>
        <v>8.143697473623785</v>
      </c>
      <c r="Y39" s="48" t="str">
        <f t="shared" ca="1" si="7"/>
        <v>s</v>
      </c>
      <c r="Z39" s="48">
        <f t="shared" ca="1" si="7"/>
        <v>6.0148392406570172</v>
      </c>
      <c r="AA39" s="48">
        <f t="shared" ca="1" si="7"/>
        <v>61.036814938377113</v>
      </c>
      <c r="AB39" s="48">
        <f t="shared" ca="1" si="7"/>
        <v>67.288708888087186</v>
      </c>
      <c r="AC39" s="77"/>
    </row>
    <row r="40" spans="1:29" ht="15" customHeight="1" x14ac:dyDescent="0.35">
      <c r="A40" s="73" t="str">
        <f>'01'!A40</f>
        <v>IAA_hac_ETI</v>
      </c>
      <c r="B40" s="54"/>
      <c r="C40" s="55"/>
      <c r="D40" s="55" t="s">
        <v>85</v>
      </c>
      <c r="E40" s="48" t="str">
        <f t="shared" ca="1" si="2"/>
        <v>s</v>
      </c>
      <c r="F40" s="48" t="str">
        <f t="shared" ca="1" si="2"/>
        <v>s</v>
      </c>
      <c r="G40" s="48">
        <f t="shared" ca="1" si="2"/>
        <v>838</v>
      </c>
      <c r="H40" s="48" t="str">
        <f t="shared" ca="1" si="2"/>
        <v>s</v>
      </c>
      <c r="I40" s="48" t="str">
        <f t="shared" ca="1" si="2"/>
        <v>s</v>
      </c>
      <c r="J40" s="48" t="str">
        <f t="shared" ca="1" si="2"/>
        <v>s</v>
      </c>
      <c r="K40" s="48" t="str">
        <f t="shared" ca="1" si="2"/>
        <v>s</v>
      </c>
      <c r="L40" s="48" t="str">
        <f t="shared" ca="1" si="2"/>
        <v>s</v>
      </c>
      <c r="M40" s="48" t="str">
        <f t="shared" ca="1" si="2"/>
        <v>s</v>
      </c>
      <c r="N40" s="48" t="str">
        <f t="shared" ca="1" si="2"/>
        <v>s</v>
      </c>
      <c r="O40" s="48" t="str">
        <f t="shared" ca="1" si="2"/>
        <v>s</v>
      </c>
      <c r="P40" s="48" t="str">
        <f t="shared" ca="1" si="2"/>
        <v>s</v>
      </c>
      <c r="Q40" s="48" t="str">
        <f t="shared" ca="1" si="2"/>
        <v>s</v>
      </c>
      <c r="R40" s="48" t="str">
        <f t="shared" ca="1" si="2"/>
        <v>s</v>
      </c>
      <c r="S40" s="48" t="str">
        <f t="shared" ca="1" si="2"/>
        <v>s</v>
      </c>
      <c r="T40" s="48" t="str">
        <f t="shared" ca="1" si="2"/>
        <v>s</v>
      </c>
      <c r="U40" s="48" t="str">
        <f t="shared" ca="1" si="7"/>
        <v>s</v>
      </c>
      <c r="V40" s="48" t="str">
        <f t="shared" ca="1" si="7"/>
        <v>s</v>
      </c>
      <c r="W40" s="48" t="str">
        <f t="shared" ca="1" si="7"/>
        <v>s</v>
      </c>
      <c r="X40" s="48" t="str">
        <f t="shared" ca="1" si="7"/>
        <v>s</v>
      </c>
      <c r="Y40" s="48" t="str">
        <f t="shared" ca="1" si="7"/>
        <v>s</v>
      </c>
      <c r="Z40" s="48" t="str">
        <f t="shared" ca="1" si="7"/>
        <v>s</v>
      </c>
      <c r="AA40" s="48" t="str">
        <f t="shared" ca="1" si="7"/>
        <v>s</v>
      </c>
      <c r="AB40" s="48" t="str">
        <f t="shared" ca="1" si="7"/>
        <v>s</v>
      </c>
      <c r="AC40" s="77"/>
    </row>
    <row r="41" spans="1:29" ht="15" customHeight="1" x14ac:dyDescent="0.35">
      <c r="A41" s="73" t="str">
        <f>'01'!A41</f>
        <v>IAA_hac_GE</v>
      </c>
      <c r="B41" s="54"/>
      <c r="C41" s="55"/>
      <c r="D41" s="55" t="s">
        <v>86</v>
      </c>
      <c r="E41" s="48" t="str">
        <f t="shared" ca="1" si="2"/>
        <v>s</v>
      </c>
      <c r="F41" s="48" t="str">
        <f t="shared" ca="1" si="2"/>
        <v>s</v>
      </c>
      <c r="G41" s="48">
        <f t="shared" ca="1" si="2"/>
        <v>57</v>
      </c>
      <c r="H41" s="48" t="str">
        <f t="shared" ca="1" si="2"/>
        <v>s</v>
      </c>
      <c r="I41" s="48" t="str">
        <f t="shared" ca="1" si="2"/>
        <v>s</v>
      </c>
      <c r="J41" s="48" t="str">
        <f t="shared" ca="1" si="2"/>
        <v>s</v>
      </c>
      <c r="K41" s="48" t="str">
        <f t="shared" ca="1" si="2"/>
        <v>s</v>
      </c>
      <c r="L41" s="48" t="str">
        <f t="shared" ca="1" si="2"/>
        <v>s</v>
      </c>
      <c r="M41" s="48" t="str">
        <f t="shared" ca="1" si="2"/>
        <v>s</v>
      </c>
      <c r="N41" s="48" t="str">
        <f t="shared" ca="1" si="2"/>
        <v>s</v>
      </c>
      <c r="O41" s="48" t="str">
        <f t="shared" ca="1" si="2"/>
        <v>s</v>
      </c>
      <c r="P41" s="48" t="str">
        <f t="shared" ca="1" si="2"/>
        <v>s</v>
      </c>
      <c r="Q41" s="48" t="str">
        <f t="shared" ca="1" si="2"/>
        <v>s</v>
      </c>
      <c r="R41" s="48" t="str">
        <f t="shared" ca="1" si="2"/>
        <v>s</v>
      </c>
      <c r="S41" s="48" t="str">
        <f t="shared" ca="1" si="2"/>
        <v>s</v>
      </c>
      <c r="T41" s="48" t="str">
        <f t="shared" ca="1" si="2"/>
        <v>s</v>
      </c>
      <c r="U41" s="48" t="str">
        <f t="shared" ca="1" si="7"/>
        <v>s</v>
      </c>
      <c r="V41" s="48" t="str">
        <f t="shared" ca="1" si="7"/>
        <v>s</v>
      </c>
      <c r="W41" s="48" t="str">
        <f t="shared" ca="1" si="7"/>
        <v>s</v>
      </c>
      <c r="X41" s="48" t="str">
        <f t="shared" ca="1" si="7"/>
        <v>s</v>
      </c>
      <c r="Y41" s="48" t="str">
        <f t="shared" ca="1" si="7"/>
        <v>s</v>
      </c>
      <c r="Z41" s="48" t="str">
        <f t="shared" ca="1" si="7"/>
        <v>s</v>
      </c>
      <c r="AA41" s="48" t="str">
        <f t="shared" ca="1" si="7"/>
        <v>s</v>
      </c>
      <c r="AB41" s="48" t="str">
        <f t="shared" ca="1" si="7"/>
        <v>s</v>
      </c>
      <c r="AC41" s="77"/>
    </row>
    <row r="42" spans="1:29" ht="15" customHeight="1" x14ac:dyDescent="0.35">
      <c r="A42" s="73" t="str">
        <f>'01'!A42</f>
        <v>10_hac</v>
      </c>
      <c r="B42" s="112" t="str">
        <f>'01'!B42</f>
        <v>10_hac</v>
      </c>
      <c r="C42" s="112" t="str">
        <f>'01'!C42</f>
        <v>Industries alimentaires hors artisanat commercial</v>
      </c>
      <c r="D42" s="112"/>
      <c r="E42" s="110">
        <f t="shared" ca="1" si="2"/>
        <v>195</v>
      </c>
      <c r="F42" s="110">
        <f t="shared" ca="1" si="2"/>
        <v>1000.37</v>
      </c>
      <c r="G42" s="110">
        <f t="shared" ca="1" si="2"/>
        <v>1113</v>
      </c>
      <c r="H42" s="110">
        <f t="shared" ca="1" si="2"/>
        <v>224371.6</v>
      </c>
      <c r="I42" s="110" t="str">
        <f t="shared" ca="1" si="2"/>
        <v>s</v>
      </c>
      <c r="J42" s="110">
        <f t="shared" ca="1" si="2"/>
        <v>38625.784000000007</v>
      </c>
      <c r="K42" s="110">
        <f t="shared" ca="1" si="2"/>
        <v>41791.228000000003</v>
      </c>
      <c r="L42" s="110">
        <f t="shared" ca="1" si="2"/>
        <v>9446.3930000000037</v>
      </c>
      <c r="M42" s="110">
        <f t="shared" ca="1" si="2"/>
        <v>11749.913000000002</v>
      </c>
      <c r="N42" s="110">
        <f t="shared" ca="1" si="2"/>
        <v>532.31199999999876</v>
      </c>
      <c r="O42" s="110">
        <f t="shared" ca="1" si="2"/>
        <v>4855.1409999999996</v>
      </c>
      <c r="P42" s="110">
        <f t="shared" ca="1" si="2"/>
        <v>22439.19</v>
      </c>
      <c r="Q42" s="110" t="str">
        <f t="shared" ca="1" si="2"/>
        <v>s</v>
      </c>
      <c r="R42" s="110">
        <f t="shared" ca="1" si="2"/>
        <v>17.215094958541993</v>
      </c>
      <c r="S42" s="110">
        <f t="shared" ca="1" si="2"/>
        <v>38.61149774583405</v>
      </c>
      <c r="T42" s="110">
        <f t="shared" ca="1" si="2"/>
        <v>239.42298649499685</v>
      </c>
      <c r="U42" s="110">
        <f t="shared" ca="1" si="7"/>
        <v>81.563560493958136</v>
      </c>
      <c r="V42" s="110">
        <f t="shared" ca="1" si="7"/>
        <v>18.436439506041864</v>
      </c>
      <c r="W42" s="110">
        <f t="shared" ca="1" si="7"/>
        <v>2.7980044524096357</v>
      </c>
      <c r="X42" s="110">
        <f t="shared" ca="1" si="7"/>
        <v>4.0849704369052313</v>
      </c>
      <c r="Y42" s="110" t="str">
        <f t="shared" ca="1" si="7"/>
        <v>s</v>
      </c>
      <c r="Z42" s="110">
        <f t="shared" ca="1" si="7"/>
        <v>12.227164379038641</v>
      </c>
      <c r="AA42" s="110">
        <f t="shared" ca="1" si="7"/>
        <v>58.093811118500518</v>
      </c>
      <c r="AB42" s="110">
        <f t="shared" ca="1" si="7"/>
        <v>52.363356253055493</v>
      </c>
      <c r="AC42" s="77"/>
    </row>
    <row r="43" spans="1:29" ht="15" customHeight="1" x14ac:dyDescent="0.35">
      <c r="A43" s="73" t="str">
        <f>'01'!A43</f>
        <v>101_hac</v>
      </c>
      <c r="B43" s="54" t="str">
        <f>'01'!B43</f>
        <v>101_hac</v>
      </c>
      <c r="C43" s="54" t="str">
        <f>'01'!C43</f>
        <v>Transformation et conservation de la viande et préparation de produits à base de viande hors charcuterie</v>
      </c>
      <c r="D43" s="54"/>
      <c r="E43" s="48" t="str">
        <f t="shared" ca="1" si="2"/>
        <v>s</v>
      </c>
      <c r="F43" s="48" t="str">
        <f t="shared" ca="1" si="2"/>
        <v>s</v>
      </c>
      <c r="G43" s="48">
        <f t="shared" ca="1" si="2"/>
        <v>188</v>
      </c>
      <c r="H43" s="48" t="str">
        <f t="shared" ca="1" si="2"/>
        <v>s</v>
      </c>
      <c r="I43" s="48">
        <f t="shared" ca="1" si="2"/>
        <v>0</v>
      </c>
      <c r="J43" s="48">
        <f t="shared" ca="1" si="2"/>
        <v>-381.16300000000018</v>
      </c>
      <c r="K43" s="48">
        <f t="shared" ca="1" si="2"/>
        <v>6444.8490000000002</v>
      </c>
      <c r="L43" s="48" t="str">
        <f t="shared" ca="1" si="2"/>
        <v>s</v>
      </c>
      <c r="M43" s="48" t="str">
        <f t="shared" ca="1" si="2"/>
        <v>s</v>
      </c>
      <c r="N43" s="48" t="str">
        <f t="shared" ca="1" si="2"/>
        <v>s</v>
      </c>
      <c r="O43" s="48" t="str">
        <f t="shared" ca="1" si="2"/>
        <v>s</v>
      </c>
      <c r="P43" s="48">
        <f t="shared" ca="1" si="2"/>
        <v>5385.9769999999999</v>
      </c>
      <c r="Q43" s="48">
        <f t="shared" ca="1" si="2"/>
        <v>0</v>
      </c>
      <c r="R43" s="48">
        <f t="shared" ca="1" si="2"/>
        <v>-1.0428222406439209</v>
      </c>
      <c r="S43" s="48">
        <f t="shared" ca="1" si="2"/>
        <v>-2.3282817176714934</v>
      </c>
      <c r="T43" s="48">
        <f t="shared" ca="1" si="2"/>
        <v>116.53391973611875</v>
      </c>
      <c r="U43" s="48">
        <f t="shared" ca="1" si="7"/>
        <v>106.13057149152436</v>
      </c>
      <c r="V43" s="48">
        <f t="shared" ca="1" si="7"/>
        <v>-6.1305714915243534</v>
      </c>
      <c r="W43" s="48">
        <f t="shared" ca="1" si="7"/>
        <v>-1.2831190723042551</v>
      </c>
      <c r="X43" s="48" t="str">
        <f t="shared" ca="1" si="7"/>
        <v>s</v>
      </c>
      <c r="Y43" s="48">
        <f t="shared" ca="1" si="7"/>
        <v>119.32798888962812</v>
      </c>
      <c r="Z43" s="48" t="str">
        <f t="shared" ca="1" si="7"/>
        <v>s</v>
      </c>
      <c r="AA43" s="48">
        <f t="shared" ca="1" si="7"/>
        <v>-1413.0377292654316</v>
      </c>
      <c r="AB43" s="48">
        <f t="shared" ca="1" si="7"/>
        <v>-1.3301579267791293</v>
      </c>
      <c r="AC43" s="77"/>
    </row>
    <row r="44" spans="1:29" ht="15" customHeight="1" x14ac:dyDescent="0.35">
      <c r="A44" s="73">
        <f>'01'!A44</f>
        <v>102</v>
      </c>
      <c r="B44" s="54">
        <f>'01'!B44</f>
        <v>102</v>
      </c>
      <c r="C44" s="54" t="str">
        <f>'01'!C44</f>
        <v>Transformation et conservation de poisson, de crustacés et de mollusques</v>
      </c>
      <c r="D44" s="54"/>
      <c r="E44" s="48">
        <f t="shared" ca="1" si="2"/>
        <v>10</v>
      </c>
      <c r="F44" s="48">
        <f t="shared" ca="1" si="2"/>
        <v>17.88</v>
      </c>
      <c r="G44" s="48">
        <f t="shared" ca="1" si="2"/>
        <v>21</v>
      </c>
      <c r="H44" s="48">
        <f t="shared" ca="1" si="2"/>
        <v>3408.44</v>
      </c>
      <c r="I44" s="48">
        <f t="shared" ca="1" si="2"/>
        <v>0</v>
      </c>
      <c r="J44" s="48">
        <f t="shared" ca="1" si="2"/>
        <v>657.08199999999988</v>
      </c>
      <c r="K44" s="48">
        <f t="shared" ca="1" si="2"/>
        <v>788.14400000000001</v>
      </c>
      <c r="L44" s="48">
        <f t="shared" ca="1" si="2"/>
        <v>-139.16100000000026</v>
      </c>
      <c r="M44" s="48">
        <f t="shared" ca="1" si="2"/>
        <v>-120.47600000000027</v>
      </c>
      <c r="N44" s="48">
        <f t="shared" ca="1" si="2"/>
        <v>-331.83200000000011</v>
      </c>
      <c r="O44" s="48">
        <f t="shared" ca="1" si="2"/>
        <v>-290.80500000000012</v>
      </c>
      <c r="P44" s="48" t="str">
        <f t="shared" ca="1" si="2"/>
        <v>s</v>
      </c>
      <c r="Q44" s="48">
        <f t="shared" ca="1" si="2"/>
        <v>0</v>
      </c>
      <c r="R44" s="48">
        <f t="shared" ca="1" si="2"/>
        <v>19.278086162584639</v>
      </c>
      <c r="S44" s="48">
        <f t="shared" ca="1" si="2"/>
        <v>36.749552572706932</v>
      </c>
      <c r="T44" s="48">
        <f t="shared" ca="1" si="2"/>
        <v>198.69127516778525</v>
      </c>
      <c r="U44" s="48">
        <f t="shared" ca="1" si="7"/>
        <v>121.44293456068962</v>
      </c>
      <c r="V44" s="48">
        <f t="shared" ca="1" si="7"/>
        <v>-21.442934560689618</v>
      </c>
      <c r="W44" s="48">
        <f t="shared" ca="1" si="7"/>
        <v>-3.2164040048056246</v>
      </c>
      <c r="X44" s="48">
        <f t="shared" ca="1" si="7"/>
        <v>-37.059480207672273</v>
      </c>
      <c r="Y44" s="48">
        <f t="shared" ca="1" si="7"/>
        <v>360.38794542613851</v>
      </c>
      <c r="Z44" s="48">
        <f t="shared" ca="1" si="7"/>
        <v>-19.608223568384787</v>
      </c>
      <c r="AA44" s="48" t="str">
        <f t="shared" ca="1" si="7"/>
        <v>s</v>
      </c>
      <c r="AB44" s="48" t="str">
        <f t="shared" ca="1" si="7"/>
        <v>s</v>
      </c>
      <c r="AC44" s="77"/>
    </row>
    <row r="45" spans="1:29" ht="15" customHeight="1" x14ac:dyDescent="0.35">
      <c r="A45" s="73" t="str">
        <f>'01'!A45</f>
        <v>103</v>
      </c>
      <c r="B45" s="54" t="str">
        <f>'01'!B45</f>
        <v>103</v>
      </c>
      <c r="C45" s="54" t="str">
        <f>'01'!C45</f>
        <v>Transformation et conservation de fruits et légumes</v>
      </c>
      <c r="D45" s="54"/>
      <c r="E45" s="48">
        <f t="shared" ca="1" si="2"/>
        <v>40</v>
      </c>
      <c r="F45" s="48">
        <f t="shared" ca="1" si="2"/>
        <v>83.47</v>
      </c>
      <c r="G45" s="48">
        <f t="shared" ca="1" si="2"/>
        <v>90</v>
      </c>
      <c r="H45" s="48">
        <f t="shared" ca="1" si="2"/>
        <v>22539.850000000002</v>
      </c>
      <c r="I45" s="48" t="str">
        <f t="shared" ca="1" si="2"/>
        <v>s</v>
      </c>
      <c r="J45" s="48">
        <f t="shared" ca="1" si="2"/>
        <v>2817.2330000000002</v>
      </c>
      <c r="K45" s="48">
        <f t="shared" ca="1" si="2"/>
        <v>3201.1890000000003</v>
      </c>
      <c r="L45" s="48">
        <f t="shared" ca="1" si="2"/>
        <v>-59.391000000000027</v>
      </c>
      <c r="M45" s="48">
        <f t="shared" ca="1" si="2"/>
        <v>-246.07400000000007</v>
      </c>
      <c r="N45" s="48">
        <f t="shared" ca="1" si="2"/>
        <v>-268.55099999999999</v>
      </c>
      <c r="O45" s="48">
        <f t="shared" ca="1" si="2"/>
        <v>547.07500000000027</v>
      </c>
      <c r="P45" s="48">
        <f t="shared" ca="1" si="2"/>
        <v>1300.9309999999998</v>
      </c>
      <c r="Q45" s="48" t="str">
        <f t="shared" ca="1" si="2"/>
        <v>s</v>
      </c>
      <c r="R45" s="48">
        <f t="shared" ca="1" si="2"/>
        <v>12.498898617337737</v>
      </c>
      <c r="S45" s="48">
        <f t="shared" ca="1" si="2"/>
        <v>33.751443632442793</v>
      </c>
      <c r="T45" s="48" t="str">
        <f t="shared" ca="1" si="2"/>
        <v>s</v>
      </c>
      <c r="U45" s="48">
        <f t="shared" ca="1" si="7"/>
        <v>101.89035068454433</v>
      </c>
      <c r="V45" s="48">
        <f t="shared" ca="1" si="7"/>
        <v>-1.8903506845443285</v>
      </c>
      <c r="W45" s="48" t="str">
        <f t="shared" ca="1" si="7"/>
        <v>s</v>
      </c>
      <c r="X45" s="48">
        <f t="shared" ca="1" si="7"/>
        <v>22.989300304997212</v>
      </c>
      <c r="Y45" s="48">
        <f t="shared" ca="1" si="7"/>
        <v>1027.9442651029926</v>
      </c>
      <c r="Z45" s="48">
        <f t="shared" ca="1" si="7"/>
        <v>-529.20981293461944</v>
      </c>
      <c r="AA45" s="48">
        <f t="shared" ca="1" si="7"/>
        <v>46.177614702085336</v>
      </c>
      <c r="AB45" s="48">
        <f t="shared" ca="1" si="7"/>
        <v>-18.915223021051855</v>
      </c>
      <c r="AC45" s="77"/>
    </row>
    <row r="46" spans="1:29" ht="15" customHeight="1" x14ac:dyDescent="0.35">
      <c r="A46" s="73" t="str">
        <f>'01'!A46</f>
        <v>104</v>
      </c>
      <c r="B46" s="54" t="str">
        <f>'01'!B46</f>
        <v>104</v>
      </c>
      <c r="C46" s="54" t="str">
        <f>'01'!C46</f>
        <v>Fabrication d'huiles et graisses végétales et animales</v>
      </c>
      <c r="D46" s="54"/>
      <c r="E46" s="48" t="str">
        <f t="shared" ca="1" si="2"/>
        <v>s</v>
      </c>
      <c r="F46" s="48" t="str">
        <f t="shared" ca="1" si="2"/>
        <v>s</v>
      </c>
      <c r="G46" s="48">
        <f t="shared" ca="1" si="2"/>
        <v>7</v>
      </c>
      <c r="H46" s="48" t="str">
        <f t="shared" ca="1" si="2"/>
        <v>s</v>
      </c>
      <c r="I46" s="48" t="str">
        <f t="shared" ca="1" si="2"/>
        <v>s</v>
      </c>
      <c r="J46" s="48" t="str">
        <f t="shared" ca="1" si="2"/>
        <v>s</v>
      </c>
      <c r="K46" s="48" t="str">
        <f t="shared" ca="1" si="2"/>
        <v>s</v>
      </c>
      <c r="L46" s="48" t="str">
        <f t="shared" ca="1" si="2"/>
        <v>s</v>
      </c>
      <c r="M46" s="48" t="str">
        <f t="shared" ca="1" si="2"/>
        <v>s</v>
      </c>
      <c r="N46" s="48" t="str">
        <f t="shared" ca="1" si="2"/>
        <v>s</v>
      </c>
      <c r="O46" s="48" t="str">
        <f t="shared" ca="1" si="2"/>
        <v>s</v>
      </c>
      <c r="P46" s="48" t="str">
        <f t="shared" ca="1" si="2"/>
        <v>s</v>
      </c>
      <c r="Q46" s="48" t="str">
        <f t="shared" ca="1" si="2"/>
        <v>s</v>
      </c>
      <c r="R46" s="48" t="str">
        <f t="shared" ca="1" si="2"/>
        <v>s</v>
      </c>
      <c r="S46" s="48" t="str">
        <f t="shared" ca="1" si="2"/>
        <v>s</v>
      </c>
      <c r="T46" s="48" t="str">
        <f t="shared" ca="1" si="2"/>
        <v>s</v>
      </c>
      <c r="U46" s="48" t="str">
        <f t="shared" ca="1" si="7"/>
        <v>s</v>
      </c>
      <c r="V46" s="48" t="str">
        <f t="shared" ca="1" si="7"/>
        <v>s</v>
      </c>
      <c r="W46" s="48" t="str">
        <f t="shared" ca="1" si="7"/>
        <v>s</v>
      </c>
      <c r="X46" s="48" t="str">
        <f t="shared" ca="1" si="7"/>
        <v>s</v>
      </c>
      <c r="Y46" s="48" t="str">
        <f t="shared" ca="1" si="7"/>
        <v>s</v>
      </c>
      <c r="Z46" s="48" t="str">
        <f t="shared" ca="1" si="7"/>
        <v>s</v>
      </c>
      <c r="AA46" s="48" t="str">
        <f t="shared" ca="1" si="7"/>
        <v>s</v>
      </c>
      <c r="AB46" s="48" t="str">
        <f t="shared" ca="1" si="7"/>
        <v>s</v>
      </c>
      <c r="AC46" s="77"/>
    </row>
    <row r="47" spans="1:29" ht="15" customHeight="1" x14ac:dyDescent="0.35">
      <c r="A47" s="73">
        <f>'01'!A47</f>
        <v>105</v>
      </c>
      <c r="B47" s="54">
        <f>'01'!B47</f>
        <v>105</v>
      </c>
      <c r="C47" s="54" t="str">
        <f>'01'!C47</f>
        <v>Fabrication de produits laitiers</v>
      </c>
      <c r="D47" s="54"/>
      <c r="E47" s="48">
        <f t="shared" ca="1" si="2"/>
        <v>21</v>
      </c>
      <c r="F47" s="48">
        <f t="shared" ca="1" si="2"/>
        <v>217.8</v>
      </c>
      <c r="G47" s="48">
        <f t="shared" ca="1" si="2"/>
        <v>230</v>
      </c>
      <c r="H47" s="48">
        <f t="shared" ca="1" si="2"/>
        <v>53333.200000000004</v>
      </c>
      <c r="I47" s="48">
        <f t="shared" ca="1" si="2"/>
        <v>17.13</v>
      </c>
      <c r="J47" s="48">
        <f t="shared" ca="1" si="2"/>
        <v>14498.200000000006</v>
      </c>
      <c r="K47" s="48">
        <f t="shared" ca="1" si="2"/>
        <v>9775.8150000000005</v>
      </c>
      <c r="L47" s="48">
        <f t="shared" ca="1" si="2"/>
        <v>4771.9900000000052</v>
      </c>
      <c r="M47" s="48">
        <f t="shared" ca="1" si="2"/>
        <v>5039.4020000000046</v>
      </c>
      <c r="N47" s="48">
        <f t="shared" ca="1" si="2"/>
        <v>3034.461000000013</v>
      </c>
      <c r="O47" s="48">
        <f t="shared" ca="1" si="2"/>
        <v>2077.3330000000128</v>
      </c>
      <c r="P47" s="48">
        <f t="shared" ca="1" si="2"/>
        <v>2810.0929999999998</v>
      </c>
      <c r="Q47" s="48">
        <f t="shared" ca="1" si="2"/>
        <v>3.211883029707574E-2</v>
      </c>
      <c r="R47" s="48">
        <f t="shared" ca="1" si="2"/>
        <v>27.184192960482413</v>
      </c>
      <c r="S47" s="48">
        <f t="shared" ca="1" si="2"/>
        <v>66.566574839302135</v>
      </c>
      <c r="T47" s="48">
        <f t="shared" ca="1" si="2"/>
        <v>334.36067952249766</v>
      </c>
      <c r="U47" s="48">
        <f t="shared" ca="1" si="7"/>
        <v>67.197869369296583</v>
      </c>
      <c r="V47" s="48">
        <f t="shared" ca="1" si="7"/>
        <v>32.802130630703417</v>
      </c>
      <c r="W47" s="48">
        <f t="shared" ca="1" si="7"/>
        <v>4.3527146324480119</v>
      </c>
      <c r="X47" s="48">
        <f t="shared" ca="1" si="7"/>
        <v>4.1328664519830784</v>
      </c>
      <c r="Y47" s="48">
        <f t="shared" ca="1" si="7"/>
        <v>19.788808368276015</v>
      </c>
      <c r="Z47" s="48">
        <f t="shared" ca="1" si="7"/>
        <v>3.1695581927036698</v>
      </c>
      <c r="AA47" s="48">
        <f t="shared" ca="1" si="7"/>
        <v>19.382357809935016</v>
      </c>
      <c r="AB47" s="48">
        <f t="shared" ca="1" si="7"/>
        <v>179.33221427191216</v>
      </c>
      <c r="AC47" s="77"/>
    </row>
    <row r="48" spans="1:29" ht="15" customHeight="1" x14ac:dyDescent="0.35">
      <c r="A48" s="73">
        <f>'01'!A48</f>
        <v>106</v>
      </c>
      <c r="B48" s="54">
        <f>'01'!B48</f>
        <v>106</v>
      </c>
      <c r="C48" s="54" t="str">
        <f>'01'!C48</f>
        <v>Travail des grains - fabrication de produits amylacés</v>
      </c>
      <c r="D48" s="54"/>
      <c r="E48" s="48">
        <f t="shared" ca="1" si="2"/>
        <v>5</v>
      </c>
      <c r="F48" s="48">
        <f t="shared" ca="1" si="2"/>
        <v>63.62</v>
      </c>
      <c r="G48" s="48">
        <f t="shared" ca="1" si="2"/>
        <v>67</v>
      </c>
      <c r="H48" s="48">
        <f t="shared" ca="1" si="2"/>
        <v>25586.63</v>
      </c>
      <c r="I48" s="48" t="str">
        <f t="shared" ca="1" si="2"/>
        <v>s</v>
      </c>
      <c r="J48" s="48">
        <f t="shared" ca="1" si="2"/>
        <v>1810.1829999999993</v>
      </c>
      <c r="K48" s="48">
        <f t="shared" ca="1" si="2"/>
        <v>3155.6770000000001</v>
      </c>
      <c r="L48" s="48">
        <f t="shared" ca="1" si="2"/>
        <v>138.73999999999882</v>
      </c>
      <c r="M48" s="48">
        <f t="shared" ca="1" si="2"/>
        <v>-158.48400000000115</v>
      </c>
      <c r="N48" s="48">
        <f t="shared" ca="1" si="2"/>
        <v>40.655999999996531</v>
      </c>
      <c r="O48" s="48">
        <f t="shared" ca="1" si="2"/>
        <v>-127.58400000000346</v>
      </c>
      <c r="P48" s="48" t="str">
        <f t="shared" ca="1" si="2"/>
        <v>s</v>
      </c>
      <c r="Q48" s="48" t="str">
        <f t="shared" ca="1" si="2"/>
        <v>s</v>
      </c>
      <c r="R48" s="48">
        <f t="shared" ca="1" si="2"/>
        <v>7.0747222279760917</v>
      </c>
      <c r="S48" s="48">
        <f t="shared" ca="1" si="2"/>
        <v>28.453049355548561</v>
      </c>
      <c r="T48" s="48">
        <f t="shared" ca="1" si="2"/>
        <v>93.509619616472818</v>
      </c>
      <c r="U48" s="48">
        <f t="shared" ca="1" si="7"/>
        <v>95.788632708002694</v>
      </c>
      <c r="V48" s="48">
        <f t="shared" ca="1" si="7"/>
        <v>4.2113672919973055</v>
      </c>
      <c r="W48" s="48" t="str">
        <f t="shared" ca="1" si="7"/>
        <v>s</v>
      </c>
      <c r="X48" s="48">
        <f t="shared" ca="1" si="7"/>
        <v>-2.0365702792654576</v>
      </c>
      <c r="Y48" s="48">
        <f t="shared" ca="1" si="7"/>
        <v>140.56996001372789</v>
      </c>
      <c r="Z48" s="48">
        <f t="shared" ca="1" si="7"/>
        <v>84.029119215800051</v>
      </c>
      <c r="AA48" s="48" t="str">
        <f t="shared" ca="1" si="7"/>
        <v>s</v>
      </c>
      <c r="AB48" s="48" t="str">
        <f t="shared" ca="1" si="7"/>
        <v>s</v>
      </c>
      <c r="AC48" s="77"/>
    </row>
    <row r="49" spans="1:29" ht="15" customHeight="1" x14ac:dyDescent="0.35">
      <c r="A49" s="73" t="str">
        <f>'01'!A49</f>
        <v>107_hac</v>
      </c>
      <c r="B49" s="54" t="str">
        <f>'01'!B49</f>
        <v>107_hac</v>
      </c>
      <c r="C49" s="54" t="str">
        <f>'01'!C49</f>
        <v>Fabrication de produits de boulangerie-pâtisserie et de pâtes alimentaires hors artisanat commercial</v>
      </c>
      <c r="D49" s="54"/>
      <c r="E49" s="48">
        <f t="shared" ref="E49:T69" ca="1" si="8">INDEX(table,MATCH($A$1&amp;"_"&amp;$A49,Tcolonne,0),MATCH(E$30,Tligne,0))</f>
        <v>21</v>
      </c>
      <c r="F49" s="48">
        <f t="shared" ca="1" si="8"/>
        <v>122.46000000000001</v>
      </c>
      <c r="G49" s="48">
        <f t="shared" ca="1" si="8"/>
        <v>126</v>
      </c>
      <c r="H49" s="48">
        <f t="shared" ca="1" si="8"/>
        <v>24997.35</v>
      </c>
      <c r="I49" s="48">
        <f t="shared" ca="1" si="8"/>
        <v>0</v>
      </c>
      <c r="J49" s="48">
        <f t="shared" ca="1" si="8"/>
        <v>8141.9029999999984</v>
      </c>
      <c r="K49" s="48">
        <f t="shared" ca="1" si="8"/>
        <v>4852.9780000000001</v>
      </c>
      <c r="L49" s="48">
        <f t="shared" ca="1" si="8"/>
        <v>3125.1529999999984</v>
      </c>
      <c r="M49" s="48">
        <f t="shared" ca="1" si="8"/>
        <v>3933.8059999999982</v>
      </c>
      <c r="N49" s="48">
        <f t="shared" ca="1" si="8"/>
        <v>1425.245999999999</v>
      </c>
      <c r="O49" s="48">
        <f t="shared" ca="1" si="8"/>
        <v>2482.6949999999997</v>
      </c>
      <c r="P49" s="48">
        <f t="shared" ca="1" si="8"/>
        <v>4165.5949999999993</v>
      </c>
      <c r="Q49" s="48">
        <f t="shared" ca="1" si="8"/>
        <v>0</v>
      </c>
      <c r="R49" s="48">
        <f t="shared" ca="1" si="8"/>
        <v>32.571064532840474</v>
      </c>
      <c r="S49" s="48">
        <f t="shared" ca="1" si="8"/>
        <v>66.486224073166724</v>
      </c>
      <c r="T49" s="48">
        <f t="shared" ca="1" si="8"/>
        <v>203.17555120039196</v>
      </c>
      <c r="U49" s="48">
        <f t="shared" ca="1" si="7"/>
        <v>60.828507328345459</v>
      </c>
      <c r="V49" s="48">
        <f t="shared" ca="1" si="7"/>
        <v>39.171492671654541</v>
      </c>
      <c r="W49" s="48">
        <f t="shared" ca="1" si="7"/>
        <v>9.8749953155315691</v>
      </c>
      <c r="X49" s="48">
        <f t="shared" ca="1" si="7"/>
        <v>17.669063824541933</v>
      </c>
      <c r="Y49" s="48">
        <f t="shared" ca="1" si="7"/>
        <v>48.727222753774718</v>
      </c>
      <c r="Z49" s="48">
        <f t="shared" ca="1" si="7"/>
        <v>2.0478357379622705</v>
      </c>
      <c r="AA49" s="48">
        <f t="shared" ca="1" si="7"/>
        <v>51.162424804127497</v>
      </c>
      <c r="AB49" s="48">
        <f t="shared" ca="1" si="7"/>
        <v>94.435632844767653</v>
      </c>
      <c r="AC49" s="77"/>
    </row>
    <row r="50" spans="1:29" ht="15" customHeight="1" x14ac:dyDescent="0.35">
      <c r="A50" s="73">
        <f>'01'!A50</f>
        <v>108</v>
      </c>
      <c r="B50" s="54">
        <f>'01'!B50</f>
        <v>108</v>
      </c>
      <c r="C50" s="54" t="str">
        <f>'01'!C50</f>
        <v>Fabrication d'autres produits alimentaires</v>
      </c>
      <c r="D50" s="54"/>
      <c r="E50" s="48">
        <f t="shared" ca="1" si="8"/>
        <v>75</v>
      </c>
      <c r="F50" s="48">
        <f t="shared" ca="1" si="8"/>
        <v>250.29000000000002</v>
      </c>
      <c r="G50" s="48">
        <f t="shared" ca="1" si="8"/>
        <v>305</v>
      </c>
      <c r="H50" s="48">
        <f t="shared" ca="1" si="8"/>
        <v>31593.760000000002</v>
      </c>
      <c r="I50" s="48" t="str">
        <f t="shared" ca="1" si="8"/>
        <v>s</v>
      </c>
      <c r="J50" s="48">
        <f t="shared" ca="1" si="8"/>
        <v>9006.7900000000009</v>
      </c>
      <c r="K50" s="48">
        <f t="shared" ca="1" si="8"/>
        <v>9778.1350000000002</v>
      </c>
      <c r="L50" s="48">
        <f t="shared" ca="1" si="8"/>
        <v>1591.7960000000019</v>
      </c>
      <c r="M50" s="48">
        <f t="shared" ca="1" si="8"/>
        <v>2491.3670000000016</v>
      </c>
      <c r="N50" s="48">
        <f t="shared" ca="1" si="8"/>
        <v>-503.59099999999842</v>
      </c>
      <c r="O50" s="48">
        <f t="shared" ca="1" si="8"/>
        <v>1883.5580000000014</v>
      </c>
      <c r="P50" s="48">
        <f t="shared" ca="1" si="8"/>
        <v>5037.6379999999999</v>
      </c>
      <c r="Q50" s="48" t="str">
        <f t="shared" ca="1" si="8"/>
        <v>s</v>
      </c>
      <c r="R50" s="48">
        <f t="shared" ca="1" si="8"/>
        <v>28.508129453411051</v>
      </c>
      <c r="S50" s="48">
        <f t="shared" ca="1" si="8"/>
        <v>35.985416916377005</v>
      </c>
      <c r="T50" s="48">
        <f t="shared" ca="1" si="8"/>
        <v>263.72983339326379</v>
      </c>
      <c r="U50" s="48">
        <f t="shared" ca="1" si="7"/>
        <v>85.999950219574757</v>
      </c>
      <c r="V50" s="48">
        <f t="shared" ca="1" si="7"/>
        <v>14.000049780425242</v>
      </c>
      <c r="W50" s="48">
        <f t="shared" ca="1" si="7"/>
        <v>1.9612031931740614</v>
      </c>
      <c r="X50" s="48">
        <f t="shared" ca="1" si="7"/>
        <v>6.3638678313160408</v>
      </c>
      <c r="Y50" s="48" t="str">
        <f t="shared" ca="1" si="7"/>
        <v>s</v>
      </c>
      <c r="Z50" s="48">
        <f t="shared" ca="1" si="7"/>
        <v>13.4426773279993</v>
      </c>
      <c r="AA50" s="48">
        <f t="shared" ca="1" si="7"/>
        <v>55.931558302125396</v>
      </c>
      <c r="AB50" s="48">
        <f t="shared" ca="1" si="7"/>
        <v>49.455062074726328</v>
      </c>
      <c r="AC50" s="77"/>
    </row>
    <row r="51" spans="1:29" ht="15" customHeight="1" x14ac:dyDescent="0.35">
      <c r="A51" s="73">
        <f>'01'!A51</f>
        <v>109</v>
      </c>
      <c r="B51" s="54">
        <f>'01'!B51</f>
        <v>109</v>
      </c>
      <c r="C51" s="54" t="str">
        <f>'01'!C51</f>
        <v>Fabrication d'aliments pour animaux</v>
      </c>
      <c r="D51" s="54"/>
      <c r="E51" s="48">
        <f t="shared" ca="1" si="8"/>
        <v>3</v>
      </c>
      <c r="F51" s="48">
        <f t="shared" ca="1" si="8"/>
        <v>75.959999999999994</v>
      </c>
      <c r="G51" s="48">
        <f t="shared" ca="1" si="8"/>
        <v>79</v>
      </c>
      <c r="H51" s="48">
        <f t="shared" ca="1" si="8"/>
        <v>25587.84</v>
      </c>
      <c r="I51" s="48">
        <f t="shared" ca="1" si="8"/>
        <v>0</v>
      </c>
      <c r="J51" s="48" t="str">
        <f t="shared" ca="1" si="8"/>
        <v>s</v>
      </c>
      <c r="K51" s="48" t="str">
        <f t="shared" ca="1" si="8"/>
        <v>s</v>
      </c>
      <c r="L51" s="48">
        <f t="shared" ca="1" si="8"/>
        <v>369.91300000000047</v>
      </c>
      <c r="M51" s="48">
        <f t="shared" ca="1" si="8"/>
        <v>857.19800000000032</v>
      </c>
      <c r="N51" s="48">
        <f t="shared" ca="1" si="8"/>
        <v>-972.40100000000018</v>
      </c>
      <c r="O51" s="48">
        <f t="shared" ca="1" si="8"/>
        <v>-417.11500000000012</v>
      </c>
      <c r="P51" s="48" t="str">
        <f t="shared" ca="1" si="8"/>
        <v>s</v>
      </c>
      <c r="Q51" s="48">
        <f t="shared" ca="1" si="8"/>
        <v>0</v>
      </c>
      <c r="R51" s="48" t="str">
        <f t="shared" ca="1" si="8"/>
        <v>s</v>
      </c>
      <c r="S51" s="48" t="str">
        <f t="shared" ca="1" si="8"/>
        <v>s</v>
      </c>
      <c r="T51" s="48" t="str">
        <f t="shared" ca="1" si="8"/>
        <v>s</v>
      </c>
      <c r="U51" s="48" t="str">
        <f t="shared" ca="1" si="7"/>
        <v>s</v>
      </c>
      <c r="V51" s="48" t="str">
        <f t="shared" ca="1" si="7"/>
        <v>s</v>
      </c>
      <c r="W51" s="48" t="str">
        <f t="shared" ca="1" si="7"/>
        <v>s</v>
      </c>
      <c r="X51" s="48">
        <f t="shared" ca="1" si="7"/>
        <v>-9.6824340824279584</v>
      </c>
      <c r="Y51" s="48">
        <f t="shared" ca="1" si="7"/>
        <v>121.79460514452796</v>
      </c>
      <c r="Z51" s="48">
        <f t="shared" ca="1" si="7"/>
        <v>8.8820884910776208</v>
      </c>
      <c r="AA51" s="48" t="str">
        <f t="shared" ca="1" si="7"/>
        <v>s</v>
      </c>
      <c r="AB51" s="48" t="str">
        <f t="shared" ca="1" si="7"/>
        <v>s</v>
      </c>
      <c r="AC51" s="77"/>
    </row>
    <row r="52" spans="1:29" ht="15" customHeight="1" x14ac:dyDescent="0.35">
      <c r="A52" s="73">
        <f>'01'!A52</f>
        <v>11</v>
      </c>
      <c r="B52" s="112">
        <f>'01'!B52</f>
        <v>11</v>
      </c>
      <c r="C52" s="112" t="str">
        <f>'01'!C52</f>
        <v>Fabrication de boissons</v>
      </c>
      <c r="D52" s="112"/>
      <c r="E52" s="110">
        <f t="shared" ca="1" si="8"/>
        <v>41</v>
      </c>
      <c r="F52" s="110">
        <f t="shared" ca="1" si="8"/>
        <v>592.04999999999995</v>
      </c>
      <c r="G52" s="110">
        <f t="shared" ca="1" si="8"/>
        <v>608</v>
      </c>
      <c r="H52" s="110">
        <f t="shared" ca="1" si="8"/>
        <v>251718.41</v>
      </c>
      <c r="I52" s="110" t="str">
        <f t="shared" ca="1" si="8"/>
        <v>s</v>
      </c>
      <c r="J52" s="110">
        <f t="shared" ca="1" si="8"/>
        <v>67972.843000000023</v>
      </c>
      <c r="K52" s="110">
        <f t="shared" ca="1" si="8"/>
        <v>31288.059000000001</v>
      </c>
      <c r="L52" s="110">
        <f t="shared" ca="1" si="8"/>
        <v>31794.387000000021</v>
      </c>
      <c r="M52" s="110">
        <f t="shared" ca="1" si="8"/>
        <v>33144.041000000019</v>
      </c>
      <c r="N52" s="110">
        <f t="shared" ca="1" si="8"/>
        <v>19491.717999999986</v>
      </c>
      <c r="O52" s="110">
        <f t="shared" ca="1" si="8"/>
        <v>20922.046999999984</v>
      </c>
      <c r="P52" s="110">
        <f t="shared" ca="1" si="8"/>
        <v>21282.975000000002</v>
      </c>
      <c r="Q52" s="110" t="str">
        <f t="shared" ca="1" si="8"/>
        <v>s</v>
      </c>
      <c r="R52" s="110">
        <f t="shared" ca="1" si="8"/>
        <v>27.003524692532434</v>
      </c>
      <c r="S52" s="110">
        <f t="shared" ca="1" si="8"/>
        <v>114.80929482307242</v>
      </c>
      <c r="T52" s="110">
        <f t="shared" ca="1" si="8"/>
        <v>628.70081918756864</v>
      </c>
      <c r="U52" s="110">
        <f t="shared" ca="1" si="7"/>
        <v>49.598677578228326</v>
      </c>
      <c r="V52" s="110">
        <f t="shared" ca="1" si="7"/>
        <v>50.401322421771674</v>
      </c>
      <c r="W52" s="110">
        <f t="shared" ca="1" si="7"/>
        <v>5.99381023052982</v>
      </c>
      <c r="X52" s="110">
        <f t="shared" ca="1" si="7"/>
        <v>8.7009798906591733</v>
      </c>
      <c r="Y52" s="110" t="str">
        <f t="shared" ca="1" si="7"/>
        <v>s</v>
      </c>
      <c r="Z52" s="110">
        <f t="shared" ca="1" si="7"/>
        <v>3.8415585744741652</v>
      </c>
      <c r="AA52" s="110">
        <f t="shared" ca="1" si="7"/>
        <v>31.310997246356159</v>
      </c>
      <c r="AB52" s="110">
        <f t="shared" ca="1" si="7"/>
        <v>155.73030086254397</v>
      </c>
      <c r="AC52" s="77"/>
    </row>
    <row r="53" spans="1:29"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c r="AC53" s="77"/>
    </row>
    <row r="54" spans="1:29" ht="15" customHeight="1" x14ac:dyDescent="0.35">
      <c r="A54" s="73" t="str">
        <f>'01'!A54</f>
        <v>CGA</v>
      </c>
      <c r="B54" s="112" t="str">
        <f>'01'!B54</f>
        <v>CGA</v>
      </c>
      <c r="C54" s="115" t="str">
        <f>'01'!C54</f>
        <v>Commerce de gros de produits agroalimentaires</v>
      </c>
      <c r="D54" s="115"/>
      <c r="E54" s="110">
        <f t="shared" ca="1" si="8"/>
        <v>127</v>
      </c>
      <c r="F54" s="110">
        <f t="shared" ca="1" si="8"/>
        <v>666.67</v>
      </c>
      <c r="G54" s="110">
        <f t="shared" ca="1" si="8"/>
        <v>692</v>
      </c>
      <c r="H54" s="110">
        <f t="shared" ca="1" si="8"/>
        <v>746231.33</v>
      </c>
      <c r="I54" s="110" t="str">
        <f t="shared" ca="1" si="8"/>
        <v>s</v>
      </c>
      <c r="J54" s="110">
        <f t="shared" ca="1" si="8"/>
        <v>76046.402999999991</v>
      </c>
      <c r="K54" s="110">
        <f t="shared" ca="1" si="8"/>
        <v>35288.235000000001</v>
      </c>
      <c r="L54" s="110">
        <f t="shared" ca="1" si="8"/>
        <v>31034.631999999987</v>
      </c>
      <c r="M54" s="110">
        <f t="shared" ca="1" si="8"/>
        <v>23611.580999999984</v>
      </c>
      <c r="N54" s="110">
        <f t="shared" ca="1" si="8"/>
        <v>30127.743999999977</v>
      </c>
      <c r="O54" s="110">
        <f t="shared" ca="1" si="8"/>
        <v>21570.004999999979</v>
      </c>
      <c r="P54" s="110">
        <f t="shared" ca="1" si="8"/>
        <v>3866.451</v>
      </c>
      <c r="Q54" s="110" t="str">
        <f t="shared" ca="1" si="8"/>
        <v>s</v>
      </c>
      <c r="R54" s="110">
        <f t="shared" ca="1" si="8"/>
        <v>10.190727719780941</v>
      </c>
      <c r="S54" s="110">
        <f t="shared" ca="1" si="8"/>
        <v>114.06903415482923</v>
      </c>
      <c r="T54" s="110">
        <f t="shared" ca="1" si="8"/>
        <v>74.774902125489376</v>
      </c>
      <c r="U54" s="110">
        <f t="shared" ref="U54:AB54" ca="1" si="9">INDEX(table,MATCH($A$1&amp;"_"&amp;$A54,Tcolonne,0),MATCH(U$30,Tligne,0))</f>
        <v>53.206739388995359</v>
      </c>
      <c r="V54" s="110">
        <f t="shared" ca="1" si="9"/>
        <v>46.793260611004641</v>
      </c>
      <c r="W54" s="110">
        <f t="shared" ca="1" si="9"/>
        <v>26.366367049090982</v>
      </c>
      <c r="X54" s="110">
        <f t="shared" ca="1" si="9"/>
        <v>23.937495606743667</v>
      </c>
      <c r="Y54" s="110">
        <f t="shared" ca="1" si="9"/>
        <v>37.457353369445329</v>
      </c>
      <c r="Z54" s="110">
        <f ca="1">INDEX(table,MATCH($A$1&amp;"_"&amp;$A54,Tcolonne,0),MATCH(Z$30,Tligne,0))</f>
        <v>1.6301852717312719</v>
      </c>
      <c r="AA54" s="110">
        <f t="shared" ca="1" si="9"/>
        <v>5.0843312076180656</v>
      </c>
      <c r="AB54" s="110">
        <f t="shared" ca="1" si="9"/>
        <v>610.67839732095365</v>
      </c>
      <c r="AC54" s="77"/>
    </row>
    <row r="55" spans="1:29" ht="15" customHeight="1" x14ac:dyDescent="0.35">
      <c r="A55" s="73" t="str">
        <f>'01'!A55</f>
        <v>p_CGA_46</v>
      </c>
      <c r="B55" s="54"/>
      <c r="C55" s="55" t="str">
        <f>'01'!C55</f>
        <v>Poids dans le commerce de gros de la région (%)</v>
      </c>
      <c r="D55" s="55"/>
      <c r="E55" s="52">
        <f ca="1">E54/E67*100</f>
        <v>17.001338688085678</v>
      </c>
      <c r="F55" s="52">
        <f t="shared" ref="F55:P55" ca="1" si="10">F54/F67*100</f>
        <v>29.749436622860841</v>
      </c>
      <c r="G55" s="52">
        <f t="shared" ca="1" si="10"/>
        <v>28.689883913764515</v>
      </c>
      <c r="H55" s="52">
        <f t="shared" ca="1" si="10"/>
        <v>36.034567723484322</v>
      </c>
      <c r="I55" s="52" t="s">
        <v>1594</v>
      </c>
      <c r="J55" s="52">
        <f t="shared" ca="1" si="10"/>
        <v>33.408099848103909</v>
      </c>
      <c r="K55" s="52">
        <f t="shared" ca="1" si="10"/>
        <v>28.600948546962268</v>
      </c>
      <c r="L55" s="52">
        <f t="shared" ca="1" si="10"/>
        <v>34.064372845836431</v>
      </c>
      <c r="M55" s="52">
        <f t="shared" ca="1" si="10"/>
        <v>28.804516216442327</v>
      </c>
      <c r="N55" s="52">
        <f t="shared" ca="1" si="10"/>
        <v>30.088921468186442</v>
      </c>
      <c r="O55" s="52">
        <f t="shared" ca="1" si="10"/>
        <v>28.891778988845012</v>
      </c>
      <c r="P55" s="52">
        <f t="shared" ca="1" si="10"/>
        <v>22.359095146340728</v>
      </c>
      <c r="Q55" s="52"/>
      <c r="R55" s="52"/>
      <c r="S55" s="52"/>
      <c r="T55" s="52"/>
      <c r="U55" s="52"/>
      <c r="V55" s="52"/>
      <c r="W55" s="52"/>
      <c r="X55" s="52"/>
      <c r="Y55" s="52"/>
      <c r="Z55" s="52"/>
      <c r="AA55" s="52"/>
      <c r="AB55" s="52"/>
      <c r="AC55" s="78"/>
    </row>
    <row r="56" spans="1:29" ht="15" customHeight="1" x14ac:dyDescent="0.35">
      <c r="A56" s="73" t="str">
        <f>'01'!A56</f>
        <v>CGA_Micro</v>
      </c>
      <c r="B56" s="54"/>
      <c r="C56" s="55"/>
      <c r="D56" s="55" t="s">
        <v>83</v>
      </c>
      <c r="E56" s="48">
        <f t="shared" ca="1" si="8"/>
        <v>87</v>
      </c>
      <c r="F56" s="48">
        <f t="shared" ca="1" si="8"/>
        <v>104.19</v>
      </c>
      <c r="G56" s="48">
        <f t="shared" ca="1" si="8"/>
        <v>112</v>
      </c>
      <c r="H56" s="48">
        <f t="shared" ca="1" si="8"/>
        <v>67969.210000000006</v>
      </c>
      <c r="I56" s="48" t="str">
        <f t="shared" ca="1" si="8"/>
        <v>s</v>
      </c>
      <c r="J56" s="48">
        <f t="shared" ca="1" si="8"/>
        <v>5705.688000000001</v>
      </c>
      <c r="K56" s="48">
        <f t="shared" ca="1" si="8"/>
        <v>4467.3280000000004</v>
      </c>
      <c r="L56" s="48">
        <f t="shared" ca="1" si="8"/>
        <v>1445.7780000000009</v>
      </c>
      <c r="M56" s="48">
        <f t="shared" ca="1" si="8"/>
        <v>886.73200000000111</v>
      </c>
      <c r="N56" s="48">
        <f t="shared" ca="1" si="8"/>
        <v>1917.8630000000026</v>
      </c>
      <c r="O56" s="48">
        <f t="shared" ca="1" si="8"/>
        <v>1445.6110000000024</v>
      </c>
      <c r="P56" s="48">
        <f t="shared" ca="1" si="8"/>
        <v>1285.2860000000001</v>
      </c>
      <c r="Q56" s="48" t="str">
        <f t="shared" ca="1" si="8"/>
        <v>s</v>
      </c>
      <c r="R56" s="48">
        <f t="shared" ca="1" si="8"/>
        <v>8.3945186357175565</v>
      </c>
      <c r="S56" s="48">
        <f t="shared" ca="1" si="8"/>
        <v>54.762338036279886</v>
      </c>
      <c r="T56" s="48">
        <f t="shared" ca="1" si="8"/>
        <v>49.540838852097131</v>
      </c>
      <c r="U56" s="48">
        <f t="shared" ref="U56:AB61" ca="1" si="11">INDEX(table,MATCH($A$1&amp;"_"&amp;$A56,Tcolonne,0),MATCH(U$30,Tligne,0))</f>
        <v>75.549601174069934</v>
      </c>
      <c r="V56" s="48">
        <f t="shared" ca="1" si="11"/>
        <v>24.450398825930076</v>
      </c>
      <c r="W56" s="48">
        <f t="shared" ca="1" si="11"/>
        <v>23.479024701095856</v>
      </c>
      <c r="X56" s="48">
        <f t="shared" ca="1" si="11"/>
        <v>17.561550604117141</v>
      </c>
      <c r="Y56" s="48">
        <f t="shared" ca="1" si="11"/>
        <v>43.714322297678635</v>
      </c>
      <c r="Z56" s="48">
        <f t="shared" ca="1" si="11"/>
        <v>4.2873110532875698</v>
      </c>
      <c r="AA56" s="48">
        <f t="shared" ca="1" si="11"/>
        <v>22.526398218759944</v>
      </c>
      <c r="AB56" s="48">
        <f t="shared" ca="1" si="11"/>
        <v>68.991026121812666</v>
      </c>
      <c r="AC56" s="77"/>
    </row>
    <row r="57" spans="1:29" ht="15" customHeight="1" x14ac:dyDescent="0.35">
      <c r="A57" s="73" t="str">
        <f>'01'!A57</f>
        <v>CGA_PME</v>
      </c>
      <c r="B57" s="54"/>
      <c r="C57" s="55"/>
      <c r="D57" s="55" t="s">
        <v>84</v>
      </c>
      <c r="E57" s="48">
        <f t="shared" ca="1" si="8"/>
        <v>20</v>
      </c>
      <c r="F57" s="48">
        <f t="shared" ca="1" si="8"/>
        <v>167.35999999999999</v>
      </c>
      <c r="G57" s="48">
        <f t="shared" ca="1" si="8"/>
        <v>176</v>
      </c>
      <c r="H57" s="48">
        <f t="shared" ca="1" si="8"/>
        <v>101753.72</v>
      </c>
      <c r="I57" s="48" t="str">
        <f t="shared" ca="1" si="8"/>
        <v>s</v>
      </c>
      <c r="J57" s="48">
        <f t="shared" ca="1" si="8"/>
        <v>11401.273999999998</v>
      </c>
      <c r="K57" s="48">
        <f t="shared" ca="1" si="8"/>
        <v>7595.0349999999999</v>
      </c>
      <c r="L57" s="48">
        <f t="shared" ca="1" si="8"/>
        <v>3407.2429999999981</v>
      </c>
      <c r="M57" s="48">
        <f t="shared" ca="1" si="8"/>
        <v>2240.909999999998</v>
      </c>
      <c r="N57" s="48">
        <f t="shared" ca="1" si="8"/>
        <v>2885.4729999999977</v>
      </c>
      <c r="O57" s="48">
        <f t="shared" ca="1" si="8"/>
        <v>1845.1159999999979</v>
      </c>
      <c r="P57" s="48">
        <f t="shared" ca="1" si="8"/>
        <v>655.10699999999997</v>
      </c>
      <c r="Q57" s="48" t="str">
        <f t="shared" ca="1" si="8"/>
        <v>s</v>
      </c>
      <c r="R57" s="48">
        <f t="shared" ca="1" si="8"/>
        <v>11.204773643656466</v>
      </c>
      <c r="S57" s="48">
        <f t="shared" ca="1" si="8"/>
        <v>68.124247131931156</v>
      </c>
      <c r="T57" s="48">
        <f t="shared" ca="1" si="8"/>
        <v>51.115535372848953</v>
      </c>
      <c r="U57" s="48">
        <f t="shared" ca="1" si="11"/>
        <v>69.031476935958182</v>
      </c>
      <c r="V57" s="48">
        <f t="shared" ca="1" si="11"/>
        <v>30.968523064041815</v>
      </c>
      <c r="W57" s="48">
        <f t="shared" ca="1" si="11"/>
        <v>18.630524968782282</v>
      </c>
      <c r="X57" s="48">
        <f t="shared" ca="1" si="11"/>
        <v>9.7441500223810795</v>
      </c>
      <c r="Y57" s="48">
        <f t="shared" ca="1" si="11"/>
        <v>38.101688520708166</v>
      </c>
      <c r="Z57" s="48">
        <f t="shared" ca="1" si="11"/>
        <v>4.46525240495028</v>
      </c>
      <c r="AA57" s="48">
        <f t="shared" ca="1" si="11"/>
        <v>5.7459105008791127</v>
      </c>
      <c r="AB57" s="48">
        <f t="shared" ca="1" si="11"/>
        <v>342.06778434667899</v>
      </c>
      <c r="AC57" s="77"/>
    </row>
    <row r="58" spans="1:29" ht="15" customHeight="1" x14ac:dyDescent="0.35">
      <c r="A58" s="73" t="str">
        <f>'01'!A58</f>
        <v>CGA_ETI</v>
      </c>
      <c r="B58" s="54"/>
      <c r="C58" s="55"/>
      <c r="D58" s="55" t="s">
        <v>85</v>
      </c>
      <c r="E58" s="48">
        <f t="shared" ca="1" si="8"/>
        <v>17</v>
      </c>
      <c r="F58" s="48">
        <f t="shared" ca="1" si="8"/>
        <v>347.02</v>
      </c>
      <c r="G58" s="48">
        <f t="shared" ca="1" si="8"/>
        <v>356</v>
      </c>
      <c r="H58" s="48">
        <f t="shared" ca="1" si="8"/>
        <v>540810.14</v>
      </c>
      <c r="I58" s="48" t="str">
        <f t="shared" ca="1" si="8"/>
        <v>s</v>
      </c>
      <c r="J58" s="48">
        <f t="shared" ca="1" si="8"/>
        <v>54892.93299999999</v>
      </c>
      <c r="K58" s="48">
        <f t="shared" ca="1" si="8"/>
        <v>19961.688000000002</v>
      </c>
      <c r="L58" s="48">
        <f t="shared" ca="1" si="8"/>
        <v>25799.214999999989</v>
      </c>
      <c r="M58" s="48">
        <f t="shared" ca="1" si="8"/>
        <v>20344.696999999986</v>
      </c>
      <c r="N58" s="48">
        <f t="shared" ca="1" si="8"/>
        <v>24532.07999999998</v>
      </c>
      <c r="O58" s="48">
        <f t="shared" ca="1" si="8"/>
        <v>17690.519999999979</v>
      </c>
      <c r="P58" s="48">
        <f t="shared" ca="1" si="8"/>
        <v>1588.3669999999997</v>
      </c>
      <c r="Q58" s="48" t="str">
        <f t="shared" ca="1" si="8"/>
        <v>s</v>
      </c>
      <c r="R58" s="48">
        <f t="shared" ca="1" si="8"/>
        <v>10.150130136243375</v>
      </c>
      <c r="S58" s="48">
        <f t="shared" ca="1" si="8"/>
        <v>158.18377326955218</v>
      </c>
      <c r="T58" s="48">
        <f t="shared" ca="1" si="8"/>
        <v>89.279681286381191</v>
      </c>
      <c r="U58" s="48">
        <f t="shared" ca="1" si="11"/>
        <v>43.621709125801146</v>
      </c>
      <c r="V58" s="48">
        <f t="shared" ca="1" si="11"/>
        <v>56.378290874198875</v>
      </c>
      <c r="W58" s="48" t="str">
        <f t="shared" ca="1" si="11"/>
        <v>s</v>
      </c>
      <c r="X58" s="48">
        <f t="shared" ca="1" si="11"/>
        <v>30.244428491219544</v>
      </c>
      <c r="Y58" s="48" t="str">
        <f t="shared" ca="1" si="11"/>
        <v>s</v>
      </c>
      <c r="Z58" s="48" t="str">
        <f t="shared" ca="1" si="11"/>
        <v>s</v>
      </c>
      <c r="AA58" s="48">
        <f t="shared" ca="1" si="11"/>
        <v>2.8935728393307025</v>
      </c>
      <c r="AB58" s="48">
        <f t="shared" ca="1" si="11"/>
        <v>1280.856187518375</v>
      </c>
      <c r="AC58" s="77"/>
    </row>
    <row r="59" spans="1:29" ht="15" customHeight="1" x14ac:dyDescent="0.35">
      <c r="A59" s="73" t="str">
        <f>'01'!A59</f>
        <v>CGA_GE</v>
      </c>
      <c r="B59" s="54"/>
      <c r="C59" s="55"/>
      <c r="D59" s="55" t="s">
        <v>86</v>
      </c>
      <c r="E59" s="48">
        <f t="shared" ca="1" si="8"/>
        <v>3</v>
      </c>
      <c r="F59" s="48">
        <f t="shared" ca="1" si="8"/>
        <v>48.099999999999994</v>
      </c>
      <c r="G59" s="48">
        <f t="shared" ca="1" si="8"/>
        <v>48</v>
      </c>
      <c r="H59" s="48">
        <f t="shared" ca="1" si="8"/>
        <v>35698.26</v>
      </c>
      <c r="I59" s="48" t="str">
        <f t="shared" ca="1" si="8"/>
        <v>s</v>
      </c>
      <c r="J59" s="48">
        <f t="shared" ca="1" si="8"/>
        <v>4046.5079999999998</v>
      </c>
      <c r="K59" s="48">
        <f t="shared" ca="1" si="8"/>
        <v>3264.1839999999997</v>
      </c>
      <c r="L59" s="48">
        <f t="shared" ca="1" si="8"/>
        <v>382.39599999999996</v>
      </c>
      <c r="M59" s="48">
        <f t="shared" ca="1" si="8"/>
        <v>139.24199999999996</v>
      </c>
      <c r="N59" s="48">
        <f t="shared" ca="1" si="8"/>
        <v>792.32799999999793</v>
      </c>
      <c r="O59" s="48">
        <f t="shared" ca="1" si="8"/>
        <v>588.75799999999799</v>
      </c>
      <c r="P59" s="48">
        <f t="shared" ca="1" si="8"/>
        <v>337.69100000000003</v>
      </c>
      <c r="Q59" s="48" t="str">
        <f t="shared" ca="1" si="8"/>
        <v>s</v>
      </c>
      <c r="R59" s="48">
        <f t="shared" ca="1" si="8"/>
        <v>11.335308779755652</v>
      </c>
      <c r="S59" s="48">
        <f t="shared" ca="1" si="8"/>
        <v>84.126985446985458</v>
      </c>
      <c r="T59" s="48">
        <f t="shared" ca="1" si="8"/>
        <v>107.1100415800416</v>
      </c>
      <c r="U59" s="48">
        <f t="shared" ca="1" si="11"/>
        <v>89.513571620532105</v>
      </c>
      <c r="V59" s="48">
        <f t="shared" ca="1" si="11"/>
        <v>10.486428379467885</v>
      </c>
      <c r="W59" s="48" t="str">
        <f t="shared" ca="1" si="11"/>
        <v>s</v>
      </c>
      <c r="X59" s="48">
        <f t="shared" ca="1" si="11"/>
        <v>13.228861016722139</v>
      </c>
      <c r="Y59" s="48" t="str">
        <f t="shared" ca="1" si="11"/>
        <v>s</v>
      </c>
      <c r="Z59" s="48" t="str">
        <f t="shared" ca="1" si="11"/>
        <v>s</v>
      </c>
      <c r="AA59" s="48">
        <f t="shared" ca="1" si="11"/>
        <v>8.3452448382654882</v>
      </c>
      <c r="AB59" s="48">
        <f t="shared" ca="1" si="11"/>
        <v>41.233553751802674</v>
      </c>
      <c r="AC59" s="77"/>
    </row>
    <row r="60" spans="1:29" ht="15" customHeight="1" x14ac:dyDescent="0.35">
      <c r="A60" s="73">
        <f>'01'!A60</f>
        <v>462</v>
      </c>
      <c r="B60" s="47">
        <f>'01'!B60</f>
        <v>462</v>
      </c>
      <c r="C60" s="57" t="str">
        <f>'01'!C60</f>
        <v>Commerce de gros de produits agricoles bruts et d'animaux vivants</v>
      </c>
      <c r="D60" s="57"/>
      <c r="E60" s="48">
        <f t="shared" ca="1" si="8"/>
        <v>6</v>
      </c>
      <c r="F60" s="48">
        <f t="shared" ca="1" si="8"/>
        <v>10.17</v>
      </c>
      <c r="G60" s="48">
        <f t="shared" ca="1" si="8"/>
        <v>8</v>
      </c>
      <c r="H60" s="48" t="str">
        <f t="shared" ca="1" si="8"/>
        <v>s</v>
      </c>
      <c r="I60" s="48" t="str">
        <f t="shared" ca="1" si="8"/>
        <v>s</v>
      </c>
      <c r="J60" s="48">
        <f t="shared" ca="1" si="8"/>
        <v>532.71200000000044</v>
      </c>
      <c r="K60" s="48">
        <f t="shared" ca="1" si="8"/>
        <v>442.351</v>
      </c>
      <c r="L60" s="48">
        <f t="shared" ca="1" si="8"/>
        <v>81.503000000000455</v>
      </c>
      <c r="M60" s="48">
        <f t="shared" ca="1" si="8"/>
        <v>33.88500000000046</v>
      </c>
      <c r="N60" s="48">
        <f t="shared" ca="1" si="8"/>
        <v>45.893000000000214</v>
      </c>
      <c r="O60" s="48">
        <f t="shared" ca="1" si="8"/>
        <v>1.1820000000002091</v>
      </c>
      <c r="P60" s="48">
        <f t="shared" ca="1" si="8"/>
        <v>64.802000000000007</v>
      </c>
      <c r="Q60" s="48" t="str">
        <f t="shared" ca="1" si="8"/>
        <v>s</v>
      </c>
      <c r="R60" s="48" t="str">
        <f t="shared" ca="1" si="8"/>
        <v>s</v>
      </c>
      <c r="S60" s="48">
        <f t="shared" ca="1" si="8"/>
        <v>52.380727630285193</v>
      </c>
      <c r="T60" s="48">
        <f t="shared" ca="1" si="8"/>
        <v>16.844346116027534</v>
      </c>
      <c r="U60" s="48">
        <f t="shared" ca="1" si="11"/>
        <v>84.441657408361792</v>
      </c>
      <c r="V60" s="48">
        <f t="shared" ca="1" si="11"/>
        <v>15.558342591638199</v>
      </c>
      <c r="W60" s="48">
        <f t="shared" ca="1" si="11"/>
        <v>8.0560522447882672</v>
      </c>
      <c r="X60" s="48">
        <f t="shared" ca="1" si="11"/>
        <v>0.24586123192705875</v>
      </c>
      <c r="Y60" s="48">
        <f t="shared" ca="1" si="11"/>
        <v>91.602653304462279</v>
      </c>
      <c r="Z60" s="48">
        <f t="shared" ca="1" si="11"/>
        <v>4.5752917070537027</v>
      </c>
      <c r="AA60" s="48">
        <f t="shared" ca="1" si="11"/>
        <v>12.164546696901882</v>
      </c>
      <c r="AB60" s="48">
        <f t="shared" ca="1" si="11"/>
        <v>52.290052776149587</v>
      </c>
      <c r="AC60" s="77"/>
    </row>
    <row r="61" spans="1:29" ht="15" customHeight="1" x14ac:dyDescent="0.35">
      <c r="A61" s="73" t="str">
        <f>'01'!A61</f>
        <v>463_h4635Z</v>
      </c>
      <c r="B61" s="47" t="str">
        <f>'01'!B61</f>
        <v>463_h4635Z</v>
      </c>
      <c r="C61" s="57" t="str">
        <f>'01'!C61</f>
        <v>Commerce de gros de produits alimentaires, de boissons hors tabac</v>
      </c>
      <c r="D61" s="57"/>
      <c r="E61" s="48">
        <f t="shared" ca="1" si="8"/>
        <v>121</v>
      </c>
      <c r="F61" s="48">
        <f t="shared" ca="1" si="8"/>
        <v>656.5</v>
      </c>
      <c r="G61" s="48">
        <f t="shared" ca="1" si="8"/>
        <v>684</v>
      </c>
      <c r="H61" s="48" t="str">
        <f t="shared" ca="1" si="8"/>
        <v>s</v>
      </c>
      <c r="I61" s="48" t="str">
        <f t="shared" ca="1" si="8"/>
        <v>s</v>
      </c>
      <c r="J61" s="48">
        <f t="shared" ca="1" si="8"/>
        <v>75513.690999999992</v>
      </c>
      <c r="K61" s="48">
        <f t="shared" ca="1" si="8"/>
        <v>34845.883999999998</v>
      </c>
      <c r="L61" s="48">
        <f t="shared" ca="1" si="8"/>
        <v>30953.128999999986</v>
      </c>
      <c r="M61" s="48">
        <f t="shared" ca="1" si="8"/>
        <v>23577.695999999985</v>
      </c>
      <c r="N61" s="48">
        <f t="shared" ca="1" si="8"/>
        <v>30081.850999999977</v>
      </c>
      <c r="O61" s="48">
        <f t="shared" ca="1" si="8"/>
        <v>21568.822999999978</v>
      </c>
      <c r="P61" s="48">
        <f t="shared" ca="1" si="8"/>
        <v>3801.6489999999999</v>
      </c>
      <c r="Q61" s="48" t="str">
        <f t="shared" ca="1" si="8"/>
        <v>s</v>
      </c>
      <c r="R61" s="48" t="str">
        <f t="shared" ca="1" si="8"/>
        <v>s</v>
      </c>
      <c r="S61" s="48">
        <f t="shared" ca="1" si="8"/>
        <v>115.024662604722</v>
      </c>
      <c r="T61" s="48">
        <f t="shared" ca="1" si="8"/>
        <v>75.67231835491242</v>
      </c>
      <c r="U61" s="48">
        <f t="shared" ca="1" si="11"/>
        <v>52.958064887690647</v>
      </c>
      <c r="V61" s="48">
        <f t="shared" ca="1" si="11"/>
        <v>47.041935112309346</v>
      </c>
      <c r="W61" s="48">
        <f t="shared" ca="1" si="11"/>
        <v>26.525111955721258</v>
      </c>
      <c r="X61" s="48">
        <f t="shared" ca="1" si="11"/>
        <v>24.064574724018524</v>
      </c>
      <c r="Y61" s="48">
        <f t="shared" ca="1" si="11"/>
        <v>37.166924401503856</v>
      </c>
      <c r="Z61" s="48">
        <f t="shared" ca="1" si="11"/>
        <v>1.6224304819070157</v>
      </c>
      <c r="AA61" s="48">
        <f t="shared" ca="1" si="11"/>
        <v>5.0343837649254892</v>
      </c>
      <c r="AB61" s="48">
        <f t="shared" ca="1" si="11"/>
        <v>620.19655154907741</v>
      </c>
      <c r="AC61" s="77"/>
    </row>
    <row r="62" spans="1:29"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c r="AC62" s="77"/>
    </row>
    <row r="63" spans="1:29" ht="15" customHeight="1" x14ac:dyDescent="0.35">
      <c r="A63" s="73" t="str">
        <f>'01'!A63</f>
        <v>10y</v>
      </c>
      <c r="B63" s="112" t="str">
        <f>'01'!B63</f>
        <v>10y</v>
      </c>
      <c r="C63" s="113" t="str">
        <f>'01'!C63</f>
        <v>Artisanat commercial</v>
      </c>
      <c r="D63" s="113"/>
      <c r="E63" s="110">
        <f t="shared" ca="1" si="8"/>
        <v>220</v>
      </c>
      <c r="F63" s="110">
        <f t="shared" ca="1" si="8"/>
        <v>1033.45</v>
      </c>
      <c r="G63" s="110">
        <f t="shared" ca="1" si="8"/>
        <v>1183</v>
      </c>
      <c r="H63" s="110">
        <f t="shared" ca="1" si="8"/>
        <v>89829.84</v>
      </c>
      <c r="I63" s="110">
        <f t="shared" ca="1" si="8"/>
        <v>265.673</v>
      </c>
      <c r="J63" s="110">
        <f t="shared" ca="1" si="8"/>
        <v>34499.65</v>
      </c>
      <c r="K63" s="110">
        <f t="shared" ca="1" si="8"/>
        <v>30143.259000000002</v>
      </c>
      <c r="L63" s="110">
        <f t="shared" ca="1" si="8"/>
        <v>4583.5199999999995</v>
      </c>
      <c r="M63" s="110">
        <f t="shared" ca="1" si="8"/>
        <v>5393.1019999999999</v>
      </c>
      <c r="N63" s="110">
        <f t="shared" ca="1" si="8"/>
        <v>1714.4369999999976</v>
      </c>
      <c r="O63" s="110">
        <f t="shared" ca="1" si="8"/>
        <v>2777.7339999999976</v>
      </c>
      <c r="P63" s="110">
        <f t="shared" ca="1" si="8"/>
        <v>5413.0739999999996</v>
      </c>
      <c r="Q63" s="110">
        <f t="shared" ca="1" si="8"/>
        <v>0.2957513895160005</v>
      </c>
      <c r="R63" s="110">
        <f t="shared" ca="1" si="8"/>
        <v>38.405556550028372</v>
      </c>
      <c r="S63" s="110">
        <f t="shared" ca="1" si="8"/>
        <v>33.382989017369006</v>
      </c>
      <c r="T63" s="110">
        <f t="shared" ca="1" si="8"/>
        <v>37.53450094344187</v>
      </c>
      <c r="U63" s="110">
        <f t="shared" ref="U63:AB63" ca="1" si="12">INDEX(table,MATCH($A$1&amp;"_"&amp;$A63,Tcolonne,0),MATCH(U$30,Tligne,0))</f>
        <v>86.80119454787328</v>
      </c>
      <c r="V63" s="110">
        <f t="shared" ca="1" si="12"/>
        <v>13.198805452126727</v>
      </c>
      <c r="W63" s="110">
        <f t="shared" ca="1" si="12"/>
        <v>10.813680426856699</v>
      </c>
      <c r="X63" s="110">
        <f t="shared" ca="1" si="12"/>
        <v>14.558936502544615</v>
      </c>
      <c r="Y63" s="110">
        <f t="shared" ca="1" si="12"/>
        <v>96.431670721423515</v>
      </c>
      <c r="Z63" s="110">
        <f t="shared" ca="1" si="12"/>
        <v>6.8419031661255989</v>
      </c>
      <c r="AA63" s="110">
        <f t="shared" ca="1" si="12"/>
        <v>15.690228741450998</v>
      </c>
      <c r="AB63" s="110">
        <f t="shared" ca="1" si="12"/>
        <v>99.631041437822574</v>
      </c>
      <c r="AC63" s="77"/>
    </row>
    <row r="64" spans="1:29" ht="15" customHeight="1" x14ac:dyDescent="0.35">
      <c r="A64" s="73" t="str">
        <f>'01'!A64</f>
        <v>p_10y_47_10y</v>
      </c>
      <c r="B64" s="54"/>
      <c r="C64" s="55" t="str">
        <f>'01'!C64</f>
        <v>Poids dans le commerce de détail (y c artisanat commercial) de la région (%)</v>
      </c>
      <c r="D64" s="55"/>
      <c r="E64" s="48">
        <f ca="1">E63/E68*100</f>
        <v>7.5862068965517242</v>
      </c>
      <c r="F64" s="48">
        <f t="shared" ref="F64:P64" ca="1" si="13">F63/F68*100</f>
        <v>12.349123689597196</v>
      </c>
      <c r="G64" s="48">
        <f t="shared" ca="1" si="13"/>
        <v>11.865596790371114</v>
      </c>
      <c r="H64" s="48">
        <f t="shared" ca="1" si="13"/>
        <v>2.9149625289871848</v>
      </c>
      <c r="I64" s="48">
        <f t="shared" ca="1" si="13"/>
        <v>0.55040484660727629</v>
      </c>
      <c r="J64" s="48">
        <f t="shared" ca="1" si="13"/>
        <v>7.1091330458651019</v>
      </c>
      <c r="K64" s="48">
        <f t="shared" ca="1" si="13"/>
        <v>9.1037868081364195</v>
      </c>
      <c r="L64" s="48">
        <f t="shared" ca="1" si="13"/>
        <v>2.9971257339795492</v>
      </c>
      <c r="M64" s="48">
        <f t="shared" ca="1" si="13"/>
        <v>4.3419380362172921</v>
      </c>
      <c r="N64" s="48">
        <f t="shared" ca="1" si="13"/>
        <v>1.6572585953934511</v>
      </c>
      <c r="O64" s="48">
        <f t="shared" ca="1" si="13"/>
        <v>3.0100826728261985</v>
      </c>
      <c r="P64" s="48">
        <f t="shared" ca="1" si="13"/>
        <v>9.6414651214481157</v>
      </c>
      <c r="Q64" s="48"/>
      <c r="R64" s="48"/>
      <c r="S64" s="48"/>
      <c r="T64" s="48"/>
      <c r="U64" s="48"/>
      <c r="V64" s="48"/>
      <c r="W64" s="48"/>
      <c r="X64" s="48"/>
      <c r="Y64" s="48"/>
      <c r="Z64" s="48"/>
      <c r="AA64" s="48"/>
      <c r="AB64" s="48"/>
      <c r="AC64" s="77"/>
    </row>
    <row r="65" spans="1:29"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c r="AC65" s="77"/>
    </row>
    <row r="66" spans="1:29" ht="15" customHeight="1" x14ac:dyDescent="0.35">
      <c r="A66" s="73" t="str">
        <f>'01'!A66</f>
        <v>C_hac</v>
      </c>
      <c r="B66" s="58" t="str">
        <f>'01'!B66</f>
        <v>C_hac</v>
      </c>
      <c r="C66" s="61" t="str">
        <f>'01'!C66</f>
        <v>Industrie manufacturière hors artisanat commercial</v>
      </c>
      <c r="D66" s="61"/>
      <c r="E66" s="48">
        <f t="shared" ca="1" si="8"/>
        <v>1370</v>
      </c>
      <c r="F66" s="48">
        <f t="shared" ca="1" si="8"/>
        <v>4321.8500000000004</v>
      </c>
      <c r="G66" s="48">
        <f t="shared" ca="1" si="8"/>
        <v>4680</v>
      </c>
      <c r="H66" s="48">
        <f t="shared" ca="1" si="8"/>
        <v>1752870.91</v>
      </c>
      <c r="I66" s="48">
        <f t="shared" ca="1" si="8"/>
        <v>229724.70300000001</v>
      </c>
      <c r="J66" s="48">
        <f t="shared" ca="1" si="8"/>
        <v>342636.13100000011</v>
      </c>
      <c r="K66" s="48">
        <f t="shared" ca="1" si="8"/>
        <v>218673.56299999999</v>
      </c>
      <c r="L66" s="48">
        <f t="shared" ca="1" si="8"/>
        <v>125720.8600000001</v>
      </c>
      <c r="M66" s="48">
        <f t="shared" ca="1" si="8"/>
        <v>117258.93400000011</v>
      </c>
      <c r="N66" s="48">
        <f t="shared" ca="1" si="8"/>
        <v>78255.930000000095</v>
      </c>
      <c r="O66" s="48">
        <f t="shared" ca="1" si="8"/>
        <v>74071.244000000108</v>
      </c>
      <c r="P66" s="48">
        <f t="shared" ca="1" si="8"/>
        <v>111748.28</v>
      </c>
      <c r="Q66" s="48">
        <f t="shared" ca="1" si="8"/>
        <v>13.105625844404026</v>
      </c>
      <c r="R66" s="48">
        <f t="shared" ca="1" si="8"/>
        <v>19.547140011582492</v>
      </c>
      <c r="S66" s="48">
        <f t="shared" ca="1" si="8"/>
        <v>79.279968300612026</v>
      </c>
      <c r="T66" s="48">
        <f t="shared" ca="1" si="8"/>
        <v>354.6566516653748</v>
      </c>
      <c r="U66" s="48">
        <f t="shared" ref="U66:AB68" ca="1" si="14">INDEX(table,MATCH($A$1&amp;"_"&amp;$A66,Tcolonne,0),MATCH(U$30,Tligne,0))</f>
        <v>63.495094111904336</v>
      </c>
      <c r="V66" s="48">
        <f t="shared" ca="1" si="14"/>
        <v>36.504905888095657</v>
      </c>
      <c r="W66" s="48">
        <f t="shared" ca="1" si="14"/>
        <v>6.0354184582772499</v>
      </c>
      <c r="X66" s="48">
        <f t="shared" ca="1" si="14"/>
        <v>8.6863914545562899</v>
      </c>
      <c r="Y66" s="48">
        <f t="shared" ca="1" si="14"/>
        <v>41.640590947779728</v>
      </c>
      <c r="Z66" s="48">
        <f t="shared" ca="1" si="14"/>
        <v>4.0722677207266917</v>
      </c>
      <c r="AA66" s="48">
        <f t="shared" ca="1" si="14"/>
        <v>32.614272077453485</v>
      </c>
      <c r="AB66" s="48">
        <f t="shared" ca="1" si="14"/>
        <v>104.93130990472525</v>
      </c>
      <c r="AC66" s="77"/>
    </row>
    <row r="67" spans="1:29" ht="15" customHeight="1" x14ac:dyDescent="0.35">
      <c r="A67" s="73">
        <f>'01'!A67</f>
        <v>46</v>
      </c>
      <c r="B67" s="58">
        <f>'01'!B67</f>
        <v>46</v>
      </c>
      <c r="C67" s="61" t="str">
        <f>'01'!C67</f>
        <v>Commerce de gros, à l'exception des automobiles et des motocycles</v>
      </c>
      <c r="D67" s="61"/>
      <c r="E67" s="48">
        <f t="shared" ca="1" si="8"/>
        <v>747</v>
      </c>
      <c r="F67" s="48">
        <f t="shared" ca="1" si="8"/>
        <v>2240.9499999999998</v>
      </c>
      <c r="G67" s="48">
        <f t="shared" ca="1" si="8"/>
        <v>2412</v>
      </c>
      <c r="H67" s="48">
        <f t="shared" ca="1" si="8"/>
        <v>2070876.32</v>
      </c>
      <c r="I67" s="48">
        <f t="shared" ca="1" si="8"/>
        <v>57503.31</v>
      </c>
      <c r="J67" s="48">
        <f t="shared" ca="1" si="8"/>
        <v>227628.63899999997</v>
      </c>
      <c r="K67" s="48">
        <f t="shared" ca="1" si="8"/>
        <v>123381.345</v>
      </c>
      <c r="L67" s="48">
        <f t="shared" ca="1" si="8"/>
        <v>91105.836999999956</v>
      </c>
      <c r="M67" s="48">
        <f t="shared" ca="1" si="8"/>
        <v>81971.801999999952</v>
      </c>
      <c r="N67" s="48">
        <f t="shared" ca="1" si="8"/>
        <v>100129.02599999997</v>
      </c>
      <c r="O67" s="48">
        <f t="shared" ca="1" si="8"/>
        <v>74657.932999999975</v>
      </c>
      <c r="P67" s="48">
        <f t="shared" ca="1" si="8"/>
        <v>17292.52</v>
      </c>
      <c r="Q67" s="48">
        <f t="shared" ca="1" si="8"/>
        <v>2.7767621583504316</v>
      </c>
      <c r="R67" s="48">
        <f t="shared" ca="1" si="8"/>
        <v>10.99189926513815</v>
      </c>
      <c r="S67" s="48">
        <f t="shared" ca="1" si="8"/>
        <v>101.57684865793524</v>
      </c>
      <c r="T67" s="48">
        <f t="shared" ca="1" si="8"/>
        <v>99.213664740400276</v>
      </c>
      <c r="U67" s="48">
        <f t="shared" ca="1" si="14"/>
        <v>57.523878046940837</v>
      </c>
      <c r="V67" s="48">
        <f t="shared" ca="1" si="14"/>
        <v>42.47612195305917</v>
      </c>
      <c r="W67" s="48">
        <f t="shared" ca="1" si="14"/>
        <v>17.761598576521102</v>
      </c>
      <c r="X67" s="48">
        <f t="shared" ca="1" si="14"/>
        <v>24.422581169302205</v>
      </c>
      <c r="Y67" s="48">
        <f t="shared" ca="1" si="14"/>
        <v>64.561787847862533</v>
      </c>
      <c r="Z67" s="48">
        <f t="shared" ca="1" si="14"/>
        <v>2.8848118699573564</v>
      </c>
      <c r="AA67" s="48">
        <f t="shared" ca="1" si="14"/>
        <v>7.5968121041219261</v>
      </c>
      <c r="AB67" s="48">
        <f t="shared" ca="1" si="14"/>
        <v>474.03040158403718</v>
      </c>
      <c r="AC67" s="77"/>
    </row>
    <row r="68" spans="1:29" ht="15" customHeight="1" x14ac:dyDescent="0.35">
      <c r="A68" s="73" t="str">
        <f>'01'!A68</f>
        <v>47_10y</v>
      </c>
      <c r="B68" s="58" t="str">
        <f>'01'!B68</f>
        <v>47_10y</v>
      </c>
      <c r="C68" s="62" t="str">
        <f>'01'!C68</f>
        <v>Commerce de détail, à l'exception des automobiles et des motocycles, y compris artisanat commercial</v>
      </c>
      <c r="D68" s="62"/>
      <c r="E68" s="48">
        <f t="shared" ca="1" si="8"/>
        <v>2900</v>
      </c>
      <c r="F68" s="48">
        <f t="shared" ca="1" si="8"/>
        <v>8368.61</v>
      </c>
      <c r="G68" s="48">
        <f t="shared" ca="1" si="8"/>
        <v>9970</v>
      </c>
      <c r="H68" s="48">
        <f t="shared" ca="1" si="8"/>
        <v>3081680.78</v>
      </c>
      <c r="I68" s="48">
        <f t="shared" ca="1" si="8"/>
        <v>48268.652000000002</v>
      </c>
      <c r="J68" s="48">
        <f t="shared" ca="1" si="8"/>
        <v>485286.31800000003</v>
      </c>
      <c r="K68" s="48">
        <f t="shared" ca="1" si="8"/>
        <v>331106.82</v>
      </c>
      <c r="L68" s="48">
        <f t="shared" ca="1" si="8"/>
        <v>152930.52100000004</v>
      </c>
      <c r="M68" s="48">
        <f t="shared" ca="1" si="8"/>
        <v>124209.55700000003</v>
      </c>
      <c r="N68" s="48">
        <f t="shared" ca="1" si="8"/>
        <v>103450.18000000004</v>
      </c>
      <c r="O68" s="48">
        <f t="shared" ca="1" si="8"/>
        <v>92280.987000000037</v>
      </c>
      <c r="P68" s="48">
        <f t="shared" ca="1" si="8"/>
        <v>56143.686999999998</v>
      </c>
      <c r="Q68" s="48">
        <f t="shared" ca="1" si="8"/>
        <v>1.5663092787955801</v>
      </c>
      <c r="R68" s="48">
        <f t="shared" ca="1" si="8"/>
        <v>15.747455776389666</v>
      </c>
      <c r="S68" s="48">
        <f t="shared" ca="1" si="8"/>
        <v>57.98887963473026</v>
      </c>
      <c r="T68" s="48">
        <f t="shared" ca="1" si="8"/>
        <v>67.19725139539301</v>
      </c>
      <c r="U68" s="48">
        <f t="shared" ca="1" si="14"/>
        <v>68.405222480552382</v>
      </c>
      <c r="V68" s="48">
        <f t="shared" ca="1" si="14"/>
        <v>31.594777519447625</v>
      </c>
      <c r="W68" s="48">
        <f t="shared" ca="1" si="14"/>
        <v>17.08835242334807</v>
      </c>
      <c r="X68" s="48">
        <f t="shared" ca="1" si="14"/>
        <v>21.243534692716402</v>
      </c>
      <c r="Y68" s="48">
        <f t="shared" ca="1" si="14"/>
        <v>99.12837981960098</v>
      </c>
      <c r="Z68" s="48">
        <f t="shared" ca="1" si="14"/>
        <v>5.3945994207395636</v>
      </c>
      <c r="AA68" s="48">
        <f t="shared" ca="1" si="14"/>
        <v>11.569188109688268</v>
      </c>
      <c r="AB68" s="48">
        <f t="shared" ca="1" si="14"/>
        <v>221.23512657798915</v>
      </c>
      <c r="AC68" s="77"/>
    </row>
    <row r="69" spans="1:29" ht="15" customHeight="1" x14ac:dyDescent="0.35">
      <c r="A69" s="73" t="str">
        <f>'01'!A69</f>
        <v>BN_horsKZ</v>
      </c>
      <c r="B69" s="54" t="str">
        <f>'01'!B69</f>
        <v>BN_horsKZ</v>
      </c>
      <c r="C69" s="61" t="str">
        <f>'01'!C69</f>
        <v>Ensemble des unités légales des secteurs marchands non agricoles et non financiers</v>
      </c>
      <c r="D69" s="61"/>
      <c r="E69" s="48">
        <f t="shared" ca="1" si="8"/>
        <v>32425</v>
      </c>
      <c r="F69" s="48">
        <f t="shared" ca="1" si="8"/>
        <v>39560.379999999997</v>
      </c>
      <c r="G69" s="48">
        <f t="shared" ca="1" si="8"/>
        <v>47011</v>
      </c>
      <c r="H69" s="48">
        <f t="shared" ca="1" si="8"/>
        <v>11913925.700000001</v>
      </c>
      <c r="I69" s="48">
        <f t="shared" ca="1" si="8"/>
        <v>435061.79499999998</v>
      </c>
      <c r="J69" s="48">
        <f t="shared" ca="1" si="8"/>
        <v>3006669.8250000002</v>
      </c>
      <c r="K69" s="48">
        <f t="shared" ca="1" si="8"/>
        <v>1889841.3049999999</v>
      </c>
      <c r="L69" s="48">
        <f t="shared" ca="1" si="8"/>
        <v>1109395.635</v>
      </c>
      <c r="M69" s="48">
        <f t="shared" ca="1" si="8"/>
        <v>1103875.3490000002</v>
      </c>
      <c r="N69" s="48">
        <f t="shared" ca="1" si="8"/>
        <v>332187.37400000007</v>
      </c>
      <c r="O69" s="48">
        <f t="shared" ca="1" si="8"/>
        <v>334770.64900000009</v>
      </c>
      <c r="P69" s="48">
        <f t="shared" ca="1" si="8"/>
        <v>1505288.9569999999</v>
      </c>
      <c r="Q69" s="48">
        <f t="shared" ca="1" si="8"/>
        <v>3.6517081435214918</v>
      </c>
      <c r="R69" s="48">
        <f t="shared" ca="1" si="8"/>
        <v>25.23660043473328</v>
      </c>
      <c r="S69" s="48">
        <f t="shared" ca="1" si="8"/>
        <v>76.002046112802773</v>
      </c>
      <c r="T69" s="48">
        <f t="shared" ref="T69:AB69" ca="1" si="15">INDEX(table,MATCH($A$1&amp;"_"&amp;$A69,Tcolonne,0),MATCH(T$30,Tligne,0))</f>
        <v>321.26084264104645</v>
      </c>
      <c r="U69" s="48">
        <f t="shared" ca="1" si="15"/>
        <v>63.010737157698507</v>
      </c>
      <c r="V69" s="48">
        <f t="shared" ca="1" si="15"/>
        <v>36.989262842301478</v>
      </c>
      <c r="W69" s="48">
        <f t="shared" ca="1" si="15"/>
        <v>7.7360972448348182</v>
      </c>
      <c r="X69" s="48">
        <f t="shared" ca="1" si="15"/>
        <v>6.3052028900071697</v>
      </c>
      <c r="Y69" s="48">
        <f t="shared" ca="1" si="15"/>
        <v>106.28359226015758</v>
      </c>
      <c r="Z69" s="48">
        <f t="shared" ca="1" si="15"/>
        <v>8.4556114194554226</v>
      </c>
      <c r="AA69" s="48">
        <f t="shared" ca="1" si="15"/>
        <v>50.064990325301174</v>
      </c>
      <c r="AB69" s="48">
        <f t="shared" ca="1" si="15"/>
        <v>73.333119456346367</v>
      </c>
      <c r="AC69" s="77"/>
    </row>
    <row r="70" spans="1:29" ht="15" customHeight="1" x14ac:dyDescent="0.35">
      <c r="B70" s="20" t="s">
        <v>1442</v>
      </c>
      <c r="O70" s="24"/>
      <c r="P70" s="24"/>
    </row>
    <row r="71" spans="1:29" ht="15" customHeight="1" x14ac:dyDescent="0.35">
      <c r="B71" s="21" t="s">
        <v>1604</v>
      </c>
      <c r="O71" s="24"/>
      <c r="P71" s="24"/>
    </row>
    <row r="72" spans="1:29" ht="124.5" customHeight="1" x14ac:dyDescent="0.35">
      <c r="B72" s="151" t="s">
        <v>1443</v>
      </c>
      <c r="C72" s="151"/>
      <c r="D72" s="151"/>
      <c r="E72" s="151"/>
      <c r="F72" s="151"/>
      <c r="G72" s="151"/>
      <c r="H72" s="151"/>
      <c r="I72" s="151"/>
      <c r="O72" s="24"/>
      <c r="P72" s="24"/>
    </row>
    <row r="73" spans="1:29" ht="15" customHeight="1" x14ac:dyDescent="0.35">
      <c r="B73" s="63" t="s">
        <v>141</v>
      </c>
      <c r="D73" s="64"/>
      <c r="E73" s="64"/>
      <c r="F73" s="64"/>
      <c r="G73" s="64"/>
      <c r="O73" s="24"/>
      <c r="P73" s="24"/>
    </row>
    <row r="74" spans="1:29" ht="15" customHeight="1" x14ac:dyDescent="0.35">
      <c r="B74" s="104" t="s">
        <v>1458</v>
      </c>
      <c r="D74" s="64"/>
      <c r="E74" s="64"/>
      <c r="F74" s="64"/>
      <c r="G74" s="64"/>
      <c r="O74" s="24"/>
      <c r="P74" s="24"/>
    </row>
    <row r="75" spans="1:29" ht="15" customHeight="1" x14ac:dyDescent="0.35">
      <c r="B75" s="79" t="str">
        <f>Comparatif!B29</f>
        <v>Sources : Esane 2021 à méthode 2022, Flores 2022, Sirus, Insee - traitements SSP</v>
      </c>
      <c r="D75" s="64"/>
      <c r="E75" s="64"/>
      <c r="F75" s="64"/>
      <c r="G75" s="64"/>
      <c r="O75" s="24"/>
      <c r="P75" s="24"/>
    </row>
    <row r="76" spans="1:29" ht="15" customHeight="1" x14ac:dyDescent="0.35">
      <c r="B76" s="80"/>
      <c r="Q76" s="28"/>
    </row>
    <row r="77" spans="1:29" ht="15" customHeight="1" x14ac:dyDescent="0.35">
      <c r="Q77" s="28"/>
    </row>
    <row r="78" spans="1:29" ht="15" customHeight="1" x14ac:dyDescent="0.35">
      <c r="B78" s="25" t="str">
        <f>'01'!B78</f>
        <v>Tableau 3. Principales unités légales de la région en 2021 (classées par ordre décroissant de salariés dans la région)</v>
      </c>
      <c r="Q78" s="28"/>
    </row>
    <row r="79" spans="1:29" ht="15" customHeight="1" x14ac:dyDescent="0.35">
      <c r="B79" s="73" t="str">
        <f>'01'!B79</f>
        <v>imp_reg</v>
      </c>
      <c r="C79" s="73" t="str">
        <f>'01'!C79</f>
        <v>denom</v>
      </c>
      <c r="D79" s="73" t="s">
        <v>140</v>
      </c>
      <c r="E79" s="73" t="s">
        <v>23</v>
      </c>
      <c r="F79" s="73" t="str">
        <f>'01'!F79</f>
        <v>ape</v>
      </c>
      <c r="G79" s="41" t="s">
        <v>1355</v>
      </c>
      <c r="P79" s="28"/>
    </row>
    <row r="80" spans="1:29" ht="15" customHeight="1" x14ac:dyDescent="0.35">
      <c r="G80" s="39"/>
      <c r="P80" s="28"/>
    </row>
    <row r="81" spans="1:16" ht="69.95" customHeight="1" x14ac:dyDescent="0.35">
      <c r="A81" s="73" t="str">
        <f>'01'!A81</f>
        <v>R_T7</v>
      </c>
      <c r="B81" s="2" t="str">
        <f>'01'!B81</f>
        <v>Implantation régionale</v>
      </c>
      <c r="C81" s="2" t="str">
        <f>'01'!C81</f>
        <v>Nom de l'unité légale</v>
      </c>
      <c r="D81" s="2" t="s">
        <v>1452</v>
      </c>
      <c r="E81" s="2" t="s">
        <v>106</v>
      </c>
      <c r="F81" s="2" t="str">
        <f>'01'!F81</f>
        <v>Activité principale</v>
      </c>
      <c r="G81" s="150" t="s">
        <v>105</v>
      </c>
      <c r="H81" s="150"/>
      <c r="I81" s="150"/>
      <c r="P81" s="28"/>
    </row>
    <row r="82" spans="1:16" ht="15" customHeight="1" x14ac:dyDescent="0.35">
      <c r="B82" s="67"/>
      <c r="C82" s="67"/>
      <c r="D82" s="68" t="str">
        <f>'01'!D82</f>
        <v>nombre</v>
      </c>
      <c r="E82" s="68" t="s">
        <v>25</v>
      </c>
      <c r="F82" s="67"/>
      <c r="G82" s="155"/>
      <c r="H82" s="155"/>
      <c r="I82" s="155"/>
      <c r="P82" s="28"/>
    </row>
    <row r="83" spans="1:16" ht="15" customHeight="1" x14ac:dyDescent="0.35">
      <c r="A83" s="73">
        <f>'01'!A83</f>
        <v>1</v>
      </c>
      <c r="B83" s="48" t="str">
        <f ca="1">INDEX(Top!$A$1:$AA$400,MATCH(CONCATENATE($A$1,"_",$A83),Top!$A$1:$A$400,0),MATCH(B$79,Top!$A$1:$AA$1,0))</f>
        <v>MONO-02</v>
      </c>
      <c r="C83" s="69" t="str">
        <f ca="1">INDEX(Top!$A$1:$AA$400,MATCH(CONCATENATE($A$1,"_",$A83),Top!$A$1:$A$400,0),MATCH(C$79,Top!$A$1:$AA$1,0))</f>
        <v>SOC NOUVELLE DES YAOURTS LITTEE</v>
      </c>
      <c r="D83" s="48" t="str">
        <f ca="1">INDEX(Top!$A$1:$AA$400,MATCH(CONCATENATE($A$1,"_",$A83),Top!$A$1:$A$400,0),MATCH(D$79,Top!$A$1:$AA$1,0))</f>
        <v xml:space="preserve">100 à 199 salariés </v>
      </c>
      <c r="E83" s="48">
        <f ca="1">INDEX(Top!$A$1:$AA$400,MATCH(CONCATENATE($A$1,"_",$A83),Top!$A$1:$A$400,0),MATCH(E$79,Top!$A$1:$AA$1,0))</f>
        <v>100</v>
      </c>
      <c r="F83" s="48" t="str">
        <f ca="1">INDEX(Top!$A$1:$AA$400,MATCH(CONCATENATE($A$1,"_",$A83),Top!$A$1:$A$400,0),MATCH(F$79,Top!$A$1:$AA$1,0))</f>
        <v>1051A</v>
      </c>
      <c r="G83" s="152" t="str">
        <f ca="1">INDEX(Top!$A$1:$AA$400,MATCH(CONCATENATE($A$1,"_",$A83),Top!$A$1:$A$400,0),MATCH(G$79,Top!$A$1:$AA$1,0))</f>
        <v>Fabrication de lait liquide et de produits frais</v>
      </c>
      <c r="H83" s="153" t="e">
        <f ca="1">INDEX(Top!$A$1:$AA$400,MATCH(CONCATENATE($A$1,"_",$A83),Top!$A$1:$A$400,0),MATCH(H$79,Top!$A$1:$AA$1,0))</f>
        <v>#N/A</v>
      </c>
      <c r="I83" s="154" t="e">
        <f ca="1">INDEX(Top!$A$1:$AA$400,MATCH(CONCATENATE($A$1,"_",$A83),Top!$A$1:$A$400,0),MATCH(I$79,Top!$A$1:$AA$1,0))</f>
        <v>#N/A</v>
      </c>
      <c r="P83" s="28"/>
    </row>
    <row r="84" spans="1:16" ht="15" customHeight="1" x14ac:dyDescent="0.35">
      <c r="A84" s="73">
        <f>'01'!A84</f>
        <v>2</v>
      </c>
      <c r="B84" s="48" t="str">
        <f ca="1">INDEX(Top!$A$1:$AA$400,MATCH(CONCATENATE($A$1,"_",$A84),Top!$A$1:$A$400,0),MATCH(B$79,Top!$A$1:$AA$1,0))</f>
        <v>MONO-02</v>
      </c>
      <c r="C84" s="69" t="str">
        <f ca="1">INDEX(Top!$A$1:$AA$400,MATCH(CONCATENATE($A$1,"_",$A84),Top!$A$1:$A$400,0),MATCH(C$79,Top!$A$1:$AA$1,0))</f>
        <v>SOCIETE NOUVELLE EMBG</v>
      </c>
      <c r="D84" s="48" t="str">
        <f ca="1">INDEX(Top!$A$1:$AA$400,MATCH(CONCATENATE($A$1,"_",$A84),Top!$A$1:$A$400,0),MATCH(D$79,Top!$A$1:$AA$1,0))</f>
        <v>50 à 99 salariés</v>
      </c>
      <c r="E84" s="48">
        <f ca="1">INDEX(Top!$A$1:$AA$400,MATCH(CONCATENATE($A$1,"_",$A84),Top!$A$1:$A$400,0),MATCH(E$79,Top!$A$1:$AA$1,0))</f>
        <v>100</v>
      </c>
      <c r="F84" s="48" t="str">
        <f ca="1">INDEX(Top!$A$1:$AA$400,MATCH(CONCATENATE($A$1,"_",$A84),Top!$A$1:$A$400,0),MATCH(F$79,Top!$A$1:$AA$1,0))</f>
        <v>1107B</v>
      </c>
      <c r="G84" s="152" t="str">
        <f ca="1">INDEX(Top!$A$1:$AA$400,MATCH(CONCATENATE($A$1,"_",$A84),Top!$A$1:$A$400,0),MATCH(G$79,Top!$A$1:$AA$1,0))</f>
        <v>Production de boissons rafraîchissantes</v>
      </c>
      <c r="H84" s="153" t="e">
        <f ca="1">INDEX(Top!$A$1:$AA$400,MATCH(CONCATENATE($A$1,"_",$A84),Top!$A$1:$A$400,0),MATCH(H$79,Top!$A$1:$AA$1,0))</f>
        <v>#N/A</v>
      </c>
      <c r="I84" s="154" t="e">
        <f ca="1">INDEX(Top!$A$1:$AA$400,MATCH(CONCATENATE($A$1,"_",$A84),Top!$A$1:$A$400,0),MATCH(I$79,Top!$A$1:$AA$1,0))</f>
        <v>#N/A</v>
      </c>
      <c r="P84" s="28"/>
    </row>
    <row r="85" spans="1:16" ht="15" customHeight="1" x14ac:dyDescent="0.35">
      <c r="A85" s="73">
        <f>'01'!A85</f>
        <v>3</v>
      </c>
      <c r="B85" s="48" t="str">
        <f ca="1">INDEX(Top!$A$1:$AA$400,MATCH(CONCATENATE($A$1,"_",$A85),Top!$A$1:$A$400,0),MATCH(B$79,Top!$A$1:$AA$1,0))</f>
        <v>MONO-02</v>
      </c>
      <c r="C85" s="69" t="str">
        <f ca="1">INDEX(Top!$A$1:$AA$400,MATCH(CONCATENATE($A$1,"_",$A85),Top!$A$1:$A$400,0),MATCH(C$79,Top!$A$1:$AA$1,0))</f>
        <v>MARTINIQUE VIANDES</v>
      </c>
      <c r="D85" s="48" t="str">
        <f ca="1">INDEX(Top!$A$1:$AA$400,MATCH(CONCATENATE($A$1,"_",$A85),Top!$A$1:$A$400,0),MATCH(D$79,Top!$A$1:$AA$1,0))</f>
        <v>50 à 99 salariés</v>
      </c>
      <c r="E85" s="48">
        <f ca="1">INDEX(Top!$A$1:$AA$400,MATCH(CONCATENATE($A$1,"_",$A85),Top!$A$1:$A$400,0),MATCH(E$79,Top!$A$1:$AA$1,0))</f>
        <v>100</v>
      </c>
      <c r="F85" s="48" t="str">
        <f ca="1">INDEX(Top!$A$1:$AA$400,MATCH(CONCATENATE($A$1,"_",$A85),Top!$A$1:$A$400,0),MATCH(F$79,Top!$A$1:$AA$1,0))</f>
        <v>4639A</v>
      </c>
      <c r="G85" s="152" t="str">
        <f ca="1">INDEX(Top!$A$1:$AA$400,MATCH(CONCATENATE($A$1,"_",$A85),Top!$A$1:$A$400,0),MATCH(G$79,Top!$A$1:$AA$1,0))</f>
        <v>Commerce de gros (commerce interentreprises) de produits surgelés</v>
      </c>
      <c r="H85" s="153" t="e">
        <f ca="1">INDEX(Top!$A$1:$AA$400,MATCH(CONCATENATE($A$1,"_",$A85),Top!$A$1:$A$400,0),MATCH(H$79,Top!$A$1:$AA$1,0))</f>
        <v>#N/A</v>
      </c>
      <c r="I85" s="154" t="e">
        <f ca="1">INDEX(Top!$A$1:$AA$400,MATCH(CONCATENATE($A$1,"_",$A85),Top!$A$1:$A$400,0),MATCH(I$79,Top!$A$1:$AA$1,0))</f>
        <v>#N/A</v>
      </c>
      <c r="P85" s="28"/>
    </row>
    <row r="86" spans="1:16" ht="15" customHeight="1" x14ac:dyDescent="0.35">
      <c r="A86" s="73">
        <f>'01'!A86</f>
        <v>4</v>
      </c>
      <c r="B86" s="48" t="str">
        <f ca="1">INDEX(Top!$A$1:$AA$400,MATCH(CONCATENATE($A$1,"_",$A86),Top!$A$1:$A$400,0),MATCH(B$79,Top!$A$1:$AA$1,0))</f>
        <v>QUASI-MONO-02</v>
      </c>
      <c r="C86" s="69" t="str">
        <f ca="1">INDEX(Top!$A$1:$AA$400,MATCH(CONCATENATE($A$1,"_",$A86),Top!$A$1:$A$400,0),MATCH(C$79,Top!$A$1:$AA$1,0))</f>
        <v>BELLONIE ET BOURDILLON SUCCESSEURS</v>
      </c>
      <c r="D86" s="48" t="str">
        <f ca="1">INDEX(Top!$A$1:$AA$400,MATCH(CONCATENATE($A$1,"_",$A86),Top!$A$1:$A$400,0),MATCH(D$79,Top!$A$1:$AA$1,0))</f>
        <v>50 à 99 salariés</v>
      </c>
      <c r="E86" s="48">
        <f ca="1">INDEX(Top!$A$1:$AA$400,MATCH(CONCATENATE($A$1,"_",$A86),Top!$A$1:$A$400,0),MATCH(E$79,Top!$A$1:$AA$1,0))</f>
        <v>98</v>
      </c>
      <c r="F86" s="48" t="str">
        <f ca="1">INDEX(Top!$A$1:$AA$400,MATCH(CONCATENATE($A$1,"_",$A86),Top!$A$1:$A$400,0),MATCH(F$79,Top!$A$1:$AA$1,0))</f>
        <v>1101Z</v>
      </c>
      <c r="G86" s="152" t="str">
        <f ca="1">INDEX(Top!$A$1:$AA$400,MATCH(CONCATENATE($A$1,"_",$A86),Top!$A$1:$A$400,0),MATCH(G$79,Top!$A$1:$AA$1,0))</f>
        <v>Production de boissons alcooliques distillées</v>
      </c>
      <c r="H86" s="153" t="e">
        <f ca="1">INDEX(Top!$A$1:$AA$400,MATCH(CONCATENATE($A$1,"_",$A86),Top!$A$1:$A$400,0),MATCH(H$79,Top!$A$1:$AA$1,0))</f>
        <v>#N/A</v>
      </c>
      <c r="I86" s="154" t="e">
        <f ca="1">INDEX(Top!$A$1:$AA$400,MATCH(CONCATENATE($A$1,"_",$A86),Top!$A$1:$A$400,0),MATCH(I$79,Top!$A$1:$AA$1,0))</f>
        <v>#N/A</v>
      </c>
      <c r="P86" s="28"/>
    </row>
    <row r="87" spans="1:16" ht="15" customHeight="1" x14ac:dyDescent="0.35">
      <c r="A87" s="73">
        <f>'01'!A87</f>
        <v>5</v>
      </c>
      <c r="B87" s="48" t="str">
        <f ca="1">INDEX(Top!$A$1:$AA$400,MATCH(CONCATENATE($A$1,"_",$A87),Top!$A$1:$A$400,0),MATCH(B$79,Top!$A$1:$AA$1,0))</f>
        <v>MONO-02</v>
      </c>
      <c r="C87" s="69" t="str">
        <f ca="1">INDEX(Top!$A$1:$AA$400,MATCH(CONCATENATE($A$1,"_",$A87),Top!$A$1:$A$400,0),MATCH(C$79,Top!$A$1:$AA$1,0))</f>
        <v>SOFRIMA DISTRIBUTION</v>
      </c>
      <c r="D87" s="48" t="str">
        <f ca="1">INDEX(Top!$A$1:$AA$400,MATCH(CONCATENATE($A$1,"_",$A87),Top!$A$1:$A$400,0),MATCH(D$79,Top!$A$1:$AA$1,0))</f>
        <v>50 à 99 salariés</v>
      </c>
      <c r="E87" s="48">
        <f ca="1">INDEX(Top!$A$1:$AA$400,MATCH(CONCATENATE($A$1,"_",$A87),Top!$A$1:$A$400,0),MATCH(E$79,Top!$A$1:$AA$1,0))</f>
        <v>100</v>
      </c>
      <c r="F87" s="48" t="str">
        <f ca="1">INDEX(Top!$A$1:$AA$400,MATCH(CONCATENATE($A$1,"_",$A87),Top!$A$1:$A$400,0),MATCH(F$79,Top!$A$1:$AA$1,0))</f>
        <v>4639A</v>
      </c>
      <c r="G87" s="152" t="str">
        <f ca="1">INDEX(Top!$A$1:$AA$400,MATCH(CONCATENATE($A$1,"_",$A87),Top!$A$1:$A$400,0),MATCH(G$79,Top!$A$1:$AA$1,0))</f>
        <v>Commerce de gros (commerce interentreprises) de produits surgelés</v>
      </c>
      <c r="H87" s="153" t="e">
        <f ca="1">INDEX(Top!$A$1:$AA$400,MATCH(CONCATENATE($A$1,"_",$A87),Top!$A$1:$A$400,0),MATCH(H$79,Top!$A$1:$AA$1,0))</f>
        <v>#N/A</v>
      </c>
      <c r="I87" s="154" t="e">
        <f ca="1">INDEX(Top!$A$1:$AA$400,MATCH(CONCATENATE($A$1,"_",$A87),Top!$A$1:$A$400,0),MATCH(I$79,Top!$A$1:$AA$1,0))</f>
        <v>#N/A</v>
      </c>
      <c r="P87" s="28"/>
    </row>
    <row r="88" spans="1:16" ht="15" customHeight="1" x14ac:dyDescent="0.35">
      <c r="A88" s="73">
        <f>'01'!A88</f>
        <v>6</v>
      </c>
      <c r="B88" s="48" t="str">
        <f ca="1">INDEX(Top!$A$1:$AA$400,MATCH(CONCATENATE($A$1,"_",$A88),Top!$A$1:$A$400,0),MATCH(B$79,Top!$A$1:$AA$1,0))</f>
        <v>MONO-02</v>
      </c>
      <c r="C88" s="69" t="str">
        <f ca="1">INDEX(Top!$A$1:$AA$400,MATCH(CONCATENATE($A$1,"_",$A88),Top!$A$1:$A$400,0),MATCH(C$79,Top!$A$1:$AA$1,0))</f>
        <v>SA ECONOM MIXTE PROD SUCR RHUM MARTINI</v>
      </c>
      <c r="D88" s="48" t="str">
        <f ca="1">INDEX(Top!$A$1:$AA$400,MATCH(CONCATENATE($A$1,"_",$A88),Top!$A$1:$A$400,0),MATCH(D$79,Top!$A$1:$AA$1,0))</f>
        <v>50 à 99 salariés</v>
      </c>
      <c r="E88" s="48">
        <f ca="1">INDEX(Top!$A$1:$AA$400,MATCH(CONCATENATE($A$1,"_",$A88),Top!$A$1:$A$400,0),MATCH(E$79,Top!$A$1:$AA$1,0))</f>
        <v>100</v>
      </c>
      <c r="F88" s="48" t="str">
        <f ca="1">INDEX(Top!$A$1:$AA$400,MATCH(CONCATENATE($A$1,"_",$A88),Top!$A$1:$A$400,0),MATCH(F$79,Top!$A$1:$AA$1,0))</f>
        <v>1081Z</v>
      </c>
      <c r="G88" s="152" t="str">
        <f ca="1">INDEX(Top!$A$1:$AA$400,MATCH(CONCATENATE($A$1,"_",$A88),Top!$A$1:$A$400,0),MATCH(G$79,Top!$A$1:$AA$1,0))</f>
        <v>Fabrication de sucre</v>
      </c>
      <c r="H88" s="153" t="e">
        <f ca="1">INDEX(Top!$A$1:$AA$400,MATCH(CONCATENATE($A$1,"_",$A88),Top!$A$1:$A$400,0),MATCH(H$79,Top!$A$1:$AA$1,0))</f>
        <v>#N/A</v>
      </c>
      <c r="I88" s="154" t="e">
        <f ca="1">INDEX(Top!$A$1:$AA$400,MATCH(CONCATENATE($A$1,"_",$A88),Top!$A$1:$A$400,0),MATCH(I$79,Top!$A$1:$AA$1,0))</f>
        <v>#N/A</v>
      </c>
      <c r="P88" s="28"/>
    </row>
    <row r="89" spans="1:16" ht="15" customHeight="1" x14ac:dyDescent="0.35">
      <c r="A89" s="73">
        <f>'01'!A89</f>
        <v>7</v>
      </c>
      <c r="B89" s="48" t="str">
        <f ca="1">INDEX(Top!$A$1:$AA$400,MATCH(CONCATENATE($A$1,"_",$A89),Top!$A$1:$A$400,0),MATCH(B$79,Top!$A$1:$AA$1,0))</f>
        <v>MONO-02</v>
      </c>
      <c r="C89" s="69" t="str">
        <f ca="1">INDEX(Top!$A$1:$AA$400,MATCH(CONCATENATE($A$1,"_",$A89),Top!$A$1:$A$400,0),MATCH(C$79,Top!$A$1:$AA$1,0))</f>
        <v>SOCIETE NOUVELLE SOPROGLACES</v>
      </c>
      <c r="D89" s="48" t="str">
        <f ca="1">INDEX(Top!$A$1:$AA$400,MATCH(CONCATENATE($A$1,"_",$A89),Top!$A$1:$A$400,0),MATCH(D$79,Top!$A$1:$AA$1,0))</f>
        <v>50 à 99 salariés</v>
      </c>
      <c r="E89" s="48">
        <f ca="1">INDEX(Top!$A$1:$AA$400,MATCH(CONCATENATE($A$1,"_",$A89),Top!$A$1:$A$400,0),MATCH(E$79,Top!$A$1:$AA$1,0))</f>
        <v>100</v>
      </c>
      <c r="F89" s="48" t="str">
        <f ca="1">INDEX(Top!$A$1:$AA$400,MATCH(CONCATENATE($A$1,"_",$A89),Top!$A$1:$A$400,0),MATCH(F$79,Top!$A$1:$AA$1,0))</f>
        <v>1052Z</v>
      </c>
      <c r="G89" s="152" t="str">
        <f ca="1">INDEX(Top!$A$1:$AA$400,MATCH(CONCATENATE($A$1,"_",$A89),Top!$A$1:$A$400,0),MATCH(G$79,Top!$A$1:$AA$1,0))</f>
        <v>Fabrication de glaces et sorbets</v>
      </c>
      <c r="H89" s="153" t="e">
        <f ca="1">INDEX(Top!$A$1:$AA$400,MATCH(CONCATENATE($A$1,"_",$A89),Top!$A$1:$A$400,0),MATCH(H$79,Top!$A$1:$AA$1,0))</f>
        <v>#N/A</v>
      </c>
      <c r="I89" s="154" t="e">
        <f ca="1">INDEX(Top!$A$1:$AA$400,MATCH(CONCATENATE($A$1,"_",$A89),Top!$A$1:$A$400,0),MATCH(I$79,Top!$A$1:$AA$1,0))</f>
        <v>#N/A</v>
      </c>
      <c r="P89" s="28"/>
    </row>
    <row r="90" spans="1:16" ht="15" customHeight="1" x14ac:dyDescent="0.35">
      <c r="A90" s="73">
        <f>'01'!A90</f>
        <v>8</v>
      </c>
      <c r="B90" s="48" t="str">
        <f ca="1">INDEX(Top!$A$1:$AA$400,MATCH(CONCATENATE($A$1,"_",$A90),Top!$A$1:$A$400,0),MATCH(B$79,Top!$A$1:$AA$1,0))</f>
        <v>MONO-02</v>
      </c>
      <c r="C90" s="69" t="str">
        <f ca="1">INDEX(Top!$A$1:$AA$400,MATCH(CONCATENATE($A$1,"_",$A90),Top!$A$1:$A$400,0),MATCH(C$79,Top!$A$1:$AA$1,0))</f>
        <v>MARTINIQUE NUTRITION ANIMALE</v>
      </c>
      <c r="D90" s="48" t="str">
        <f ca="1">INDEX(Top!$A$1:$AA$400,MATCH(CONCATENATE($A$1,"_",$A90),Top!$A$1:$A$400,0),MATCH(D$79,Top!$A$1:$AA$1,0))</f>
        <v>50 à 99 salariés</v>
      </c>
      <c r="E90" s="48">
        <f ca="1">INDEX(Top!$A$1:$AA$400,MATCH(CONCATENATE($A$1,"_",$A90),Top!$A$1:$A$400,0),MATCH(E$79,Top!$A$1:$AA$1,0))</f>
        <v>100</v>
      </c>
      <c r="F90" s="48" t="str">
        <f ca="1">INDEX(Top!$A$1:$AA$400,MATCH(CONCATENATE($A$1,"_",$A90),Top!$A$1:$A$400,0),MATCH(F$79,Top!$A$1:$AA$1,0))</f>
        <v>1091Z</v>
      </c>
      <c r="G90" s="152" t="str">
        <f ca="1">INDEX(Top!$A$1:$AA$400,MATCH(CONCATENATE($A$1,"_",$A90),Top!$A$1:$A$400,0),MATCH(G$79,Top!$A$1:$AA$1,0))</f>
        <v>Fabrication d'aliments pour animaux de ferme</v>
      </c>
      <c r="H90" s="153" t="e">
        <f ca="1">INDEX(Top!$A$1:$AA$400,MATCH(CONCATENATE($A$1,"_",$A90),Top!$A$1:$A$400,0),MATCH(H$79,Top!$A$1:$AA$1,0))</f>
        <v>#N/A</v>
      </c>
      <c r="I90" s="154" t="e">
        <f ca="1">INDEX(Top!$A$1:$AA$400,MATCH(CONCATENATE($A$1,"_",$A90),Top!$A$1:$A$400,0),MATCH(I$79,Top!$A$1:$AA$1,0))</f>
        <v>#N/A</v>
      </c>
      <c r="P90" s="28"/>
    </row>
    <row r="91" spans="1:16" ht="15" customHeight="1" x14ac:dyDescent="0.35">
      <c r="A91" s="73">
        <f>'01'!A91</f>
        <v>9</v>
      </c>
      <c r="B91" s="48" t="str">
        <f ca="1">INDEX(Top!$A$1:$AA$400,MATCH(CONCATENATE($A$1,"_",$A91),Top!$A$1:$A$400,0),MATCH(B$79,Top!$A$1:$AA$1,0))</f>
        <v>QUASI-MONO-02</v>
      </c>
      <c r="C91" s="69" t="str">
        <f ca="1">INDEX(Top!$A$1:$AA$400,MATCH(CONCATENATE($A$1,"_",$A91),Top!$A$1:$A$400,0),MATCH(C$79,Top!$A$1:$AA$1,0))</f>
        <v>DISTILLERIE DILLON</v>
      </c>
      <c r="D91" s="48" t="str">
        <f ca="1">INDEX(Top!$A$1:$AA$400,MATCH(CONCATENATE($A$1,"_",$A91),Top!$A$1:$A$400,0),MATCH(D$79,Top!$A$1:$AA$1,0))</f>
        <v>50 à 99 salariés</v>
      </c>
      <c r="E91" s="48">
        <f ca="1">INDEX(Top!$A$1:$AA$400,MATCH(CONCATENATE($A$1,"_",$A91),Top!$A$1:$A$400,0),MATCH(E$79,Top!$A$1:$AA$1,0))</f>
        <v>100</v>
      </c>
      <c r="F91" s="48" t="str">
        <f ca="1">INDEX(Top!$A$1:$AA$400,MATCH(CONCATENATE($A$1,"_",$A91),Top!$A$1:$A$400,0),MATCH(F$79,Top!$A$1:$AA$1,0))</f>
        <v>1101Z</v>
      </c>
      <c r="G91" s="152" t="str">
        <f ca="1">INDEX(Top!$A$1:$AA$400,MATCH(CONCATENATE($A$1,"_",$A91),Top!$A$1:$A$400,0),MATCH(G$79,Top!$A$1:$AA$1,0))</f>
        <v>Production de boissons alcooliques distillées</v>
      </c>
      <c r="H91" s="153" t="e">
        <f ca="1">INDEX(Top!$A$1:$AA$400,MATCH(CONCATENATE($A$1,"_",$A91),Top!$A$1:$A$400,0),MATCH(H$79,Top!$A$1:$AA$1,0))</f>
        <v>#N/A</v>
      </c>
      <c r="I91" s="154" t="e">
        <f ca="1">INDEX(Top!$A$1:$AA$400,MATCH(CONCATENATE($A$1,"_",$A91),Top!$A$1:$A$400,0),MATCH(I$79,Top!$A$1:$AA$1,0))</f>
        <v>#N/A</v>
      </c>
      <c r="P91" s="28"/>
    </row>
    <row r="92" spans="1:16" ht="15" customHeight="1" x14ac:dyDescent="0.35">
      <c r="A92" s="73">
        <f>'01'!A92</f>
        <v>10</v>
      </c>
      <c r="B92" s="48" t="str">
        <f ca="1">INDEX(Top!$A$1:$AA$400,MATCH(CONCATENATE($A$1,"_",$A92),Top!$A$1:$A$400,0),MATCH(B$79,Top!$A$1:$AA$1,0))</f>
        <v>MONO-02</v>
      </c>
      <c r="C92" s="69" t="str">
        <f ca="1">INDEX(Top!$A$1:$AA$400,MATCH(CONCATENATE($A$1,"_",$A92),Top!$A$1:$A$400,0),MATCH(C$79,Top!$A$1:$AA$1,0))</f>
        <v>BRIOCHE BIG'IN</v>
      </c>
      <c r="D92" s="48" t="str">
        <f ca="1">INDEX(Top!$A$1:$AA$400,MATCH(CONCATENATE($A$1,"_",$A92),Top!$A$1:$A$400,0),MATCH(D$79,Top!$A$1:$AA$1,0))</f>
        <v>50 à 99 salariés</v>
      </c>
      <c r="E92" s="48">
        <f ca="1">INDEX(Top!$A$1:$AA$400,MATCH(CONCATENATE($A$1,"_",$A92),Top!$A$1:$A$400,0),MATCH(E$79,Top!$A$1:$AA$1,0))</f>
        <v>100</v>
      </c>
      <c r="F92" s="48" t="str">
        <f ca="1">INDEX(Top!$A$1:$AA$400,MATCH(CONCATENATE($A$1,"_",$A92),Top!$A$1:$A$400,0),MATCH(F$79,Top!$A$1:$AA$1,0))</f>
        <v>1071A</v>
      </c>
      <c r="G92" s="152" t="str">
        <f ca="1">INDEX(Top!$A$1:$AA$400,MATCH(CONCATENATE($A$1,"_",$A92),Top!$A$1:$A$400,0),MATCH(G$79,Top!$A$1:$AA$1,0))</f>
        <v>Fabrication industrielle de pain et de pâtisserie fraîche</v>
      </c>
      <c r="H92" s="153" t="e">
        <f ca="1">INDEX(Top!$A$1:$AA$400,MATCH(CONCATENATE($A$1,"_",$A92),Top!$A$1:$A$400,0),MATCH(H$79,Top!$A$1:$AA$1,0))</f>
        <v>#N/A</v>
      </c>
      <c r="I92" s="154" t="e">
        <f ca="1">INDEX(Top!$A$1:$AA$400,MATCH(CONCATENATE($A$1,"_",$A92),Top!$A$1:$A$400,0),MATCH(I$79,Top!$A$1:$AA$1,0))</f>
        <v>#N/A</v>
      </c>
      <c r="P92" s="28"/>
    </row>
    <row r="93" spans="1:16" ht="15" customHeight="1" x14ac:dyDescent="0.35">
      <c r="A93" s="73">
        <f>'01'!A93</f>
        <v>11</v>
      </c>
      <c r="B93" s="48" t="str">
        <f ca="1">INDEX(Top!$A$1:$AA$400,MATCH(CONCATENATE($A$1,"_",$A93),Top!$A$1:$A$400,0),MATCH(B$79,Top!$A$1:$AA$1,0))</f>
        <v>MONO-02</v>
      </c>
      <c r="C93" s="69" t="str">
        <f ca="1">INDEX(Top!$A$1:$AA$400,MATCH(CONCATENATE($A$1,"_",$A93),Top!$A$1:$A$400,0),MATCH(C$79,Top!$A$1:$AA$1,0))</f>
        <v>RHUMS MARTINIQUAIS SAINT-JAMES</v>
      </c>
      <c r="D93" s="48" t="str">
        <f ca="1">INDEX(Top!$A$1:$AA$400,MATCH(CONCATENATE($A$1,"_",$A93),Top!$A$1:$A$400,0),MATCH(D$79,Top!$A$1:$AA$1,0))</f>
        <v>50 à 99 salariés</v>
      </c>
      <c r="E93" s="48">
        <f ca="1">INDEX(Top!$A$1:$AA$400,MATCH(CONCATENATE($A$1,"_",$A93),Top!$A$1:$A$400,0),MATCH(E$79,Top!$A$1:$AA$1,0))</f>
        <v>100</v>
      </c>
      <c r="F93" s="48" t="str">
        <f ca="1">INDEX(Top!$A$1:$AA$400,MATCH(CONCATENATE($A$1,"_",$A93),Top!$A$1:$A$400,0),MATCH(F$79,Top!$A$1:$AA$1,0))</f>
        <v>1101Z</v>
      </c>
      <c r="G93" s="152" t="str">
        <f ca="1">INDEX(Top!$A$1:$AA$400,MATCH(CONCATENATE($A$1,"_",$A93),Top!$A$1:$A$400,0),MATCH(G$79,Top!$A$1:$AA$1,0))</f>
        <v>Production de boissons alcooliques distillées</v>
      </c>
      <c r="H93" s="153" t="e">
        <f ca="1">INDEX(Top!$A$1:$AA$400,MATCH(CONCATENATE($A$1,"_",$A93),Top!$A$1:$A$400,0),MATCH(H$79,Top!$A$1:$AA$1,0))</f>
        <v>#N/A</v>
      </c>
      <c r="I93" s="154" t="e">
        <f ca="1">INDEX(Top!$A$1:$AA$400,MATCH(CONCATENATE($A$1,"_",$A93),Top!$A$1:$A$400,0),MATCH(I$79,Top!$A$1:$AA$1,0))</f>
        <v>#N/A</v>
      </c>
      <c r="P93" s="28"/>
    </row>
    <row r="94" spans="1:16" ht="15" customHeight="1" x14ac:dyDescent="0.35">
      <c r="A94" s="73">
        <f>'01'!A94</f>
        <v>12</v>
      </c>
      <c r="B94" s="48" t="str">
        <f ca="1">INDEX(Top!$A$1:$AA$400,MATCH(CONCATENATE($A$1,"_",$A94),Top!$A$1:$A$400,0),MATCH(B$79,Top!$A$1:$AA$1,0))</f>
        <v>MONO-02</v>
      </c>
      <c r="C94" s="69" t="str">
        <f ca="1">INDEX(Top!$A$1:$AA$400,MATCH(CONCATENATE($A$1,"_",$A94),Top!$A$1:$A$400,0),MATCH(C$79,Top!$A$1:$AA$1,0))</f>
        <v>LE MOULIN</v>
      </c>
      <c r="D94" s="48" t="str">
        <f ca="1">INDEX(Top!$A$1:$AA$400,MATCH(CONCATENATE($A$1,"_",$A94),Top!$A$1:$A$400,0),MATCH(D$79,Top!$A$1:$AA$1,0))</f>
        <v>50 à 99 salariés</v>
      </c>
      <c r="E94" s="48">
        <f ca="1">INDEX(Top!$A$1:$AA$400,MATCH(CONCATENATE($A$1,"_",$A94),Top!$A$1:$A$400,0),MATCH(E$79,Top!$A$1:$AA$1,0))</f>
        <v>100</v>
      </c>
      <c r="F94" s="48" t="str">
        <f ca="1">INDEX(Top!$A$1:$AA$400,MATCH(CONCATENATE($A$1,"_",$A94),Top!$A$1:$A$400,0),MATCH(F$79,Top!$A$1:$AA$1,0))</f>
        <v>1061A</v>
      </c>
      <c r="G94" s="152" t="str">
        <f ca="1">INDEX(Top!$A$1:$AA$400,MATCH(CONCATENATE($A$1,"_",$A94),Top!$A$1:$A$400,0),MATCH(G$79,Top!$A$1:$AA$1,0))</f>
        <v>Meunerie</v>
      </c>
      <c r="H94" s="153" t="e">
        <f ca="1">INDEX(Top!$A$1:$AA$400,MATCH(CONCATENATE($A$1,"_",$A94),Top!$A$1:$A$400,0),MATCH(H$79,Top!$A$1:$AA$1,0))</f>
        <v>#N/A</v>
      </c>
      <c r="I94" s="154" t="e">
        <f ca="1">INDEX(Top!$A$1:$AA$400,MATCH(CONCATENATE($A$1,"_",$A94),Top!$A$1:$A$400,0),MATCH(I$79,Top!$A$1:$AA$1,0))</f>
        <v>#N/A</v>
      </c>
      <c r="P94" s="28"/>
    </row>
    <row r="95" spans="1:16" ht="15" customHeight="1" x14ac:dyDescent="0.35">
      <c r="A95" s="73">
        <f>'01'!A95</f>
        <v>13</v>
      </c>
      <c r="B95" s="48" t="str">
        <f ca="1">INDEX(Top!$A$1:$AA$400,MATCH(CONCATENATE($A$1,"_",$A95),Top!$A$1:$A$400,0),MATCH(B$79,Top!$A$1:$AA$1,0))</f>
        <v>MONO-02</v>
      </c>
      <c r="C95" s="69" t="str">
        <f ca="1">INDEX(Top!$A$1:$AA$400,MATCH(CONCATENATE($A$1,"_",$A95),Top!$A$1:$A$400,0),MATCH(C$79,Top!$A$1:$AA$1,0))</f>
        <v>DENEL CONFITURE &amp; JUS DE FRUIT TROPICA</v>
      </c>
      <c r="D95" s="48" t="str">
        <f ca="1">INDEX(Top!$A$1:$AA$400,MATCH(CONCATENATE($A$1,"_",$A95),Top!$A$1:$A$400,0),MATCH(D$79,Top!$A$1:$AA$1,0))</f>
        <v>20 à 49 salariés</v>
      </c>
      <c r="E95" s="48">
        <f ca="1">INDEX(Top!$A$1:$AA$400,MATCH(CONCATENATE($A$1,"_",$A95),Top!$A$1:$A$400,0),MATCH(E$79,Top!$A$1:$AA$1,0))</f>
        <v>100</v>
      </c>
      <c r="F95" s="48" t="str">
        <f ca="1">INDEX(Top!$A$1:$AA$400,MATCH(CONCATENATE($A$1,"_",$A95),Top!$A$1:$A$400,0),MATCH(F$79,Top!$A$1:$AA$1,0))</f>
        <v>1032Z</v>
      </c>
      <c r="G95" s="152" t="str">
        <f ca="1">INDEX(Top!$A$1:$AA$400,MATCH(CONCATENATE($A$1,"_",$A95),Top!$A$1:$A$400,0),MATCH(G$79,Top!$A$1:$AA$1,0))</f>
        <v>Préparation de jus de fruits et légumes</v>
      </c>
      <c r="H95" s="153" t="e">
        <f ca="1">INDEX(Top!$A$1:$AA$400,MATCH(CONCATENATE($A$1,"_",$A95),Top!$A$1:$A$400,0),MATCH(H$79,Top!$A$1:$AA$1,0))</f>
        <v>#N/A</v>
      </c>
      <c r="I95" s="154" t="e">
        <f ca="1">INDEX(Top!$A$1:$AA$400,MATCH(CONCATENATE($A$1,"_",$A95),Top!$A$1:$A$400,0),MATCH(I$79,Top!$A$1:$AA$1,0))</f>
        <v>#N/A</v>
      </c>
      <c r="P95" s="28"/>
    </row>
    <row r="96" spans="1:16" ht="15" customHeight="1" x14ac:dyDescent="0.35">
      <c r="A96" s="73">
        <f>'01'!A96</f>
        <v>14</v>
      </c>
      <c r="B96" s="48" t="str">
        <f ca="1">INDEX(Top!$A$1:$AA$400,MATCH(CONCATENATE($A$1,"_",$A96),Top!$A$1:$A$400,0),MATCH(B$79,Top!$A$1:$AA$1,0))</f>
        <v>QUASI-MONO-02</v>
      </c>
      <c r="C96" s="69" t="str">
        <f ca="1">INDEX(Top!$A$1:$AA$400,MATCH(CONCATENATE($A$1,"_",$A96),Top!$A$1:$A$400,0),MATCH(C$79,Top!$A$1:$AA$1,0))</f>
        <v>LES HERITIERS H.CLEMENT</v>
      </c>
      <c r="D96" s="48" t="str">
        <f ca="1">INDEX(Top!$A$1:$AA$400,MATCH(CONCATENATE($A$1,"_",$A96),Top!$A$1:$A$400,0),MATCH(D$79,Top!$A$1:$AA$1,0))</f>
        <v>20 à 49 salariés</v>
      </c>
      <c r="E96" s="48">
        <f ca="1">INDEX(Top!$A$1:$AA$400,MATCH(CONCATENATE($A$1,"_",$A96),Top!$A$1:$A$400,0),MATCH(E$79,Top!$A$1:$AA$1,0))</f>
        <v>100</v>
      </c>
      <c r="F96" s="48" t="str">
        <f ca="1">INDEX(Top!$A$1:$AA$400,MATCH(CONCATENATE($A$1,"_",$A96),Top!$A$1:$A$400,0),MATCH(F$79,Top!$A$1:$AA$1,0))</f>
        <v>1101Z</v>
      </c>
      <c r="G96" s="152" t="str">
        <f ca="1">INDEX(Top!$A$1:$AA$400,MATCH(CONCATENATE($A$1,"_",$A96),Top!$A$1:$A$400,0),MATCH(G$79,Top!$A$1:$AA$1,0))</f>
        <v>Production de boissons alcooliques distillées</v>
      </c>
      <c r="H96" s="153" t="e">
        <f ca="1">INDEX(Top!$A$1:$AA$400,MATCH(CONCATENATE($A$1,"_",$A96),Top!$A$1:$A$400,0),MATCH(H$79,Top!$A$1:$AA$1,0))</f>
        <v>#N/A</v>
      </c>
      <c r="I96" s="154" t="e">
        <f ca="1">INDEX(Top!$A$1:$AA$400,MATCH(CONCATENATE($A$1,"_",$A96),Top!$A$1:$A$400,0),MATCH(I$79,Top!$A$1:$AA$1,0))</f>
        <v>#N/A</v>
      </c>
      <c r="P96" s="28"/>
    </row>
    <row r="97" spans="1:17" ht="15" customHeight="1" x14ac:dyDescent="0.35">
      <c r="A97" s="73">
        <f>'01'!A97</f>
        <v>15</v>
      </c>
      <c r="B97" s="48" t="str">
        <f ca="1">INDEX(Top!$A$1:$AA$400,MATCH(CONCATENATE($A$1,"_",$A97),Top!$A$1:$A$400,0),MATCH(B$79,Top!$A$1:$AA$1,0))</f>
        <v>MONO-02</v>
      </c>
      <c r="C97" s="69" t="str">
        <f ca="1">INDEX(Top!$A$1:$AA$400,MATCH(CONCATENATE($A$1,"_",$A97),Top!$A$1:$A$400,0),MATCH(C$79,Top!$A$1:$AA$1,0))</f>
        <v>SOCIETE MARTINIQUAISE DES EAUX DE SOUR</v>
      </c>
      <c r="D97" s="48" t="str">
        <f ca="1">INDEX(Top!$A$1:$AA$400,MATCH(CONCATENATE($A$1,"_",$A97),Top!$A$1:$A$400,0),MATCH(D$79,Top!$A$1:$AA$1,0))</f>
        <v>50 à 99 salariés</v>
      </c>
      <c r="E97" s="48">
        <f ca="1">INDEX(Top!$A$1:$AA$400,MATCH(CONCATENATE($A$1,"_",$A97),Top!$A$1:$A$400,0),MATCH(E$79,Top!$A$1:$AA$1,0))</f>
        <v>100</v>
      </c>
      <c r="F97" s="48" t="str">
        <f ca="1">INDEX(Top!$A$1:$AA$400,MATCH(CONCATENATE($A$1,"_",$A97),Top!$A$1:$A$400,0),MATCH(F$79,Top!$A$1:$AA$1,0))</f>
        <v>1107A</v>
      </c>
      <c r="G97" s="152" t="str">
        <f ca="1">INDEX(Top!$A$1:$AA$400,MATCH(CONCATENATE($A$1,"_",$A97),Top!$A$1:$A$400,0),MATCH(G$79,Top!$A$1:$AA$1,0))</f>
        <v>Industrie des eaux de table</v>
      </c>
      <c r="H97" s="153" t="e">
        <f ca="1">INDEX(Top!$A$1:$AA$400,MATCH(CONCATENATE($A$1,"_",$A97),Top!$A$1:$A$400,0),MATCH(H$79,Top!$A$1:$AA$1,0))</f>
        <v>#N/A</v>
      </c>
      <c r="I97" s="154" t="e">
        <f ca="1">INDEX(Top!$A$1:$AA$400,MATCH(CONCATENATE($A$1,"_",$A97),Top!$A$1:$A$400,0),MATCH(I$79,Top!$A$1:$AA$1,0))</f>
        <v>#N/A</v>
      </c>
      <c r="P97" s="28"/>
    </row>
    <row r="98" spans="1:17" ht="15" customHeight="1" x14ac:dyDescent="0.35">
      <c r="A98" s="73">
        <f>'01'!A98</f>
        <v>16</v>
      </c>
      <c r="B98" s="48" t="str">
        <f ca="1">INDEX(Top!$A$1:$AA$400,MATCH(CONCATENATE($A$1,"_",$A98),Top!$A$1:$A$400,0),MATCH(B$79,Top!$A$1:$AA$1,0))</f>
        <v>MONO-02</v>
      </c>
      <c r="C98" s="69" t="str">
        <f ca="1">INDEX(Top!$A$1:$AA$400,MATCH(CONCATENATE($A$1,"_",$A98),Top!$A$1:$A$400,0),MATCH(C$79,Top!$A$1:$AA$1,0))</f>
        <v>BRASSERIE LORRAINE</v>
      </c>
      <c r="D98" s="48" t="str">
        <f ca="1">INDEX(Top!$A$1:$AA$400,MATCH(CONCATENATE($A$1,"_",$A98),Top!$A$1:$A$400,0),MATCH(D$79,Top!$A$1:$AA$1,0))</f>
        <v>20 à 49 salariés</v>
      </c>
      <c r="E98" s="48">
        <f ca="1">INDEX(Top!$A$1:$AA$400,MATCH(CONCATENATE($A$1,"_",$A98),Top!$A$1:$A$400,0),MATCH(E$79,Top!$A$1:$AA$1,0))</f>
        <v>100</v>
      </c>
      <c r="F98" s="48" t="str">
        <f ca="1">INDEX(Top!$A$1:$AA$400,MATCH(CONCATENATE($A$1,"_",$A98),Top!$A$1:$A$400,0),MATCH(F$79,Top!$A$1:$AA$1,0))</f>
        <v>1105Z</v>
      </c>
      <c r="G98" s="152" t="str">
        <f ca="1">INDEX(Top!$A$1:$AA$400,MATCH(CONCATENATE($A$1,"_",$A98),Top!$A$1:$A$400,0),MATCH(G$79,Top!$A$1:$AA$1,0))</f>
        <v>Fabrication de bière</v>
      </c>
      <c r="H98" s="153" t="e">
        <f ca="1">INDEX(Top!$A$1:$AA$400,MATCH(CONCATENATE($A$1,"_",$A98),Top!$A$1:$A$400,0),MATCH(H$79,Top!$A$1:$AA$1,0))</f>
        <v>#N/A</v>
      </c>
      <c r="I98" s="154" t="e">
        <f ca="1">INDEX(Top!$A$1:$AA$400,MATCH(CONCATENATE($A$1,"_",$A98),Top!$A$1:$A$400,0),MATCH(I$79,Top!$A$1:$AA$1,0))</f>
        <v>#N/A</v>
      </c>
      <c r="P98" s="28"/>
    </row>
    <row r="99" spans="1:17" ht="15" customHeight="1" x14ac:dyDescent="0.35">
      <c r="A99" s="73">
        <f>'01'!A99</f>
        <v>17</v>
      </c>
      <c r="B99" s="48" t="str">
        <f ca="1">INDEX(Top!$A$1:$AA$400,MATCH(CONCATENATE($A$1,"_",$A99),Top!$A$1:$A$400,0),MATCH(B$79,Top!$A$1:$AA$1,0))</f>
        <v>MONO-02</v>
      </c>
      <c r="C99" s="69" t="str">
        <f ca="1">INDEX(Top!$A$1:$AA$400,MATCH(CONCATENATE($A$1,"_",$A99),Top!$A$1:$A$400,0),MATCH(C$79,Top!$A$1:$AA$1,0))</f>
        <v>SMPA</v>
      </c>
      <c r="D99" s="48" t="str">
        <f ca="1">INDEX(Top!$A$1:$AA$400,MATCH(CONCATENATE($A$1,"_",$A99),Top!$A$1:$A$400,0),MATCH(D$79,Top!$A$1:$AA$1,0))</f>
        <v>20 à 49 salariés</v>
      </c>
      <c r="E99" s="48">
        <f ca="1">INDEX(Top!$A$1:$AA$400,MATCH(CONCATENATE($A$1,"_",$A99),Top!$A$1:$A$400,0),MATCH(E$79,Top!$A$1:$AA$1,0))</f>
        <v>100</v>
      </c>
      <c r="F99" s="48" t="str">
        <f ca="1">INDEX(Top!$A$1:$AA$400,MATCH(CONCATENATE($A$1,"_",$A99),Top!$A$1:$A$400,0),MATCH(F$79,Top!$A$1:$AA$1,0))</f>
        <v>1071A</v>
      </c>
      <c r="G99" s="152" t="str">
        <f ca="1">INDEX(Top!$A$1:$AA$400,MATCH(CONCATENATE($A$1,"_",$A99),Top!$A$1:$A$400,0),MATCH(G$79,Top!$A$1:$AA$1,0))</f>
        <v>Fabrication industrielle de pain et de pâtisserie fraîche</v>
      </c>
      <c r="H99" s="153" t="e">
        <f ca="1">INDEX(Top!$A$1:$AA$400,MATCH(CONCATENATE($A$1,"_",$A99),Top!$A$1:$A$400,0),MATCH(H$79,Top!$A$1:$AA$1,0))</f>
        <v>#N/A</v>
      </c>
      <c r="I99" s="154" t="e">
        <f ca="1">INDEX(Top!$A$1:$AA$400,MATCH(CONCATENATE($A$1,"_",$A99),Top!$A$1:$A$400,0),MATCH(I$79,Top!$A$1:$AA$1,0))</f>
        <v>#N/A</v>
      </c>
      <c r="P99" s="28"/>
    </row>
    <row r="100" spans="1:17" ht="15" customHeight="1" x14ac:dyDescent="0.35">
      <c r="A100" s="73">
        <f>'01'!A100</f>
        <v>18</v>
      </c>
      <c r="B100" s="48" t="str">
        <f ca="1">INDEX(Top!$A$1:$AA$400,MATCH(CONCATENATE($A$1,"_",$A100),Top!$A$1:$A$400,0),MATCH(B$79,Top!$A$1:$AA$1,0))</f>
        <v>MONO-02</v>
      </c>
      <c r="C100" s="69" t="str">
        <f ca="1">INDEX(Top!$A$1:$AA$400,MATCH(CONCATENATE($A$1,"_",$A100),Top!$A$1:$A$400,0),MATCH(C$79,Top!$A$1:$AA$1,0))</f>
        <v>SOFRIDIS</v>
      </c>
      <c r="D100" s="48" t="str">
        <f ca="1">INDEX(Top!$A$1:$AA$400,MATCH(CONCATENATE($A$1,"_",$A100),Top!$A$1:$A$400,0),MATCH(D$79,Top!$A$1:$AA$1,0))</f>
        <v>6 à 9 salariés</v>
      </c>
      <c r="E100" s="48">
        <f ca="1">INDEX(Top!$A$1:$AA$400,MATCH(CONCATENATE($A$1,"_",$A100),Top!$A$1:$A$400,0),MATCH(E$79,Top!$A$1:$AA$1,0))</f>
        <v>100</v>
      </c>
      <c r="F100" s="48" t="str">
        <f ca="1">INDEX(Top!$A$1:$AA$400,MATCH(CONCATENATE($A$1,"_",$A100),Top!$A$1:$A$400,0),MATCH(F$79,Top!$A$1:$AA$1,0))</f>
        <v>4634Z</v>
      </c>
      <c r="G100" s="152" t="str">
        <f ca="1">INDEX(Top!$A$1:$AA$400,MATCH(CONCATENATE($A$1,"_",$A100),Top!$A$1:$A$400,0),MATCH(G$79,Top!$A$1:$AA$1,0))</f>
        <v>Commerce de gros (commerce interentreprises) de boissons</v>
      </c>
      <c r="H100" s="153" t="e">
        <f ca="1">INDEX(Top!$A$1:$AA$400,MATCH(CONCATENATE($A$1,"_",$A100),Top!$A$1:$A$400,0),MATCH(H$79,Top!$A$1:$AA$1,0))</f>
        <v>#N/A</v>
      </c>
      <c r="I100" s="154" t="e">
        <f ca="1">INDEX(Top!$A$1:$AA$400,MATCH(CONCATENATE($A$1,"_",$A100),Top!$A$1:$A$400,0),MATCH(I$79,Top!$A$1:$AA$1,0))</f>
        <v>#N/A</v>
      </c>
      <c r="P100" s="28"/>
    </row>
    <row r="101" spans="1:17" ht="15" customHeight="1" x14ac:dyDescent="0.35">
      <c r="A101" s="73">
        <f>'01'!A101</f>
        <v>19</v>
      </c>
      <c r="B101" s="48" t="str">
        <f ca="1">INDEX(Top!$A$1:$AA$400,MATCH(CONCATENATE($A$1,"_",$A101),Top!$A$1:$A$400,0),MATCH(B$79,Top!$A$1:$AA$1,0))</f>
        <v>MONO-02</v>
      </c>
      <c r="C101" s="69" t="str">
        <f ca="1">INDEX(Top!$A$1:$AA$400,MATCH(CONCATENATE($A$1,"_",$A101),Top!$A$1:$A$400,0),MATCH(C$79,Top!$A$1:$AA$1,0))</f>
        <v>ABATTOIRS BO KAIL</v>
      </c>
      <c r="D101" s="48" t="str">
        <f ca="1">INDEX(Top!$A$1:$AA$400,MATCH(CONCATENATE($A$1,"_",$A101),Top!$A$1:$A$400,0),MATCH(D$79,Top!$A$1:$AA$1,0))</f>
        <v>20 à 49 salariés</v>
      </c>
      <c r="E101" s="48">
        <f ca="1">INDEX(Top!$A$1:$AA$400,MATCH(CONCATENATE($A$1,"_",$A101),Top!$A$1:$A$400,0),MATCH(E$79,Top!$A$1:$AA$1,0))</f>
        <v>100</v>
      </c>
      <c r="F101" s="48" t="str">
        <f ca="1">INDEX(Top!$A$1:$AA$400,MATCH(CONCATENATE($A$1,"_",$A101),Top!$A$1:$A$400,0),MATCH(F$79,Top!$A$1:$AA$1,0))</f>
        <v>1012Z</v>
      </c>
      <c r="G101" s="152" t="str">
        <f ca="1">INDEX(Top!$A$1:$AA$400,MATCH(CONCATENATE($A$1,"_",$A101),Top!$A$1:$A$400,0),MATCH(G$79,Top!$A$1:$AA$1,0))</f>
        <v>Transformation et conservation de la viande de volaille</v>
      </c>
      <c r="H101" s="153" t="e">
        <f ca="1">INDEX(Top!$A$1:$AA$400,MATCH(CONCATENATE($A$1,"_",$A101),Top!$A$1:$A$400,0),MATCH(H$79,Top!$A$1:$AA$1,0))</f>
        <v>#N/A</v>
      </c>
      <c r="I101" s="154" t="e">
        <f ca="1">INDEX(Top!$A$1:$AA$400,MATCH(CONCATENATE($A$1,"_",$A101),Top!$A$1:$A$400,0),MATCH(I$79,Top!$A$1:$AA$1,0))</f>
        <v>#N/A</v>
      </c>
      <c r="P101" s="28"/>
    </row>
    <row r="102" spans="1:17" ht="15" customHeight="1" x14ac:dyDescent="0.35">
      <c r="A102" s="73">
        <f>'01'!A102</f>
        <v>20</v>
      </c>
      <c r="B102" s="48" t="str">
        <f ca="1">INDEX(Top!$A$1:$AA$400,MATCH(CONCATENATE($A$1,"_",$A102),Top!$A$1:$A$400,0),MATCH(B$79,Top!$A$1:$AA$1,0))</f>
        <v>MONO-02</v>
      </c>
      <c r="C102" s="69" t="str">
        <f ca="1">INDEX(Top!$A$1:$AA$400,MATCH(CONCATENATE($A$1,"_",$A102),Top!$A$1:$A$400,0),MATCH(C$79,Top!$A$1:$AA$1,0))</f>
        <v>SOCIETE DE DISTRIBUTION CARAIBE</v>
      </c>
      <c r="D102" s="48" t="str">
        <f ca="1">INDEX(Top!$A$1:$AA$400,MATCH(CONCATENATE($A$1,"_",$A102),Top!$A$1:$A$400,0),MATCH(D$79,Top!$A$1:$AA$1,0))</f>
        <v>20 à 49 salariés</v>
      </c>
      <c r="E102" s="48">
        <f ca="1">INDEX(Top!$A$1:$AA$400,MATCH(CONCATENATE($A$1,"_",$A102),Top!$A$1:$A$400,0),MATCH(E$79,Top!$A$1:$AA$1,0))</f>
        <v>100</v>
      </c>
      <c r="F102" s="48" t="str">
        <f ca="1">INDEX(Top!$A$1:$AA$400,MATCH(CONCATENATE($A$1,"_",$A102),Top!$A$1:$A$400,0),MATCH(F$79,Top!$A$1:$AA$1,0))</f>
        <v>4639B</v>
      </c>
      <c r="G102" s="152" t="str">
        <f ca="1">INDEX(Top!$A$1:$AA$400,MATCH(CONCATENATE($A$1,"_",$A102),Top!$A$1:$A$400,0),MATCH(G$79,Top!$A$1:$AA$1,0))</f>
        <v>Commerce de gros (commerce interentreprises) alimentaire non spécialisé</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53" customFormat="1" ht="15" customHeight="1" x14ac:dyDescent="0.35">
      <c r="B106" s="65" t="str">
        <f>'01'!B106</f>
        <v>Champ : France (hors Mayotte) - unités légales des secteurs marchands non agricoles et non financiers</v>
      </c>
      <c r="Q106" s="33"/>
    </row>
    <row r="107" spans="1:17" s="53" customFormat="1" ht="15" customHeight="1" x14ac:dyDescent="0.35">
      <c r="B107" s="65" t="str">
        <f>'01'!B107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33"/>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15" priority="1">
      <formula>$E83&gt;=80</formula>
    </cfRule>
  </conditionalFormatting>
  <pageMargins left="0.78749999999999998" right="0.78749999999999998" top="1.0249999999999999" bottom="1.0249999999999999" header="0.78749999999999998" footer="0.78749999999999998"/>
  <pageSetup paperSize="9" firstPageNumber="0" orientation="portrait" r:id="rId1"/>
  <headerFooter scaleWithDoc="0" alignWithMargins="0">
    <oddHeader>&amp;C&amp;"Arial,Normal"</oddHeader>
    <oddFooter>&amp;C&amp;"Arial,Normal"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08"/>
  <sheetViews>
    <sheetView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03</v>
      </c>
      <c r="B1" s="25" t="str">
        <f ca="1">VLOOKUP(A1,Sommaire!A15:B31,2,0)</f>
        <v>Guyane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'02'!D4</f>
        <v>nb_ul_MONO_secret</v>
      </c>
      <c r="E4" s="72" t="str">
        <f>'02'!E4</f>
        <v>nb_sal_secret</v>
      </c>
      <c r="F4" s="72" t="str">
        <f>'02'!F4</f>
        <v>nb_sal_reg_secret</v>
      </c>
      <c r="G4" s="72" t="str">
        <f>'02'!G4</f>
        <v>part_sal_secret</v>
      </c>
      <c r="H4" s="129" t="str">
        <f>'02'!H4</f>
        <v>nb_ul_POLY_secret</v>
      </c>
      <c r="I4" s="126"/>
      <c r="J4" s="126"/>
      <c r="Q4" s="28"/>
      <c r="R4" s="28"/>
    </row>
    <row r="5" spans="1:18" ht="78" customHeight="1" x14ac:dyDescent="0.35">
      <c r="A5" s="73" t="s">
        <v>27</v>
      </c>
      <c r="B5" s="2" t="str">
        <f>'02'!B5</f>
        <v>Code d'activité</v>
      </c>
      <c r="C5" s="2" t="str">
        <f>'02'!C5</f>
        <v>Secteur d'activité</v>
      </c>
      <c r="D5" s="2" t="str">
        <f>'02'!D5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256</v>
      </c>
      <c r="E7" s="109">
        <f t="shared" ca="1" si="0"/>
        <v>935</v>
      </c>
      <c r="F7" s="109">
        <f t="shared" ca="1" si="0"/>
        <v>941</v>
      </c>
      <c r="G7" s="109">
        <f t="shared" ca="1" si="0"/>
        <v>99</v>
      </c>
      <c r="H7" s="109">
        <f t="shared" ca="1" si="0"/>
        <v>7</v>
      </c>
      <c r="I7" s="125"/>
      <c r="J7" s="125"/>
      <c r="K7" s="33"/>
      <c r="L7" s="33"/>
      <c r="M7" s="33"/>
      <c r="N7" s="33"/>
      <c r="O7" s="33"/>
      <c r="P7" s="33"/>
      <c r="Q7" s="33"/>
      <c r="R7" s="33"/>
    </row>
    <row r="8" spans="1:18" ht="15" customHeight="1" x14ac:dyDescent="0.35">
      <c r="A8" s="73" t="s">
        <v>44</v>
      </c>
      <c r="B8" s="7" t="s">
        <v>44</v>
      </c>
      <c r="C8" s="8" t="s">
        <v>1460</v>
      </c>
      <c r="D8" s="110">
        <f t="shared" ca="1" si="0"/>
        <v>119</v>
      </c>
      <c r="E8" s="110">
        <f t="shared" ca="1" si="0"/>
        <v>297</v>
      </c>
      <c r="F8" s="110">
        <f t="shared" ca="1" si="0"/>
        <v>297</v>
      </c>
      <c r="G8" s="110">
        <f t="shared" ca="1" si="0"/>
        <v>100</v>
      </c>
      <c r="H8" s="110">
        <f t="shared" ca="1" si="0"/>
        <v>1</v>
      </c>
      <c r="I8" s="125"/>
      <c r="J8" s="125"/>
      <c r="K8" s="33"/>
      <c r="L8" s="33"/>
      <c r="M8" s="33"/>
      <c r="N8" s="33"/>
      <c r="O8" s="33"/>
      <c r="P8" s="33"/>
      <c r="Q8" s="33"/>
      <c r="R8" s="33"/>
    </row>
    <row r="9" spans="1:18" ht="15" customHeight="1" x14ac:dyDescent="0.35">
      <c r="A9" s="73" t="s">
        <v>60</v>
      </c>
      <c r="B9" s="9" t="s">
        <v>60</v>
      </c>
      <c r="C9" s="10" t="s">
        <v>61</v>
      </c>
      <c r="D9" s="34">
        <f t="shared" ca="1" si="0"/>
        <v>113</v>
      </c>
      <c r="E9" s="34">
        <f t="shared" ca="1" si="0"/>
        <v>244</v>
      </c>
      <c r="F9" s="34">
        <f t="shared" ca="1" si="0"/>
        <v>244</v>
      </c>
      <c r="G9" s="34">
        <f t="shared" ca="1" si="0"/>
        <v>100</v>
      </c>
      <c r="H9" s="34">
        <f t="shared" ca="1" si="0"/>
        <v>1</v>
      </c>
      <c r="I9" s="125"/>
      <c r="J9" s="125"/>
      <c r="K9" s="33"/>
      <c r="L9" s="33"/>
      <c r="M9" s="33"/>
      <c r="N9" s="33"/>
      <c r="O9" s="33"/>
      <c r="P9" s="33"/>
      <c r="Q9" s="33"/>
      <c r="R9" s="33"/>
    </row>
    <row r="10" spans="1:18" ht="15" customHeight="1" x14ac:dyDescent="0.35">
      <c r="A10" s="73" t="s">
        <v>62</v>
      </c>
      <c r="B10" s="11" t="s">
        <v>62</v>
      </c>
      <c r="C10" s="12" t="s">
        <v>63</v>
      </c>
      <c r="D10" s="34">
        <f ca="1">INDEX(Table0,MATCH($A$1&amp;"_"&amp;$A10,T0colonne,0),MATCH(D$4,T0ligne,0))</f>
        <v>14</v>
      </c>
      <c r="E10" s="34">
        <f t="shared" ref="D10:H23" ca="1" si="1">INDEX(Table0,MATCH($A$1&amp;"_"&amp;$A10,T0colonne,0),MATCH(E$4,T0ligne,0))</f>
        <v>24</v>
      </c>
      <c r="F10" s="34">
        <f t="shared" ca="1" si="1"/>
        <v>24</v>
      </c>
      <c r="G10" s="34">
        <f t="shared" ca="1" si="1"/>
        <v>100</v>
      </c>
      <c r="H10" s="34">
        <f t="shared" ca="1" si="1"/>
        <v>0</v>
      </c>
      <c r="I10" s="125"/>
      <c r="J10" s="125"/>
      <c r="K10" s="33"/>
      <c r="L10" s="33"/>
      <c r="M10" s="33"/>
      <c r="N10" s="33"/>
      <c r="O10" s="33"/>
      <c r="P10" s="33"/>
      <c r="Q10" s="33"/>
      <c r="R10" s="33"/>
    </row>
    <row r="11" spans="1:18" ht="15" customHeight="1" x14ac:dyDescent="0.35">
      <c r="A11" s="73">
        <v>102</v>
      </c>
      <c r="B11" s="11">
        <v>102</v>
      </c>
      <c r="C11" s="12" t="s">
        <v>64</v>
      </c>
      <c r="D11" s="34">
        <f t="shared" ca="1" si="1"/>
        <v>10</v>
      </c>
      <c r="E11" s="34">
        <f t="shared" ca="1" si="1"/>
        <v>82</v>
      </c>
      <c r="F11" s="34">
        <f t="shared" ca="1" si="1"/>
        <v>82</v>
      </c>
      <c r="G11" s="34">
        <f t="shared" ca="1" si="1"/>
        <v>100</v>
      </c>
      <c r="H11" s="34">
        <f t="shared" ca="1" si="1"/>
        <v>0</v>
      </c>
      <c r="I11" s="125"/>
      <c r="J11" s="125"/>
      <c r="K11" s="33"/>
      <c r="L11" s="33"/>
      <c r="M11" s="33"/>
      <c r="N11" s="33"/>
      <c r="O11" s="33"/>
      <c r="P11" s="33"/>
      <c r="Q11" s="33"/>
      <c r="R11" s="33"/>
    </row>
    <row r="12" spans="1:18" ht="15" customHeight="1" x14ac:dyDescent="0.35">
      <c r="A12" s="73" t="s">
        <v>65</v>
      </c>
      <c r="B12" s="13" t="s">
        <v>65</v>
      </c>
      <c r="C12" s="12" t="s">
        <v>66</v>
      </c>
      <c r="D12" s="34">
        <f t="shared" ca="1" si="1"/>
        <v>29</v>
      </c>
      <c r="E12" s="34">
        <f t="shared" ca="1" si="1"/>
        <v>26</v>
      </c>
      <c r="F12" s="34">
        <f t="shared" ca="1" si="1"/>
        <v>26</v>
      </c>
      <c r="G12" s="34">
        <f t="shared" ca="1" si="1"/>
        <v>100</v>
      </c>
      <c r="H12" s="34">
        <f t="shared" ca="1" si="1"/>
        <v>0</v>
      </c>
      <c r="I12" s="125"/>
      <c r="J12" s="125"/>
      <c r="K12" s="74"/>
      <c r="L12" s="33"/>
      <c r="M12" s="33"/>
      <c r="N12" s="33"/>
      <c r="O12" s="33"/>
      <c r="P12" s="33"/>
      <c r="Q12" s="33"/>
      <c r="R12" s="33"/>
    </row>
    <row r="13" spans="1:18" ht="15" customHeight="1" x14ac:dyDescent="0.35">
      <c r="A13" s="73" t="s">
        <v>67</v>
      </c>
      <c r="B13" s="13" t="s">
        <v>67</v>
      </c>
      <c r="C13" s="12" t="s">
        <v>68</v>
      </c>
      <c r="D13" s="34" t="str">
        <f t="shared" ca="1" si="1"/>
        <v>s</v>
      </c>
      <c r="E13" s="34">
        <f t="shared" ca="1" si="1"/>
        <v>0</v>
      </c>
      <c r="F13" s="34">
        <f t="shared" ca="1" si="1"/>
        <v>0</v>
      </c>
      <c r="G13" s="34" t="e">
        <f t="shared" ca="1" si="1"/>
        <v>#N/A</v>
      </c>
      <c r="H13" s="34">
        <f t="shared" ca="1" si="1"/>
        <v>0</v>
      </c>
      <c r="I13" s="125"/>
      <c r="J13" s="125"/>
      <c r="K13" s="74"/>
      <c r="L13" s="33"/>
      <c r="M13" s="33"/>
      <c r="N13" s="33"/>
      <c r="O13" s="33"/>
      <c r="P13" s="33"/>
      <c r="Q13" s="33"/>
      <c r="R13" s="33"/>
    </row>
    <row r="14" spans="1:18" ht="15" customHeight="1" x14ac:dyDescent="0.35">
      <c r="A14" s="73">
        <v>105</v>
      </c>
      <c r="B14" s="11">
        <v>105</v>
      </c>
      <c r="C14" s="12" t="s">
        <v>69</v>
      </c>
      <c r="D14" s="34">
        <f t="shared" ca="1" si="1"/>
        <v>9</v>
      </c>
      <c r="E14" s="34">
        <f t="shared" ca="1" si="1"/>
        <v>64</v>
      </c>
      <c r="F14" s="34">
        <f t="shared" ca="1" si="1"/>
        <v>64</v>
      </c>
      <c r="G14" s="34">
        <f t="shared" ca="1" si="1"/>
        <v>100</v>
      </c>
      <c r="H14" s="34">
        <f t="shared" ca="1" si="1"/>
        <v>0</v>
      </c>
      <c r="I14" s="125"/>
      <c r="J14" s="125"/>
      <c r="K14" s="75"/>
      <c r="Q14" s="28"/>
      <c r="R14" s="28"/>
    </row>
    <row r="15" spans="1:18" ht="15" customHeight="1" x14ac:dyDescent="0.35">
      <c r="A15" s="73">
        <v>106</v>
      </c>
      <c r="B15" s="11">
        <v>106</v>
      </c>
      <c r="C15" s="12" t="s">
        <v>70</v>
      </c>
      <c r="D15" s="34">
        <f t="shared" ca="1" si="1"/>
        <v>5</v>
      </c>
      <c r="E15" s="34">
        <f t="shared" ca="1" si="1"/>
        <v>0</v>
      </c>
      <c r="F15" s="34">
        <f t="shared" ca="1" si="1"/>
        <v>0</v>
      </c>
      <c r="G15" s="34" t="e">
        <f t="shared" ca="1" si="1"/>
        <v>#N/A</v>
      </c>
      <c r="H15" s="34">
        <f t="shared" ca="1" si="1"/>
        <v>0</v>
      </c>
      <c r="I15" s="125"/>
      <c r="J15" s="125"/>
      <c r="K15" s="75"/>
      <c r="Q15" s="28"/>
      <c r="R15" s="28"/>
    </row>
    <row r="16" spans="1:18" ht="15" customHeight="1" x14ac:dyDescent="0.35">
      <c r="A16" s="73" t="s">
        <v>71</v>
      </c>
      <c r="B16" s="11" t="s">
        <v>71</v>
      </c>
      <c r="C16" s="12" t="s">
        <v>72</v>
      </c>
      <c r="D16" s="34">
        <f t="shared" ca="1" si="1"/>
        <v>8</v>
      </c>
      <c r="E16" s="34" t="str">
        <f t="shared" ca="1" si="1"/>
        <v>s</v>
      </c>
      <c r="F16" s="34" t="str">
        <f t="shared" ca="1" si="1"/>
        <v>s</v>
      </c>
      <c r="G16" s="34" t="str">
        <f t="shared" ca="1" si="1"/>
        <v>s</v>
      </c>
      <c r="H16" s="34">
        <f t="shared" ca="1" si="1"/>
        <v>0</v>
      </c>
      <c r="I16" s="125"/>
      <c r="J16" s="125"/>
      <c r="K16" s="75"/>
      <c r="Q16" s="28"/>
      <c r="R16" s="28"/>
    </row>
    <row r="17" spans="1:28" ht="15" customHeight="1" x14ac:dyDescent="0.35">
      <c r="A17" s="73">
        <v>108</v>
      </c>
      <c r="B17" s="11">
        <v>108</v>
      </c>
      <c r="C17" s="12" t="s">
        <v>73</v>
      </c>
      <c r="D17" s="34">
        <f t="shared" ca="1" si="1"/>
        <v>33</v>
      </c>
      <c r="E17" s="34">
        <f t="shared" ca="1" si="1"/>
        <v>26</v>
      </c>
      <c r="F17" s="34">
        <f t="shared" ca="1" si="1"/>
        <v>26</v>
      </c>
      <c r="G17" s="34">
        <f t="shared" ca="1" si="1"/>
        <v>100</v>
      </c>
      <c r="H17" s="34" t="str">
        <f t="shared" ca="1" si="1"/>
        <v>s</v>
      </c>
      <c r="I17" s="125"/>
      <c r="J17" s="125"/>
      <c r="K17" s="75"/>
      <c r="Q17" s="28"/>
      <c r="R17" s="28"/>
    </row>
    <row r="18" spans="1:28" ht="15" customHeight="1" x14ac:dyDescent="0.35">
      <c r="A18" s="73">
        <v>109</v>
      </c>
      <c r="B18" s="11">
        <v>109</v>
      </c>
      <c r="C18" s="12" t="s">
        <v>74</v>
      </c>
      <c r="D18" s="34" t="str">
        <f t="shared" ca="1" si="1"/>
        <v>s</v>
      </c>
      <c r="E18" s="34" t="str">
        <f t="shared" ca="1" si="1"/>
        <v>s</v>
      </c>
      <c r="F18" s="34" t="str">
        <f t="shared" ca="1" si="1"/>
        <v>s</v>
      </c>
      <c r="G18" s="34" t="str">
        <f t="shared" ca="1" si="1"/>
        <v>s</v>
      </c>
      <c r="H18" s="34" t="str">
        <f t="shared" ca="1" si="1"/>
        <v>s</v>
      </c>
      <c r="I18" s="125"/>
      <c r="J18" s="125"/>
      <c r="K18" s="36"/>
      <c r="Q18" s="28"/>
      <c r="R18" s="28"/>
    </row>
    <row r="19" spans="1:28" ht="15" customHeight="1" x14ac:dyDescent="0.35">
      <c r="A19" s="73">
        <v>11</v>
      </c>
      <c r="B19" s="9">
        <v>11</v>
      </c>
      <c r="C19" s="10" t="s">
        <v>75</v>
      </c>
      <c r="D19" s="84">
        <f t="shared" ca="1" si="1"/>
        <v>6</v>
      </c>
      <c r="E19" s="84">
        <f ca="1">INDEX(Table0,MATCH($A$1&amp;"_"&amp;$A19,T0colonne,0),MATCH(E$4,T0ligne,0))</f>
        <v>53</v>
      </c>
      <c r="F19" s="84">
        <f ca="1">INDEX(Table0,MATCH($A$1&amp;"_"&amp;$A19,T0colonne,0),MATCH(F$4,T0ligne,0))</f>
        <v>53</v>
      </c>
      <c r="G19" s="84">
        <f ca="1">INDEX(Table0,MATCH($A$1&amp;"_"&amp;$A19,T0colonne,0),MATCH(G$4,T0ligne,0))</f>
        <v>100</v>
      </c>
      <c r="H19" s="84">
        <f ca="1">INDEX(Table0,MATCH($A$1&amp;"_"&amp;$A19,T0colonne,0),MATCH(H$4,T0ligne,0))</f>
        <v>0</v>
      </c>
      <c r="I19" s="125"/>
      <c r="J19" s="125"/>
      <c r="K19" s="75"/>
      <c r="Q19" s="28"/>
      <c r="R19" s="28"/>
    </row>
    <row r="20" spans="1:28" ht="15" customHeight="1" x14ac:dyDescent="0.35">
      <c r="A20" s="73" t="s">
        <v>51</v>
      </c>
      <c r="B20" s="7" t="s">
        <v>51</v>
      </c>
      <c r="C20" s="8" t="s">
        <v>52</v>
      </c>
      <c r="D20" s="110">
        <f t="shared" ca="1" si="1"/>
        <v>76</v>
      </c>
      <c r="E20" s="110">
        <f t="shared" ca="1" si="1"/>
        <v>333</v>
      </c>
      <c r="F20" s="110">
        <f t="shared" ca="1" si="1"/>
        <v>333</v>
      </c>
      <c r="G20" s="110">
        <f t="shared" ca="1" si="1"/>
        <v>100</v>
      </c>
      <c r="H20" s="110">
        <f t="shared" ca="1" si="1"/>
        <v>0</v>
      </c>
      <c r="I20" s="125"/>
      <c r="J20" s="125"/>
      <c r="K20" s="36"/>
      <c r="Q20" s="28"/>
      <c r="R20" s="28"/>
    </row>
    <row r="21" spans="1:28" ht="15" customHeight="1" x14ac:dyDescent="0.35">
      <c r="A21" s="73" t="s">
        <v>47</v>
      </c>
      <c r="B21" s="7" t="s">
        <v>47</v>
      </c>
      <c r="C21" s="14" t="s">
        <v>48</v>
      </c>
      <c r="D21" s="110">
        <f ca="1">INDEX(Table0,MATCH($A$1&amp;"_"&amp;$A21,T0colonne,0),MATCH(D$4,T0ligne,0))</f>
        <v>61</v>
      </c>
      <c r="E21" s="110">
        <f ca="1">INDEX(Table0,MATCH($A$1&amp;"_"&amp;$A21,T0colonne,0),MATCH(E$4,T0ligne,0))</f>
        <v>305</v>
      </c>
      <c r="F21" s="110">
        <f ca="1">INDEX(Table0,MATCH($A$1&amp;"_"&amp;$A21,T0colonne,0),MATCH(F$4,T0ligne,0))</f>
        <v>311</v>
      </c>
      <c r="G21" s="110">
        <f ca="1">INDEX(Table0,MATCH($A$1&amp;"_"&amp;$A21,T0colonne,0),MATCH(G$4,T0ligne,0))</f>
        <v>98</v>
      </c>
      <c r="H21" s="110">
        <f ca="1">INDEX(Table0,MATCH($A$1&amp;"_"&amp;$A21,T0colonne,0),MATCH(H$4,T0ligne,0))</f>
        <v>6</v>
      </c>
      <c r="I21" s="125"/>
      <c r="J21" s="125"/>
      <c r="Q21" s="28"/>
      <c r="R21" s="28"/>
    </row>
    <row r="22" spans="1:28" ht="15" customHeight="1" x14ac:dyDescent="0.35">
      <c r="A22" s="73">
        <v>462</v>
      </c>
      <c r="B22" s="9">
        <v>462</v>
      </c>
      <c r="C22" s="12" t="s">
        <v>76</v>
      </c>
      <c r="D22" s="34">
        <f t="shared" ca="1" si="1"/>
        <v>4</v>
      </c>
      <c r="E22" s="34" t="str">
        <f t="shared" ca="1" si="1"/>
        <v>s</v>
      </c>
      <c r="F22" s="34" t="str">
        <f t="shared" ca="1" si="1"/>
        <v>s</v>
      </c>
      <c r="G22" s="34" t="str">
        <f t="shared" ca="1" si="1"/>
        <v>s</v>
      </c>
      <c r="H22" s="34">
        <f t="shared" ca="1" si="1"/>
        <v>0</v>
      </c>
      <c r="I22" s="125"/>
      <c r="J22" s="125"/>
      <c r="Q22" s="28"/>
      <c r="R22" s="28"/>
    </row>
    <row r="23" spans="1:28" ht="15" customHeight="1" x14ac:dyDescent="0.35">
      <c r="A23" s="73" t="s">
        <v>77</v>
      </c>
      <c r="B23" s="9" t="s">
        <v>77</v>
      </c>
      <c r="C23" s="12" t="s">
        <v>78</v>
      </c>
      <c r="D23" s="48">
        <f t="shared" ca="1" si="1"/>
        <v>57</v>
      </c>
      <c r="E23" s="48" t="str">
        <f t="shared" ca="1" si="1"/>
        <v>s</v>
      </c>
      <c r="F23" s="48" t="str">
        <f t="shared" ca="1" si="1"/>
        <v>s</v>
      </c>
      <c r="G23" s="48" t="str">
        <f t="shared" ca="1" si="1"/>
        <v>s</v>
      </c>
      <c r="H23" s="48">
        <f t="shared" ca="1" si="1"/>
        <v>6</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'01'!B29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'02'!E30</f>
        <v>nb_ul_secret</v>
      </c>
      <c r="F30" s="73" t="s">
        <v>1345</v>
      </c>
      <c r="G30" s="73" t="s">
        <v>139</v>
      </c>
      <c r="H30" s="73" t="str">
        <f>'02'!H30</f>
        <v>redi_r310_secret</v>
      </c>
      <c r="I30" s="73" t="str">
        <f>'02'!I30</f>
        <v>redi_r410_secret</v>
      </c>
      <c r="J30" s="73" t="str">
        <f>'02'!J30</f>
        <v>redi_r003_secret</v>
      </c>
      <c r="K30" s="73" t="str">
        <f>'02'!K30</f>
        <v>fraispers_secret</v>
      </c>
      <c r="L30" s="73" t="str">
        <f>'02'!L30</f>
        <v>redi_r005_secret</v>
      </c>
      <c r="M30" s="73" t="str">
        <f>'02'!M30</f>
        <v>redi_r008_secret</v>
      </c>
      <c r="N30" s="73" t="str">
        <f>'02'!N30</f>
        <v>redi_r103_secret</v>
      </c>
      <c r="O30" s="73" t="str">
        <f>'02'!O30</f>
        <v>r100_tot_secret</v>
      </c>
      <c r="P30" s="73" t="str">
        <f>'02'!P30</f>
        <v>inv_corp_b_ha_secret</v>
      </c>
      <c r="Q30" s="73" t="str">
        <f>'02'!Q30</f>
        <v>TX_EX_secret</v>
      </c>
      <c r="R30" s="73" t="str">
        <f>'02'!R30</f>
        <v>TX_VA_secret</v>
      </c>
      <c r="S30" s="73" t="str">
        <f>'02'!S30</f>
        <v>PROD_TRAV_secret</v>
      </c>
      <c r="T30" s="73" t="str">
        <f>'02'!T30</f>
        <v>INT_CAPITAL_secret</v>
      </c>
      <c r="U30" s="73" t="str">
        <f>'02'!U30</f>
        <v>TX_FP_secret</v>
      </c>
      <c r="V30" s="73" t="str">
        <f>'02'!V30</f>
        <v>TX_MARGE_secret</v>
      </c>
      <c r="W30" s="73" t="str">
        <f>'02'!W30</f>
        <v>RENT_ECO_secret</v>
      </c>
      <c r="X30" s="73" t="str">
        <f>'02'!X30</f>
        <v>RENT_FIN_secret</v>
      </c>
      <c r="Y30" s="73" t="str">
        <f>'02'!Y30</f>
        <v>LEVIER_FIN_secret</v>
      </c>
      <c r="Z30" s="73" t="str">
        <f>'02'!Z30</f>
        <v>TAUX_PRELEV_secret</v>
      </c>
      <c r="AA30" s="73" t="str">
        <f>'02'!AA30</f>
        <v>TX_INV_secret</v>
      </c>
      <c r="AB30" s="73" t="str">
        <f>'02'!AB30</f>
        <v>TX_AUTOFIN_secret</v>
      </c>
    </row>
    <row r="31" spans="1:28" ht="69.95" customHeight="1" x14ac:dyDescent="0.35">
      <c r="A31" s="73" t="str">
        <f>'02'!A31</f>
        <v>R_T2</v>
      </c>
      <c r="B31" s="2" t="str">
        <f>'02'!B31</f>
        <v>Code d'activité</v>
      </c>
      <c r="C31" s="2" t="str">
        <f>'02'!C31</f>
        <v>Secteur d'activité</v>
      </c>
      <c r="D31" s="2" t="s">
        <v>1402</v>
      </c>
      <c r="E31" s="2" t="str">
        <f>'02'!E31</f>
        <v>Nombre d'unités légales</v>
      </c>
      <c r="F31" s="2" t="str">
        <f>'02'!F31</f>
        <v>Effectifs salariés en équivalent temps plein</v>
      </c>
      <c r="G31" s="2" t="str">
        <f>'02'!G31</f>
        <v>Effectifs salariés au 31 décembre</v>
      </c>
      <c r="H31" s="2" t="str">
        <f>'02'!H31</f>
        <v>Chiffre d'affaires Hors Taxes</v>
      </c>
      <c r="I31" s="2" t="str">
        <f>'02'!I31</f>
        <v>Chiffre d'affaires à l'exportation hors taxes</v>
      </c>
      <c r="J31" s="2" t="str">
        <f>'02'!J31</f>
        <v>Valeur ajoutée - y compris autres produits et autres charges</v>
      </c>
      <c r="K31" s="2" t="str">
        <f>'02'!K31</f>
        <v>Frais de personnel</v>
      </c>
      <c r="L31" s="2" t="str">
        <f>'02'!L31</f>
        <v>Excédent brut d'exploitation</v>
      </c>
      <c r="M31" s="2" t="str">
        <f>'02'!M31</f>
        <v>Capacité d'autofinancement</v>
      </c>
      <c r="N31" s="2" t="str">
        <f>'02'!N31</f>
        <v>Résultat courant avant impôts</v>
      </c>
      <c r="O31" s="2" t="str">
        <f>'02'!O31</f>
        <v>Résultat net comptable</v>
      </c>
      <c r="P31" s="2" t="str">
        <f>'02'!P31</f>
        <v>Investissements corporels bruts hors apports</v>
      </c>
      <c r="Q31" s="44" t="str">
        <f>'02'!Q31</f>
        <v>Taux d'exportation</v>
      </c>
      <c r="R31" s="44" t="str">
        <f>'02'!R31</f>
        <v>Taux de valeur ajoutée</v>
      </c>
      <c r="S31" s="76" t="str">
        <f>'02'!S31</f>
        <v>Productivité apparente du travail par tête</v>
      </c>
      <c r="T31" s="76" t="str">
        <f>'02'!T31</f>
        <v>Intensité capitalistique</v>
      </c>
      <c r="U31" s="44" t="str">
        <f>'02'!U31</f>
        <v>Part des frais de personnel</v>
      </c>
      <c r="V31" s="44" t="str">
        <f>'02'!V31</f>
        <v>Taux de marge</v>
      </c>
      <c r="W31" s="44" t="str">
        <f>'02'!W31</f>
        <v>Rentabilité économique</v>
      </c>
      <c r="X31" s="44" t="str">
        <f>'02'!X31</f>
        <v>Rentabilité financière</v>
      </c>
      <c r="Y31" s="44" t="str">
        <f>'02'!Y31</f>
        <v>Levier financier</v>
      </c>
      <c r="Z31" s="44" t="str">
        <f>'02'!Z31</f>
        <v>Taux de prélèvement financier</v>
      </c>
      <c r="AA31" s="44" t="str">
        <f>'02'!AA31</f>
        <v>Taux d'investissement</v>
      </c>
      <c r="AB31" s="44" t="str">
        <f>'02'!AB31</f>
        <v>Taux d'autofinancement</v>
      </c>
    </row>
    <row r="32" spans="1:28" ht="15" customHeight="1" x14ac:dyDescent="0.35">
      <c r="B32" s="148"/>
      <c r="C32" s="148"/>
      <c r="D32" s="32"/>
      <c r="E32" s="32" t="str">
        <f>'02'!E32</f>
        <v>nombre</v>
      </c>
      <c r="F32" s="85"/>
      <c r="G32" s="86"/>
      <c r="H32" s="32" t="str">
        <f>'02'!H32</f>
        <v>milliers d'euros</v>
      </c>
      <c r="I32" s="85"/>
      <c r="J32" s="85"/>
      <c r="K32" s="85"/>
      <c r="L32" s="85"/>
      <c r="M32" s="85"/>
      <c r="N32" s="85"/>
      <c r="O32" s="85"/>
      <c r="P32" s="86"/>
      <c r="Q32" s="68" t="str">
        <f>'02'!Q32</f>
        <v>%</v>
      </c>
      <c r="R32" s="87"/>
      <c r="S32" s="158" t="str">
        <f>'02'!S32</f>
        <v>milliers d'euros</v>
      </c>
      <c r="T32" s="159"/>
      <c r="U32" s="149" t="str">
        <f>'02'!U32</f>
        <v>%</v>
      </c>
      <c r="V32" s="149"/>
      <c r="W32" s="149"/>
      <c r="X32" s="149"/>
      <c r="Y32" s="149"/>
      <c r="Z32" s="149"/>
      <c r="AA32" s="149"/>
      <c r="AB32" s="149"/>
    </row>
    <row r="33" spans="1:28" ht="15" customHeight="1" x14ac:dyDescent="0.35">
      <c r="A33" s="73" t="str">
        <f>'02'!A33</f>
        <v>IAA_CGA_AC</v>
      </c>
      <c r="B33" s="116" t="str">
        <f>'02'!B33</f>
        <v>IAA_CGA_AC</v>
      </c>
      <c r="C33" s="117" t="str">
        <f>'02'!C33</f>
        <v>Ensemble des entreprises agroalimentaires de la région</v>
      </c>
      <c r="D33" s="117"/>
      <c r="E33" s="109">
        <f t="shared" ref="E33:T48" ca="1" si="2">INDEX(table,MATCH($A$1&amp;"_"&amp;$A33,Tcolonne,0),MATCH(E$30,Tligne,0))</f>
        <v>256</v>
      </c>
      <c r="F33" s="109">
        <f t="shared" ca="1" si="2"/>
        <v>935.23</v>
      </c>
      <c r="G33" s="109">
        <f t="shared" ca="1" si="2"/>
        <v>1054</v>
      </c>
      <c r="H33" s="109">
        <f t="shared" ca="1" si="2"/>
        <v>407775.9</v>
      </c>
      <c r="I33" s="109">
        <f t="shared" ca="1" si="2"/>
        <v>1466.7139999999999</v>
      </c>
      <c r="J33" s="109">
        <f t="shared" ca="1" si="2"/>
        <v>55501.53899999999</v>
      </c>
      <c r="K33" s="109">
        <f t="shared" ca="1" si="2"/>
        <v>36695.256999999998</v>
      </c>
      <c r="L33" s="109">
        <f t="shared" ca="1" si="2"/>
        <v>21060.09199999999</v>
      </c>
      <c r="M33" s="109">
        <f t="shared" ca="1" si="2"/>
        <v>16402.943999999989</v>
      </c>
      <c r="N33" s="109">
        <f t="shared" ca="1" si="2"/>
        <v>13288.955999999995</v>
      </c>
      <c r="O33" s="109">
        <f t="shared" ca="1" si="2"/>
        <v>10450.766999999994</v>
      </c>
      <c r="P33" s="109">
        <f t="shared" ca="1" si="2"/>
        <v>11829.654</v>
      </c>
      <c r="Q33" s="109">
        <f t="shared" ca="1" si="2"/>
        <v>0.35968628847364442</v>
      </c>
      <c r="R33" s="109">
        <f t="shared" ca="1" si="2"/>
        <v>13.610794311287153</v>
      </c>
      <c r="S33" s="109">
        <f t="shared" ca="1" si="2"/>
        <v>59.345336441303196</v>
      </c>
      <c r="T33" s="109">
        <f t="shared" ca="1" si="2"/>
        <v>141.90668605583653</v>
      </c>
      <c r="U33" s="109">
        <f t="shared" ref="U33:AB33" ca="1" si="3">INDEX(table,MATCH($A$1&amp;"_"&amp;$A33,Tcolonne,0),MATCH(U$30,Tligne,0))</f>
        <v>63.535685673027452</v>
      </c>
      <c r="V33" s="109">
        <f t="shared" ca="1" si="3"/>
        <v>36.464314326972548</v>
      </c>
      <c r="W33" s="109">
        <f t="shared" ca="1" si="3"/>
        <v>9.8241565755852793</v>
      </c>
      <c r="X33" s="109">
        <f t="shared" ca="1" si="3"/>
        <v>23.005177083717633</v>
      </c>
      <c r="Y33" s="109" t="str">
        <f t="shared" ca="1" si="3"/>
        <v>s</v>
      </c>
      <c r="Z33" s="109">
        <f t="shared" ca="1" si="3"/>
        <v>13.44297546278526</v>
      </c>
      <c r="AA33" s="109">
        <f t="shared" ca="1" si="3"/>
        <v>21.314100857635683</v>
      </c>
      <c r="AB33" s="109">
        <f t="shared" ca="1" si="3"/>
        <v>138.65954152167077</v>
      </c>
    </row>
    <row r="34" spans="1:28" ht="15" customHeight="1" x14ac:dyDescent="0.35">
      <c r="A34" s="73" t="str">
        <f>'02'!A34</f>
        <v>p_IAA_CGA_AC_BN_horsKZ</v>
      </c>
      <c r="B34" s="54"/>
      <c r="C34" s="51" t="str">
        <f>'02'!C34</f>
        <v>Poids dans l'économie marchande non agricole et non financière de la région (%)</v>
      </c>
      <c r="D34" s="51"/>
      <c r="E34" s="52">
        <f ca="1">E33/E69*100</f>
        <v>2.9388129950637127</v>
      </c>
      <c r="F34" s="52">
        <f t="shared" ref="F34:P34" ca="1" si="4">F33/F69*100</f>
        <v>5.0017595445934919</v>
      </c>
      <c r="G34" s="52">
        <f t="shared" ca="1" si="4"/>
        <v>4.8787261618218851</v>
      </c>
      <c r="H34" s="52">
        <f t="shared" ca="1" si="4"/>
        <v>7.3738016305863896</v>
      </c>
      <c r="I34" s="52">
        <f t="shared" ca="1" si="4"/>
        <v>1.5016665503595201</v>
      </c>
      <c r="J34" s="52">
        <f t="shared" ca="1" si="4"/>
        <v>3.7492915909978706</v>
      </c>
      <c r="K34" s="52">
        <f t="shared" ca="1" si="4"/>
        <v>3.9548280728916385</v>
      </c>
      <c r="L34" s="52">
        <f t="shared" ca="1" si="4"/>
        <v>4.0577004721522325</v>
      </c>
      <c r="M34" s="52">
        <f t="shared" ca="1" si="4"/>
        <v>3.5024591647696828</v>
      </c>
      <c r="N34" s="52">
        <f t="shared" ca="1" si="4"/>
        <v>4.0329986511002742</v>
      </c>
      <c r="O34" s="52">
        <f t="shared" ca="1" si="4"/>
        <v>3.4344323363098459</v>
      </c>
      <c r="P34" s="52">
        <f t="shared" ca="1" si="4"/>
        <v>1.7195224718231434</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'02'!A36</f>
        <v>IAA_hac</v>
      </c>
      <c r="B36" s="112" t="str">
        <f>'02'!B36</f>
        <v>IAA_hac</v>
      </c>
      <c r="C36" s="113" t="str">
        <f>'02'!C36</f>
        <v>IAA : Industries alimentaires (hors artisanat commercial) et boissons</v>
      </c>
      <c r="D36" s="113"/>
      <c r="E36" s="110">
        <f t="shared" ca="1" si="2"/>
        <v>119</v>
      </c>
      <c r="F36" s="110">
        <f t="shared" ca="1" si="2"/>
        <v>297.45999999999998</v>
      </c>
      <c r="G36" s="110">
        <f t="shared" ca="1" si="2"/>
        <v>333</v>
      </c>
      <c r="H36" s="110">
        <f t="shared" ca="1" si="2"/>
        <v>59561.04</v>
      </c>
      <c r="I36" s="110" t="str">
        <f t="shared" ca="1" si="2"/>
        <v>s</v>
      </c>
      <c r="J36" s="110">
        <f t="shared" ca="1" si="2"/>
        <v>13304.098000000002</v>
      </c>
      <c r="K36" s="110">
        <f t="shared" ca="1" si="2"/>
        <v>12108.477999999999</v>
      </c>
      <c r="L36" s="110">
        <f t="shared" ca="1" si="2"/>
        <v>4677.3430000000026</v>
      </c>
      <c r="M36" s="110">
        <f t="shared" ca="1" si="2"/>
        <v>3807.2580000000021</v>
      </c>
      <c r="N36" s="110">
        <f t="shared" ca="1" si="2"/>
        <v>-1101.7160000000008</v>
      </c>
      <c r="O36" s="110">
        <f t="shared" ca="1" si="2"/>
        <v>-326.63300000000106</v>
      </c>
      <c r="P36" s="110">
        <f t="shared" ca="1" si="2"/>
        <v>6005.6180000000004</v>
      </c>
      <c r="Q36" s="110" t="str">
        <f t="shared" ca="1" si="2"/>
        <v>s</v>
      </c>
      <c r="R36" s="110">
        <f t="shared" ca="1" si="2"/>
        <v>22.336913526023054</v>
      </c>
      <c r="S36" s="110">
        <f t="shared" ca="1" si="2"/>
        <v>44.725670678410552</v>
      </c>
      <c r="T36" s="110">
        <f t="shared" ca="1" si="2"/>
        <v>265.70329792240977</v>
      </c>
      <c r="U36" s="110">
        <f t="shared" ref="U36:AB36" ca="1" si="5">INDEX(table,MATCH($A$1&amp;"_"&amp;$A36,Tcolonne,0),MATCH(U$30,Tligne,0))</f>
        <v>72.135155021610188</v>
      </c>
      <c r="V36" s="110">
        <f t="shared" ca="1" si="5"/>
        <v>27.864844978389808</v>
      </c>
      <c r="W36" s="110">
        <f t="shared" ca="1" si="5"/>
        <v>4.7946327095297434</v>
      </c>
      <c r="X36" s="110">
        <f t="shared" ca="1" si="5"/>
        <v>18.790942829183727</v>
      </c>
      <c r="Y36" s="110" t="str">
        <f t="shared" ca="1" si="5"/>
        <v>s</v>
      </c>
      <c r="Z36" s="110">
        <f t="shared" ca="1" si="5"/>
        <v>31.537969312919735</v>
      </c>
      <c r="AA36" s="110">
        <f t="shared" ca="1" si="5"/>
        <v>45.141113662872897</v>
      </c>
      <c r="AB36" s="110">
        <f t="shared" ca="1" si="5"/>
        <v>63.394941203386587</v>
      </c>
    </row>
    <row r="37" spans="1:28" ht="15" customHeight="1" x14ac:dyDescent="0.35">
      <c r="A37" s="73" t="str">
        <f>'02'!A37</f>
        <v>p_IAA_hac_C_hac</v>
      </c>
      <c r="B37" s="54"/>
      <c r="C37" s="55" t="str">
        <f>'02'!C37</f>
        <v>Poids dans l'industrie manufacturière (hors artisanat commercial) de la région (%)</v>
      </c>
      <c r="D37" s="55"/>
      <c r="E37" s="52">
        <f ca="1">E36/E66*100</f>
        <v>18.195718654434252</v>
      </c>
      <c r="F37" s="52">
        <f t="shared" ref="F37:P37" ca="1" si="6">F36/F66*100</f>
        <v>13.875490955228612</v>
      </c>
      <c r="G37" s="52">
        <f t="shared" ca="1" si="6"/>
        <v>14.328743545611017</v>
      </c>
      <c r="H37" s="52">
        <f t="shared" ca="1" si="6"/>
        <v>11.897243171648974</v>
      </c>
      <c r="I37" s="52" t="e">
        <f t="shared" ca="1" si="6"/>
        <v>#VALUE!</v>
      </c>
      <c r="J37" s="52">
        <f t="shared" ca="1" si="6"/>
        <v>8.7030984686322874</v>
      </c>
      <c r="K37" s="52">
        <f t="shared" ca="1" si="6"/>
        <v>10.493737008143261</v>
      </c>
      <c r="L37" s="52">
        <f t="shared" ca="1" si="6"/>
        <v>11.73929423880351</v>
      </c>
      <c r="M37" s="52">
        <f t="shared" ca="1" si="6"/>
        <v>10.000619119042202</v>
      </c>
      <c r="N37" s="52">
        <f t="shared" ca="1" si="6"/>
        <v>-3.7283722776247106</v>
      </c>
      <c r="O37" s="52">
        <f t="shared" ca="1" si="6"/>
        <v>-1.2366783706360329</v>
      </c>
      <c r="P37" s="52">
        <f t="shared" ca="1" si="6"/>
        <v>26.968629752439988</v>
      </c>
      <c r="Q37" s="52"/>
      <c r="R37" s="52"/>
      <c r="S37" s="52"/>
      <c r="T37" s="52"/>
      <c r="U37" s="52"/>
      <c r="V37" s="52"/>
      <c r="W37" s="52"/>
      <c r="X37" s="52"/>
      <c r="Y37" s="52"/>
      <c r="Z37" s="52"/>
      <c r="AA37" s="52"/>
      <c r="AB37" s="52"/>
    </row>
    <row r="38" spans="1:28" ht="15" customHeight="1" x14ac:dyDescent="0.35">
      <c r="A38" s="73" t="str">
        <f>'02'!A38</f>
        <v>IAA_hac_Micro</v>
      </c>
      <c r="B38" s="54"/>
      <c r="C38" s="55"/>
      <c r="D38" s="55" t="s">
        <v>83</v>
      </c>
      <c r="E38" s="48">
        <f t="shared" ca="1" si="2"/>
        <v>107</v>
      </c>
      <c r="F38" s="48">
        <f t="shared" ca="1" si="2"/>
        <v>86.28</v>
      </c>
      <c r="G38" s="48">
        <f t="shared" ca="1" si="2"/>
        <v>107</v>
      </c>
      <c r="H38" s="48">
        <f t="shared" ca="1" si="2"/>
        <v>16174.53</v>
      </c>
      <c r="I38" s="48" t="str">
        <f t="shared" ca="1" si="2"/>
        <v>s</v>
      </c>
      <c r="J38" s="48">
        <f t="shared" ca="1" si="2"/>
        <v>3202.1750000000002</v>
      </c>
      <c r="K38" s="48">
        <f t="shared" ca="1" si="2"/>
        <v>3248.4340000000002</v>
      </c>
      <c r="L38" s="48">
        <f t="shared" ca="1" si="2"/>
        <v>874.94899999999996</v>
      </c>
      <c r="M38" s="48">
        <f t="shared" ca="1" si="2"/>
        <v>-69.26900000000002</v>
      </c>
      <c r="N38" s="48">
        <f t="shared" ca="1" si="2"/>
        <v>-1137.9289999999999</v>
      </c>
      <c r="O38" s="48">
        <f t="shared" ca="1" si="2"/>
        <v>-1107.2349999999999</v>
      </c>
      <c r="P38" s="48">
        <f t="shared" ca="1" si="2"/>
        <v>2571.6979999999999</v>
      </c>
      <c r="Q38" s="48" t="str">
        <f t="shared" ca="1" si="2"/>
        <v>s</v>
      </c>
      <c r="R38" s="48">
        <f t="shared" ca="1" si="2"/>
        <v>19.797638633085473</v>
      </c>
      <c r="S38" s="48">
        <f t="shared" ca="1" si="2"/>
        <v>37.113757533611498</v>
      </c>
      <c r="T38" s="48">
        <f t="shared" ca="1" si="2"/>
        <v>160.79400788131665</v>
      </c>
      <c r="U38" s="48">
        <f t="shared" ref="U38:AB52" ca="1" si="7">INDEX(table,MATCH($A$1&amp;"_"&amp;$A38,Tcolonne,0),MATCH(U$30,Tligne,0))</f>
        <v>78.780797224026983</v>
      </c>
      <c r="V38" s="48">
        <f t="shared" ca="1" si="7"/>
        <v>21.219202775973031</v>
      </c>
      <c r="W38" s="48">
        <f t="shared" ca="1" si="7"/>
        <v>4.0612268182104696</v>
      </c>
      <c r="X38" s="48">
        <f t="shared" ca="1" si="7"/>
        <v>3.8262720077551435</v>
      </c>
      <c r="Y38" s="48" t="str">
        <f t="shared" ca="1" si="7"/>
        <v>s</v>
      </c>
      <c r="Z38" s="48">
        <f t="shared" ca="1" si="7"/>
        <v>122.26792647342874</v>
      </c>
      <c r="AA38" s="48">
        <f t="shared" ca="1" si="7"/>
        <v>80.310976133409312</v>
      </c>
      <c r="AB38" s="48">
        <f t="shared" ca="1" si="7"/>
        <v>-2.6935122242191745</v>
      </c>
    </row>
    <row r="39" spans="1:28" ht="15" customHeight="1" x14ac:dyDescent="0.35">
      <c r="A39" s="73" t="str">
        <f>'02'!A39</f>
        <v>IAA_hac_PME</v>
      </c>
      <c r="B39" s="54"/>
      <c r="C39" s="55"/>
      <c r="D39" s="55" t="s">
        <v>84</v>
      </c>
      <c r="E39" s="48">
        <f t="shared" ca="1" si="2"/>
        <v>7</v>
      </c>
      <c r="F39" s="48">
        <f t="shared" ca="1" si="2"/>
        <v>189.79</v>
      </c>
      <c r="G39" s="48">
        <f t="shared" ca="1" si="2"/>
        <v>203</v>
      </c>
      <c r="H39" s="48">
        <f t="shared" ca="1" si="2"/>
        <v>38459.93</v>
      </c>
      <c r="I39" s="48" t="str">
        <f t="shared" ca="1" si="2"/>
        <v>s</v>
      </c>
      <c r="J39" s="48">
        <f t="shared" ca="1" si="2"/>
        <v>10737.012000000002</v>
      </c>
      <c r="K39" s="48">
        <f t="shared" ca="1" si="2"/>
        <v>7971.6679999999997</v>
      </c>
      <c r="L39" s="48">
        <f t="shared" ca="1" si="2"/>
        <v>4178.9510000000018</v>
      </c>
      <c r="M39" s="48">
        <f t="shared" ca="1" si="2"/>
        <v>4292.773000000002</v>
      </c>
      <c r="N39" s="48">
        <f t="shared" ca="1" si="2"/>
        <v>629.96799999999837</v>
      </c>
      <c r="O39" s="48">
        <f t="shared" ca="1" si="2"/>
        <v>1373.8969999999981</v>
      </c>
      <c r="P39" s="48">
        <f t="shared" ca="1" si="2"/>
        <v>3202.5889999999999</v>
      </c>
      <c r="Q39" s="48" t="str">
        <f t="shared" ca="1" si="2"/>
        <v>s</v>
      </c>
      <c r="R39" s="48">
        <f t="shared" ca="1" si="2"/>
        <v>27.917398705613877</v>
      </c>
      <c r="S39" s="48">
        <f t="shared" ca="1" si="2"/>
        <v>56.573117656357041</v>
      </c>
      <c r="T39" s="48">
        <f t="shared" ca="1" si="2"/>
        <v>324.67725907582064</v>
      </c>
      <c r="U39" s="48">
        <f t="shared" ca="1" si="7"/>
        <v>65.607093762054419</v>
      </c>
      <c r="V39" s="48">
        <f t="shared" ca="1" si="7"/>
        <v>34.392906237945581</v>
      </c>
      <c r="W39" s="48">
        <f t="shared" ca="1" si="7"/>
        <v>5.6332605188691467</v>
      </c>
      <c r="X39" s="48">
        <f t="shared" ca="1" si="7"/>
        <v>4.7570441472596219</v>
      </c>
      <c r="Y39" s="48" t="str">
        <f t="shared" ca="1" si="7"/>
        <v>s</v>
      </c>
      <c r="Z39" s="48">
        <f t="shared" ca="1" si="7"/>
        <v>9.2342073405502898</v>
      </c>
      <c r="AA39" s="48">
        <f t="shared" ca="1" si="7"/>
        <v>29.827562826603891</v>
      </c>
      <c r="AB39" s="48">
        <f t="shared" ca="1" si="7"/>
        <v>134.04070893892418</v>
      </c>
    </row>
    <row r="40" spans="1:28" ht="15" customHeight="1" x14ac:dyDescent="0.35">
      <c r="A40" s="73" t="str">
        <f>'02'!A40</f>
        <v>IAA_hac_ETI</v>
      </c>
      <c r="B40" s="54"/>
      <c r="C40" s="55"/>
      <c r="D40" s="55" t="s">
        <v>85</v>
      </c>
      <c r="E40" s="48">
        <f t="shared" ca="1" si="2"/>
        <v>5</v>
      </c>
      <c r="F40" s="48">
        <f t="shared" ca="1" si="2"/>
        <v>21.39</v>
      </c>
      <c r="G40" s="48">
        <f t="shared" ca="1" si="2"/>
        <v>23</v>
      </c>
      <c r="H40" s="48">
        <f t="shared" ca="1" si="2"/>
        <v>4926.58</v>
      </c>
      <c r="I40" s="48">
        <f t="shared" ca="1" si="2"/>
        <v>0</v>
      </c>
      <c r="J40" s="48">
        <f t="shared" ca="1" si="2"/>
        <v>-635.08899999999994</v>
      </c>
      <c r="K40" s="48">
        <f t="shared" ca="1" si="2"/>
        <v>888.37599999999998</v>
      </c>
      <c r="L40" s="48">
        <f t="shared" ca="1" si="2"/>
        <v>-376.55699999999996</v>
      </c>
      <c r="M40" s="48">
        <f t="shared" ca="1" si="2"/>
        <v>-416.24599999999998</v>
      </c>
      <c r="N40" s="48">
        <f t="shared" ca="1" si="2"/>
        <v>-593.75499999999931</v>
      </c>
      <c r="O40" s="48">
        <f t="shared" ca="1" si="2"/>
        <v>-593.29499999999939</v>
      </c>
      <c r="P40" s="48">
        <f t="shared" ca="1" si="2"/>
        <v>231.33099999999999</v>
      </c>
      <c r="Q40" s="48">
        <f t="shared" ca="1" si="2"/>
        <v>0</v>
      </c>
      <c r="R40" s="48">
        <f t="shared" ca="1" si="2"/>
        <v>-12.891072508718015</v>
      </c>
      <c r="S40" s="48">
        <f t="shared" ca="1" si="2"/>
        <v>-29.690930341280968</v>
      </c>
      <c r="T40" s="48">
        <f t="shared" ca="1" si="2"/>
        <v>165.60537634408601</v>
      </c>
      <c r="U40" s="48">
        <f t="shared" ca="1" si="7"/>
        <v>173.57229801941699</v>
      </c>
      <c r="V40" s="48">
        <f t="shared" ca="1" si="7"/>
        <v>-73.572298019417019</v>
      </c>
      <c r="W40" s="48" t="str">
        <f t="shared" ca="1" si="7"/>
        <v>s</v>
      </c>
      <c r="X40" s="48">
        <f t="shared" ca="1" si="7"/>
        <v>35.275976043289965</v>
      </c>
      <c r="Y40" s="48" t="str">
        <f t="shared" ca="1" si="7"/>
        <v>s</v>
      </c>
      <c r="Z40" s="48" t="str">
        <f t="shared" ca="1" si="7"/>
        <v>s</v>
      </c>
      <c r="AA40" s="48">
        <f t="shared" ca="1" si="7"/>
        <v>-36.424973507650108</v>
      </c>
      <c r="AB40" s="48">
        <f t="shared" ca="1" si="7"/>
        <v>-179.93524430361688</v>
      </c>
    </row>
    <row r="41" spans="1:28" ht="15" customHeight="1" x14ac:dyDescent="0.35">
      <c r="A41" s="73" t="str">
        <f>'02'!A41</f>
        <v>IAA_hac_GE</v>
      </c>
      <c r="B41" s="54"/>
      <c r="C41" s="55"/>
      <c r="D41" s="55" t="s">
        <v>86</v>
      </c>
      <c r="E41" s="48" t="e">
        <f t="shared" ca="1" si="2"/>
        <v>#N/A</v>
      </c>
      <c r="F41" s="48" t="e">
        <f t="shared" ca="1" si="2"/>
        <v>#N/A</v>
      </c>
      <c r="G41" s="48" t="e">
        <f t="shared" ca="1" si="2"/>
        <v>#N/A</v>
      </c>
      <c r="H41" s="48" t="e">
        <f t="shared" ca="1" si="2"/>
        <v>#N/A</v>
      </c>
      <c r="I41" s="48" t="e">
        <f t="shared" ca="1" si="2"/>
        <v>#N/A</v>
      </c>
      <c r="J41" s="48" t="e">
        <f t="shared" ca="1" si="2"/>
        <v>#N/A</v>
      </c>
      <c r="K41" s="48" t="e">
        <f t="shared" ca="1" si="2"/>
        <v>#N/A</v>
      </c>
      <c r="L41" s="48" t="e">
        <f t="shared" ca="1" si="2"/>
        <v>#N/A</v>
      </c>
      <c r="M41" s="48" t="e">
        <f t="shared" ca="1" si="2"/>
        <v>#N/A</v>
      </c>
      <c r="N41" s="48" t="e">
        <f t="shared" ca="1" si="2"/>
        <v>#N/A</v>
      </c>
      <c r="O41" s="48" t="e">
        <f t="shared" ca="1" si="2"/>
        <v>#N/A</v>
      </c>
      <c r="P41" s="48" t="e">
        <f t="shared" ca="1" si="2"/>
        <v>#N/A</v>
      </c>
      <c r="Q41" s="48" t="e">
        <f t="shared" ca="1" si="2"/>
        <v>#N/A</v>
      </c>
      <c r="R41" s="48" t="e">
        <f t="shared" ca="1" si="2"/>
        <v>#N/A</v>
      </c>
      <c r="S41" s="48" t="e">
        <f t="shared" ca="1" si="2"/>
        <v>#N/A</v>
      </c>
      <c r="T41" s="48" t="e">
        <f t="shared" ca="1" si="2"/>
        <v>#N/A</v>
      </c>
      <c r="U41" s="48" t="e">
        <f t="shared" ca="1" si="7"/>
        <v>#N/A</v>
      </c>
      <c r="V41" s="48" t="e">
        <f t="shared" ca="1" si="7"/>
        <v>#N/A</v>
      </c>
      <c r="W41" s="48" t="e">
        <f t="shared" ca="1" si="7"/>
        <v>#N/A</v>
      </c>
      <c r="X41" s="48" t="e">
        <f t="shared" ca="1" si="7"/>
        <v>#N/A</v>
      </c>
      <c r="Y41" s="48" t="e">
        <f t="shared" ca="1" si="7"/>
        <v>#N/A</v>
      </c>
      <c r="Z41" s="48" t="e">
        <f t="shared" ca="1" si="7"/>
        <v>#N/A</v>
      </c>
      <c r="AA41" s="48" t="e">
        <f t="shared" ca="1" si="7"/>
        <v>#N/A</v>
      </c>
      <c r="AB41" s="48" t="e">
        <f t="shared" ca="1" si="7"/>
        <v>#N/A</v>
      </c>
    </row>
    <row r="42" spans="1:28" ht="15" customHeight="1" x14ac:dyDescent="0.35">
      <c r="A42" s="73" t="str">
        <f>'02'!A42</f>
        <v>10_hac</v>
      </c>
      <c r="B42" s="112" t="str">
        <f>'02'!B42</f>
        <v>10_hac</v>
      </c>
      <c r="C42" s="114" t="str">
        <f>'02'!C42</f>
        <v>Industries alimentaires hors artisanat commercial</v>
      </c>
      <c r="D42" s="114"/>
      <c r="E42" s="110">
        <f t="shared" ca="1" si="2"/>
        <v>113</v>
      </c>
      <c r="F42" s="110">
        <f t="shared" ca="1" si="2"/>
        <v>244.8</v>
      </c>
      <c r="G42" s="110">
        <f t="shared" ca="1" si="2"/>
        <v>274</v>
      </c>
      <c r="H42" s="110">
        <f t="shared" ca="1" si="2"/>
        <v>49505.68</v>
      </c>
      <c r="I42" s="110" t="str">
        <f t="shared" ca="1" si="2"/>
        <v>s</v>
      </c>
      <c r="J42" s="110">
        <f t="shared" ca="1" si="2"/>
        <v>9108.2810000000027</v>
      </c>
      <c r="K42" s="110">
        <f t="shared" ca="1" si="2"/>
        <v>10033.262000000001</v>
      </c>
      <c r="L42" s="110">
        <f t="shared" ca="1" si="2"/>
        <v>2771.1200000000017</v>
      </c>
      <c r="M42" s="110">
        <f t="shared" ca="1" si="2"/>
        <v>1909.3440000000019</v>
      </c>
      <c r="N42" s="110">
        <f t="shared" ca="1" si="2"/>
        <v>-1175.3140000000001</v>
      </c>
      <c r="O42" s="110">
        <f t="shared" ca="1" si="2"/>
        <v>-883.72800000000041</v>
      </c>
      <c r="P42" s="110">
        <f t="shared" ca="1" si="2"/>
        <v>5257.6350000000002</v>
      </c>
      <c r="Q42" s="110" t="str">
        <f t="shared" ca="1" si="2"/>
        <v>s</v>
      </c>
      <c r="R42" s="110">
        <f t="shared" ca="1" si="2"/>
        <v>18.398456500345016</v>
      </c>
      <c r="S42" s="110">
        <f t="shared" ca="1" si="2"/>
        <v>37.207030228758178</v>
      </c>
      <c r="T42" s="110">
        <f t="shared" ca="1" si="2"/>
        <v>226.41939542483658</v>
      </c>
      <c r="U42" s="110">
        <f t="shared" ca="1" si="7"/>
        <v>78.35803399180061</v>
      </c>
      <c r="V42" s="110">
        <f t="shared" ca="1" si="7"/>
        <v>21.641966008199393</v>
      </c>
      <c r="W42" s="110">
        <f t="shared" ca="1" si="7"/>
        <v>4.0266239131637693</v>
      </c>
      <c r="X42" s="110">
        <f t="shared" ca="1" si="7"/>
        <v>5.2174655398116876</v>
      </c>
      <c r="Y42" s="110" t="str">
        <f t="shared" ca="1" si="7"/>
        <v>s</v>
      </c>
      <c r="Z42" s="110">
        <f t="shared" ca="1" si="7"/>
        <v>48.581836946794041</v>
      </c>
      <c r="AA42" s="110">
        <f t="shared" ca="1" si="7"/>
        <v>57.723680242188379</v>
      </c>
      <c r="AB42" s="110">
        <f t="shared" ca="1" si="7"/>
        <v>36.315643820843434</v>
      </c>
    </row>
    <row r="43" spans="1:28" ht="15" customHeight="1" x14ac:dyDescent="0.35">
      <c r="A43" s="73" t="str">
        <f>'02'!A43</f>
        <v>101_hac</v>
      </c>
      <c r="B43" s="54" t="str">
        <f>'02'!B43</f>
        <v>101_hac</v>
      </c>
      <c r="C43" s="57" t="str">
        <f>'02'!C43</f>
        <v>Transformation et conservation de la viande et préparation de produits à base de viande hors charcuterie</v>
      </c>
      <c r="D43" s="57"/>
      <c r="E43" s="48">
        <f t="shared" ca="1" si="2"/>
        <v>14</v>
      </c>
      <c r="F43" s="48">
        <f t="shared" ca="1" si="2"/>
        <v>23.939999999999998</v>
      </c>
      <c r="G43" s="48">
        <f t="shared" ca="1" si="2"/>
        <v>24</v>
      </c>
      <c r="H43" s="48">
        <f t="shared" ca="1" si="2"/>
        <v>6610.21</v>
      </c>
      <c r="I43" s="48">
        <f t="shared" ca="1" si="2"/>
        <v>0</v>
      </c>
      <c r="J43" s="48">
        <f t="shared" ca="1" si="2"/>
        <v>822.5390000000001</v>
      </c>
      <c r="K43" s="48">
        <f t="shared" ca="1" si="2"/>
        <v>969.76299999999992</v>
      </c>
      <c r="L43" s="48">
        <f t="shared" ca="1" si="2"/>
        <v>403.0270000000001</v>
      </c>
      <c r="M43" s="48">
        <f t="shared" ca="1" si="2"/>
        <v>213.24700000000013</v>
      </c>
      <c r="N43" s="48">
        <f t="shared" ca="1" si="2"/>
        <v>103.02999999999973</v>
      </c>
      <c r="O43" s="48">
        <f t="shared" ca="1" si="2"/>
        <v>-44.796000000000276</v>
      </c>
      <c r="P43" s="48">
        <f t="shared" ca="1" si="2"/>
        <v>79.230999999999995</v>
      </c>
      <c r="Q43" s="48">
        <f t="shared" ca="1" si="2"/>
        <v>0</v>
      </c>
      <c r="R43" s="48">
        <f t="shared" ca="1" si="2"/>
        <v>12.443462461858248</v>
      </c>
      <c r="S43" s="48">
        <f t="shared" ca="1" si="2"/>
        <v>34.358354218880542</v>
      </c>
      <c r="T43" s="48">
        <f t="shared" ca="1" si="2"/>
        <v>208.86562238930662</v>
      </c>
      <c r="U43" s="48">
        <f t="shared" ca="1" si="7"/>
        <v>70.641758754070167</v>
      </c>
      <c r="V43" s="48">
        <f t="shared" ca="1" si="7"/>
        <v>29.358241245929829</v>
      </c>
      <c r="W43" s="48">
        <f t="shared" ca="1" si="7"/>
        <v>6.3400316602801308</v>
      </c>
      <c r="X43" s="48">
        <f t="shared" ca="1" si="7"/>
        <v>-1.9959258090904839</v>
      </c>
      <c r="Y43" s="48">
        <f t="shared" ca="1" si="7"/>
        <v>53.672029414018716</v>
      </c>
      <c r="Z43" s="48" t="str">
        <f t="shared" ca="1" si="7"/>
        <v>s</v>
      </c>
      <c r="AA43" s="48">
        <f t="shared" ca="1" si="7"/>
        <v>9.6324915900644204</v>
      </c>
      <c r="AB43" s="48">
        <f t="shared" ca="1" si="7"/>
        <v>269.14591510898532</v>
      </c>
    </row>
    <row r="44" spans="1:28" ht="15" customHeight="1" x14ac:dyDescent="0.35">
      <c r="A44" s="73">
        <f>'02'!A44</f>
        <v>102</v>
      </c>
      <c r="B44" s="54">
        <f>'02'!B44</f>
        <v>102</v>
      </c>
      <c r="C44" s="57" t="str">
        <f>'02'!C44</f>
        <v>Transformation et conservation de poisson, de crustacés et de mollusques</v>
      </c>
      <c r="D44" s="57"/>
      <c r="E44" s="48">
        <f t="shared" ca="1" si="2"/>
        <v>10</v>
      </c>
      <c r="F44" s="48">
        <f t="shared" ca="1" si="2"/>
        <v>82.100000000000009</v>
      </c>
      <c r="G44" s="48">
        <f t="shared" ca="1" si="2"/>
        <v>79</v>
      </c>
      <c r="H44" s="48">
        <f t="shared" ca="1" si="2"/>
        <v>17273.39</v>
      </c>
      <c r="I44" s="48">
        <f t="shared" ca="1" si="2"/>
        <v>0</v>
      </c>
      <c r="J44" s="48">
        <f t="shared" ca="1" si="2"/>
        <v>2583.2700000000013</v>
      </c>
      <c r="K44" s="48">
        <f t="shared" ca="1" si="2"/>
        <v>3151.6320000000001</v>
      </c>
      <c r="L44" s="48">
        <f t="shared" ca="1" si="2"/>
        <v>1187.9290000000012</v>
      </c>
      <c r="M44" s="48">
        <f t="shared" ca="1" si="2"/>
        <v>990.04900000000134</v>
      </c>
      <c r="N44" s="48">
        <f t="shared" ca="1" si="2"/>
        <v>28.468999999998445</v>
      </c>
      <c r="O44" s="48">
        <f t="shared" ca="1" si="2"/>
        <v>-22.244000000001691</v>
      </c>
      <c r="P44" s="48">
        <f t="shared" ca="1" si="2"/>
        <v>1074.2459999999999</v>
      </c>
      <c r="Q44" s="48">
        <f t="shared" ca="1" si="2"/>
        <v>0</v>
      </c>
      <c r="R44" s="48">
        <f t="shared" ca="1" si="2"/>
        <v>14.955199876804734</v>
      </c>
      <c r="S44" s="48">
        <f t="shared" ca="1" si="2"/>
        <v>31.464920828258236</v>
      </c>
      <c r="T44" s="48">
        <f t="shared" ca="1" si="2"/>
        <v>302.63192448233855</v>
      </c>
      <c r="U44" s="48">
        <f t="shared" ca="1" si="7"/>
        <v>72.625595077474401</v>
      </c>
      <c r="V44" s="48">
        <f t="shared" ca="1" si="7"/>
        <v>27.374404922525592</v>
      </c>
      <c r="W44" s="48">
        <f t="shared" ca="1" si="7"/>
        <v>4.0217063244265425</v>
      </c>
      <c r="X44" s="48" t="str">
        <f t="shared" ca="1" si="7"/>
        <v>s</v>
      </c>
      <c r="Y44" s="48" t="str">
        <f t="shared" ca="1" si="7"/>
        <v>s</v>
      </c>
      <c r="Z44" s="48">
        <f t="shared" ca="1" si="7"/>
        <v>20.959501788406524</v>
      </c>
      <c r="AA44" s="48">
        <f t="shared" ca="1" si="7"/>
        <v>41.584735625776602</v>
      </c>
      <c r="AB44" s="48">
        <f t="shared" ca="1" si="7"/>
        <v>92.162223550285631</v>
      </c>
    </row>
    <row r="45" spans="1:28" ht="15" customHeight="1" x14ac:dyDescent="0.35">
      <c r="A45" s="73" t="str">
        <f>'02'!A45</f>
        <v>103</v>
      </c>
      <c r="B45" s="58" t="str">
        <f>'02'!B45</f>
        <v>103</v>
      </c>
      <c r="C45" s="57" t="str">
        <f>'02'!C45</f>
        <v>Transformation et conservation de fruits et légumes</v>
      </c>
      <c r="D45" s="57"/>
      <c r="E45" s="48">
        <f t="shared" ca="1" si="2"/>
        <v>29</v>
      </c>
      <c r="F45" s="48">
        <f t="shared" ca="1" si="2"/>
        <v>26.42</v>
      </c>
      <c r="G45" s="48">
        <f t="shared" ca="1" si="2"/>
        <v>42</v>
      </c>
      <c r="H45" s="48">
        <f t="shared" ca="1" si="2"/>
        <v>5564.91</v>
      </c>
      <c r="I45" s="48" t="str">
        <f t="shared" ca="1" si="2"/>
        <v>s</v>
      </c>
      <c r="J45" s="48">
        <f t="shared" ca="1" si="2"/>
        <v>1658.3869999999997</v>
      </c>
      <c r="K45" s="48">
        <f t="shared" ca="1" si="2"/>
        <v>1137.9259999999999</v>
      </c>
      <c r="L45" s="48">
        <f t="shared" ca="1" si="2"/>
        <v>619.43399999999974</v>
      </c>
      <c r="M45" s="48">
        <f t="shared" ca="1" si="2"/>
        <v>629.91499999999985</v>
      </c>
      <c r="N45" s="48">
        <f t="shared" ca="1" si="2"/>
        <v>184.45400000000015</v>
      </c>
      <c r="O45" s="48">
        <f t="shared" ca="1" si="2"/>
        <v>302.89700000000016</v>
      </c>
      <c r="P45" s="48">
        <f t="shared" ca="1" si="2"/>
        <v>1464.953</v>
      </c>
      <c r="Q45" s="48" t="str">
        <f t="shared" ca="1" si="2"/>
        <v>s</v>
      </c>
      <c r="R45" s="48">
        <f t="shared" ca="1" si="2"/>
        <v>29.800787434118426</v>
      </c>
      <c r="S45" s="48">
        <f t="shared" ca="1" si="2"/>
        <v>62.770136260408769</v>
      </c>
      <c r="T45" s="48">
        <f t="shared" ca="1" si="2"/>
        <v>188.09969719909159</v>
      </c>
      <c r="U45" s="48">
        <f t="shared" ca="1" si="7"/>
        <v>64.752014385214181</v>
      </c>
      <c r="V45" s="48">
        <f t="shared" ca="1" si="7"/>
        <v>35.247985614785804</v>
      </c>
      <c r="W45" s="48">
        <f t="shared" ca="1" si="7"/>
        <v>11.263099862610085</v>
      </c>
      <c r="X45" s="48">
        <f t="shared" ca="1" si="7"/>
        <v>7.0451091479403871</v>
      </c>
      <c r="Y45" s="48">
        <f t="shared" ca="1" si="7"/>
        <v>161.36422947047885</v>
      </c>
      <c r="Z45" s="48">
        <f t="shared" ca="1" si="7"/>
        <v>14.334699096271763</v>
      </c>
      <c r="AA45" s="48">
        <f t="shared" ca="1" si="7"/>
        <v>88.336015658588749</v>
      </c>
      <c r="AB45" s="48">
        <f t="shared" ca="1" si="7"/>
        <v>42.998990411296461</v>
      </c>
    </row>
    <row r="46" spans="1:28" ht="15" customHeight="1" x14ac:dyDescent="0.35">
      <c r="A46" s="73" t="str">
        <f>'02'!A46</f>
        <v>104</v>
      </c>
      <c r="B46" s="58" t="str">
        <f>'02'!B46</f>
        <v>104</v>
      </c>
      <c r="C46" s="57" t="str">
        <f>'02'!C46</f>
        <v>Fabrication d'huiles et graisses végétales et animales</v>
      </c>
      <c r="D46" s="57"/>
      <c r="E46" s="48">
        <f t="shared" ca="1" si="2"/>
        <v>3</v>
      </c>
      <c r="F46" s="48">
        <f t="shared" ca="1" si="2"/>
        <v>0</v>
      </c>
      <c r="G46" s="48">
        <f t="shared" ca="1" si="2"/>
        <v>0</v>
      </c>
      <c r="H46" s="48">
        <f t="shared" ca="1" si="2"/>
        <v>20.310000000000002</v>
      </c>
      <c r="I46" s="48">
        <f t="shared" ca="1" si="2"/>
        <v>0</v>
      </c>
      <c r="J46" s="48">
        <f t="shared" ca="1" si="2"/>
        <v>5.1079999999999988</v>
      </c>
      <c r="K46" s="48">
        <f t="shared" ca="1" si="2"/>
        <v>1.4449999999999998</v>
      </c>
      <c r="L46" s="48">
        <f t="shared" ca="1" si="2"/>
        <v>2.9809999999999977</v>
      </c>
      <c r="M46" s="48">
        <f t="shared" ca="1" si="2"/>
        <v>0.74499999999999789</v>
      </c>
      <c r="N46" s="48" t="str">
        <f t="shared" ca="1" si="2"/>
        <v>s</v>
      </c>
      <c r="O46" s="48" t="str">
        <f t="shared" ca="1" si="2"/>
        <v>s</v>
      </c>
      <c r="P46" s="48">
        <f t="shared" ca="1" si="2"/>
        <v>9.4450000000000003</v>
      </c>
      <c r="Q46" s="48">
        <f t="shared" ca="1" si="2"/>
        <v>0</v>
      </c>
      <c r="R46" s="48">
        <f t="shared" ca="1" si="2"/>
        <v>25.150172328902009</v>
      </c>
      <c r="S46" s="48" t="str">
        <f t="shared" ca="1" si="2"/>
        <v>s</v>
      </c>
      <c r="T46" s="48" t="str">
        <f t="shared" ca="1" si="2"/>
        <v>s</v>
      </c>
      <c r="U46" s="48">
        <f t="shared" ca="1" si="7"/>
        <v>32.647989154993226</v>
      </c>
      <c r="V46" s="48">
        <f t="shared" ca="1" si="7"/>
        <v>67.352010845006745</v>
      </c>
      <c r="W46" s="48">
        <f t="shared" ca="1" si="7"/>
        <v>6.6930106199061452</v>
      </c>
      <c r="X46" s="48" t="str">
        <f t="shared" ca="1" si="7"/>
        <v>s</v>
      </c>
      <c r="Y46" s="48">
        <f t="shared" ca="1" si="7"/>
        <v>122.68437426472512</v>
      </c>
      <c r="Z46" s="48">
        <f t="shared" ca="1" si="7"/>
        <v>0</v>
      </c>
      <c r="AA46" s="48">
        <f t="shared" ca="1" si="7"/>
        <v>184.9060297572436</v>
      </c>
      <c r="AB46" s="48">
        <f t="shared" ca="1" si="7"/>
        <v>7.8877713075701195</v>
      </c>
    </row>
    <row r="47" spans="1:28" ht="15" customHeight="1" x14ac:dyDescent="0.35">
      <c r="A47" s="73">
        <f>'02'!A47</f>
        <v>105</v>
      </c>
      <c r="B47" s="54">
        <f>'02'!B47</f>
        <v>105</v>
      </c>
      <c r="C47" s="57" t="str">
        <f>'02'!C47</f>
        <v>Fabrication de produits laitiers</v>
      </c>
      <c r="D47" s="57"/>
      <c r="E47" s="48">
        <f t="shared" ca="1" si="2"/>
        <v>9</v>
      </c>
      <c r="F47" s="48">
        <f t="shared" ca="1" si="2"/>
        <v>64.41</v>
      </c>
      <c r="G47" s="48">
        <f t="shared" ca="1" si="2"/>
        <v>72</v>
      </c>
      <c r="H47" s="48" t="str">
        <f t="shared" ca="1" si="2"/>
        <v>s</v>
      </c>
      <c r="I47" s="48">
        <f t="shared" ca="1" si="2"/>
        <v>0</v>
      </c>
      <c r="J47" s="48" t="str">
        <f t="shared" ca="1" si="2"/>
        <v>s</v>
      </c>
      <c r="K47" s="48" t="str">
        <f t="shared" ca="1" si="2"/>
        <v>s</v>
      </c>
      <c r="L47" s="48">
        <f t="shared" ca="1" si="2"/>
        <v>958.83800000000076</v>
      </c>
      <c r="M47" s="48" t="str">
        <f t="shared" ca="1" si="2"/>
        <v>s</v>
      </c>
      <c r="N47" s="48">
        <f t="shared" ca="1" si="2"/>
        <v>190.30500000000086</v>
      </c>
      <c r="O47" s="48">
        <f t="shared" ca="1" si="2"/>
        <v>557.88600000000088</v>
      </c>
      <c r="P47" s="48" t="str">
        <f t="shared" ca="1" si="2"/>
        <v>s</v>
      </c>
      <c r="Q47" s="48" t="str">
        <f t="shared" ca="1" si="2"/>
        <v>s</v>
      </c>
      <c r="R47" s="48" t="str">
        <f t="shared" ca="1" si="2"/>
        <v>s</v>
      </c>
      <c r="S47" s="48" t="str">
        <f t="shared" ca="1" si="2"/>
        <v>s</v>
      </c>
      <c r="T47" s="48" t="str">
        <f t="shared" ca="1" si="2"/>
        <v>s</v>
      </c>
      <c r="U47" s="48" t="str">
        <f t="shared" ca="1" si="7"/>
        <v>s</v>
      </c>
      <c r="V47" s="48" t="str">
        <f t="shared" ca="1" si="7"/>
        <v>s</v>
      </c>
      <c r="W47" s="48" t="str">
        <f t="shared" ca="1" si="7"/>
        <v>s</v>
      </c>
      <c r="X47" s="48" t="str">
        <f t="shared" ca="1" si="7"/>
        <v>s</v>
      </c>
      <c r="Y47" s="48" t="str">
        <f t="shared" ca="1" si="7"/>
        <v>s</v>
      </c>
      <c r="Z47" s="48" t="str">
        <f t="shared" ca="1" si="7"/>
        <v>s</v>
      </c>
      <c r="AA47" s="48" t="str">
        <f t="shared" ca="1" si="7"/>
        <v>s</v>
      </c>
      <c r="AB47" s="48" t="str">
        <f t="shared" ca="1" si="7"/>
        <v>s</v>
      </c>
    </row>
    <row r="48" spans="1:28" ht="15" customHeight="1" x14ac:dyDescent="0.35">
      <c r="A48" s="73">
        <f>'02'!A48</f>
        <v>106</v>
      </c>
      <c r="B48" s="54">
        <f>'02'!B48</f>
        <v>106</v>
      </c>
      <c r="C48" s="57" t="str">
        <f>'02'!C48</f>
        <v>Travail des grains - fabrication de produits amylacés</v>
      </c>
      <c r="D48" s="57"/>
      <c r="E48" s="48" t="str">
        <f t="shared" ca="1" si="2"/>
        <v>s</v>
      </c>
      <c r="F48" s="48">
        <f t="shared" ca="1" si="2"/>
        <v>0</v>
      </c>
      <c r="G48" s="48">
        <f t="shared" ca="1" si="2"/>
        <v>0</v>
      </c>
      <c r="H48" s="48" t="str">
        <f t="shared" ca="1" si="2"/>
        <v>s</v>
      </c>
      <c r="I48" s="48">
        <f t="shared" ca="1" si="2"/>
        <v>0</v>
      </c>
      <c r="J48" s="48">
        <f t="shared" ca="1" si="2"/>
        <v>-30.589000000000002</v>
      </c>
      <c r="K48" s="48">
        <f t="shared" ca="1" si="2"/>
        <v>1.8169999999999999</v>
      </c>
      <c r="L48" s="48">
        <f t="shared" ca="1" si="2"/>
        <v>-33.606999999999999</v>
      </c>
      <c r="M48" s="48">
        <f t="shared" ca="1" si="2"/>
        <v>-845.01200000000006</v>
      </c>
      <c r="N48" s="48">
        <f t="shared" ca="1" si="2"/>
        <v>-945.51799999999992</v>
      </c>
      <c r="O48" s="48">
        <f t="shared" ca="1" si="2"/>
        <v>-946.85299999999995</v>
      </c>
      <c r="P48" s="48" t="str">
        <f t="shared" ca="1" si="2"/>
        <v>s</v>
      </c>
      <c r="Q48" s="48" t="str">
        <f t="shared" ca="1" si="2"/>
        <v>s</v>
      </c>
      <c r="R48" s="48" t="str">
        <f t="shared" ca="1" si="2"/>
        <v>s</v>
      </c>
      <c r="S48" s="48" t="str">
        <f t="shared" ca="1" si="2"/>
        <v>s</v>
      </c>
      <c r="T48" s="48" t="str">
        <f t="shared" ca="1" si="2"/>
        <v>s</v>
      </c>
      <c r="U48" s="48">
        <f t="shared" ca="1" si="7"/>
        <v>-5.7156338471217358</v>
      </c>
      <c r="V48" s="48">
        <f t="shared" ca="1" si="7"/>
        <v>105.71563384712172</v>
      </c>
      <c r="W48" s="48" t="str">
        <f t="shared" ca="1" si="7"/>
        <v>s</v>
      </c>
      <c r="X48" s="48">
        <f t="shared" ca="1" si="7"/>
        <v>2.7449820200406099</v>
      </c>
      <c r="Y48" s="48">
        <f t="shared" ca="1" si="7"/>
        <v>-98.693872782365389</v>
      </c>
      <c r="Z48" s="48">
        <f t="shared" ca="1" si="7"/>
        <v>-2706.1713333531707</v>
      </c>
      <c r="AA48" s="48" t="str">
        <f t="shared" ca="1" si="7"/>
        <v>s</v>
      </c>
      <c r="AB48" s="48" t="str">
        <f t="shared" ca="1" si="7"/>
        <v>s</v>
      </c>
    </row>
    <row r="49" spans="1:28" ht="15" customHeight="1" x14ac:dyDescent="0.35">
      <c r="A49" s="73" t="str">
        <f>'02'!A49</f>
        <v>107_hac</v>
      </c>
      <c r="B49" s="54" t="str">
        <f>'02'!B49</f>
        <v>107_hac</v>
      </c>
      <c r="C49" s="57" t="str">
        <f>'02'!C49</f>
        <v>Fabrication de produits de boulangerie-pâtisserie et de pâtes alimentaires hors artisanat commercial</v>
      </c>
      <c r="D49" s="57"/>
      <c r="E49" s="48">
        <f t="shared" ref="E49:T69" ca="1" si="8">INDEX(table,MATCH($A$1&amp;"_"&amp;$A49,Tcolonne,0),MATCH(E$30,Tligne,0))</f>
        <v>8</v>
      </c>
      <c r="F49" s="48" t="str">
        <f t="shared" ca="1" si="8"/>
        <v>s</v>
      </c>
      <c r="G49" s="48">
        <f t="shared" ca="1" si="8"/>
        <v>14</v>
      </c>
      <c r="H49" s="48" t="str">
        <f t="shared" ca="1" si="8"/>
        <v>s</v>
      </c>
      <c r="I49" s="48">
        <f t="shared" ca="1" si="8"/>
        <v>0</v>
      </c>
      <c r="J49" s="48" t="str">
        <f t="shared" ca="1" si="8"/>
        <v>s</v>
      </c>
      <c r="K49" s="48" t="str">
        <f t="shared" ca="1" si="8"/>
        <v>s</v>
      </c>
      <c r="L49" s="48" t="str">
        <f t="shared" ca="1" si="8"/>
        <v>s</v>
      </c>
      <c r="M49" s="48" t="str">
        <f t="shared" ca="1" si="8"/>
        <v>s</v>
      </c>
      <c r="N49" s="48" t="str">
        <f t="shared" ca="1" si="8"/>
        <v>s</v>
      </c>
      <c r="O49" s="48" t="str">
        <f t="shared" ca="1" si="8"/>
        <v>s</v>
      </c>
      <c r="P49" s="48">
        <f t="shared" ca="1" si="8"/>
        <v>112.09099999999999</v>
      </c>
      <c r="Q49" s="48" t="str">
        <f t="shared" ca="1" si="8"/>
        <v>s</v>
      </c>
      <c r="R49" s="48" t="str">
        <f t="shared" ca="1" si="8"/>
        <v>s</v>
      </c>
      <c r="S49" s="48" t="str">
        <f t="shared" ca="1" si="8"/>
        <v>s</v>
      </c>
      <c r="T49" s="48" t="str">
        <f t="shared" ca="1" si="8"/>
        <v>s</v>
      </c>
      <c r="U49" s="48" t="str">
        <f t="shared" ca="1" si="7"/>
        <v>s</v>
      </c>
      <c r="V49" s="48" t="str">
        <f t="shared" ca="1" si="7"/>
        <v>s</v>
      </c>
      <c r="W49" s="48" t="str">
        <f t="shared" ca="1" si="7"/>
        <v>s</v>
      </c>
      <c r="X49" s="48" t="str">
        <f t="shared" ca="1" si="7"/>
        <v>s</v>
      </c>
      <c r="Y49" s="48">
        <f t="shared" ca="1" si="7"/>
        <v>-188.19500666281138</v>
      </c>
      <c r="Z49" s="48" t="str">
        <f t="shared" ca="1" si="7"/>
        <v>s</v>
      </c>
      <c r="AA49" s="48" t="str">
        <f t="shared" ca="1" si="7"/>
        <v>s</v>
      </c>
      <c r="AB49" s="48" t="str">
        <f t="shared" ca="1" si="7"/>
        <v>s</v>
      </c>
    </row>
    <row r="50" spans="1:28" ht="15" customHeight="1" x14ac:dyDescent="0.35">
      <c r="A50" s="73">
        <f>'02'!A50</f>
        <v>108</v>
      </c>
      <c r="B50" s="54">
        <f>'02'!B50</f>
        <v>108</v>
      </c>
      <c r="C50" s="57" t="str">
        <f>'02'!C50</f>
        <v>Fabrication d'autres produits alimentaires</v>
      </c>
      <c r="D50" s="57"/>
      <c r="E50" s="48">
        <f t="shared" ca="1" si="8"/>
        <v>33</v>
      </c>
      <c r="F50" s="48">
        <f t="shared" ca="1" si="8"/>
        <v>25.72</v>
      </c>
      <c r="G50" s="48">
        <f t="shared" ca="1" si="8"/>
        <v>32</v>
      </c>
      <c r="H50" s="48">
        <f t="shared" ca="1" si="8"/>
        <v>3265.31</v>
      </c>
      <c r="I50" s="48">
        <f t="shared" ca="1" si="8"/>
        <v>0</v>
      </c>
      <c r="J50" s="48">
        <f t="shared" ca="1" si="8"/>
        <v>1009.904</v>
      </c>
      <c r="K50" s="48">
        <f t="shared" ca="1" si="8"/>
        <v>1066.4770000000001</v>
      </c>
      <c r="L50" s="48">
        <f t="shared" ca="1" si="8"/>
        <v>-24.099999999999987</v>
      </c>
      <c r="M50" s="48">
        <f t="shared" ca="1" si="8"/>
        <v>100.408</v>
      </c>
      <c r="N50" s="48">
        <f t="shared" ca="1" si="8"/>
        <v>-144.15300000000005</v>
      </c>
      <c r="O50" s="48">
        <f t="shared" ca="1" si="8"/>
        <v>-139.11900000000006</v>
      </c>
      <c r="P50" s="48">
        <f t="shared" ca="1" si="8"/>
        <v>1046.3020000000001</v>
      </c>
      <c r="Q50" s="48">
        <f t="shared" ca="1" si="8"/>
        <v>0</v>
      </c>
      <c r="R50" s="48">
        <f t="shared" ca="1" si="8"/>
        <v>30.92827327267549</v>
      </c>
      <c r="S50" s="48">
        <f t="shared" ca="1" si="8"/>
        <v>39.265318818040434</v>
      </c>
      <c r="T50" s="48">
        <f t="shared" ca="1" si="8"/>
        <v>109.03448678071541</v>
      </c>
      <c r="U50" s="48">
        <f t="shared" ca="1" si="7"/>
        <v>102.3120233850133</v>
      </c>
      <c r="V50" s="48">
        <f t="shared" ca="1" si="7"/>
        <v>-2.3120233850132905</v>
      </c>
      <c r="W50" s="48">
        <f t="shared" ca="1" si="7"/>
        <v>-2.1456801049157423</v>
      </c>
      <c r="X50" s="48">
        <f t="shared" ca="1" si="7"/>
        <v>-30.170196524069979</v>
      </c>
      <c r="Y50" s="48">
        <f t="shared" ca="1" si="7"/>
        <v>183.58865703491981</v>
      </c>
      <c r="Z50" s="48">
        <f t="shared" ca="1" si="7"/>
        <v>-30.190871369294619</v>
      </c>
      <c r="AA50" s="48">
        <f t="shared" ca="1" si="7"/>
        <v>103.60410494462842</v>
      </c>
      <c r="AB50" s="48">
        <f t="shared" ca="1" si="7"/>
        <v>9.5964645006890912</v>
      </c>
    </row>
    <row r="51" spans="1:28" ht="15" customHeight="1" x14ac:dyDescent="0.35">
      <c r="A51" s="73">
        <f>'02'!A51</f>
        <v>109</v>
      </c>
      <c r="B51" s="54">
        <f>'02'!B51</f>
        <v>109</v>
      </c>
      <c r="C51" s="57" t="str">
        <f>'02'!C51</f>
        <v>Fabrication d'aliments pour animaux</v>
      </c>
      <c r="D51" s="57"/>
      <c r="E51" s="48" t="str">
        <f t="shared" ca="1" si="8"/>
        <v>s</v>
      </c>
      <c r="F51" s="48" t="str">
        <f t="shared" ca="1" si="8"/>
        <v>s</v>
      </c>
      <c r="G51" s="48">
        <f t="shared" ca="1" si="8"/>
        <v>11</v>
      </c>
      <c r="H51" s="48" t="str">
        <f t="shared" ca="1" si="8"/>
        <v>s</v>
      </c>
      <c r="I51" s="48" t="str">
        <f t="shared" ca="1" si="8"/>
        <v>s</v>
      </c>
      <c r="J51" s="48" t="str">
        <f t="shared" ca="1" si="8"/>
        <v>s</v>
      </c>
      <c r="K51" s="48" t="str">
        <f t="shared" ca="1" si="8"/>
        <v>s</v>
      </c>
      <c r="L51" s="48" t="str">
        <f t="shared" ca="1" si="8"/>
        <v>s</v>
      </c>
      <c r="M51" s="48" t="str">
        <f t="shared" ca="1" si="8"/>
        <v>s</v>
      </c>
      <c r="N51" s="48" t="str">
        <f t="shared" ca="1" si="8"/>
        <v>s</v>
      </c>
      <c r="O51" s="48" t="str">
        <f t="shared" ca="1" si="8"/>
        <v>s</v>
      </c>
      <c r="P51" s="48" t="str">
        <f t="shared" ca="1" si="8"/>
        <v>s</v>
      </c>
      <c r="Q51" s="48" t="str">
        <f t="shared" ca="1" si="8"/>
        <v>s</v>
      </c>
      <c r="R51" s="48" t="str">
        <f t="shared" ca="1" si="8"/>
        <v>s</v>
      </c>
      <c r="S51" s="48" t="str">
        <f t="shared" ca="1" si="8"/>
        <v>s</v>
      </c>
      <c r="T51" s="48" t="str">
        <f t="shared" ca="1" si="8"/>
        <v>s</v>
      </c>
      <c r="U51" s="48" t="str">
        <f t="shared" ca="1" si="7"/>
        <v>s</v>
      </c>
      <c r="V51" s="48" t="str">
        <f t="shared" ca="1" si="7"/>
        <v>s</v>
      </c>
      <c r="W51" s="48" t="str">
        <f t="shared" ca="1" si="7"/>
        <v>s</v>
      </c>
      <c r="X51" s="48" t="str">
        <f t="shared" ca="1" si="7"/>
        <v>s</v>
      </c>
      <c r="Y51" s="48" t="str">
        <f t="shared" ca="1" si="7"/>
        <v>s</v>
      </c>
      <c r="Z51" s="48" t="str">
        <f t="shared" ca="1" si="7"/>
        <v>s</v>
      </c>
      <c r="AA51" s="48" t="str">
        <f t="shared" ca="1" si="7"/>
        <v>s</v>
      </c>
      <c r="AB51" s="48" t="str">
        <f t="shared" ca="1" si="7"/>
        <v>s</v>
      </c>
    </row>
    <row r="52" spans="1:28" ht="15" customHeight="1" x14ac:dyDescent="0.35">
      <c r="A52" s="73">
        <f>'02'!A52</f>
        <v>11</v>
      </c>
      <c r="B52" s="112">
        <f>'02'!B52</f>
        <v>11</v>
      </c>
      <c r="C52" s="114" t="str">
        <f>'02'!C52</f>
        <v>Fabrication de boissons</v>
      </c>
      <c r="D52" s="114"/>
      <c r="E52" s="110">
        <f t="shared" ca="1" si="8"/>
        <v>6</v>
      </c>
      <c r="F52" s="110">
        <f t="shared" ca="1" si="8"/>
        <v>52.66</v>
      </c>
      <c r="G52" s="110">
        <f t="shared" ca="1" si="8"/>
        <v>59</v>
      </c>
      <c r="H52" s="110">
        <f t="shared" ca="1" si="8"/>
        <v>10055.36</v>
      </c>
      <c r="I52" s="110" t="str">
        <f t="shared" ca="1" si="8"/>
        <v>s</v>
      </c>
      <c r="J52" s="110">
        <f t="shared" ca="1" si="8"/>
        <v>4195.817</v>
      </c>
      <c r="K52" s="110">
        <f t="shared" ca="1" si="8"/>
        <v>2075.2159999999999</v>
      </c>
      <c r="L52" s="110">
        <f t="shared" ca="1" si="8"/>
        <v>1906.2230000000004</v>
      </c>
      <c r="M52" s="110">
        <f t="shared" ca="1" si="8"/>
        <v>1897.9140000000002</v>
      </c>
      <c r="N52" s="110">
        <f t="shared" ca="1" si="8"/>
        <v>73.597999999999402</v>
      </c>
      <c r="O52" s="110">
        <f t="shared" ca="1" si="8"/>
        <v>557.09499999999935</v>
      </c>
      <c r="P52" s="110">
        <f t="shared" ca="1" si="8"/>
        <v>747.98299999999995</v>
      </c>
      <c r="Q52" s="110" t="str">
        <f t="shared" ca="1" si="8"/>
        <v>s</v>
      </c>
      <c r="R52" s="110">
        <f t="shared" ca="1" si="8"/>
        <v>41.727168395761069</v>
      </c>
      <c r="S52" s="110">
        <f t="shared" ca="1" si="8"/>
        <v>79.677497151538176</v>
      </c>
      <c r="T52" s="110">
        <f t="shared" ca="1" si="8"/>
        <v>448.32197113558686</v>
      </c>
      <c r="U52" s="110">
        <f t="shared" ca="1" si="7"/>
        <v>52.122260318442649</v>
      </c>
      <c r="V52" s="110">
        <f t="shared" ca="1" si="7"/>
        <v>47.877739681557351</v>
      </c>
      <c r="W52" s="110">
        <f t="shared" ca="1" si="7"/>
        <v>6.6340806450439747</v>
      </c>
      <c r="X52" s="110">
        <f t="shared" ca="1" si="7"/>
        <v>3.6651874203270145</v>
      </c>
      <c r="Y52" s="110" t="str">
        <f t="shared" ca="1" si="7"/>
        <v>s</v>
      </c>
      <c r="Z52" s="110">
        <f t="shared" ca="1" si="7"/>
        <v>6.7609088758240761</v>
      </c>
      <c r="AA52" s="110">
        <f t="shared" ca="1" si="7"/>
        <v>17.826873764990225</v>
      </c>
      <c r="AB52" s="110">
        <f t="shared" ca="1" si="7"/>
        <v>253.73758494511245</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'02'!A54</f>
        <v>CGA</v>
      </c>
      <c r="B54" s="112" t="str">
        <f>'02'!B54</f>
        <v>CGA</v>
      </c>
      <c r="C54" s="115" t="str">
        <f>'02'!C54</f>
        <v>Commerce de gros de produits agroalimentaires</v>
      </c>
      <c r="D54" s="115"/>
      <c r="E54" s="110">
        <f t="shared" ca="1" si="8"/>
        <v>61</v>
      </c>
      <c r="F54" s="110">
        <f t="shared" ca="1" si="8"/>
        <v>304.82</v>
      </c>
      <c r="G54" s="110">
        <f t="shared" ca="1" si="8"/>
        <v>311</v>
      </c>
      <c r="H54" s="110">
        <f t="shared" ca="1" si="8"/>
        <v>316796.82</v>
      </c>
      <c r="I54" s="110" t="str">
        <f t="shared" ca="1" si="8"/>
        <v>s</v>
      </c>
      <c r="J54" s="110">
        <f t="shared" ca="1" si="8"/>
        <v>29569.486999999986</v>
      </c>
      <c r="K54" s="110">
        <f t="shared" ca="1" si="8"/>
        <v>15021.701999999999</v>
      </c>
      <c r="L54" s="110">
        <f t="shared" ca="1" si="8"/>
        <v>13416.448999999986</v>
      </c>
      <c r="M54" s="110">
        <f t="shared" ca="1" si="8"/>
        <v>9712.6869999999872</v>
      </c>
      <c r="N54" s="110">
        <f t="shared" ca="1" si="8"/>
        <v>12439.901999999996</v>
      </c>
      <c r="O54" s="110">
        <f t="shared" ca="1" si="8"/>
        <v>8821.3269999999957</v>
      </c>
      <c r="P54" s="110">
        <f t="shared" ca="1" si="8"/>
        <v>2651.29</v>
      </c>
      <c r="Q54" s="110" t="str">
        <f t="shared" ca="1" si="8"/>
        <v>s</v>
      </c>
      <c r="R54" s="110">
        <f t="shared" ca="1" si="8"/>
        <v>9.333896407167213</v>
      </c>
      <c r="S54" s="110">
        <f t="shared" ca="1" si="8"/>
        <v>97.006387376156383</v>
      </c>
      <c r="T54" s="110">
        <f t="shared" ca="1" si="8"/>
        <v>131.99149662095664</v>
      </c>
      <c r="U54" s="110">
        <f t="shared" ref="U54:AB54" ca="1" si="9">INDEX(table,MATCH($A$1&amp;"_"&amp;$A54,Tcolonne,0),MATCH(U$30,Tligne,0))</f>
        <v>52.822358246849475</v>
      </c>
      <c r="V54" s="110">
        <f t="shared" ca="1" si="9"/>
        <v>47.177641753150517</v>
      </c>
      <c r="W54" s="110">
        <f t="shared" ca="1" si="9"/>
        <v>13.145565302951672</v>
      </c>
      <c r="X54" s="110">
        <f t="shared" ca="1" si="9"/>
        <v>23.228142354137749</v>
      </c>
      <c r="Y54" s="110">
        <f t="shared" ca="1" si="9"/>
        <v>138.03185168328932</v>
      </c>
      <c r="Z54" s="110">
        <f ca="1">INDEX(table,MATCH($A$1&amp;"_"&amp;$A54,Tcolonne,0),MATCH(Z$30,Tligne,0))</f>
        <v>9.4555273157599409</v>
      </c>
      <c r="AA54" s="110">
        <f t="shared" ca="1" si="9"/>
        <v>8.9663036764892183</v>
      </c>
      <c r="AB54" s="110">
        <f t="shared" ca="1" si="9"/>
        <v>366.3381599146071</v>
      </c>
    </row>
    <row r="55" spans="1:28" ht="15" customHeight="1" x14ac:dyDescent="0.35">
      <c r="A55" s="73" t="str">
        <f>'02'!A55</f>
        <v>p_CGA_46</v>
      </c>
      <c r="B55" s="54"/>
      <c r="C55" s="55" t="str">
        <f>'02'!C55</f>
        <v>Poids dans le commerce de gros de la région (%)</v>
      </c>
      <c r="D55" s="55"/>
      <c r="E55" s="52">
        <f ca="1">E54/E67*100</f>
        <v>16.944444444444446</v>
      </c>
      <c r="F55" s="52">
        <f t="shared" ref="F55:P55" ca="1" si="10">F54/F67*100</f>
        <v>24.650643721291324</v>
      </c>
      <c r="G55" s="52">
        <f t="shared" ca="1" si="10"/>
        <v>23.831417624521073</v>
      </c>
      <c r="H55" s="52">
        <f t="shared" ca="1" si="10"/>
        <v>32.276317145996693</v>
      </c>
      <c r="I55" s="52" t="s">
        <v>1594</v>
      </c>
      <c r="J55" s="52">
        <f t="shared" ca="1" si="10"/>
        <v>23.464825263572205</v>
      </c>
      <c r="K55" s="52">
        <f t="shared" ca="1" si="10"/>
        <v>23.529591436925926</v>
      </c>
      <c r="L55" s="52">
        <f t="shared" ca="1" si="10"/>
        <v>23.014601998371148</v>
      </c>
      <c r="M55" s="52">
        <f t="shared" ca="1" si="10"/>
        <v>22.391114768108814</v>
      </c>
      <c r="N55" s="52">
        <f t="shared" ca="1" si="10"/>
        <v>24.5629454426028</v>
      </c>
      <c r="O55" s="52">
        <f t="shared" ca="1" si="10"/>
        <v>22.892780895116346</v>
      </c>
      <c r="P55" s="52">
        <f t="shared" ca="1" si="10"/>
        <v>18.943896474034052</v>
      </c>
      <c r="Q55" s="52"/>
      <c r="R55" s="52"/>
      <c r="S55" s="52"/>
      <c r="T55" s="52"/>
      <c r="U55" s="52"/>
      <c r="V55" s="52"/>
      <c r="W55" s="52"/>
      <c r="X55" s="52"/>
      <c r="Y55" s="52"/>
      <c r="Z55" s="52"/>
      <c r="AA55" s="52"/>
      <c r="AB55" s="52"/>
    </row>
    <row r="56" spans="1:28" ht="15" customHeight="1" x14ac:dyDescent="0.35">
      <c r="A56" s="73" t="str">
        <f>'02'!A56</f>
        <v>CGA_Micro</v>
      </c>
      <c r="B56" s="54"/>
      <c r="C56" s="55"/>
      <c r="D56" s="55" t="s">
        <v>83</v>
      </c>
      <c r="E56" s="48">
        <f t="shared" ca="1" si="8"/>
        <v>43</v>
      </c>
      <c r="F56" s="48">
        <f t="shared" ca="1" si="8"/>
        <v>23.27</v>
      </c>
      <c r="G56" s="48">
        <f t="shared" ca="1" si="8"/>
        <v>25</v>
      </c>
      <c r="H56" s="48">
        <f t="shared" ca="1" si="8"/>
        <v>11451.05</v>
      </c>
      <c r="I56" s="48" t="str">
        <f t="shared" ca="1" si="8"/>
        <v>s</v>
      </c>
      <c r="J56" s="48">
        <f t="shared" ca="1" si="8"/>
        <v>1544.307</v>
      </c>
      <c r="K56" s="48">
        <f t="shared" ca="1" si="8"/>
        <v>1160.2750000000001</v>
      </c>
      <c r="L56" s="48">
        <f t="shared" ca="1" si="8"/>
        <v>367.60800000000012</v>
      </c>
      <c r="M56" s="48">
        <f t="shared" ca="1" si="8"/>
        <v>-772.21799999999996</v>
      </c>
      <c r="N56" s="48">
        <f t="shared" ca="1" si="8"/>
        <v>-852.85400000000061</v>
      </c>
      <c r="O56" s="48">
        <f t="shared" ca="1" si="8"/>
        <v>-940.1620000000006</v>
      </c>
      <c r="P56" s="48">
        <f t="shared" ca="1" si="8"/>
        <v>283.286</v>
      </c>
      <c r="Q56" s="48" t="str">
        <f t="shared" ca="1" si="8"/>
        <v>s</v>
      </c>
      <c r="R56" s="48">
        <f t="shared" ca="1" si="8"/>
        <v>13.486160657756278</v>
      </c>
      <c r="S56" s="48">
        <f t="shared" ca="1" si="8"/>
        <v>66.364718521701761</v>
      </c>
      <c r="T56" s="48">
        <f t="shared" ca="1" si="8"/>
        <v>86.241039965620971</v>
      </c>
      <c r="U56" s="48">
        <f t="shared" ref="U56:AB61" ca="1" si="11">INDEX(table,MATCH($A$1&amp;"_"&amp;$A56,Tcolonne,0),MATCH(U$30,Tligne,0))</f>
        <v>75.940042529434521</v>
      </c>
      <c r="V56" s="48">
        <f t="shared" ca="1" si="11"/>
        <v>24.05995747056549</v>
      </c>
      <c r="W56" s="48">
        <f t="shared" ca="1" si="11"/>
        <v>3.8632392619313811</v>
      </c>
      <c r="X56" s="48" t="str">
        <f t="shared" ca="1" si="11"/>
        <v>s</v>
      </c>
      <c r="Y56" s="48" t="str">
        <f t="shared" ca="1" si="11"/>
        <v>s</v>
      </c>
      <c r="Z56" s="48" t="str">
        <f t="shared" ca="1" si="11"/>
        <v>s</v>
      </c>
      <c r="AA56" s="48">
        <f t="shared" ca="1" si="11"/>
        <v>18.34389146717589</v>
      </c>
      <c r="AB56" s="48">
        <f t="shared" ca="1" si="11"/>
        <v>-272.59306848908875</v>
      </c>
    </row>
    <row r="57" spans="1:28" ht="15" customHeight="1" x14ac:dyDescent="0.35">
      <c r="A57" s="73" t="str">
        <f>'02'!A57</f>
        <v>CGA_PME</v>
      </c>
      <c r="B57" s="54"/>
      <c r="C57" s="55"/>
      <c r="D57" s="55" t="s">
        <v>84</v>
      </c>
      <c r="E57" s="48">
        <f t="shared" ca="1" si="8"/>
        <v>9</v>
      </c>
      <c r="F57" s="48">
        <f t="shared" ca="1" si="8"/>
        <v>89.02</v>
      </c>
      <c r="G57" s="48">
        <f t="shared" ca="1" si="8"/>
        <v>89</v>
      </c>
      <c r="H57" s="48">
        <f t="shared" ca="1" si="8"/>
        <v>83015.790000000008</v>
      </c>
      <c r="I57" s="48" t="str">
        <f t="shared" ca="1" si="8"/>
        <v>s</v>
      </c>
      <c r="J57" s="48">
        <f t="shared" ca="1" si="8"/>
        <v>7969.2710000000015</v>
      </c>
      <c r="K57" s="48">
        <f t="shared" ca="1" si="8"/>
        <v>3973.136</v>
      </c>
      <c r="L57" s="48">
        <f t="shared" ca="1" si="8"/>
        <v>3743.130000000001</v>
      </c>
      <c r="M57" s="48">
        <f t="shared" ca="1" si="8"/>
        <v>3622.8910000000014</v>
      </c>
      <c r="N57" s="48">
        <f t="shared" ca="1" si="8"/>
        <v>4597.3690000000061</v>
      </c>
      <c r="O57" s="48">
        <f t="shared" ca="1" si="8"/>
        <v>3575.3880000000067</v>
      </c>
      <c r="P57" s="48">
        <f t="shared" ca="1" si="8"/>
        <v>910.10400000000004</v>
      </c>
      <c r="Q57" s="48" t="str">
        <f t="shared" ca="1" si="8"/>
        <v>s</v>
      </c>
      <c r="R57" s="48">
        <f t="shared" ca="1" si="8"/>
        <v>9.5997050681563127</v>
      </c>
      <c r="S57" s="48">
        <f t="shared" ca="1" si="8"/>
        <v>89.522253426196386</v>
      </c>
      <c r="T57" s="48">
        <f t="shared" ca="1" si="8"/>
        <v>54.515120197708391</v>
      </c>
      <c r="U57" s="48">
        <f t="shared" ca="1" si="11"/>
        <v>51.490397039189673</v>
      </c>
      <c r="V57" s="48">
        <f t="shared" ca="1" si="11"/>
        <v>48.509602960810319</v>
      </c>
      <c r="W57" s="48">
        <f t="shared" ca="1" si="11"/>
        <v>13.535494453279762</v>
      </c>
      <c r="X57" s="48" t="str">
        <f t="shared" ca="1" si="11"/>
        <v>s</v>
      </c>
      <c r="Y57" s="48" t="str">
        <f t="shared" ca="1" si="11"/>
        <v>s</v>
      </c>
      <c r="Z57" s="48" t="str">
        <f t="shared" ca="1" si="11"/>
        <v>s</v>
      </c>
      <c r="AA57" s="48">
        <f t="shared" ca="1" si="11"/>
        <v>11.420166286226179</v>
      </c>
      <c r="AB57" s="48">
        <f t="shared" ca="1" si="11"/>
        <v>398.07439589321672</v>
      </c>
    </row>
    <row r="58" spans="1:28" ht="15" customHeight="1" x14ac:dyDescent="0.35">
      <c r="A58" s="73" t="str">
        <f>'02'!A58</f>
        <v>CGA_ETI</v>
      </c>
      <c r="B58" s="54"/>
      <c r="C58" s="55"/>
      <c r="D58" s="55" t="s">
        <v>85</v>
      </c>
      <c r="E58" s="48" t="str">
        <f t="shared" ca="1" si="8"/>
        <v>s</v>
      </c>
      <c r="F58" s="48" t="str">
        <f t="shared" ca="1" si="8"/>
        <v>s</v>
      </c>
      <c r="G58" s="48">
        <f t="shared" ca="1" si="8"/>
        <v>168</v>
      </c>
      <c r="H58" s="48" t="str">
        <f t="shared" ca="1" si="8"/>
        <v>s</v>
      </c>
      <c r="I58" s="48" t="str">
        <f t="shared" ca="1" si="8"/>
        <v>s</v>
      </c>
      <c r="J58" s="48" t="str">
        <f t="shared" ca="1" si="8"/>
        <v>s</v>
      </c>
      <c r="K58" s="48" t="str">
        <f t="shared" ca="1" si="8"/>
        <v>s</v>
      </c>
      <c r="L58" s="48" t="str">
        <f t="shared" ca="1" si="8"/>
        <v>s</v>
      </c>
      <c r="M58" s="48" t="str">
        <f t="shared" ca="1" si="8"/>
        <v>s</v>
      </c>
      <c r="N58" s="48" t="str">
        <f t="shared" ca="1" si="8"/>
        <v>s</v>
      </c>
      <c r="O58" s="48" t="str">
        <f t="shared" ca="1" si="8"/>
        <v>s</v>
      </c>
      <c r="P58" s="48" t="str">
        <f t="shared" ca="1" si="8"/>
        <v>s</v>
      </c>
      <c r="Q58" s="48" t="str">
        <f t="shared" ca="1" si="8"/>
        <v>s</v>
      </c>
      <c r="R58" s="48" t="str">
        <f t="shared" ca="1" si="8"/>
        <v>s</v>
      </c>
      <c r="S58" s="48" t="str">
        <f t="shared" ca="1" si="8"/>
        <v>s</v>
      </c>
      <c r="T58" s="48" t="str">
        <f t="shared" ca="1" si="8"/>
        <v>s</v>
      </c>
      <c r="U58" s="48" t="str">
        <f t="shared" ca="1" si="11"/>
        <v>s</v>
      </c>
      <c r="V58" s="48" t="str">
        <f t="shared" ca="1" si="11"/>
        <v>s</v>
      </c>
      <c r="W58" s="48" t="str">
        <f t="shared" ca="1" si="11"/>
        <v>s</v>
      </c>
      <c r="X58" s="48" t="str">
        <f t="shared" ca="1" si="11"/>
        <v>s</v>
      </c>
      <c r="Y58" s="48" t="str">
        <f t="shared" ca="1" si="11"/>
        <v>s</v>
      </c>
      <c r="Z58" s="48" t="str">
        <f t="shared" ca="1" si="11"/>
        <v>s</v>
      </c>
      <c r="AA58" s="48" t="str">
        <f t="shared" ca="1" si="11"/>
        <v>s</v>
      </c>
      <c r="AB58" s="48" t="str">
        <f t="shared" ca="1" si="11"/>
        <v>s</v>
      </c>
    </row>
    <row r="59" spans="1:28" ht="15" customHeight="1" x14ac:dyDescent="0.35">
      <c r="A59" s="73" t="str">
        <f>'02'!A59</f>
        <v>CGA_GE</v>
      </c>
      <c r="B59" s="54"/>
      <c r="C59" s="55"/>
      <c r="D59" s="55" t="s">
        <v>86</v>
      </c>
      <c r="E59" s="48" t="str">
        <f t="shared" ca="1" si="8"/>
        <v>s</v>
      </c>
      <c r="F59" s="48" t="str">
        <f t="shared" ca="1" si="8"/>
        <v>s</v>
      </c>
      <c r="G59" s="48">
        <f t="shared" ca="1" si="8"/>
        <v>29</v>
      </c>
      <c r="H59" s="48" t="str">
        <f t="shared" ca="1" si="8"/>
        <v>s</v>
      </c>
      <c r="I59" s="48" t="str">
        <f t="shared" ca="1" si="8"/>
        <v>s</v>
      </c>
      <c r="J59" s="48" t="str">
        <f t="shared" ca="1" si="8"/>
        <v>s</v>
      </c>
      <c r="K59" s="48" t="str">
        <f t="shared" ca="1" si="8"/>
        <v>s</v>
      </c>
      <c r="L59" s="48" t="str">
        <f t="shared" ca="1" si="8"/>
        <v>s</v>
      </c>
      <c r="M59" s="48" t="str">
        <f t="shared" ca="1" si="8"/>
        <v>s</v>
      </c>
      <c r="N59" s="48" t="str">
        <f t="shared" ca="1" si="8"/>
        <v>s</v>
      </c>
      <c r="O59" s="48" t="str">
        <f t="shared" ca="1" si="8"/>
        <v>s</v>
      </c>
      <c r="P59" s="48" t="str">
        <f t="shared" ca="1" si="8"/>
        <v>s</v>
      </c>
      <c r="Q59" s="48" t="str">
        <f t="shared" ca="1" si="8"/>
        <v>s</v>
      </c>
      <c r="R59" s="48" t="str">
        <f t="shared" ca="1" si="8"/>
        <v>s</v>
      </c>
      <c r="S59" s="48" t="str">
        <f t="shared" ca="1" si="8"/>
        <v>s</v>
      </c>
      <c r="T59" s="48" t="str">
        <f t="shared" ca="1" si="8"/>
        <v>s</v>
      </c>
      <c r="U59" s="48" t="str">
        <f t="shared" ca="1" si="11"/>
        <v>s</v>
      </c>
      <c r="V59" s="48" t="str">
        <f t="shared" ca="1" si="11"/>
        <v>s</v>
      </c>
      <c r="W59" s="48" t="str">
        <f t="shared" ca="1" si="11"/>
        <v>s</v>
      </c>
      <c r="X59" s="48" t="str">
        <f t="shared" ca="1" si="11"/>
        <v>s</v>
      </c>
      <c r="Y59" s="48" t="str">
        <f t="shared" ca="1" si="11"/>
        <v>s</v>
      </c>
      <c r="Z59" s="48" t="str">
        <f t="shared" ca="1" si="11"/>
        <v>s</v>
      </c>
      <c r="AA59" s="48" t="str">
        <f t="shared" ca="1" si="11"/>
        <v>s</v>
      </c>
      <c r="AB59" s="48" t="str">
        <f t="shared" ca="1" si="11"/>
        <v>s</v>
      </c>
    </row>
    <row r="60" spans="1:28" ht="15" customHeight="1" x14ac:dyDescent="0.35">
      <c r="A60" s="73">
        <f>'02'!A60</f>
        <v>462</v>
      </c>
      <c r="B60" s="47">
        <f>'02'!B60</f>
        <v>462</v>
      </c>
      <c r="C60" s="57" t="str">
        <f>'02'!C60</f>
        <v>Commerce de gros de produits agricoles bruts et d'animaux vivants</v>
      </c>
      <c r="D60" s="57"/>
      <c r="E60" s="48">
        <f t="shared" ca="1" si="8"/>
        <v>4</v>
      </c>
      <c r="F60" s="48" t="str">
        <f t="shared" ca="1" si="8"/>
        <v>s</v>
      </c>
      <c r="G60" s="48">
        <f t="shared" ca="1" si="8"/>
        <v>21</v>
      </c>
      <c r="H60" s="48">
        <f t="shared" ca="1" si="8"/>
        <v>10217.9</v>
      </c>
      <c r="I60" s="48" t="str">
        <f t="shared" ca="1" si="8"/>
        <v>s</v>
      </c>
      <c r="J60" s="48">
        <f t="shared" ca="1" si="8"/>
        <v>489.04999999999956</v>
      </c>
      <c r="K60" s="48" t="str">
        <f t="shared" ca="1" si="8"/>
        <v>s</v>
      </c>
      <c r="L60" s="48">
        <f t="shared" ca="1" si="8"/>
        <v>-277.19100000000049</v>
      </c>
      <c r="M60" s="48" t="str">
        <f t="shared" ca="1" si="8"/>
        <v>s</v>
      </c>
      <c r="N60" s="48">
        <f t="shared" ca="1" si="8"/>
        <v>-213.24699999999984</v>
      </c>
      <c r="O60" s="48" t="str">
        <f t="shared" ca="1" si="8"/>
        <v>s</v>
      </c>
      <c r="P60" s="48" t="str">
        <f t="shared" ca="1" si="8"/>
        <v>s</v>
      </c>
      <c r="Q60" s="48" t="str">
        <f t="shared" ca="1" si="8"/>
        <v>s</v>
      </c>
      <c r="R60" s="48">
        <f t="shared" ca="1" si="8"/>
        <v>4.7862085164270507</v>
      </c>
      <c r="S60" s="48" t="str">
        <f t="shared" ca="1" si="8"/>
        <v>s</v>
      </c>
      <c r="T60" s="48" t="str">
        <f t="shared" ca="1" si="8"/>
        <v>s</v>
      </c>
      <c r="U60" s="48" t="str">
        <f t="shared" ca="1" si="11"/>
        <v>s</v>
      </c>
      <c r="V60" s="48">
        <f t="shared" ca="1" si="11"/>
        <v>-35.324905376645638</v>
      </c>
      <c r="W60" s="48" t="str">
        <f t="shared" ca="1" si="11"/>
        <v>s</v>
      </c>
      <c r="X60" s="48" t="str">
        <f t="shared" ca="1" si="11"/>
        <v>s</v>
      </c>
      <c r="Y60" s="48">
        <f t="shared" ca="1" si="11"/>
        <v>159.76060817913589</v>
      </c>
      <c r="Z60" s="48" t="str">
        <f t="shared" ca="1" si="11"/>
        <v>s</v>
      </c>
      <c r="AA60" s="48" t="str">
        <f t="shared" ca="1" si="11"/>
        <v>s</v>
      </c>
      <c r="AB60" s="48" t="str">
        <f t="shared" ca="1" si="11"/>
        <v>s</v>
      </c>
    </row>
    <row r="61" spans="1:28" ht="15" customHeight="1" x14ac:dyDescent="0.35">
      <c r="A61" s="73" t="str">
        <f>'02'!A61</f>
        <v>463_h4635Z</v>
      </c>
      <c r="B61" s="47" t="str">
        <f>'02'!B61</f>
        <v>463_h4635Z</v>
      </c>
      <c r="C61" s="57" t="str">
        <f>'02'!C61</f>
        <v>Commerce de gros de produits alimentaires, de boissons hors tabac</v>
      </c>
      <c r="D61" s="57"/>
      <c r="E61" s="48">
        <f t="shared" ca="1" si="8"/>
        <v>57</v>
      </c>
      <c r="F61" s="48" t="str">
        <f t="shared" ca="1" si="8"/>
        <v>s</v>
      </c>
      <c r="G61" s="48">
        <f t="shared" ca="1" si="8"/>
        <v>290</v>
      </c>
      <c r="H61" s="48">
        <f t="shared" ca="1" si="8"/>
        <v>306578.92</v>
      </c>
      <c r="I61" s="48" t="str">
        <f t="shared" ca="1" si="8"/>
        <v>s</v>
      </c>
      <c r="J61" s="48">
        <f t="shared" ca="1" si="8"/>
        <v>29080.436999999987</v>
      </c>
      <c r="K61" s="48" t="str">
        <f t="shared" ca="1" si="8"/>
        <v>s</v>
      </c>
      <c r="L61" s="48">
        <f t="shared" ca="1" si="8"/>
        <v>13693.639999999987</v>
      </c>
      <c r="M61" s="48" t="str">
        <f t="shared" ca="1" si="8"/>
        <v>s</v>
      </c>
      <c r="N61" s="48">
        <f t="shared" ca="1" si="8"/>
        <v>12653.148999999996</v>
      </c>
      <c r="O61" s="48" t="str">
        <f t="shared" ca="1" si="8"/>
        <v>s</v>
      </c>
      <c r="P61" s="48" t="str">
        <f t="shared" ca="1" si="8"/>
        <v>s</v>
      </c>
      <c r="Q61" s="48" t="str">
        <f t="shared" ca="1" si="8"/>
        <v>s</v>
      </c>
      <c r="R61" s="48">
        <f t="shared" ca="1" si="8"/>
        <v>9.4854652759556934</v>
      </c>
      <c r="S61" s="48" t="str">
        <f t="shared" ca="1" si="8"/>
        <v>s</v>
      </c>
      <c r="T61" s="48" t="str">
        <f t="shared" ca="1" si="8"/>
        <v>s</v>
      </c>
      <c r="U61" s="48" t="str">
        <f t="shared" ca="1" si="11"/>
        <v>s</v>
      </c>
      <c r="V61" s="48">
        <f t="shared" ca="1" si="11"/>
        <v>49.51872027881064</v>
      </c>
      <c r="W61" s="48" t="str">
        <f t="shared" ca="1" si="11"/>
        <v>s</v>
      </c>
      <c r="X61" s="48" t="str">
        <f t="shared" ca="1" si="11"/>
        <v>s</v>
      </c>
      <c r="Y61" s="48">
        <f t="shared" ca="1" si="11"/>
        <v>137.68851066679861</v>
      </c>
      <c r="Z61" s="48" t="str">
        <f t="shared" ca="1" si="11"/>
        <v>s</v>
      </c>
      <c r="AA61" s="48" t="str">
        <f t="shared" ca="1" si="11"/>
        <v>s</v>
      </c>
      <c r="AB61" s="48" t="str">
        <f t="shared" ca="1" si="11"/>
        <v>s</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'02'!A63</f>
        <v>10y</v>
      </c>
      <c r="B63" s="112" t="str">
        <f>'02'!B63</f>
        <v>10y</v>
      </c>
      <c r="C63" s="113" t="str">
        <f>'02'!C63</f>
        <v>Artisanat commercial</v>
      </c>
      <c r="D63" s="113"/>
      <c r="E63" s="110">
        <f t="shared" ca="1" si="8"/>
        <v>76</v>
      </c>
      <c r="F63" s="110">
        <f t="shared" ca="1" si="8"/>
        <v>332.95</v>
      </c>
      <c r="G63" s="110">
        <f t="shared" ca="1" si="8"/>
        <v>410</v>
      </c>
      <c r="H63" s="110">
        <f t="shared" ca="1" si="8"/>
        <v>31418.04</v>
      </c>
      <c r="I63" s="110">
        <f t="shared" ca="1" si="8"/>
        <v>0</v>
      </c>
      <c r="J63" s="110">
        <f t="shared" ca="1" si="8"/>
        <v>12627.954</v>
      </c>
      <c r="K63" s="110">
        <f t="shared" ca="1" si="8"/>
        <v>9565.0769999999993</v>
      </c>
      <c r="L63" s="110">
        <f t="shared" ca="1" si="8"/>
        <v>2966.3000000000006</v>
      </c>
      <c r="M63" s="110">
        <f t="shared" ca="1" si="8"/>
        <v>2882.9990000000007</v>
      </c>
      <c r="N63" s="110">
        <f t="shared" ca="1" si="8"/>
        <v>1950.7699999999995</v>
      </c>
      <c r="O63" s="110">
        <f t="shared" ca="1" si="8"/>
        <v>1956.0729999999994</v>
      </c>
      <c r="P63" s="110">
        <f t="shared" ca="1" si="8"/>
        <v>3172.7460000000001</v>
      </c>
      <c r="Q63" s="110">
        <f t="shared" ca="1" si="8"/>
        <v>0</v>
      </c>
      <c r="R63" s="110">
        <f t="shared" ca="1" si="8"/>
        <v>40.193322053189824</v>
      </c>
      <c r="S63" s="110">
        <f t="shared" ca="1" si="8"/>
        <v>37.927478600390451</v>
      </c>
      <c r="T63" s="110">
        <f t="shared" ca="1" si="8"/>
        <v>40.383357861540773</v>
      </c>
      <c r="U63" s="110">
        <f t="shared" ref="U63:AB63" ca="1" si="12">INDEX(table,MATCH($A$1&amp;"_"&amp;$A63,Tcolonne,0),MATCH(U$30,Tligne,0))</f>
        <v>76.329017952296851</v>
      </c>
      <c r="V63" s="110">
        <f t="shared" ca="1" si="12"/>
        <v>23.670982047703141</v>
      </c>
      <c r="W63" s="110">
        <f t="shared" ca="1" si="12"/>
        <v>20.102184126058173</v>
      </c>
      <c r="X63" s="110">
        <f t="shared" ca="1" si="12"/>
        <v>21.286547480233683</v>
      </c>
      <c r="Y63" s="110">
        <f t="shared" ca="1" si="12"/>
        <v>60.523840641967873</v>
      </c>
      <c r="Z63" s="110">
        <f t="shared" ca="1" si="12"/>
        <v>2.9453527964130388</v>
      </c>
      <c r="AA63" s="110">
        <f t="shared" ca="1" si="12"/>
        <v>25.124782684510887</v>
      </c>
      <c r="AB63" s="110">
        <f t="shared" ca="1" si="12"/>
        <v>90.867626970454012</v>
      </c>
    </row>
    <row r="64" spans="1:28" ht="15" customHeight="1" x14ac:dyDescent="0.35">
      <c r="A64" s="73" t="str">
        <f>'02'!A64</f>
        <v>p_10y_47_10y</v>
      </c>
      <c r="B64" s="54"/>
      <c r="C64" s="55" t="str">
        <f>'02'!C64</f>
        <v>Poids dans le commerce de détail (y c artisanat commercial) de la région (%)</v>
      </c>
      <c r="D64" s="55"/>
      <c r="E64" s="48">
        <f ca="1">E63/E68*100</f>
        <v>5.8461538461538458</v>
      </c>
      <c r="F64" s="48">
        <f t="shared" ref="F64:P64" ca="1" si="13">F63/F68*100</f>
        <v>10.871552743112016</v>
      </c>
      <c r="G64" s="48">
        <f t="shared" ca="1" si="13"/>
        <v>11.347910323830613</v>
      </c>
      <c r="H64" s="48">
        <f t="shared" ca="1" si="13"/>
        <v>2.4982197880844703</v>
      </c>
      <c r="I64" s="48">
        <f t="shared" ca="1" si="13"/>
        <v>0</v>
      </c>
      <c r="J64" s="48">
        <f t="shared" ca="1" si="13"/>
        <v>6.4488281882922509</v>
      </c>
      <c r="K64" s="48">
        <f t="shared" ca="1" si="13"/>
        <v>8.3975954186108339</v>
      </c>
      <c r="L64" s="48">
        <f t="shared" ca="1" si="13"/>
        <v>3.9286690488292657</v>
      </c>
      <c r="M64" s="48">
        <f t="shared" ca="1" si="13"/>
        <v>4.6474664923272364</v>
      </c>
      <c r="N64" s="48">
        <f t="shared" ca="1" si="13"/>
        <v>3.2912990569780414</v>
      </c>
      <c r="O64" s="48">
        <f t="shared" ca="1" si="13"/>
        <v>3.9552021726433089</v>
      </c>
      <c r="P64" s="48">
        <f t="shared" ca="1" si="13"/>
        <v>12.604494980522452</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'02'!A66</f>
        <v>C_hac</v>
      </c>
      <c r="B66" s="58" t="str">
        <f>'02'!B66</f>
        <v>C_hac</v>
      </c>
      <c r="C66" s="61" t="str">
        <f>'02'!C66</f>
        <v>Industrie manufacturière hors artisanat commercial</v>
      </c>
      <c r="D66" s="61"/>
      <c r="E66" s="48">
        <f t="shared" ca="1" si="8"/>
        <v>654</v>
      </c>
      <c r="F66" s="48">
        <f t="shared" ca="1" si="8"/>
        <v>2143.7800000000002</v>
      </c>
      <c r="G66" s="48">
        <f t="shared" ca="1" si="8"/>
        <v>2324</v>
      </c>
      <c r="H66" s="48">
        <f t="shared" ca="1" si="8"/>
        <v>500628.92</v>
      </c>
      <c r="I66" s="48">
        <f t="shared" ca="1" si="8"/>
        <v>2781.1640000000002</v>
      </c>
      <c r="J66" s="48">
        <f t="shared" ca="1" si="8"/>
        <v>152866.22400000002</v>
      </c>
      <c r="K66" s="48">
        <f t="shared" ca="1" si="8"/>
        <v>115387.664</v>
      </c>
      <c r="L66" s="48">
        <f t="shared" ca="1" si="8"/>
        <v>39843.477000000006</v>
      </c>
      <c r="M66" s="48">
        <f t="shared" ca="1" si="8"/>
        <v>38070.223000000005</v>
      </c>
      <c r="N66" s="48">
        <f t="shared" ca="1" si="8"/>
        <v>29549.516999999993</v>
      </c>
      <c r="O66" s="48">
        <f t="shared" ca="1" si="8"/>
        <v>26412.121999999992</v>
      </c>
      <c r="P66" s="48">
        <f t="shared" ca="1" si="8"/>
        <v>22268.902999999998</v>
      </c>
      <c r="Q66" s="48">
        <f t="shared" ca="1" si="8"/>
        <v>0.5555340270793786</v>
      </c>
      <c r="R66" s="48">
        <f t="shared" ca="1" si="8"/>
        <v>30.534836860803011</v>
      </c>
      <c r="S66" s="48">
        <f t="shared" ca="1" si="8"/>
        <v>71.306861711556223</v>
      </c>
      <c r="T66" s="48">
        <f t="shared" ca="1" si="8"/>
        <v>119.70479340230806</v>
      </c>
      <c r="U66" s="48">
        <f t="shared" ref="U66:AB68" ca="1" si="14">INDEX(table,MATCH($A$1&amp;"_"&amp;$A66,Tcolonne,0),MATCH(U$30,Tligne,0))</f>
        <v>74.332806714343477</v>
      </c>
      <c r="V66" s="48">
        <f t="shared" ca="1" si="14"/>
        <v>25.66719328565652</v>
      </c>
      <c r="W66" s="48">
        <f t="shared" ca="1" si="14"/>
        <v>9.3747349468542218</v>
      </c>
      <c r="X66" s="48">
        <f t="shared" ca="1" si="14"/>
        <v>14.456076883949329</v>
      </c>
      <c r="Y66" s="48" t="str">
        <f t="shared" ca="1" si="14"/>
        <v>s</v>
      </c>
      <c r="Z66" s="48">
        <f t="shared" ca="1" si="14"/>
        <v>6.4800218113494452</v>
      </c>
      <c r="AA66" s="48">
        <f t="shared" ca="1" si="14"/>
        <v>14.567575764807273</v>
      </c>
      <c r="AB66" s="48">
        <f t="shared" ca="1" si="14"/>
        <v>170.95688548286375</v>
      </c>
    </row>
    <row r="67" spans="1:28" ht="15" customHeight="1" x14ac:dyDescent="0.35">
      <c r="A67" s="73">
        <f>'02'!A67</f>
        <v>46</v>
      </c>
      <c r="B67" s="58">
        <f>'02'!B67</f>
        <v>46</v>
      </c>
      <c r="C67" s="61" t="str">
        <f>'02'!C67</f>
        <v>Commerce de gros, à l'exception des automobiles et des motocycles</v>
      </c>
      <c r="D67" s="61"/>
      <c r="E67" s="48">
        <f t="shared" ca="1" si="8"/>
        <v>360</v>
      </c>
      <c r="F67" s="48">
        <f t="shared" ca="1" si="8"/>
        <v>1236.56</v>
      </c>
      <c r="G67" s="48">
        <f t="shared" ca="1" si="8"/>
        <v>1305</v>
      </c>
      <c r="H67" s="48">
        <f t="shared" ca="1" si="8"/>
        <v>981514.77</v>
      </c>
      <c r="I67" s="48">
        <f t="shared" ca="1" si="8"/>
        <v>3729.1210000000001</v>
      </c>
      <c r="J67" s="48">
        <f t="shared" ca="1" si="8"/>
        <v>126016.22499999996</v>
      </c>
      <c r="K67" s="48">
        <f t="shared" ca="1" si="8"/>
        <v>63841.745999999999</v>
      </c>
      <c r="L67" s="48">
        <f t="shared" ca="1" si="8"/>
        <v>58295.376999999964</v>
      </c>
      <c r="M67" s="48">
        <f t="shared" ca="1" si="8"/>
        <v>43377.415999999961</v>
      </c>
      <c r="N67" s="48">
        <f t="shared" ca="1" si="8"/>
        <v>50644.992999999959</v>
      </c>
      <c r="O67" s="48">
        <f t="shared" ca="1" si="8"/>
        <v>38533.225999999959</v>
      </c>
      <c r="P67" s="48">
        <f t="shared" ca="1" si="8"/>
        <v>13995.484</v>
      </c>
      <c r="Q67" s="48">
        <f t="shared" ca="1" si="8"/>
        <v>0.37993529124375786</v>
      </c>
      <c r="R67" s="48">
        <f t="shared" ca="1" si="8"/>
        <v>12.83895350856513</v>
      </c>
      <c r="S67" s="48">
        <f t="shared" ca="1" si="8"/>
        <v>101.90870236785919</v>
      </c>
      <c r="T67" s="48">
        <f t="shared" ca="1" si="8"/>
        <v>99.974822895775375</v>
      </c>
      <c r="U67" s="48">
        <f t="shared" ca="1" si="14"/>
        <v>52.270550043986233</v>
      </c>
      <c r="V67" s="48">
        <f t="shared" ca="1" si="14"/>
        <v>47.729449956013767</v>
      </c>
      <c r="W67" s="48">
        <f t="shared" ca="1" si="14"/>
        <v>17.26613145095499</v>
      </c>
      <c r="X67" s="48">
        <f t="shared" ca="1" si="14"/>
        <v>19.816996691466031</v>
      </c>
      <c r="Y67" s="48">
        <f t="shared" ca="1" si="14"/>
        <v>68.472903004097262</v>
      </c>
      <c r="Z67" s="48">
        <f t="shared" ca="1" si="14"/>
        <v>5.746140041259193</v>
      </c>
      <c r="AA67" s="48">
        <f t="shared" ca="1" si="14"/>
        <v>11.106096853797997</v>
      </c>
      <c r="AB67" s="48">
        <f t="shared" ca="1" si="14"/>
        <v>309.93866307160192</v>
      </c>
    </row>
    <row r="68" spans="1:28" ht="15" customHeight="1" x14ac:dyDescent="0.35">
      <c r="A68" s="73" t="str">
        <f>'02'!A68</f>
        <v>47_10y</v>
      </c>
      <c r="B68" s="58" t="str">
        <f>'02'!B68</f>
        <v>47_10y</v>
      </c>
      <c r="C68" s="62" t="str">
        <f>'02'!C68</f>
        <v>Commerce de détail, à l'exception des automobiles et des motocycles, y compris artisanat commercial</v>
      </c>
      <c r="D68" s="62"/>
      <c r="E68" s="48">
        <f t="shared" ca="1" si="8"/>
        <v>1300</v>
      </c>
      <c r="F68" s="48">
        <f t="shared" ca="1" si="8"/>
        <v>3062.58</v>
      </c>
      <c r="G68" s="48">
        <f t="shared" ca="1" si="8"/>
        <v>3613</v>
      </c>
      <c r="H68" s="48">
        <f t="shared" ca="1" si="8"/>
        <v>1257617.1300000001</v>
      </c>
      <c r="I68" s="48">
        <f t="shared" ca="1" si="8"/>
        <v>6285.88</v>
      </c>
      <c r="J68" s="48">
        <f t="shared" ca="1" si="8"/>
        <v>195817.80800000002</v>
      </c>
      <c r="K68" s="48">
        <f t="shared" ca="1" si="8"/>
        <v>113902.57</v>
      </c>
      <c r="L68" s="48">
        <f t="shared" ca="1" si="8"/>
        <v>75503.94200000001</v>
      </c>
      <c r="M68" s="48">
        <f t="shared" ca="1" si="8"/>
        <v>62033.777000000009</v>
      </c>
      <c r="N68" s="48">
        <f t="shared" ca="1" si="8"/>
        <v>59270.517999999975</v>
      </c>
      <c r="O68" s="48">
        <f t="shared" ca="1" si="8"/>
        <v>49455.701999999976</v>
      </c>
      <c r="P68" s="48">
        <f t="shared" ca="1" si="8"/>
        <v>25171.543999999998</v>
      </c>
      <c r="Q68" s="48">
        <f t="shared" ca="1" si="8"/>
        <v>0.49982461673371126</v>
      </c>
      <c r="R68" s="48">
        <f t="shared" ca="1" si="8"/>
        <v>15.570542363716052</v>
      </c>
      <c r="S68" s="48">
        <f t="shared" ca="1" si="8"/>
        <v>63.938838495647467</v>
      </c>
      <c r="T68" s="48">
        <f t="shared" ca="1" si="8"/>
        <v>67.92413618583025</v>
      </c>
      <c r="U68" s="48">
        <f t="shared" ca="1" si="14"/>
        <v>60.136564892763559</v>
      </c>
      <c r="V68" s="48">
        <f t="shared" ca="1" si="14"/>
        <v>39.863435107236441</v>
      </c>
      <c r="W68" s="48">
        <f t="shared" ca="1" si="14"/>
        <v>20.441743868575387</v>
      </c>
      <c r="X68" s="48">
        <f t="shared" ca="1" si="14"/>
        <v>21.510261543061056</v>
      </c>
      <c r="Y68" s="48">
        <f t="shared" ca="1" si="14"/>
        <v>74.987985000799384</v>
      </c>
      <c r="Z68" s="48">
        <f t="shared" ca="1" si="14"/>
        <v>4.3485040820782572</v>
      </c>
      <c r="AA68" s="48">
        <f t="shared" ca="1" si="14"/>
        <v>12.85457347168343</v>
      </c>
      <c r="AB68" s="48">
        <f t="shared" ca="1" si="14"/>
        <v>246.44406795228778</v>
      </c>
    </row>
    <row r="69" spans="1:28" ht="15" customHeight="1" x14ac:dyDescent="0.35">
      <c r="A69" s="73" t="str">
        <f>'02'!A69</f>
        <v>BN_horsKZ</v>
      </c>
      <c r="B69" s="54" t="str">
        <f>'02'!B69</f>
        <v>BN_horsKZ</v>
      </c>
      <c r="C69" s="61" t="str">
        <f>'02'!C69</f>
        <v>Ensemble des unités légales des secteurs marchands non agricoles et non financiers</v>
      </c>
      <c r="D69" s="61"/>
      <c r="E69" s="48">
        <f t="shared" ca="1" si="8"/>
        <v>8711</v>
      </c>
      <c r="F69" s="48">
        <f t="shared" ca="1" si="8"/>
        <v>18698.02</v>
      </c>
      <c r="G69" s="48">
        <f t="shared" ca="1" si="8"/>
        <v>21604</v>
      </c>
      <c r="H69" s="48">
        <f t="shared" ca="1" si="8"/>
        <v>5530063.3300000001</v>
      </c>
      <c r="I69" s="48">
        <f t="shared" ca="1" si="8"/>
        <v>97672.415999999997</v>
      </c>
      <c r="J69" s="48">
        <f t="shared" ca="1" si="8"/>
        <v>1480320.686</v>
      </c>
      <c r="K69" s="48">
        <f t="shared" ca="1" si="8"/>
        <v>927859.728</v>
      </c>
      <c r="L69" s="48">
        <f t="shared" ca="1" si="8"/>
        <v>519015.44099999999</v>
      </c>
      <c r="M69" s="48">
        <f t="shared" ca="1" si="8"/>
        <v>468326.48800000001</v>
      </c>
      <c r="N69" s="48">
        <f t="shared" ca="1" si="8"/>
        <v>329505.58999999991</v>
      </c>
      <c r="O69" s="48">
        <f t="shared" ca="1" si="8"/>
        <v>304293.8679999999</v>
      </c>
      <c r="P69" s="48">
        <f t="shared" ca="1" si="8"/>
        <v>687961.58199999994</v>
      </c>
      <c r="Q69" s="48">
        <f t="shared" ca="1" si="8"/>
        <v>1.766207910678665</v>
      </c>
      <c r="R69" s="48">
        <f t="shared" ca="1" si="8"/>
        <v>26.768602774753397</v>
      </c>
      <c r="S69" s="48">
        <f t="shared" ca="1" si="8"/>
        <v>79.169916707758361</v>
      </c>
      <c r="T69" s="48">
        <f t="shared" ref="T69:AB69" ca="1" si="15">INDEX(table,MATCH($A$1&amp;"_"&amp;$A69,Tcolonne,0),MATCH(T$30,Tligne,0))</f>
        <v>285.62335397009952</v>
      </c>
      <c r="U69" s="48">
        <f t="shared" ca="1" si="15"/>
        <v>64.128526626197143</v>
      </c>
      <c r="V69" s="48">
        <f t="shared" ca="1" si="15"/>
        <v>35.87147337380285</v>
      </c>
      <c r="W69" s="48">
        <f t="shared" ca="1" si="15"/>
        <v>8.0656160339795768</v>
      </c>
      <c r="X69" s="48">
        <f t="shared" ca="1" si="15"/>
        <v>10.062259988707268</v>
      </c>
      <c r="Y69" s="48" t="str">
        <f t="shared" ca="1" si="15"/>
        <v>s</v>
      </c>
      <c r="Z69" s="48">
        <f t="shared" ca="1" si="15"/>
        <v>12.110197314919576</v>
      </c>
      <c r="AA69" s="48">
        <f t="shared" ca="1" si="15"/>
        <v>46.473820740758057</v>
      </c>
      <c r="AB69" s="48">
        <f t="shared" ca="1" si="15"/>
        <v>68.074511753768263</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'01'!B78</f>
        <v>Tableau 3. Principales unités légales de la région en 2021 (classées par ordre décroissant de salariés dans la région)</v>
      </c>
      <c r="Q78" s="28"/>
    </row>
    <row r="79" spans="1:28" ht="15" customHeight="1" x14ac:dyDescent="0.35">
      <c r="B79" s="73" t="str">
        <f>'02'!B79</f>
        <v>imp_reg</v>
      </c>
      <c r="C79" s="73" t="str">
        <f>'02'!C79</f>
        <v>denom</v>
      </c>
      <c r="D79" s="73" t="s">
        <v>140</v>
      </c>
      <c r="E79" s="73" t="s">
        <v>23</v>
      </c>
      <c r="F79" s="73" t="str">
        <f>'02'!F79</f>
        <v>ape</v>
      </c>
      <c r="G79" s="41" t="s">
        <v>1355</v>
      </c>
      <c r="P79" s="28"/>
    </row>
    <row r="80" spans="1:28" ht="15" customHeight="1" x14ac:dyDescent="0.35">
      <c r="G80" s="39"/>
      <c r="P80" s="28"/>
    </row>
    <row r="81" spans="1:16" ht="69.95" customHeight="1" x14ac:dyDescent="0.35">
      <c r="A81" s="73" t="str">
        <f>'02'!A81</f>
        <v>R_T7</v>
      </c>
      <c r="B81" s="2" t="str">
        <f>'02'!B81</f>
        <v>Implantation régionale</v>
      </c>
      <c r="C81" s="2" t="str">
        <f>'02'!C81</f>
        <v>Nom de l'unité légale</v>
      </c>
      <c r="D81" s="2" t="s">
        <v>1452</v>
      </c>
      <c r="E81" s="2" t="s">
        <v>106</v>
      </c>
      <c r="F81" s="2" t="str">
        <f>'02'!F81</f>
        <v>Activité principale</v>
      </c>
      <c r="G81" s="150" t="s">
        <v>105</v>
      </c>
      <c r="H81" s="150"/>
      <c r="I81" s="150"/>
      <c r="P81" s="28"/>
    </row>
    <row r="82" spans="1:16" ht="15" customHeight="1" x14ac:dyDescent="0.35">
      <c r="B82" s="67"/>
      <c r="C82" s="67"/>
      <c r="D82" s="68" t="str">
        <f>'02'!D82</f>
        <v>nombre</v>
      </c>
      <c r="E82" s="88" t="s">
        <v>25</v>
      </c>
      <c r="F82" s="67"/>
      <c r="G82" s="155"/>
      <c r="H82" s="155"/>
      <c r="I82" s="155"/>
      <c r="P82" s="28"/>
    </row>
    <row r="83" spans="1:16" ht="15" customHeight="1" x14ac:dyDescent="0.35">
      <c r="A83" s="73">
        <f>'02'!A83</f>
        <v>1</v>
      </c>
      <c r="B83" s="48" t="str">
        <f ca="1">INDEX(Top!$A$1:$AA$400,MATCH(CONCATENATE($A$1,"_",$A83),Top!$A$1:$A$400,0),MATCH(B$79,Top!$A$1:$AA$1,0))</f>
        <v>MONO-03</v>
      </c>
      <c r="C83" s="69" t="str">
        <f ca="1">INDEX(Top!$A$1:$AA$400,MATCH(CONCATENATE($A$1,"_",$A83),Top!$A$1:$A$400,0),MATCH(C$79,Top!$A$1:$AA$1,0))</f>
        <v>SOC FRIGORIFIQUE GUYANAISE</v>
      </c>
      <c r="D83" s="48" t="str">
        <f ca="1">INDEX(Top!$A$1:$AA$400,MATCH(CONCATENATE($A$1,"_",$A83),Top!$A$1:$A$400,0),MATCH(D$79,Top!$A$1:$AA$1,0))</f>
        <v>50 à 99 salariés</v>
      </c>
      <c r="E83" s="48">
        <f ca="1">INDEX(Top!$A$1:$AA$400,MATCH(CONCATENATE($A$1,"_",$A83),Top!$A$1:$A$400,0),MATCH(E$79,Top!$A$1:$AA$1,0))</f>
        <v>100</v>
      </c>
      <c r="F83" s="48" t="str">
        <f ca="1">INDEX(Top!$A$1:$AA$400,MATCH(CONCATENATE($A$1,"_",$A83),Top!$A$1:$A$400,0),MATCH(F$79,Top!$A$1:$AA$1,0))</f>
        <v>4639A</v>
      </c>
      <c r="G83" s="152" t="str">
        <f ca="1">INDEX(Top!$A$1:$AA$400,MATCH(CONCATENATE($A$1,"_",$A83),Top!$A$1:$A$400,0),MATCH(G$79,Top!$A$1:$AA$1,0))</f>
        <v>Commerce de gros (commerce interentreprises) de produits surgelés</v>
      </c>
      <c r="H83" s="153" t="e">
        <f ca="1">INDEX(Top!$A$1:$AA$400,MATCH(CONCATENATE($A$1,"_",$A83),Top!$A$1:$A$400,0),MATCH(H$79,Top!$A$1:$AA$1,0))</f>
        <v>#N/A</v>
      </c>
      <c r="I83" s="154" t="e">
        <f ca="1">INDEX(Top!$A$1:$AA$400,MATCH(CONCATENATE($A$1,"_",$A83),Top!$A$1:$A$400,0),MATCH(I$79,Top!$A$1:$AA$1,0))</f>
        <v>#N/A</v>
      </c>
      <c r="P83" s="28"/>
    </row>
    <row r="84" spans="1:16" ht="15" customHeight="1" x14ac:dyDescent="0.35">
      <c r="A84" s="73">
        <f>'02'!A84</f>
        <v>2</v>
      </c>
      <c r="B84" s="48" t="str">
        <f ca="1">INDEX(Top!$A$1:$AA$400,MATCH(CONCATENATE($A$1,"_",$A84),Top!$A$1:$A$400,0),MATCH(B$79,Top!$A$1:$AA$1,0))</f>
        <v>MONO-03</v>
      </c>
      <c r="C84" s="69" t="str">
        <f ca="1">INDEX(Top!$A$1:$AA$400,MATCH(CONCATENATE($A$1,"_",$A84),Top!$A$1:$A$400,0),MATCH(C$79,Top!$A$1:$AA$1,0))</f>
        <v>SOC LAITIERE DE MACOURIA</v>
      </c>
      <c r="D84" s="48" t="str">
        <f ca="1">INDEX(Top!$A$1:$AA$400,MATCH(CONCATENATE($A$1,"_",$A84),Top!$A$1:$A$400,0),MATCH(D$79,Top!$A$1:$AA$1,0))</f>
        <v>50 à 99 salariés</v>
      </c>
      <c r="E84" s="48">
        <f ca="1">INDEX(Top!$A$1:$AA$400,MATCH(CONCATENATE($A$1,"_",$A84),Top!$A$1:$A$400,0),MATCH(E$79,Top!$A$1:$AA$1,0))</f>
        <v>100</v>
      </c>
      <c r="F84" s="48" t="str">
        <f ca="1">INDEX(Top!$A$1:$AA$400,MATCH(CONCATENATE($A$1,"_",$A84),Top!$A$1:$A$400,0),MATCH(F$79,Top!$A$1:$AA$1,0))</f>
        <v>1051A</v>
      </c>
      <c r="G84" s="152" t="str">
        <f ca="1">INDEX(Top!$A$1:$AA$400,MATCH(CONCATENATE($A$1,"_",$A84),Top!$A$1:$A$400,0),MATCH(G$79,Top!$A$1:$AA$1,0))</f>
        <v>Fabrication de lait liquide et de produits frais</v>
      </c>
      <c r="H84" s="153" t="e">
        <f ca="1">INDEX(Top!$A$1:$AA$400,MATCH(CONCATENATE($A$1,"_",$A84),Top!$A$1:$A$400,0),MATCH(H$79,Top!$A$1:$AA$1,0))</f>
        <v>#N/A</v>
      </c>
      <c r="I84" s="154" t="e">
        <f ca="1">INDEX(Top!$A$1:$AA$400,MATCH(CONCATENATE($A$1,"_",$A84),Top!$A$1:$A$400,0),MATCH(I$79,Top!$A$1:$AA$1,0))</f>
        <v>#N/A</v>
      </c>
      <c r="P84" s="28"/>
    </row>
    <row r="85" spans="1:16" ht="15" customHeight="1" x14ac:dyDescent="0.35">
      <c r="A85" s="73">
        <f>'02'!A85</f>
        <v>3</v>
      </c>
      <c r="B85" s="48" t="str">
        <f ca="1">INDEX(Top!$A$1:$AA$400,MATCH(CONCATENATE($A$1,"_",$A85),Top!$A$1:$A$400,0),MATCH(B$79,Top!$A$1:$AA$1,0))</f>
        <v>MONO-03</v>
      </c>
      <c r="C85" s="69" t="str">
        <f ca="1">INDEX(Top!$A$1:$AA$400,MATCH(CONCATENATE($A$1,"_",$A85),Top!$A$1:$A$400,0),MATCH(C$79,Top!$A$1:$AA$1,0))</f>
        <v>ANTOINE ABCHEE ET FILS</v>
      </c>
      <c r="D85" s="48" t="str">
        <f ca="1">INDEX(Top!$A$1:$AA$400,MATCH(CONCATENATE($A$1,"_",$A85),Top!$A$1:$A$400,0),MATCH(D$79,Top!$A$1:$AA$1,0))</f>
        <v>20 à 49 salariés</v>
      </c>
      <c r="E85" s="48">
        <f ca="1">INDEX(Top!$A$1:$AA$400,MATCH(CONCATENATE($A$1,"_",$A85),Top!$A$1:$A$400,0),MATCH(E$79,Top!$A$1:$AA$1,0))</f>
        <v>100</v>
      </c>
      <c r="F85" s="48" t="str">
        <f ca="1">INDEX(Top!$A$1:$AA$400,MATCH(CONCATENATE($A$1,"_",$A85),Top!$A$1:$A$400,0),MATCH(F$79,Top!$A$1:$AA$1,0))</f>
        <v>1020Z</v>
      </c>
      <c r="G85" s="152" t="e">
        <f ca="1">INDEX(Top!$A$1:$AA$400,MATCH(CONCATENATE($A$1,"_",$A85),Top!$A$1:$A$400,0),MATCH(G$79,Top!$A$1:$AA$1,0))</f>
        <v>#N/A</v>
      </c>
      <c r="H85" s="153" t="e">
        <f ca="1">INDEX(Top!$A$1:$AA$400,MATCH(CONCATENATE($A$1,"_",$A85),Top!$A$1:$A$400,0),MATCH(H$79,Top!$A$1:$AA$1,0))</f>
        <v>#N/A</v>
      </c>
      <c r="I85" s="154" t="e">
        <f ca="1">INDEX(Top!$A$1:$AA$400,MATCH(CONCATENATE($A$1,"_",$A85),Top!$A$1:$A$400,0),MATCH(I$79,Top!$A$1:$AA$1,0))</f>
        <v>#N/A</v>
      </c>
      <c r="P85" s="28"/>
    </row>
    <row r="86" spans="1:16" ht="15" customHeight="1" x14ac:dyDescent="0.35">
      <c r="A86" s="73">
        <f>'02'!A86</f>
        <v>4</v>
      </c>
      <c r="B86" s="48" t="str">
        <f ca="1">INDEX(Top!$A$1:$AA$400,MATCH(CONCATENATE($A$1,"_",$A86),Top!$A$1:$A$400,0),MATCH(B$79,Top!$A$1:$AA$1,0))</f>
        <v>MONO-03</v>
      </c>
      <c r="C86" s="69" t="str">
        <f ca="1">INDEX(Top!$A$1:$AA$400,MATCH(CONCATENATE($A$1,"_",$A86),Top!$A$1:$A$400,0),MATCH(C$79,Top!$A$1:$AA$1,0))</f>
        <v>CIE GUYANAISE TRANSFORMATION PROD MER</v>
      </c>
      <c r="D86" s="48" t="str">
        <f ca="1">INDEX(Top!$A$1:$AA$400,MATCH(CONCATENATE($A$1,"_",$A86),Top!$A$1:$A$400,0),MATCH(D$79,Top!$A$1:$AA$1,0))</f>
        <v>20 à 49 salariés</v>
      </c>
      <c r="E86" s="48">
        <f ca="1">INDEX(Top!$A$1:$AA$400,MATCH(CONCATENATE($A$1,"_",$A86),Top!$A$1:$A$400,0),MATCH(E$79,Top!$A$1:$AA$1,0))</f>
        <v>100</v>
      </c>
      <c r="F86" s="48" t="str">
        <f ca="1">INDEX(Top!$A$1:$AA$400,MATCH(CONCATENATE($A$1,"_",$A86),Top!$A$1:$A$400,0),MATCH(F$79,Top!$A$1:$AA$1,0))</f>
        <v>1020Z</v>
      </c>
      <c r="G86" s="152" t="e">
        <f ca="1">INDEX(Top!$A$1:$AA$400,MATCH(CONCATENATE($A$1,"_",$A86),Top!$A$1:$A$400,0),MATCH(G$79,Top!$A$1:$AA$1,0))</f>
        <v>#N/A</v>
      </c>
      <c r="H86" s="153" t="e">
        <f ca="1">INDEX(Top!$A$1:$AA$400,MATCH(CONCATENATE($A$1,"_",$A86),Top!$A$1:$A$400,0),MATCH(H$79,Top!$A$1:$AA$1,0))</f>
        <v>#N/A</v>
      </c>
      <c r="I86" s="154" t="e">
        <f ca="1">INDEX(Top!$A$1:$AA$400,MATCH(CONCATENATE($A$1,"_",$A86),Top!$A$1:$A$400,0),MATCH(I$79,Top!$A$1:$AA$1,0))</f>
        <v>#N/A</v>
      </c>
      <c r="P86" s="28"/>
    </row>
    <row r="87" spans="1:16" ht="15" customHeight="1" x14ac:dyDescent="0.35">
      <c r="A87" s="73">
        <f>'02'!A87</f>
        <v>5</v>
      </c>
      <c r="B87" s="48" t="str">
        <f ca="1">INDEX(Top!$A$1:$AA$400,MATCH(CONCATENATE($A$1,"_",$A87),Top!$A$1:$A$400,0),MATCH(B$79,Top!$A$1:$AA$1,0))</f>
        <v>MONO-03</v>
      </c>
      <c r="C87" s="69" t="str">
        <f ca="1">INDEX(Top!$A$1:$AA$400,MATCH(CONCATENATE($A$1,"_",$A87),Top!$A$1:$A$400,0),MATCH(C$79,Top!$A$1:$AA$1,0))</f>
        <v>DIADOM</v>
      </c>
      <c r="D87" s="48" t="str">
        <f ca="1">INDEX(Top!$A$1:$AA$400,MATCH(CONCATENATE($A$1,"_",$A87),Top!$A$1:$A$400,0),MATCH(D$79,Top!$A$1:$AA$1,0))</f>
        <v>20 à 49 salariés</v>
      </c>
      <c r="E87" s="48">
        <f ca="1">INDEX(Top!$A$1:$AA$400,MATCH(CONCATENATE($A$1,"_",$A87),Top!$A$1:$A$400,0),MATCH(E$79,Top!$A$1:$AA$1,0))</f>
        <v>100</v>
      </c>
      <c r="F87" s="48" t="str">
        <f ca="1">INDEX(Top!$A$1:$AA$400,MATCH(CONCATENATE($A$1,"_",$A87),Top!$A$1:$A$400,0),MATCH(F$79,Top!$A$1:$AA$1,0))</f>
        <v>4634Z</v>
      </c>
      <c r="G87" s="152" t="str">
        <f ca="1">INDEX(Top!$A$1:$AA$400,MATCH(CONCATENATE($A$1,"_",$A87),Top!$A$1:$A$400,0),MATCH(G$79,Top!$A$1:$AA$1,0))</f>
        <v>Commerce de gros (commerce interentreprises) de boissons</v>
      </c>
      <c r="H87" s="153" t="e">
        <f ca="1">INDEX(Top!$A$1:$AA$400,MATCH(CONCATENATE($A$1,"_",$A87),Top!$A$1:$A$400,0),MATCH(H$79,Top!$A$1:$AA$1,0))</f>
        <v>#N/A</v>
      </c>
      <c r="I87" s="154" t="e">
        <f ca="1">INDEX(Top!$A$1:$AA$400,MATCH(CONCATENATE($A$1,"_",$A87),Top!$A$1:$A$400,0),MATCH(I$79,Top!$A$1:$AA$1,0))</f>
        <v>#N/A</v>
      </c>
      <c r="P87" s="28"/>
    </row>
    <row r="88" spans="1:16" ht="15" customHeight="1" x14ac:dyDescent="0.35">
      <c r="A88" s="73">
        <f>'02'!A88</f>
        <v>6</v>
      </c>
      <c r="B88" s="48" t="str">
        <f ca="1">INDEX(Top!$A$1:$AA$400,MATCH(CONCATENATE($A$1,"_",$A88),Top!$A$1:$A$400,0),MATCH(B$79,Top!$A$1:$AA$1,0))</f>
        <v>MONO-03</v>
      </c>
      <c r="C88" s="69" t="str">
        <f ca="1">INDEX(Top!$A$1:$AA$400,MATCH(CONCATENATE($A$1,"_",$A88),Top!$A$1:$A$400,0),MATCH(C$79,Top!$A$1:$AA$1,0))</f>
        <v>BAMYRAG</v>
      </c>
      <c r="D88" s="48" t="str">
        <f ca="1">INDEX(Top!$A$1:$AA$400,MATCH(CONCATENATE($A$1,"_",$A88),Top!$A$1:$A$400,0),MATCH(D$79,Top!$A$1:$AA$1,0))</f>
        <v>20 à 49 salariés</v>
      </c>
      <c r="E88" s="48">
        <f ca="1">INDEX(Top!$A$1:$AA$400,MATCH(CONCATENATE($A$1,"_",$A88),Top!$A$1:$A$400,0),MATCH(E$79,Top!$A$1:$AA$1,0))</f>
        <v>100</v>
      </c>
      <c r="F88" s="48" t="str">
        <f ca="1">INDEX(Top!$A$1:$AA$400,MATCH(CONCATENATE($A$1,"_",$A88),Top!$A$1:$A$400,0),MATCH(F$79,Top!$A$1:$AA$1,0))</f>
        <v>4639B</v>
      </c>
      <c r="G88" s="152" t="str">
        <f ca="1">INDEX(Top!$A$1:$AA$400,MATCH(CONCATENATE($A$1,"_",$A88),Top!$A$1:$A$400,0),MATCH(G$79,Top!$A$1:$AA$1,0))</f>
        <v>Commerce de gros (commerce interentreprises) alimentaire non spécialisé</v>
      </c>
      <c r="H88" s="153" t="e">
        <f ca="1">INDEX(Top!$A$1:$AA$400,MATCH(CONCATENATE($A$1,"_",$A88),Top!$A$1:$A$400,0),MATCH(H$79,Top!$A$1:$AA$1,0))</f>
        <v>#N/A</v>
      </c>
      <c r="I88" s="154" t="e">
        <f ca="1">INDEX(Top!$A$1:$AA$400,MATCH(CONCATENATE($A$1,"_",$A88),Top!$A$1:$A$400,0),MATCH(I$79,Top!$A$1:$AA$1,0))</f>
        <v>#N/A</v>
      </c>
      <c r="P88" s="28"/>
    </row>
    <row r="89" spans="1:16" ht="15" customHeight="1" x14ac:dyDescent="0.35">
      <c r="A89" s="73">
        <f>'02'!A89</f>
        <v>7</v>
      </c>
      <c r="B89" s="48" t="str">
        <f ca="1">INDEX(Top!$A$1:$AA$400,MATCH(CONCATENATE($A$1,"_",$A89),Top!$A$1:$A$400,0),MATCH(B$79,Top!$A$1:$AA$1,0))</f>
        <v>MONO-03</v>
      </c>
      <c r="C89" s="69" t="str">
        <f ca="1">INDEX(Top!$A$1:$AA$400,MATCH(CONCATENATE($A$1,"_",$A89),Top!$A$1:$A$400,0),MATCH(C$79,Top!$A$1:$AA$1,0))</f>
        <v>HSM SARL</v>
      </c>
      <c r="D89" s="48" t="str">
        <f ca="1">INDEX(Top!$A$1:$AA$400,MATCH(CONCATENATE($A$1,"_",$A89),Top!$A$1:$A$400,0),MATCH(D$79,Top!$A$1:$AA$1,0))</f>
        <v>20 à 49 salariés</v>
      </c>
      <c r="E89" s="48">
        <f ca="1">INDEX(Top!$A$1:$AA$400,MATCH(CONCATENATE($A$1,"_",$A89),Top!$A$1:$A$400,0),MATCH(E$79,Top!$A$1:$AA$1,0))</f>
        <v>100</v>
      </c>
      <c r="F89" s="48" t="str">
        <f ca="1">INDEX(Top!$A$1:$AA$400,MATCH(CONCATENATE($A$1,"_",$A89),Top!$A$1:$A$400,0),MATCH(F$79,Top!$A$1:$AA$1,0))</f>
        <v>4639B</v>
      </c>
      <c r="G89" s="152" t="str">
        <f ca="1">INDEX(Top!$A$1:$AA$400,MATCH(CONCATENATE($A$1,"_",$A89),Top!$A$1:$A$400,0),MATCH(G$79,Top!$A$1:$AA$1,0))</f>
        <v>Commerce de gros (commerce interentreprises) alimentaire non spécialisé</v>
      </c>
      <c r="H89" s="153" t="e">
        <f ca="1">INDEX(Top!$A$1:$AA$400,MATCH(CONCATENATE($A$1,"_",$A89),Top!$A$1:$A$400,0),MATCH(H$79,Top!$A$1:$AA$1,0))</f>
        <v>#N/A</v>
      </c>
      <c r="I89" s="154" t="e">
        <f ca="1">INDEX(Top!$A$1:$AA$400,MATCH(CONCATENATE($A$1,"_",$A89),Top!$A$1:$A$400,0),MATCH(I$79,Top!$A$1:$AA$1,0))</f>
        <v>#N/A</v>
      </c>
      <c r="P89" s="28"/>
    </row>
    <row r="90" spans="1:16" ht="15" customHeight="1" x14ac:dyDescent="0.35">
      <c r="A90" s="73">
        <f>'02'!A90</f>
        <v>8</v>
      </c>
      <c r="B90" s="48" t="str">
        <f ca="1">INDEX(Top!$A$1:$AA$400,MATCH(CONCATENATE($A$1,"_",$A90),Top!$A$1:$A$400,0),MATCH(B$79,Top!$A$1:$AA$1,0))</f>
        <v>MONO-03</v>
      </c>
      <c r="C90" s="69" t="str">
        <f ca="1">INDEX(Top!$A$1:$AA$400,MATCH(CONCATENATE($A$1,"_",$A90),Top!$A$1:$A$400,0),MATCH(C$79,Top!$A$1:$AA$1,0))</f>
        <v>BOULANGERIE VICTOR MARTIN</v>
      </c>
      <c r="D90" s="48" t="str">
        <f ca="1">INDEX(Top!$A$1:$AA$400,MATCH(CONCATENATE($A$1,"_",$A90),Top!$A$1:$A$400,0),MATCH(D$79,Top!$A$1:$AA$1,0))</f>
        <v>20 à 49 salariés</v>
      </c>
      <c r="E90" s="48">
        <f ca="1">INDEX(Top!$A$1:$AA$400,MATCH(CONCATENATE($A$1,"_",$A90),Top!$A$1:$A$400,0),MATCH(E$79,Top!$A$1:$AA$1,0))</f>
        <v>100</v>
      </c>
      <c r="F90" s="48" t="str">
        <f ca="1">INDEX(Top!$A$1:$AA$400,MATCH(CONCATENATE($A$1,"_",$A90),Top!$A$1:$A$400,0),MATCH(F$79,Top!$A$1:$AA$1,0))</f>
        <v>1071C</v>
      </c>
      <c r="G90" s="152" t="str">
        <f ca="1">INDEX(Top!$A$1:$AA$400,MATCH(CONCATENATE($A$1,"_",$A90),Top!$A$1:$A$400,0),MATCH(G$79,Top!$A$1:$AA$1,0))</f>
        <v>Boulangerie et boulangerie-pâtisserie</v>
      </c>
      <c r="H90" s="153" t="e">
        <f ca="1">INDEX(Top!$A$1:$AA$400,MATCH(CONCATENATE($A$1,"_",$A90),Top!$A$1:$A$400,0),MATCH(H$79,Top!$A$1:$AA$1,0))</f>
        <v>#N/A</v>
      </c>
      <c r="I90" s="154" t="e">
        <f ca="1">INDEX(Top!$A$1:$AA$400,MATCH(CONCATENATE($A$1,"_",$A90),Top!$A$1:$A$400,0),MATCH(I$79,Top!$A$1:$AA$1,0))</f>
        <v>#N/A</v>
      </c>
      <c r="P90" s="28"/>
    </row>
    <row r="91" spans="1:16" ht="15" customHeight="1" x14ac:dyDescent="0.35">
      <c r="A91" s="73">
        <f>'02'!A91</f>
        <v>9</v>
      </c>
      <c r="B91" s="48" t="str">
        <f ca="1">INDEX(Top!$A$1:$AA$400,MATCH(CONCATENATE($A$1,"_",$A91),Top!$A$1:$A$400,0),MATCH(B$79,Top!$A$1:$AA$1,0))</f>
        <v>MONO-03</v>
      </c>
      <c r="C91" s="69" t="str">
        <f ca="1">INDEX(Top!$A$1:$AA$400,MATCH(CONCATENATE($A$1,"_",$A91),Top!$A$1:$A$400,0),MATCH(C$79,Top!$A$1:$AA$1,0))</f>
        <v>SOC CHUNG-FA ET CIE</v>
      </c>
      <c r="D91" s="48" t="str">
        <f ca="1">INDEX(Top!$A$1:$AA$400,MATCH(CONCATENATE($A$1,"_",$A91),Top!$A$1:$A$400,0),MATCH(D$79,Top!$A$1:$AA$1,0))</f>
        <v>20 à 49 salariés</v>
      </c>
      <c r="E91" s="48">
        <f ca="1">INDEX(Top!$A$1:$AA$400,MATCH(CONCATENATE($A$1,"_",$A91),Top!$A$1:$A$400,0),MATCH(E$79,Top!$A$1:$AA$1,0))</f>
        <v>100</v>
      </c>
      <c r="F91" s="48" t="str">
        <f ca="1">INDEX(Top!$A$1:$AA$400,MATCH(CONCATENATE($A$1,"_",$A91),Top!$A$1:$A$400,0),MATCH(F$79,Top!$A$1:$AA$1,0))</f>
        <v>1107B</v>
      </c>
      <c r="G91" s="152" t="str">
        <f ca="1">INDEX(Top!$A$1:$AA$400,MATCH(CONCATENATE($A$1,"_",$A91),Top!$A$1:$A$400,0),MATCH(G$79,Top!$A$1:$AA$1,0))</f>
        <v>Production de boissons rafraîchissantes</v>
      </c>
      <c r="H91" s="153" t="e">
        <f ca="1">INDEX(Top!$A$1:$AA$400,MATCH(CONCATENATE($A$1,"_",$A91),Top!$A$1:$A$400,0),MATCH(H$79,Top!$A$1:$AA$1,0))</f>
        <v>#N/A</v>
      </c>
      <c r="I91" s="154" t="e">
        <f ca="1">INDEX(Top!$A$1:$AA$400,MATCH(CONCATENATE($A$1,"_",$A91),Top!$A$1:$A$400,0),MATCH(I$79,Top!$A$1:$AA$1,0))</f>
        <v>#N/A</v>
      </c>
      <c r="P91" s="28"/>
    </row>
    <row r="92" spans="1:16" ht="15" customHeight="1" x14ac:dyDescent="0.35">
      <c r="A92" s="73">
        <f>'02'!A92</f>
        <v>10</v>
      </c>
      <c r="B92" s="48" t="str">
        <f ca="1">INDEX(Top!$A$1:$AA$400,MATCH(CONCATENATE($A$1,"_",$A92),Top!$A$1:$A$400,0),MATCH(B$79,Top!$A$1:$AA$1,0))</f>
        <v>MONO-03</v>
      </c>
      <c r="C92" s="69" t="str">
        <f ca="1">INDEX(Top!$A$1:$AA$400,MATCH(CONCATENATE($A$1,"_",$A92),Top!$A$1:$A$400,0),MATCH(C$79,Top!$A$1:$AA$1,0))</f>
        <v>SAS LE BON PAIN</v>
      </c>
      <c r="D92" s="48" t="str">
        <f ca="1">INDEX(Top!$A$1:$AA$400,MATCH(CONCATENATE($A$1,"_",$A92),Top!$A$1:$A$400,0),MATCH(D$79,Top!$A$1:$AA$1,0))</f>
        <v>20 à 49 salariés</v>
      </c>
      <c r="E92" s="48">
        <f ca="1">INDEX(Top!$A$1:$AA$400,MATCH(CONCATENATE($A$1,"_",$A92),Top!$A$1:$A$400,0),MATCH(E$79,Top!$A$1:$AA$1,0))</f>
        <v>100</v>
      </c>
      <c r="F92" s="48" t="str">
        <f ca="1">INDEX(Top!$A$1:$AA$400,MATCH(CONCATENATE($A$1,"_",$A92),Top!$A$1:$A$400,0),MATCH(F$79,Top!$A$1:$AA$1,0))</f>
        <v>1071C</v>
      </c>
      <c r="G92" s="152" t="str">
        <f ca="1">INDEX(Top!$A$1:$AA$400,MATCH(CONCATENATE($A$1,"_",$A92),Top!$A$1:$A$400,0),MATCH(G$79,Top!$A$1:$AA$1,0))</f>
        <v>Boulangerie et boulangerie-pâtisserie</v>
      </c>
      <c r="H92" s="153" t="e">
        <f ca="1">INDEX(Top!$A$1:$AA$400,MATCH(CONCATENATE($A$1,"_",$A92),Top!$A$1:$A$400,0),MATCH(H$79,Top!$A$1:$AA$1,0))</f>
        <v>#N/A</v>
      </c>
      <c r="I92" s="154" t="e">
        <f ca="1">INDEX(Top!$A$1:$AA$400,MATCH(CONCATENATE($A$1,"_",$A92),Top!$A$1:$A$400,0),MATCH(I$79,Top!$A$1:$AA$1,0))</f>
        <v>#N/A</v>
      </c>
      <c r="P92" s="28"/>
    </row>
    <row r="93" spans="1:16" ht="15" customHeight="1" x14ac:dyDescent="0.35">
      <c r="A93" s="73">
        <f>'02'!A93</f>
        <v>11</v>
      </c>
      <c r="B93" s="48" t="str">
        <f ca="1">INDEX(Top!$A$1:$AA$400,MATCH(CONCATENATE($A$1,"_",$A93),Top!$A$1:$A$400,0),MATCH(B$79,Top!$A$1:$AA$1,0))</f>
        <v>MONO-03</v>
      </c>
      <c r="C93" s="69" t="str">
        <f ca="1">INDEX(Top!$A$1:$AA$400,MATCH(CONCATENATE($A$1,"_",$A93),Top!$A$1:$A$400,0),MATCH(C$79,Top!$A$1:$AA$1,0))</f>
        <v>LE BABA AU RHUM SARL</v>
      </c>
      <c r="D93" s="48" t="str">
        <f ca="1">INDEX(Top!$A$1:$AA$400,MATCH(CONCATENATE($A$1,"_",$A93),Top!$A$1:$A$400,0),MATCH(D$79,Top!$A$1:$AA$1,0))</f>
        <v>20 à 49 salariés</v>
      </c>
      <c r="E93" s="48">
        <f ca="1">INDEX(Top!$A$1:$AA$400,MATCH(CONCATENATE($A$1,"_",$A93),Top!$A$1:$A$400,0),MATCH(E$79,Top!$A$1:$AA$1,0))</f>
        <v>100</v>
      </c>
      <c r="F93" s="48" t="str">
        <f ca="1">INDEX(Top!$A$1:$AA$400,MATCH(CONCATENATE($A$1,"_",$A93),Top!$A$1:$A$400,0),MATCH(F$79,Top!$A$1:$AA$1,0))</f>
        <v>1071C</v>
      </c>
      <c r="G93" s="152" t="str">
        <f ca="1">INDEX(Top!$A$1:$AA$400,MATCH(CONCATENATE($A$1,"_",$A93),Top!$A$1:$A$400,0),MATCH(G$79,Top!$A$1:$AA$1,0))</f>
        <v>Boulangerie et boulangerie-pâtisserie</v>
      </c>
      <c r="H93" s="153" t="e">
        <f ca="1">INDEX(Top!$A$1:$AA$400,MATCH(CONCATENATE($A$1,"_",$A93),Top!$A$1:$A$400,0),MATCH(H$79,Top!$A$1:$AA$1,0))</f>
        <v>#N/A</v>
      </c>
      <c r="I93" s="154" t="e">
        <f ca="1">INDEX(Top!$A$1:$AA$400,MATCH(CONCATENATE($A$1,"_",$A93),Top!$A$1:$A$400,0),MATCH(I$79,Top!$A$1:$AA$1,0))</f>
        <v>#N/A</v>
      </c>
      <c r="P93" s="28"/>
    </row>
    <row r="94" spans="1:16" ht="15" customHeight="1" x14ac:dyDescent="0.35">
      <c r="A94" s="73">
        <f>'02'!A94</f>
        <v>12</v>
      </c>
      <c r="B94" s="48" t="str">
        <f ca="1">INDEX(Top!$A$1:$AA$400,MATCH(CONCATENATE($A$1,"_",$A94),Top!$A$1:$A$400,0),MATCH(B$79,Top!$A$1:$AA$1,0))</f>
        <v>MONO-03</v>
      </c>
      <c r="C94" s="69" t="str">
        <f ca="1">INDEX(Top!$A$1:$AA$400,MATCH(CONCATENATE($A$1,"_",$A94),Top!$A$1:$A$400,0),MATCH(C$79,Top!$A$1:$AA$1,0))</f>
        <v>BOULANGERIE VICTOR MARTIN PLAZA</v>
      </c>
      <c r="D94" s="48" t="str">
        <f ca="1">INDEX(Top!$A$1:$AA$400,MATCH(CONCATENATE($A$1,"_",$A94),Top!$A$1:$A$400,0),MATCH(D$79,Top!$A$1:$AA$1,0))</f>
        <v>10 à 19 salariés</v>
      </c>
      <c r="E94" s="48">
        <f ca="1">INDEX(Top!$A$1:$AA$400,MATCH(CONCATENATE($A$1,"_",$A94),Top!$A$1:$A$400,0),MATCH(E$79,Top!$A$1:$AA$1,0))</f>
        <v>100</v>
      </c>
      <c r="F94" s="48" t="str">
        <f ca="1">INDEX(Top!$A$1:$AA$400,MATCH(CONCATENATE($A$1,"_",$A94),Top!$A$1:$A$400,0),MATCH(F$79,Top!$A$1:$AA$1,0))</f>
        <v>1071C</v>
      </c>
      <c r="G94" s="152" t="str">
        <f ca="1">INDEX(Top!$A$1:$AA$400,MATCH(CONCATENATE($A$1,"_",$A94),Top!$A$1:$A$400,0),MATCH(G$79,Top!$A$1:$AA$1,0))</f>
        <v>Boulangerie et boulangerie-pâtisserie</v>
      </c>
      <c r="H94" s="153" t="e">
        <f ca="1">INDEX(Top!$A$1:$AA$400,MATCH(CONCATENATE($A$1,"_",$A94),Top!$A$1:$A$400,0),MATCH(H$79,Top!$A$1:$AA$1,0))</f>
        <v>#N/A</v>
      </c>
      <c r="I94" s="154" t="e">
        <f ca="1">INDEX(Top!$A$1:$AA$400,MATCH(CONCATENATE($A$1,"_",$A94),Top!$A$1:$A$400,0),MATCH(I$79,Top!$A$1:$AA$1,0))</f>
        <v>#N/A</v>
      </c>
      <c r="P94" s="28"/>
    </row>
    <row r="95" spans="1:16" ht="15" customHeight="1" x14ac:dyDescent="0.35">
      <c r="A95" s="73">
        <f>'02'!A95</f>
        <v>13</v>
      </c>
      <c r="B95" s="48" t="str">
        <f ca="1">INDEX(Top!$A$1:$AA$400,MATCH(CONCATENATE($A$1,"_",$A95),Top!$A$1:$A$400,0),MATCH(B$79,Top!$A$1:$AA$1,0))</f>
        <v>MONO-03</v>
      </c>
      <c r="C95" s="69" t="str">
        <f ca="1">INDEX(Top!$A$1:$AA$400,MATCH(CONCATENATE($A$1,"_",$A95),Top!$A$1:$A$400,0),MATCH(C$79,Top!$A$1:$AA$1,0))</f>
        <v>IMCO</v>
      </c>
      <c r="D95" s="48" t="str">
        <f ca="1">INDEX(Top!$A$1:$AA$400,MATCH(CONCATENATE($A$1,"_",$A95),Top!$A$1:$A$400,0),MATCH(D$79,Top!$A$1:$AA$1,0))</f>
        <v>10 à 19 salariés</v>
      </c>
      <c r="E95" s="48">
        <f ca="1">INDEX(Top!$A$1:$AA$400,MATCH(CONCATENATE($A$1,"_",$A95),Top!$A$1:$A$400,0),MATCH(E$79,Top!$A$1:$AA$1,0))</f>
        <v>100</v>
      </c>
      <c r="F95" s="48" t="str">
        <f ca="1">INDEX(Top!$A$1:$AA$400,MATCH(CONCATENATE($A$1,"_",$A95),Top!$A$1:$A$400,0),MATCH(F$79,Top!$A$1:$AA$1,0))</f>
        <v>4621Z</v>
      </c>
      <c r="G95" s="152" t="str">
        <f ca="1">INDEX(Top!$A$1:$AA$400,MATCH(CONCATENATE($A$1,"_",$A95),Top!$A$1:$A$400,0),MATCH(G$79,Top!$A$1:$AA$1,0))</f>
        <v>Commerce de gros (commerce interentreprises) de céréales, de tabac non manufacturé, de semences et d'aliments pour le bétail</v>
      </c>
      <c r="H95" s="153" t="e">
        <f ca="1">INDEX(Top!$A$1:$AA$400,MATCH(CONCATENATE($A$1,"_",$A95),Top!$A$1:$A$400,0),MATCH(H$79,Top!$A$1:$AA$1,0))</f>
        <v>#N/A</v>
      </c>
      <c r="I95" s="154" t="e">
        <f ca="1">INDEX(Top!$A$1:$AA$400,MATCH(CONCATENATE($A$1,"_",$A95),Top!$A$1:$A$400,0),MATCH(I$79,Top!$A$1:$AA$1,0))</f>
        <v>#N/A</v>
      </c>
      <c r="P95" s="28"/>
    </row>
    <row r="96" spans="1:16" ht="15" customHeight="1" x14ac:dyDescent="0.35">
      <c r="A96" s="73">
        <f>'02'!A96</f>
        <v>14</v>
      </c>
      <c r="B96" s="48" t="str">
        <f ca="1">INDEX(Top!$A$1:$AA$400,MATCH(CONCATENATE($A$1,"_",$A96),Top!$A$1:$A$400,0),MATCH(B$79,Top!$A$1:$AA$1,0))</f>
        <v>MONO-03</v>
      </c>
      <c r="C96" s="69" t="str">
        <f ca="1">INDEX(Top!$A$1:$AA$400,MATCH(CONCATENATE($A$1,"_",$A96),Top!$A$1:$A$400,0),MATCH(C$79,Top!$A$1:$AA$1,0))</f>
        <v>MANITOBA</v>
      </c>
      <c r="D96" s="48" t="str">
        <f ca="1">INDEX(Top!$A$1:$AA$400,MATCH(CONCATENATE($A$1,"_",$A96),Top!$A$1:$A$400,0),MATCH(D$79,Top!$A$1:$AA$1,0))</f>
        <v>20 à 49 salariés</v>
      </c>
      <c r="E96" s="48">
        <f ca="1">INDEX(Top!$A$1:$AA$400,MATCH(CONCATENATE($A$1,"_",$A96),Top!$A$1:$A$400,0),MATCH(E$79,Top!$A$1:$AA$1,0))</f>
        <v>100</v>
      </c>
      <c r="F96" s="48" t="str">
        <f ca="1">INDEX(Top!$A$1:$AA$400,MATCH(CONCATENATE($A$1,"_",$A96),Top!$A$1:$A$400,0),MATCH(F$79,Top!$A$1:$AA$1,0))</f>
        <v>1071C</v>
      </c>
      <c r="G96" s="152" t="str">
        <f ca="1">INDEX(Top!$A$1:$AA$400,MATCH(CONCATENATE($A$1,"_",$A96),Top!$A$1:$A$400,0),MATCH(G$79,Top!$A$1:$AA$1,0))</f>
        <v>Boulangerie et boulangerie-pâtisserie</v>
      </c>
      <c r="H96" s="153" t="e">
        <f ca="1">INDEX(Top!$A$1:$AA$400,MATCH(CONCATENATE($A$1,"_",$A96),Top!$A$1:$A$400,0),MATCH(H$79,Top!$A$1:$AA$1,0))</f>
        <v>#N/A</v>
      </c>
      <c r="I96" s="154" t="e">
        <f ca="1">INDEX(Top!$A$1:$AA$400,MATCH(CONCATENATE($A$1,"_",$A96),Top!$A$1:$A$400,0),MATCH(I$79,Top!$A$1:$AA$1,0))</f>
        <v>#N/A</v>
      </c>
      <c r="P96" s="28"/>
    </row>
    <row r="97" spans="1:17" ht="15" customHeight="1" x14ac:dyDescent="0.35">
      <c r="A97" s="73">
        <f>'02'!A97</f>
        <v>15</v>
      </c>
      <c r="B97" s="48" t="str">
        <f ca="1">INDEX(Top!$A$1:$AA$400,MATCH(CONCATENATE($A$1,"_",$A97),Top!$A$1:$A$400,0),MATCH(B$79,Top!$A$1:$AA$1,0))</f>
        <v>MONO-03</v>
      </c>
      <c r="C97" s="69" t="str">
        <f ca="1">INDEX(Top!$A$1:$AA$400,MATCH(CONCATENATE($A$1,"_",$A97),Top!$A$1:$A$400,0),MATCH(C$79,Top!$A$1:$AA$1,0))</f>
        <v>SIDEG MORTEMARD</v>
      </c>
      <c r="D97" s="48" t="str">
        <f ca="1">INDEX(Top!$A$1:$AA$400,MATCH(CONCATENATE($A$1,"_",$A97),Top!$A$1:$A$400,0),MATCH(D$79,Top!$A$1:$AA$1,0))</f>
        <v>10 à 19 salariés</v>
      </c>
      <c r="E97" s="48">
        <f ca="1">INDEX(Top!$A$1:$AA$400,MATCH(CONCATENATE($A$1,"_",$A97),Top!$A$1:$A$400,0),MATCH(E$79,Top!$A$1:$AA$1,0))</f>
        <v>100</v>
      </c>
      <c r="F97" s="48" t="str">
        <f ca="1">INDEX(Top!$A$1:$AA$400,MATCH(CONCATENATE($A$1,"_",$A97),Top!$A$1:$A$400,0),MATCH(F$79,Top!$A$1:$AA$1,0))</f>
        <v>4634Z</v>
      </c>
      <c r="G97" s="152" t="str">
        <f ca="1">INDEX(Top!$A$1:$AA$400,MATCH(CONCATENATE($A$1,"_",$A97),Top!$A$1:$A$400,0),MATCH(G$79,Top!$A$1:$AA$1,0))</f>
        <v>Commerce de gros (commerce interentreprises) de boissons</v>
      </c>
      <c r="H97" s="153" t="e">
        <f ca="1">INDEX(Top!$A$1:$AA$400,MATCH(CONCATENATE($A$1,"_",$A97),Top!$A$1:$A$400,0),MATCH(H$79,Top!$A$1:$AA$1,0))</f>
        <v>#N/A</v>
      </c>
      <c r="I97" s="154" t="e">
        <f ca="1">INDEX(Top!$A$1:$AA$400,MATCH(CONCATENATE($A$1,"_",$A97),Top!$A$1:$A$400,0),MATCH(I$79,Top!$A$1:$AA$1,0))</f>
        <v>#N/A</v>
      </c>
      <c r="P97" s="28"/>
    </row>
    <row r="98" spans="1:17" ht="15" customHeight="1" x14ac:dyDescent="0.35">
      <c r="A98" s="73">
        <f>'02'!A98</f>
        <v>16</v>
      </c>
      <c r="B98" s="48" t="str">
        <f ca="1">INDEX(Top!$A$1:$AA$400,MATCH(CONCATENATE($A$1,"_",$A98),Top!$A$1:$A$400,0),MATCH(B$79,Top!$A$1:$AA$1,0))</f>
        <v>MONO-03</v>
      </c>
      <c r="C98" s="69" t="str">
        <f ca="1">INDEX(Top!$A$1:$AA$400,MATCH(CONCATENATE($A$1,"_",$A98),Top!$A$1:$A$400,0),MATCH(C$79,Top!$A$1:$AA$1,0))</f>
        <v>RHUM DE SAINT MAURICE</v>
      </c>
      <c r="D98" s="48" t="str">
        <f ca="1">INDEX(Top!$A$1:$AA$400,MATCH(CONCATENATE($A$1,"_",$A98),Top!$A$1:$A$400,0),MATCH(D$79,Top!$A$1:$AA$1,0))</f>
        <v>10 à 19 salariés</v>
      </c>
      <c r="E98" s="48">
        <f ca="1">INDEX(Top!$A$1:$AA$400,MATCH(CONCATENATE($A$1,"_",$A98),Top!$A$1:$A$400,0),MATCH(E$79,Top!$A$1:$AA$1,0))</f>
        <v>100</v>
      </c>
      <c r="F98" s="48" t="str">
        <f ca="1">INDEX(Top!$A$1:$AA$400,MATCH(CONCATENATE($A$1,"_",$A98),Top!$A$1:$A$400,0),MATCH(F$79,Top!$A$1:$AA$1,0))</f>
        <v>1101Z</v>
      </c>
      <c r="G98" s="152" t="str">
        <f ca="1">INDEX(Top!$A$1:$AA$400,MATCH(CONCATENATE($A$1,"_",$A98),Top!$A$1:$A$400,0),MATCH(G$79,Top!$A$1:$AA$1,0))</f>
        <v>Production de boissons alcooliques distillées</v>
      </c>
      <c r="H98" s="153" t="e">
        <f ca="1">INDEX(Top!$A$1:$AA$400,MATCH(CONCATENATE($A$1,"_",$A98),Top!$A$1:$A$400,0),MATCH(H$79,Top!$A$1:$AA$1,0))</f>
        <v>#N/A</v>
      </c>
      <c r="I98" s="154" t="e">
        <f ca="1">INDEX(Top!$A$1:$AA$400,MATCH(CONCATENATE($A$1,"_",$A98),Top!$A$1:$A$400,0),MATCH(I$79,Top!$A$1:$AA$1,0))</f>
        <v>#N/A</v>
      </c>
      <c r="P98" s="28"/>
    </row>
    <row r="99" spans="1:17" ht="15" customHeight="1" x14ac:dyDescent="0.35">
      <c r="A99" s="73">
        <f>'02'!A99</f>
        <v>17</v>
      </c>
      <c r="B99" s="48" t="str">
        <f ca="1">INDEX(Top!$A$1:$AA$400,MATCH(CONCATENATE($A$1,"_",$A99),Top!$A$1:$A$400,0),MATCH(B$79,Top!$A$1:$AA$1,0))</f>
        <v>MONO-03</v>
      </c>
      <c r="C99" s="69" t="str">
        <f ca="1">INDEX(Top!$A$1:$AA$400,MATCH(CONCATENATE($A$1,"_",$A99),Top!$A$1:$A$400,0),MATCH(C$79,Top!$A$1:$AA$1,0))</f>
        <v>SAS DELICES DE GUYANE</v>
      </c>
      <c r="D99" s="48" t="str">
        <f ca="1">INDEX(Top!$A$1:$AA$400,MATCH(CONCATENATE($A$1,"_",$A99),Top!$A$1:$A$400,0),MATCH(D$79,Top!$A$1:$AA$1,0))</f>
        <v>20 à 49 salariés</v>
      </c>
      <c r="E99" s="48">
        <f ca="1">INDEX(Top!$A$1:$AA$400,MATCH(CONCATENATE($A$1,"_",$A99),Top!$A$1:$A$400,0),MATCH(E$79,Top!$A$1:$AA$1,0))</f>
        <v>100</v>
      </c>
      <c r="F99" s="48" t="str">
        <f ca="1">INDEX(Top!$A$1:$AA$400,MATCH(CONCATENATE($A$1,"_",$A99),Top!$A$1:$A$400,0),MATCH(F$79,Top!$A$1:$AA$1,0))</f>
        <v>1039A</v>
      </c>
      <c r="G99" s="152" t="str">
        <f ca="1">INDEX(Top!$A$1:$AA$400,MATCH(CONCATENATE($A$1,"_",$A99),Top!$A$1:$A$400,0),MATCH(G$79,Top!$A$1:$AA$1,0))</f>
        <v>Autre transformation et conservation de légumes</v>
      </c>
      <c r="H99" s="153" t="e">
        <f ca="1">INDEX(Top!$A$1:$AA$400,MATCH(CONCATENATE($A$1,"_",$A99),Top!$A$1:$A$400,0),MATCH(H$79,Top!$A$1:$AA$1,0))</f>
        <v>#N/A</v>
      </c>
      <c r="I99" s="154" t="e">
        <f ca="1">INDEX(Top!$A$1:$AA$400,MATCH(CONCATENATE($A$1,"_",$A99),Top!$A$1:$A$400,0),MATCH(I$79,Top!$A$1:$AA$1,0))</f>
        <v>#N/A</v>
      </c>
      <c r="P99" s="28"/>
    </row>
    <row r="100" spans="1:17" ht="15" customHeight="1" x14ac:dyDescent="0.35">
      <c r="A100" s="73">
        <f>'02'!A100</f>
        <v>18</v>
      </c>
      <c r="B100" s="48" t="str">
        <f ca="1">INDEX(Top!$A$1:$AA$400,MATCH(CONCATENATE($A$1,"_",$A100),Top!$A$1:$A$400,0),MATCH(B$79,Top!$A$1:$AA$1,0))</f>
        <v>MONO-03</v>
      </c>
      <c r="C100" s="69" t="str">
        <f ca="1">INDEX(Top!$A$1:$AA$400,MATCH(CONCATENATE($A$1,"_",$A100),Top!$A$1:$A$400,0),MATCH(C$79,Top!$A$1:$AA$1,0))</f>
        <v>KAIZEN</v>
      </c>
      <c r="D100" s="48" t="str">
        <f ca="1">INDEX(Top!$A$1:$AA$400,MATCH(CONCATENATE($A$1,"_",$A100),Top!$A$1:$A$400,0),MATCH(D$79,Top!$A$1:$AA$1,0))</f>
        <v>20 à 49 salariés</v>
      </c>
      <c r="E100" s="48">
        <f ca="1">INDEX(Top!$A$1:$AA$400,MATCH(CONCATENATE($A$1,"_",$A100),Top!$A$1:$A$400,0),MATCH(E$79,Top!$A$1:$AA$1,0))</f>
        <v>100</v>
      </c>
      <c r="F100" s="48" t="str">
        <f ca="1">INDEX(Top!$A$1:$AA$400,MATCH(CONCATENATE($A$1,"_",$A100),Top!$A$1:$A$400,0),MATCH(F$79,Top!$A$1:$AA$1,0))</f>
        <v>1071C</v>
      </c>
      <c r="G100" s="152" t="str">
        <f ca="1">INDEX(Top!$A$1:$AA$400,MATCH(CONCATENATE($A$1,"_",$A100),Top!$A$1:$A$400,0),MATCH(G$79,Top!$A$1:$AA$1,0))</f>
        <v>Boulangerie et boulangerie-pâtisserie</v>
      </c>
      <c r="H100" s="153" t="e">
        <f ca="1">INDEX(Top!$A$1:$AA$400,MATCH(CONCATENATE($A$1,"_",$A100),Top!$A$1:$A$400,0),MATCH(H$79,Top!$A$1:$AA$1,0))</f>
        <v>#N/A</v>
      </c>
      <c r="I100" s="154" t="e">
        <f ca="1">INDEX(Top!$A$1:$AA$400,MATCH(CONCATENATE($A$1,"_",$A100),Top!$A$1:$A$400,0),MATCH(I$79,Top!$A$1:$AA$1,0))</f>
        <v>#N/A</v>
      </c>
      <c r="P100" s="28"/>
    </row>
    <row r="101" spans="1:17" ht="15" customHeight="1" x14ac:dyDescent="0.35">
      <c r="A101" s="73">
        <f>'02'!A101</f>
        <v>19</v>
      </c>
      <c r="B101" s="48" t="str">
        <f ca="1">INDEX(Top!$A$1:$AA$400,MATCH(CONCATENATE($A$1,"_",$A101),Top!$A$1:$A$400,0),MATCH(B$79,Top!$A$1:$AA$1,0))</f>
        <v>QUASI-MONO-03</v>
      </c>
      <c r="C101" s="69" t="str">
        <f ca="1">INDEX(Top!$A$1:$AA$400,MATCH(CONCATENATE($A$1,"_",$A101),Top!$A$1:$A$400,0),MATCH(C$79,Top!$A$1:$AA$1,0))</f>
        <v>MS PLAZZA</v>
      </c>
      <c r="D101" s="48" t="str">
        <f ca="1">INDEX(Top!$A$1:$AA$400,MATCH(CONCATENATE($A$1,"_",$A101),Top!$A$1:$A$400,0),MATCH(D$79,Top!$A$1:$AA$1,0))</f>
        <v>10 à 19 salariés</v>
      </c>
      <c r="E101" s="48">
        <f ca="1">INDEX(Top!$A$1:$AA$400,MATCH(CONCATENATE($A$1,"_",$A101),Top!$A$1:$A$400,0),MATCH(E$79,Top!$A$1:$AA$1,0))</f>
        <v>100</v>
      </c>
      <c r="F101" s="48" t="str">
        <f ca="1">INDEX(Top!$A$1:$AA$400,MATCH(CONCATENATE($A$1,"_",$A101),Top!$A$1:$A$400,0),MATCH(F$79,Top!$A$1:$AA$1,0))</f>
        <v>4639B</v>
      </c>
      <c r="G101" s="152" t="str">
        <f ca="1">INDEX(Top!$A$1:$AA$400,MATCH(CONCATENATE($A$1,"_",$A101),Top!$A$1:$A$400,0),MATCH(G$79,Top!$A$1:$AA$1,0))</f>
        <v>Commerce de gros (commerce interentreprises) alimentaire non spécialisé</v>
      </c>
      <c r="H101" s="153" t="e">
        <f ca="1">INDEX(Top!$A$1:$AA$400,MATCH(CONCATENATE($A$1,"_",$A101),Top!$A$1:$A$400,0),MATCH(H$79,Top!$A$1:$AA$1,0))</f>
        <v>#N/A</v>
      </c>
      <c r="I101" s="154" t="e">
        <f ca="1">INDEX(Top!$A$1:$AA$400,MATCH(CONCATENATE($A$1,"_",$A101),Top!$A$1:$A$400,0),MATCH(I$79,Top!$A$1:$AA$1,0))</f>
        <v>#N/A</v>
      </c>
      <c r="P101" s="28"/>
    </row>
    <row r="102" spans="1:17" ht="15" customHeight="1" x14ac:dyDescent="0.35">
      <c r="A102" s="73">
        <f>'02'!A102</f>
        <v>20</v>
      </c>
      <c r="B102" s="48" t="str">
        <f ca="1">INDEX(Top!$A$1:$AA$400,MATCH(CONCATENATE($A$1,"_",$A102),Top!$A$1:$A$400,0),MATCH(B$79,Top!$A$1:$AA$1,0))</f>
        <v>MONO-03</v>
      </c>
      <c r="C102" s="69" t="str">
        <f ca="1">INDEX(Top!$A$1:$AA$400,MATCH(CONCATENATE($A$1,"_",$A102),Top!$A$1:$A$400,0),MATCH(C$79,Top!$A$1:$AA$1,0))</f>
        <v>BOULANGERIE PATISSERIE AU SUCRE D OR</v>
      </c>
      <c r="D102" s="48" t="str">
        <f ca="1">INDEX(Top!$A$1:$AA$400,MATCH(CONCATENATE($A$1,"_",$A102),Top!$A$1:$A$400,0),MATCH(D$79,Top!$A$1:$AA$1,0))</f>
        <v>10 à 19 salariés</v>
      </c>
      <c r="E102" s="48">
        <f ca="1">INDEX(Top!$A$1:$AA$400,MATCH(CONCATENATE($A$1,"_",$A102),Top!$A$1:$A$400,0),MATCH(E$79,Top!$A$1:$AA$1,0))</f>
        <v>100</v>
      </c>
      <c r="F102" s="48" t="str">
        <f ca="1">INDEX(Top!$A$1:$AA$400,MATCH(CONCATENATE($A$1,"_",$A102),Top!$A$1:$A$400,0),MATCH(F$79,Top!$A$1:$AA$1,0))</f>
        <v>1071C</v>
      </c>
      <c r="G102" s="152" t="str">
        <f ca="1">INDEX(Top!$A$1:$AA$400,MATCH(CONCATENATE($A$1,"_",$A102),Top!$A$1:$A$400,0),MATCH(G$79,Top!$A$1:$AA$1,0))</f>
        <v>Boulangerie et boulangerie-pâtisserie</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'02'!B106</f>
        <v>Champ : France (hors Mayotte) - unités légales des secteurs marchands non agricoles et non financiers</v>
      </c>
      <c r="Q106" s="108"/>
    </row>
    <row r="107" spans="1:17" s="106" customFormat="1" ht="15" customHeight="1" x14ac:dyDescent="0.35">
      <c r="B107" s="107" t="str">
        <f>'02'!B107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3">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G81:I81"/>
    <mergeCell ref="G82:I82"/>
    <mergeCell ref="B72:I72"/>
    <mergeCell ref="D6:F6"/>
    <mergeCell ref="U32:AB32"/>
    <mergeCell ref="S32:T32"/>
    <mergeCell ref="B24:H24"/>
    <mergeCell ref="B32:C32"/>
    <mergeCell ref="Q29:T29"/>
    <mergeCell ref="U29:V29"/>
    <mergeCell ref="W29:X29"/>
    <mergeCell ref="Y29:Z29"/>
    <mergeCell ref="AA29:AB29"/>
  </mergeCells>
  <conditionalFormatting sqref="B83:I102">
    <cfRule type="expression" dxfId="14" priority="1">
      <formula>$E83&gt;=80</formula>
    </cfRule>
  </conditionalFormatting>
  <pageMargins left="0.78749999999999998" right="0.78749999999999998" top="1.0249999999999999" bottom="1.0249999999999999" header="0.78749999999999998" footer="0.78749999999999998"/>
  <pageSetup paperSize="9" firstPageNumber="0" orientation="portrait"/>
  <headerFooter scaleWithDoc="0" alignWithMargins="0">
    <oddHeader>&amp;C&amp;"Arial,Normal"</oddHeader>
    <oddFooter>&amp;C&amp;"Arial,Normal"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08"/>
  <sheetViews>
    <sheetView topLeftCell="B1" zoomScale="80" zoomScaleNormal="80" workbookViewId="0">
      <pane xSplit="1" topLeftCell="C1" activePane="topRight" state="frozen"/>
      <selection activeCell="A34" sqref="A34:B34"/>
      <selection pane="topRight"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04</v>
      </c>
      <c r="B1" s="25" t="str">
        <f ca="1">VLOOKUP(A1,Sommaire!A15:B31,2,0)</f>
        <v>La Réunion</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'03'!D4</f>
        <v>nb_ul_MONO_secret</v>
      </c>
      <c r="E4" s="72" t="str">
        <f>'03'!E4</f>
        <v>nb_sal_secret</v>
      </c>
      <c r="F4" s="72" t="str">
        <f>'03'!F4</f>
        <v>nb_sal_reg_secret</v>
      </c>
      <c r="G4" s="72" t="str">
        <f>'03'!G4</f>
        <v>part_sal_secret</v>
      </c>
      <c r="H4" s="129" t="str">
        <f>'03'!H4</f>
        <v>nb_ul_POLY_secret</v>
      </c>
      <c r="I4" s="126"/>
      <c r="J4" s="126"/>
      <c r="Q4" s="28"/>
      <c r="R4" s="28"/>
    </row>
    <row r="5" spans="1:18" ht="78" customHeight="1" x14ac:dyDescent="0.35">
      <c r="A5" s="73" t="str">
        <f>'03'!A5</f>
        <v>Code d'activité</v>
      </c>
      <c r="B5" s="2" t="str">
        <f>'03'!B5</f>
        <v>Code d'activité</v>
      </c>
      <c r="C5" s="2" t="str">
        <f>'03'!C5</f>
        <v>Secteur d'activité</v>
      </c>
      <c r="D5" s="2" t="str">
        <f>'03'!D5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1292</v>
      </c>
      <c r="E7" s="109">
        <f t="shared" ca="1" si="0"/>
        <v>8554</v>
      </c>
      <c r="F7" s="109">
        <f t="shared" ca="1" si="0"/>
        <v>8636</v>
      </c>
      <c r="G7" s="109">
        <f t="shared" ca="1" si="0"/>
        <v>99</v>
      </c>
      <c r="H7" s="109">
        <f t="shared" ca="1" si="0"/>
        <v>17</v>
      </c>
      <c r="I7" s="125"/>
      <c r="J7" s="125"/>
      <c r="K7" s="33"/>
      <c r="L7" s="33"/>
      <c r="M7" s="33"/>
      <c r="N7" s="33"/>
      <c r="O7" s="33"/>
      <c r="P7" s="33"/>
      <c r="Q7" s="33"/>
      <c r="R7" s="33"/>
    </row>
    <row r="8" spans="1:18" ht="15" customHeight="1" x14ac:dyDescent="0.35">
      <c r="A8" s="73" t="s">
        <v>44</v>
      </c>
      <c r="B8" s="7" t="s">
        <v>44</v>
      </c>
      <c r="C8" s="8" t="s">
        <v>1460</v>
      </c>
      <c r="D8" s="110">
        <f t="shared" ca="1" si="0"/>
        <v>428</v>
      </c>
      <c r="E8" s="110">
        <f t="shared" ca="1" si="0"/>
        <v>4405</v>
      </c>
      <c r="F8" s="110">
        <f t="shared" ca="1" si="0"/>
        <v>4446</v>
      </c>
      <c r="G8" s="110">
        <f t="shared" ca="1" si="0"/>
        <v>99</v>
      </c>
      <c r="H8" s="110">
        <f t="shared" ca="1" si="0"/>
        <v>8</v>
      </c>
      <c r="I8" s="125"/>
      <c r="J8" s="125"/>
      <c r="K8" s="33"/>
      <c r="L8" s="33"/>
      <c r="M8" s="33"/>
      <c r="N8" s="33"/>
      <c r="O8" s="33"/>
      <c r="P8" s="33"/>
      <c r="Q8" s="33"/>
      <c r="R8" s="33"/>
    </row>
    <row r="9" spans="1:18" ht="15" customHeight="1" x14ac:dyDescent="0.35">
      <c r="A9" s="73" t="s">
        <v>60</v>
      </c>
      <c r="B9" s="9" t="s">
        <v>60</v>
      </c>
      <c r="C9" s="10" t="s">
        <v>61</v>
      </c>
      <c r="D9" s="48">
        <f t="shared" ca="1" si="0"/>
        <v>387</v>
      </c>
      <c r="E9" s="48">
        <f t="shared" ca="1" si="0"/>
        <v>3707</v>
      </c>
      <c r="F9" s="48">
        <f t="shared" ca="1" si="0"/>
        <v>3739</v>
      </c>
      <c r="G9" s="48">
        <f t="shared" ca="1" si="0"/>
        <v>99</v>
      </c>
      <c r="H9" s="48" t="str">
        <f t="shared" ca="1" si="0"/>
        <v>s</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53</v>
      </c>
      <c r="E10" s="48">
        <f t="shared" ref="D10:H23" ca="1" si="1">INDEX(Table0,MATCH($A$1&amp;"_"&amp;$A10,T0colonne,0),MATCH(E$4,T0ligne,0))</f>
        <v>829</v>
      </c>
      <c r="F10" s="48">
        <f t="shared" ca="1" si="1"/>
        <v>829</v>
      </c>
      <c r="G10" s="48">
        <f t="shared" ca="1" si="1"/>
        <v>100</v>
      </c>
      <c r="H10" s="48">
        <f t="shared" ca="1" si="1"/>
        <v>0</v>
      </c>
      <c r="I10" s="125"/>
      <c r="J10" s="125"/>
      <c r="K10" s="33"/>
      <c r="L10" s="33"/>
      <c r="M10" s="33"/>
      <c r="N10" s="33"/>
      <c r="O10" s="33"/>
      <c r="P10" s="33"/>
      <c r="Q10" s="33"/>
      <c r="R10" s="33"/>
    </row>
    <row r="11" spans="1:18" ht="15" customHeight="1" x14ac:dyDescent="0.35">
      <c r="A11" s="73">
        <v>102</v>
      </c>
      <c r="B11" s="11">
        <v>102</v>
      </c>
      <c r="C11" s="12" t="s">
        <v>64</v>
      </c>
      <c r="D11" s="48">
        <f t="shared" ca="1" si="1"/>
        <v>24</v>
      </c>
      <c r="E11" s="48">
        <f t="shared" ca="1" si="1"/>
        <v>120</v>
      </c>
      <c r="F11" s="48">
        <f t="shared" ca="1" si="1"/>
        <v>120</v>
      </c>
      <c r="G11" s="48">
        <f t="shared" ca="1" si="1"/>
        <v>100</v>
      </c>
      <c r="H11" s="48">
        <f t="shared" ca="1" si="1"/>
        <v>0</v>
      </c>
      <c r="I11" s="125"/>
      <c r="J11" s="125"/>
      <c r="K11" s="33"/>
      <c r="L11" s="33"/>
      <c r="M11" s="33"/>
      <c r="N11" s="33"/>
      <c r="O11" s="33"/>
      <c r="P11" s="33"/>
      <c r="Q11" s="33"/>
      <c r="R11" s="33"/>
    </row>
    <row r="12" spans="1:18" ht="15" customHeight="1" x14ac:dyDescent="0.35">
      <c r="A12" s="73" t="s">
        <v>65</v>
      </c>
      <c r="B12" s="13" t="s">
        <v>65</v>
      </c>
      <c r="C12" s="12" t="s">
        <v>66</v>
      </c>
      <c r="D12" s="48">
        <f t="shared" ca="1" si="1"/>
        <v>85</v>
      </c>
      <c r="E12" s="48">
        <f t="shared" ca="1" si="1"/>
        <v>367</v>
      </c>
      <c r="F12" s="48">
        <f t="shared" ca="1" si="1"/>
        <v>367</v>
      </c>
      <c r="G12" s="48">
        <f t="shared" ca="1" si="1"/>
        <v>100</v>
      </c>
      <c r="H12" s="48">
        <f t="shared" ca="1" si="1"/>
        <v>0</v>
      </c>
      <c r="I12" s="125"/>
      <c r="J12" s="125"/>
      <c r="K12" s="74"/>
      <c r="L12" s="33"/>
      <c r="M12" s="33"/>
      <c r="N12" s="33"/>
      <c r="O12" s="33"/>
      <c r="P12" s="33"/>
      <c r="Q12" s="33"/>
      <c r="R12" s="33"/>
    </row>
    <row r="13" spans="1:18" ht="15" customHeight="1" x14ac:dyDescent="0.35">
      <c r="A13" s="73" t="s">
        <v>67</v>
      </c>
      <c r="B13" s="13" t="s">
        <v>67</v>
      </c>
      <c r="C13" s="12" t="s">
        <v>68</v>
      </c>
      <c r="D13" s="48" t="str">
        <f t="shared" ca="1" si="1"/>
        <v>s</v>
      </c>
      <c r="E13" s="48" t="str">
        <f t="shared" ca="1" si="1"/>
        <v>s</v>
      </c>
      <c r="F13" s="48" t="str">
        <f t="shared" ca="1" si="1"/>
        <v>s</v>
      </c>
      <c r="G13" s="48" t="str">
        <f t="shared" ca="1" si="1"/>
        <v>s</v>
      </c>
      <c r="H13" s="48">
        <f t="shared" ca="1" si="1"/>
        <v>0</v>
      </c>
      <c r="I13" s="125"/>
      <c r="J13" s="125"/>
      <c r="K13" s="74"/>
      <c r="L13" s="33"/>
      <c r="M13" s="33"/>
      <c r="N13" s="33"/>
      <c r="O13" s="33"/>
      <c r="P13" s="33"/>
      <c r="Q13" s="33"/>
      <c r="R13" s="33"/>
    </row>
    <row r="14" spans="1:18" ht="15" customHeight="1" x14ac:dyDescent="0.35">
      <c r="A14" s="73">
        <v>105</v>
      </c>
      <c r="B14" s="11">
        <v>105</v>
      </c>
      <c r="C14" s="12" t="s">
        <v>69</v>
      </c>
      <c r="D14" s="48">
        <f t="shared" ca="1" si="1"/>
        <v>41</v>
      </c>
      <c r="E14" s="48">
        <f t="shared" ca="1" si="1"/>
        <v>669</v>
      </c>
      <c r="F14" s="48">
        <f t="shared" ca="1" si="1"/>
        <v>669</v>
      </c>
      <c r="G14" s="48">
        <f t="shared" ca="1" si="1"/>
        <v>100</v>
      </c>
      <c r="H14" s="48">
        <f t="shared" ca="1" si="1"/>
        <v>0</v>
      </c>
      <c r="I14" s="125"/>
      <c r="J14" s="125"/>
      <c r="K14" s="75"/>
      <c r="Q14" s="28"/>
      <c r="R14" s="28"/>
    </row>
    <row r="15" spans="1:18" ht="15" customHeight="1" x14ac:dyDescent="0.35">
      <c r="A15" s="73">
        <v>106</v>
      </c>
      <c r="B15" s="11">
        <v>106</v>
      </c>
      <c r="C15" s="12" t="s">
        <v>70</v>
      </c>
      <c r="D15" s="48" t="str">
        <f t="shared" ca="1" si="1"/>
        <v>s</v>
      </c>
      <c r="E15" s="48" t="str">
        <f t="shared" ca="1" si="1"/>
        <v>s</v>
      </c>
      <c r="F15" s="48" t="str">
        <f t="shared" ca="1" si="1"/>
        <v>s</v>
      </c>
      <c r="G15" s="48" t="str">
        <f t="shared" ca="1" si="1"/>
        <v>s</v>
      </c>
      <c r="H15" s="48">
        <f t="shared" ca="1" si="1"/>
        <v>3</v>
      </c>
      <c r="I15" s="125"/>
      <c r="J15" s="125"/>
      <c r="K15" s="75"/>
      <c r="Q15" s="28"/>
      <c r="R15" s="28"/>
    </row>
    <row r="16" spans="1:18" ht="15" customHeight="1" x14ac:dyDescent="0.35">
      <c r="A16" s="73" t="s">
        <v>71</v>
      </c>
      <c r="B16" s="11" t="s">
        <v>71</v>
      </c>
      <c r="C16" s="12" t="s">
        <v>72</v>
      </c>
      <c r="D16" s="48">
        <f t="shared" ca="1" si="1"/>
        <v>47</v>
      </c>
      <c r="E16" s="48">
        <f t="shared" ca="1" si="1"/>
        <v>450</v>
      </c>
      <c r="F16" s="48">
        <f t="shared" ca="1" si="1"/>
        <v>450</v>
      </c>
      <c r="G16" s="48">
        <f t="shared" ca="1" si="1"/>
        <v>100</v>
      </c>
      <c r="H16" s="48">
        <f t="shared" ca="1" si="1"/>
        <v>0</v>
      </c>
      <c r="I16" s="125"/>
      <c r="J16" s="125"/>
      <c r="K16" s="75"/>
      <c r="Q16" s="28"/>
      <c r="R16" s="28"/>
    </row>
    <row r="17" spans="1:28" ht="15" customHeight="1" x14ac:dyDescent="0.35">
      <c r="A17" s="73">
        <v>108</v>
      </c>
      <c r="B17" s="11">
        <v>108</v>
      </c>
      <c r="C17" s="12" t="s">
        <v>73</v>
      </c>
      <c r="D17" s="48">
        <f t="shared" ca="1" si="1"/>
        <v>124</v>
      </c>
      <c r="E17" s="48">
        <f t="shared" ca="1" si="1"/>
        <v>965</v>
      </c>
      <c r="F17" s="48">
        <f t="shared" ca="1" si="1"/>
        <v>989</v>
      </c>
      <c r="G17" s="48">
        <f t="shared" ca="1" si="1"/>
        <v>98</v>
      </c>
      <c r="H17" s="48">
        <f t="shared" ca="1" si="1"/>
        <v>3</v>
      </c>
      <c r="I17" s="125"/>
      <c r="J17" s="125"/>
      <c r="K17" s="75"/>
      <c r="Q17" s="28"/>
      <c r="R17" s="28"/>
    </row>
    <row r="18" spans="1:28" ht="15" customHeight="1" x14ac:dyDescent="0.35">
      <c r="A18" s="73">
        <v>109</v>
      </c>
      <c r="B18" s="11">
        <v>109</v>
      </c>
      <c r="C18" s="12" t="s">
        <v>74</v>
      </c>
      <c r="D18" s="48">
        <f t="shared" ca="1" si="1"/>
        <v>8</v>
      </c>
      <c r="E18" s="48">
        <f t="shared" ca="1" si="1"/>
        <v>178</v>
      </c>
      <c r="F18" s="48">
        <f t="shared" ca="1" si="1"/>
        <v>178</v>
      </c>
      <c r="G18" s="48">
        <f t="shared" ca="1" si="1"/>
        <v>100</v>
      </c>
      <c r="H18" s="48">
        <f t="shared" ca="1" si="1"/>
        <v>0</v>
      </c>
      <c r="I18" s="125"/>
      <c r="J18" s="125"/>
      <c r="K18" s="36"/>
      <c r="Q18" s="28"/>
      <c r="R18" s="28"/>
    </row>
    <row r="19" spans="1:28" ht="15" customHeight="1" x14ac:dyDescent="0.35">
      <c r="A19" s="73">
        <v>11</v>
      </c>
      <c r="B19" s="9">
        <v>11</v>
      </c>
      <c r="C19" s="10" t="s">
        <v>75</v>
      </c>
      <c r="D19" s="48">
        <f t="shared" ca="1" si="1"/>
        <v>41</v>
      </c>
      <c r="E19" s="48">
        <f ca="1">INDEX(Table0,MATCH($A$1&amp;"_"&amp;$A19,T0colonne,0),MATCH(E$4,T0ligne,0))</f>
        <v>698</v>
      </c>
      <c r="F19" s="48">
        <f ca="1">INDEX(Table0,MATCH($A$1&amp;"_"&amp;$A19,T0colonne,0),MATCH(F$4,T0ligne,0))</f>
        <v>707</v>
      </c>
      <c r="G19" s="48">
        <f ca="1">INDEX(Table0,MATCH($A$1&amp;"_"&amp;$A19,T0colonne,0),MATCH(G$4,T0ligne,0))</f>
        <v>99</v>
      </c>
      <c r="H19" s="48" t="str">
        <f ca="1">INDEX(Table0,MATCH($A$1&amp;"_"&amp;$A19,T0colonne,0),MATCH(H$4,T0ligne,0))</f>
        <v>s</v>
      </c>
      <c r="I19" s="125"/>
      <c r="J19" s="125"/>
      <c r="K19" s="75"/>
      <c r="Q19" s="28"/>
      <c r="R19" s="28"/>
    </row>
    <row r="20" spans="1:28" ht="15" customHeight="1" x14ac:dyDescent="0.35">
      <c r="A20" s="73" t="s">
        <v>51</v>
      </c>
      <c r="B20" s="7" t="s">
        <v>51</v>
      </c>
      <c r="C20" s="8" t="s">
        <v>52</v>
      </c>
      <c r="D20" s="110">
        <f t="shared" ca="1" si="1"/>
        <v>529</v>
      </c>
      <c r="E20" s="110">
        <f t="shared" ca="1" si="1"/>
        <v>2566</v>
      </c>
      <c r="F20" s="110">
        <f t="shared" ca="1" si="1"/>
        <v>2566</v>
      </c>
      <c r="G20" s="110">
        <f t="shared" ca="1" si="1"/>
        <v>100</v>
      </c>
      <c r="H20" s="110" t="str">
        <f t="shared" ca="1" si="1"/>
        <v>s</v>
      </c>
      <c r="I20" s="125"/>
      <c r="J20" s="125"/>
      <c r="K20" s="36"/>
      <c r="Q20" s="28"/>
      <c r="R20" s="28"/>
    </row>
    <row r="21" spans="1:28" ht="15" customHeight="1" x14ac:dyDescent="0.35">
      <c r="A21" s="73" t="s">
        <v>47</v>
      </c>
      <c r="B21" s="7" t="s">
        <v>47</v>
      </c>
      <c r="C21" s="14" t="s">
        <v>48</v>
      </c>
      <c r="D21" s="110">
        <f ca="1">INDEX(Table0,MATCH($A$1&amp;"_"&amp;$A21,T0colonne,0),MATCH(D$4,T0ligne,0))</f>
        <v>335</v>
      </c>
      <c r="E21" s="110">
        <f ca="1">INDEX(Table0,MATCH($A$1&amp;"_"&amp;$A21,T0colonne,0),MATCH(E$4,T0ligne,0))</f>
        <v>1583</v>
      </c>
      <c r="F21" s="110">
        <f ca="1">INDEX(Table0,MATCH($A$1&amp;"_"&amp;$A21,T0colonne,0),MATCH(F$4,T0ligne,0))</f>
        <v>1624</v>
      </c>
      <c r="G21" s="110">
        <f ca="1">INDEX(Table0,MATCH($A$1&amp;"_"&amp;$A21,T0colonne,0),MATCH(G$4,T0ligne,0))</f>
        <v>97</v>
      </c>
      <c r="H21" s="110" t="str">
        <f ca="1">INDEX(Table0,MATCH($A$1&amp;"_"&amp;$A21,T0colonne,0),MATCH(H$4,T0ligne,0))</f>
        <v>s</v>
      </c>
      <c r="I21" s="125"/>
      <c r="J21" s="125"/>
      <c r="Q21" s="28"/>
      <c r="R21" s="28"/>
    </row>
    <row r="22" spans="1:28" ht="15" customHeight="1" x14ac:dyDescent="0.35">
      <c r="A22" s="73">
        <v>462</v>
      </c>
      <c r="B22" s="9">
        <v>462</v>
      </c>
      <c r="C22" s="12" t="s">
        <v>76</v>
      </c>
      <c r="D22" s="48">
        <f t="shared" ca="1" si="1"/>
        <v>19</v>
      </c>
      <c r="E22" s="48">
        <f t="shared" ca="1" si="1"/>
        <v>138</v>
      </c>
      <c r="F22" s="48">
        <f t="shared" ca="1" si="1"/>
        <v>138</v>
      </c>
      <c r="G22" s="48">
        <f t="shared" ca="1" si="1"/>
        <v>100</v>
      </c>
      <c r="H22" s="130">
        <f t="shared" ca="1" si="1"/>
        <v>0</v>
      </c>
      <c r="I22" s="125"/>
      <c r="J22" s="125"/>
      <c r="Q22" s="28"/>
      <c r="R22" s="28"/>
    </row>
    <row r="23" spans="1:28" ht="15" customHeight="1" x14ac:dyDescent="0.35">
      <c r="A23" s="73" t="s">
        <v>77</v>
      </c>
      <c r="B23" s="9" t="s">
        <v>77</v>
      </c>
      <c r="C23" s="12" t="s">
        <v>78</v>
      </c>
      <c r="D23" s="48">
        <f t="shared" ca="1" si="1"/>
        <v>316</v>
      </c>
      <c r="E23" s="48">
        <f t="shared" ca="1" si="1"/>
        <v>1445</v>
      </c>
      <c r="F23" s="48">
        <f t="shared" ca="1" si="1"/>
        <v>1486</v>
      </c>
      <c r="G23" s="48">
        <f t="shared" ca="1" si="1"/>
        <v>97</v>
      </c>
      <c r="H23" s="48">
        <f t="shared" ca="1" si="1"/>
        <v>8</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'01'!B29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'03'!E30</f>
        <v>nb_ul_secret</v>
      </c>
      <c r="F30" s="73" t="s">
        <v>1345</v>
      </c>
      <c r="G30" s="73" t="s">
        <v>139</v>
      </c>
      <c r="H30" s="73" t="str">
        <f>'03'!H30</f>
        <v>redi_r310_secret</v>
      </c>
      <c r="I30" s="73" t="str">
        <f>'03'!I30</f>
        <v>redi_r410_secret</v>
      </c>
      <c r="J30" s="73" t="str">
        <f>'03'!J30</f>
        <v>redi_r003_secret</v>
      </c>
      <c r="K30" s="73" t="str">
        <f>'03'!K30</f>
        <v>fraispers_secret</v>
      </c>
      <c r="L30" s="73" t="str">
        <f>'03'!L30</f>
        <v>redi_r005_secret</v>
      </c>
      <c r="M30" s="73" t="str">
        <f>'03'!M30</f>
        <v>redi_r008_secret</v>
      </c>
      <c r="N30" s="73" t="str">
        <f>'03'!N30</f>
        <v>redi_r103_secret</v>
      </c>
      <c r="O30" s="73" t="str">
        <f>'03'!O30</f>
        <v>r100_tot_secret</v>
      </c>
      <c r="P30" s="73" t="str">
        <f>'03'!P30</f>
        <v>inv_corp_b_ha_secret</v>
      </c>
      <c r="Q30" s="73" t="str">
        <f>'03'!Q30</f>
        <v>TX_EX_secret</v>
      </c>
      <c r="R30" s="73" t="str">
        <f>'03'!R30</f>
        <v>TX_VA_secret</v>
      </c>
      <c r="S30" s="73" t="str">
        <f>'03'!S30</f>
        <v>PROD_TRAV_secret</v>
      </c>
      <c r="T30" s="73" t="str">
        <f>'03'!T30</f>
        <v>INT_CAPITAL_secret</v>
      </c>
      <c r="U30" s="73" t="str">
        <f>'03'!U30</f>
        <v>TX_FP_secret</v>
      </c>
      <c r="V30" s="73" t="str">
        <f>'03'!V30</f>
        <v>TX_MARGE_secret</v>
      </c>
      <c r="W30" s="73" t="str">
        <f>'03'!W30</f>
        <v>RENT_ECO_secret</v>
      </c>
      <c r="X30" s="73" t="str">
        <f>'03'!X30</f>
        <v>RENT_FIN_secret</v>
      </c>
      <c r="Y30" s="73" t="str">
        <f>'03'!Y30</f>
        <v>LEVIER_FIN_secret</v>
      </c>
      <c r="Z30" s="73" t="str">
        <f>'03'!Z30</f>
        <v>TAUX_PRELEV_secret</v>
      </c>
      <c r="AA30" s="73" t="str">
        <f>'03'!AA30</f>
        <v>TX_INV_secret</v>
      </c>
      <c r="AB30" s="73" t="str">
        <f>'03'!AB30</f>
        <v>TX_AUTOFIN_secret</v>
      </c>
    </row>
    <row r="31" spans="1:28" ht="69.95" customHeight="1" x14ac:dyDescent="0.35">
      <c r="A31" s="73" t="str">
        <f>'03'!A31</f>
        <v>R_T2</v>
      </c>
      <c r="B31" s="2" t="str">
        <f>'03'!B31</f>
        <v>Code d'activité</v>
      </c>
      <c r="C31" s="2" t="str">
        <f>'03'!C31</f>
        <v>Secteur d'activité</v>
      </c>
      <c r="D31" s="2" t="s">
        <v>1402</v>
      </c>
      <c r="E31" s="2" t="str">
        <f>'03'!E31</f>
        <v>Nombre d'unités légales</v>
      </c>
      <c r="F31" s="2" t="str">
        <f>'03'!F31</f>
        <v>Effectifs salariés en équivalent temps plein</v>
      </c>
      <c r="G31" s="2" t="str">
        <f>'03'!G31</f>
        <v>Effectifs salariés au 31 décembre</v>
      </c>
      <c r="H31" s="2" t="str">
        <f>'03'!H31</f>
        <v>Chiffre d'affaires Hors Taxes</v>
      </c>
      <c r="I31" s="2" t="str">
        <f>'03'!I31</f>
        <v>Chiffre d'affaires à l'exportation hors taxes</v>
      </c>
      <c r="J31" s="2" t="str">
        <f>'03'!J31</f>
        <v>Valeur ajoutée - y compris autres produits et autres charges</v>
      </c>
      <c r="K31" s="2" t="str">
        <f>'03'!K31</f>
        <v>Frais de personnel</v>
      </c>
      <c r="L31" s="2" t="str">
        <f>'03'!L31</f>
        <v>Excédent brut d'exploitation</v>
      </c>
      <c r="M31" s="2" t="str">
        <f>'03'!M31</f>
        <v>Capacité d'autofinancement</v>
      </c>
      <c r="N31" s="2" t="str">
        <f>'03'!N31</f>
        <v>Résultat courant avant impôts</v>
      </c>
      <c r="O31" s="2" t="str">
        <f>'03'!O31</f>
        <v>Résultat net comptable</v>
      </c>
      <c r="P31" s="2" t="str">
        <f>'03'!P31</f>
        <v>Investissements corporels bruts hors apports</v>
      </c>
      <c r="Q31" s="44" t="str">
        <f>'03'!Q31</f>
        <v>Taux d'exportation</v>
      </c>
      <c r="R31" s="44" t="str">
        <f>'03'!R31</f>
        <v>Taux de valeur ajoutée</v>
      </c>
      <c r="S31" s="76" t="str">
        <f>'03'!S31</f>
        <v>Productivité apparente du travail par tête</v>
      </c>
      <c r="T31" s="76" t="str">
        <f>'03'!T31</f>
        <v>Intensité capitalistique</v>
      </c>
      <c r="U31" s="44" t="str">
        <f>'03'!U31</f>
        <v>Part des frais de personnel</v>
      </c>
      <c r="V31" s="44" t="str">
        <f>'03'!V31</f>
        <v>Taux de marge</v>
      </c>
      <c r="W31" s="44" t="str">
        <f>'03'!W31</f>
        <v>Rentabilité économique</v>
      </c>
      <c r="X31" s="44" t="str">
        <f>'03'!X31</f>
        <v>Rentabilité financière</v>
      </c>
      <c r="Y31" s="44" t="str">
        <f>'03'!Y31</f>
        <v>Levier financier</v>
      </c>
      <c r="Z31" s="44" t="str">
        <f>'03'!Z31</f>
        <v>Taux de prélèvement financier</v>
      </c>
      <c r="AA31" s="44" t="str">
        <f>'03'!AA31</f>
        <v>Taux d'investissement</v>
      </c>
      <c r="AB31" s="44" t="str">
        <f>'03'!AB31</f>
        <v>Taux d'autofinancement</v>
      </c>
    </row>
    <row r="32" spans="1:28" ht="15" customHeight="1" x14ac:dyDescent="0.35">
      <c r="B32" s="148"/>
      <c r="C32" s="148"/>
      <c r="D32" s="32"/>
      <c r="E32" s="148" t="str">
        <f>'03'!E32</f>
        <v>nombre</v>
      </c>
      <c r="F32" s="148"/>
      <c r="G32" s="148"/>
      <c r="H32" s="148" t="str">
        <f>'03'!H32</f>
        <v>milliers d'euros</v>
      </c>
      <c r="I32" s="148"/>
      <c r="J32" s="148"/>
      <c r="K32" s="148"/>
      <c r="L32" s="148"/>
      <c r="M32" s="148"/>
      <c r="N32" s="148"/>
      <c r="O32" s="148"/>
      <c r="P32" s="148"/>
      <c r="Q32" s="155" t="str">
        <f>'03'!Q32</f>
        <v>%</v>
      </c>
      <c r="R32" s="155"/>
      <c r="S32" s="158" t="str">
        <f>'03'!S32</f>
        <v>milliers d'euros</v>
      </c>
      <c r="T32" s="159"/>
      <c r="U32" s="149" t="str">
        <f>'03'!U32</f>
        <v>%</v>
      </c>
      <c r="V32" s="149"/>
      <c r="W32" s="149"/>
      <c r="X32" s="149"/>
      <c r="Y32" s="149"/>
      <c r="Z32" s="149"/>
      <c r="AA32" s="149"/>
      <c r="AB32" s="149"/>
    </row>
    <row r="33" spans="1:28" ht="15" customHeight="1" x14ac:dyDescent="0.35">
      <c r="A33" s="73" t="str">
        <f>'03'!A33</f>
        <v>IAA_CGA_AC</v>
      </c>
      <c r="B33" s="116" t="str">
        <f>'03'!B33</f>
        <v>IAA_CGA_AC</v>
      </c>
      <c r="C33" s="117" t="str">
        <f>'03'!C33</f>
        <v>Ensemble des entreprises agroalimentaires de la région</v>
      </c>
      <c r="D33" s="117"/>
      <c r="E33" s="109">
        <f t="shared" ref="E33:T48" ca="1" si="2">INDEX(table,MATCH($A$1&amp;"_"&amp;$A33,Tcolonne,0),MATCH(E$30,Tligne,0))</f>
        <v>1292</v>
      </c>
      <c r="F33" s="109">
        <f t="shared" ca="1" si="2"/>
        <v>8555.27</v>
      </c>
      <c r="G33" s="109">
        <f t="shared" ca="1" si="2"/>
        <v>9647</v>
      </c>
      <c r="H33" s="109">
        <f t="shared" ca="1" si="2"/>
        <v>3017098.48</v>
      </c>
      <c r="I33" s="109">
        <f t="shared" ca="1" si="2"/>
        <v>115013.822</v>
      </c>
      <c r="J33" s="109">
        <f t="shared" ca="1" si="2"/>
        <v>492885.58500000002</v>
      </c>
      <c r="K33" s="109">
        <f t="shared" ca="1" si="2"/>
        <v>341295.19699999999</v>
      </c>
      <c r="L33" s="109">
        <f t="shared" ca="1" si="2"/>
        <v>157937.008</v>
      </c>
      <c r="M33" s="109">
        <f t="shared" ca="1" si="2"/>
        <v>146028.11500000002</v>
      </c>
      <c r="N33" s="109">
        <f t="shared" ca="1" si="2"/>
        <v>129671.96700000005</v>
      </c>
      <c r="O33" s="109">
        <f t="shared" ca="1" si="2"/>
        <v>123657.84900000005</v>
      </c>
      <c r="P33" s="109">
        <f t="shared" ca="1" si="2"/>
        <v>148392.46600000001</v>
      </c>
      <c r="Q33" s="109">
        <f t="shared" ca="1" si="2"/>
        <v>3.8120672149886201</v>
      </c>
      <c r="R33" s="109">
        <f t="shared" ca="1" si="2"/>
        <v>16.336410238753626</v>
      </c>
      <c r="S33" s="109">
        <f t="shared" ca="1" si="2"/>
        <v>57.611926333125666</v>
      </c>
      <c r="T33" s="109">
        <f t="shared" ca="1" si="2"/>
        <v>147.87705718229816</v>
      </c>
      <c r="U33" s="109">
        <f t="shared" ref="U33:AB33" ca="1" si="3">INDEX(table,MATCH($A$1&amp;"_"&amp;$A33,Tcolonne,0),MATCH(U$30,Tligne,0))</f>
        <v>68.364018503173284</v>
      </c>
      <c r="V33" s="109">
        <f t="shared" ca="1" si="3"/>
        <v>31.635981496826709</v>
      </c>
      <c r="W33" s="109">
        <f t="shared" ca="1" si="3"/>
        <v>9.2776069274807771</v>
      </c>
      <c r="X33" s="109">
        <f t="shared" ca="1" si="3"/>
        <v>11.874794084070199</v>
      </c>
      <c r="Y33" s="109" t="str">
        <f t="shared" ca="1" si="3"/>
        <v>s</v>
      </c>
      <c r="Z33" s="109">
        <f t="shared" ca="1" si="3"/>
        <v>4.4815880012112173</v>
      </c>
      <c r="AA33" s="109">
        <f t="shared" ca="1" si="3"/>
        <v>30.106878861145841</v>
      </c>
      <c r="AB33" s="109">
        <f t="shared" ca="1" si="3"/>
        <v>98.406690673905246</v>
      </c>
    </row>
    <row r="34" spans="1:28" ht="15" customHeight="1" x14ac:dyDescent="0.35">
      <c r="A34" s="73" t="str">
        <f>'03'!A34</f>
        <v>p_IAA_CGA_AC_BN_horsKZ</v>
      </c>
      <c r="B34" s="54"/>
      <c r="C34" s="51" t="str">
        <f>'03'!C34</f>
        <v>Poids dans l'économie marchande non agricole et non financière de la région (%)</v>
      </c>
      <c r="D34" s="51"/>
      <c r="E34" s="52">
        <f ca="1">E33/E69*100</f>
        <v>3.2381763953983809</v>
      </c>
      <c r="F34" s="52">
        <f t="shared" ref="F34:P34" ca="1" si="4">F33/F69*100</f>
        <v>8.4918208132475783</v>
      </c>
      <c r="G34" s="52">
        <f t="shared" ca="1" si="4"/>
        <v>8.0879640497669278</v>
      </c>
      <c r="H34" s="52">
        <f t="shared" ca="1" si="4"/>
        <v>11.186240070221045</v>
      </c>
      <c r="I34" s="52">
        <f t="shared" ca="1" si="4"/>
        <v>26.436091996767956</v>
      </c>
      <c r="J34" s="52">
        <f t="shared" ca="1" si="4"/>
        <v>6.8117355730632196</v>
      </c>
      <c r="K34" s="52">
        <f t="shared" ca="1" si="4"/>
        <v>7.4746091335001204</v>
      </c>
      <c r="L34" s="52">
        <f t="shared" ca="1" si="4"/>
        <v>6.5834591042112232</v>
      </c>
      <c r="M34" s="52">
        <f t="shared" ca="1" si="4"/>
        <v>6.5775786823154423</v>
      </c>
      <c r="N34" s="52">
        <f t="shared" ca="1" si="4"/>
        <v>8.2699519932200385</v>
      </c>
      <c r="O34" s="52">
        <f t="shared" ca="1" si="4"/>
        <v>9.3574602528473214</v>
      </c>
      <c r="P34" s="52">
        <f t="shared" ca="1" si="4"/>
        <v>6.3906957914773344</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'03'!A36</f>
        <v>IAA_hac</v>
      </c>
      <c r="B36" s="112" t="str">
        <f>'03'!B36</f>
        <v>IAA_hac</v>
      </c>
      <c r="C36" s="113" t="str">
        <f>'03'!C36</f>
        <v>IAA : Industries alimentaires (hors artisanat commercial) et boissons</v>
      </c>
      <c r="D36" s="113"/>
      <c r="E36" s="110">
        <f t="shared" ca="1" si="2"/>
        <v>428</v>
      </c>
      <c r="F36" s="110">
        <f t="shared" ca="1" si="2"/>
        <v>4405.99</v>
      </c>
      <c r="G36" s="110">
        <f t="shared" ca="1" si="2"/>
        <v>4847</v>
      </c>
      <c r="H36" s="110">
        <f t="shared" ca="1" si="2"/>
        <v>1359756.25</v>
      </c>
      <c r="I36" s="110">
        <f t="shared" ca="1" si="2"/>
        <v>98830.04</v>
      </c>
      <c r="J36" s="110">
        <f t="shared" ca="1" si="2"/>
        <v>275552.109</v>
      </c>
      <c r="K36" s="110">
        <f t="shared" ca="1" si="2"/>
        <v>188098.12299999999</v>
      </c>
      <c r="L36" s="110">
        <f t="shared" ca="1" si="2"/>
        <v>93971.95299999998</v>
      </c>
      <c r="M36" s="110">
        <f t="shared" ca="1" si="2"/>
        <v>94220.047999999981</v>
      </c>
      <c r="N36" s="110">
        <f t="shared" ca="1" si="2"/>
        <v>66490.670000000027</v>
      </c>
      <c r="O36" s="110">
        <f t="shared" ca="1" si="2"/>
        <v>68585.98500000003</v>
      </c>
      <c r="P36" s="110">
        <f t="shared" ca="1" si="2"/>
        <v>116297.895</v>
      </c>
      <c r="Q36" s="110">
        <f t="shared" ca="1" si="2"/>
        <v>7.2682173735182305</v>
      </c>
      <c r="R36" s="110">
        <f t="shared" ca="1" si="2"/>
        <v>20.264816506634919</v>
      </c>
      <c r="S36" s="110">
        <f t="shared" ca="1" si="2"/>
        <v>62.540339174623639</v>
      </c>
      <c r="T36" s="110">
        <f t="shared" ca="1" si="2"/>
        <v>231.70068225302373</v>
      </c>
      <c r="U36" s="110">
        <f t="shared" ref="U36:AB36" ca="1" si="5">INDEX(table,MATCH($A$1&amp;"_"&amp;$A36,Tcolonne,0),MATCH(U$30,Tligne,0))</f>
        <v>66.684891097771043</v>
      </c>
      <c r="V36" s="110">
        <f t="shared" ca="1" si="5"/>
        <v>33.315108902228957</v>
      </c>
      <c r="W36" s="110">
        <f t="shared" ca="1" si="5"/>
        <v>7.143412844715014</v>
      </c>
      <c r="X36" s="110">
        <f t="shared" ca="1" si="5"/>
        <v>8.9425134920068228</v>
      </c>
      <c r="Y36" s="110" t="str">
        <f t="shared" ca="1" si="5"/>
        <v>s</v>
      </c>
      <c r="Z36" s="110">
        <f t="shared" ca="1" si="5"/>
        <v>4.5143331223519443</v>
      </c>
      <c r="AA36" s="110">
        <f t="shared" ca="1" si="5"/>
        <v>42.205409140962161</v>
      </c>
      <c r="AB36" s="110">
        <f t="shared" ca="1" si="5"/>
        <v>81.01612501240885</v>
      </c>
    </row>
    <row r="37" spans="1:28" ht="15" customHeight="1" x14ac:dyDescent="0.35">
      <c r="A37" s="73" t="str">
        <f>'03'!A37</f>
        <v>p_IAA_hac_C_hac</v>
      </c>
      <c r="B37" s="54"/>
      <c r="C37" s="55" t="str">
        <f>'03'!C37</f>
        <v>Poids dans l'industrie manufacturière (hors artisanat commercial) de la région (%)</v>
      </c>
      <c r="D37" s="55"/>
      <c r="E37" s="52">
        <f ca="1">E36/E66*100</f>
        <v>15.723732549595884</v>
      </c>
      <c r="F37" s="52">
        <f t="shared" ref="F37:P37" ca="1" si="6">F36/F66*100</f>
        <v>39.489361778405566</v>
      </c>
      <c r="G37" s="52">
        <f t="shared" ca="1" si="6"/>
        <v>39.457831325301207</v>
      </c>
      <c r="H37" s="52">
        <f t="shared" ca="1" si="6"/>
        <v>46.516647283080403</v>
      </c>
      <c r="I37" s="52">
        <f t="shared" ca="1" si="6"/>
        <v>86.132632591821974</v>
      </c>
      <c r="J37" s="52">
        <f t="shared" ca="1" si="6"/>
        <v>30.943238536107753</v>
      </c>
      <c r="K37" s="52">
        <f t="shared" ca="1" si="6"/>
        <v>37.357951723741891</v>
      </c>
      <c r="L37" s="52">
        <f t="shared" ca="1" si="6"/>
        <v>41.848206301446481</v>
      </c>
      <c r="M37" s="52">
        <f t="shared" ca="1" si="6"/>
        <v>43.442102783713835</v>
      </c>
      <c r="N37" s="52">
        <f t="shared" ca="1" si="6"/>
        <v>42.413426053204738</v>
      </c>
      <c r="O37" s="52">
        <f t="shared" ca="1" si="6"/>
        <v>44.313795626869783</v>
      </c>
      <c r="P37" s="52">
        <f t="shared" ca="1" si="6"/>
        <v>54.33163786434303</v>
      </c>
      <c r="Q37" s="52"/>
      <c r="R37" s="52"/>
      <c r="S37" s="52"/>
      <c r="T37" s="52"/>
      <c r="U37" s="52"/>
      <c r="V37" s="52"/>
      <c r="W37" s="52"/>
      <c r="X37" s="52"/>
      <c r="Y37" s="52"/>
      <c r="Z37" s="52"/>
      <c r="AA37" s="52"/>
      <c r="AB37" s="52"/>
    </row>
    <row r="38" spans="1:28" ht="15" customHeight="1" x14ac:dyDescent="0.35">
      <c r="A38" s="73" t="str">
        <f>'03'!A38</f>
        <v>IAA_hac_Micro</v>
      </c>
      <c r="B38" s="54"/>
      <c r="C38" s="55"/>
      <c r="D38" s="55" t="s">
        <v>83</v>
      </c>
      <c r="E38" s="48">
        <f t="shared" ca="1" si="2"/>
        <v>320</v>
      </c>
      <c r="F38" s="48">
        <f t="shared" ca="1" si="2"/>
        <v>409.76</v>
      </c>
      <c r="G38" s="48">
        <f t="shared" ca="1" si="2"/>
        <v>558</v>
      </c>
      <c r="H38" s="48">
        <f t="shared" ca="1" si="2"/>
        <v>62373.590000000004</v>
      </c>
      <c r="I38" s="48">
        <f t="shared" ca="1" si="2"/>
        <v>1794.287</v>
      </c>
      <c r="J38" s="48">
        <f t="shared" ca="1" si="2"/>
        <v>14254.544</v>
      </c>
      <c r="K38" s="48">
        <f t="shared" ca="1" si="2"/>
        <v>14038.378000000001</v>
      </c>
      <c r="L38" s="48">
        <f t="shared" ca="1" si="2"/>
        <v>1202.7519999999997</v>
      </c>
      <c r="M38" s="48">
        <f t="shared" ca="1" si="2"/>
        <v>1183.412</v>
      </c>
      <c r="N38" s="48">
        <f t="shared" ca="1" si="2"/>
        <v>-2895.7629999999986</v>
      </c>
      <c r="O38" s="48">
        <f t="shared" ca="1" si="2"/>
        <v>-2645.5869999999986</v>
      </c>
      <c r="P38" s="48">
        <f t="shared" ca="1" si="2"/>
        <v>4013.973</v>
      </c>
      <c r="Q38" s="48">
        <f t="shared" ca="1" si="2"/>
        <v>2.8766774527488317</v>
      </c>
      <c r="R38" s="48">
        <f t="shared" ca="1" si="2"/>
        <v>22.853492960722637</v>
      </c>
      <c r="S38" s="48">
        <f t="shared" ca="1" si="2"/>
        <v>34.787543928153063</v>
      </c>
      <c r="T38" s="48">
        <f t="shared" ca="1" si="2"/>
        <v>73.930986431081607</v>
      </c>
      <c r="U38" s="48">
        <f t="shared" ref="U38:AB52" ca="1" si="7">INDEX(table,MATCH($A$1&amp;"_"&amp;$A38,Tcolonne,0),MATCH(U$30,Tligne,0))</f>
        <v>92.108511639228851</v>
      </c>
      <c r="V38" s="48">
        <f t="shared" ca="1" si="7"/>
        <v>7.8914883607711488</v>
      </c>
      <c r="W38" s="48">
        <f t="shared" ca="1" si="7"/>
        <v>3.5529948499015402</v>
      </c>
      <c r="X38" s="48">
        <f t="shared" ca="1" si="7"/>
        <v>30.264815000604585</v>
      </c>
      <c r="Y38" s="48" t="str">
        <f t="shared" ca="1" si="7"/>
        <v>s</v>
      </c>
      <c r="Z38" s="48">
        <f t="shared" ca="1" si="7"/>
        <v>17.469686186345985</v>
      </c>
      <c r="AA38" s="48">
        <f t="shared" ca="1" si="7"/>
        <v>28.159252235637982</v>
      </c>
      <c r="AB38" s="48">
        <f t="shared" ca="1" si="7"/>
        <v>29.482310917387839</v>
      </c>
    </row>
    <row r="39" spans="1:28" ht="15" customHeight="1" x14ac:dyDescent="0.35">
      <c r="A39" s="73" t="str">
        <f>'03'!A39</f>
        <v>IAA_hac_PME</v>
      </c>
      <c r="B39" s="54"/>
      <c r="C39" s="55"/>
      <c r="D39" s="55" t="s">
        <v>84</v>
      </c>
      <c r="E39" s="48">
        <f t="shared" ca="1" si="2"/>
        <v>71</v>
      </c>
      <c r="F39" s="48">
        <f t="shared" ca="1" si="2"/>
        <v>1725.52</v>
      </c>
      <c r="G39" s="48">
        <f t="shared" ca="1" si="2"/>
        <v>1948</v>
      </c>
      <c r="H39" s="48">
        <f t="shared" ca="1" si="2"/>
        <v>395857.36</v>
      </c>
      <c r="I39" s="48">
        <f t="shared" ca="1" si="2"/>
        <v>7634.1319999999996</v>
      </c>
      <c r="J39" s="48">
        <f t="shared" ca="1" si="2"/>
        <v>94424.808000000005</v>
      </c>
      <c r="K39" s="48">
        <f t="shared" ca="1" si="2"/>
        <v>62585.447</v>
      </c>
      <c r="L39" s="48">
        <f t="shared" ca="1" si="2"/>
        <v>32923.101000000002</v>
      </c>
      <c r="M39" s="48">
        <f t="shared" ca="1" si="2"/>
        <v>29399.617000000002</v>
      </c>
      <c r="N39" s="48">
        <f t="shared" ca="1" si="2"/>
        <v>25600.529000000017</v>
      </c>
      <c r="O39" s="48">
        <f t="shared" ca="1" si="2"/>
        <v>23109.585000000017</v>
      </c>
      <c r="P39" s="48">
        <f t="shared" ca="1" si="2"/>
        <v>37994.264999999999</v>
      </c>
      <c r="Q39" s="48">
        <f t="shared" ca="1" si="2"/>
        <v>1.9285057627828368</v>
      </c>
      <c r="R39" s="48">
        <f t="shared" ca="1" si="2"/>
        <v>23.853240470254235</v>
      </c>
      <c r="S39" s="48">
        <f t="shared" ca="1" si="2"/>
        <v>54.722523065510693</v>
      </c>
      <c r="T39" s="48">
        <f t="shared" ca="1" si="2"/>
        <v>146.10197621586536</v>
      </c>
      <c r="U39" s="48">
        <f t="shared" ca="1" si="7"/>
        <v>65.528634149060679</v>
      </c>
      <c r="V39" s="48">
        <f t="shared" ca="1" si="7"/>
        <v>34.471365850939335</v>
      </c>
      <c r="W39" s="48">
        <f t="shared" ca="1" si="7"/>
        <v>9.3620776681700164</v>
      </c>
      <c r="X39" s="48">
        <f t="shared" ca="1" si="7"/>
        <v>9.0081471090908263</v>
      </c>
      <c r="Y39" s="48" t="str">
        <f t="shared" ca="1" si="7"/>
        <v>s</v>
      </c>
      <c r="Z39" s="48">
        <f t="shared" ca="1" si="7"/>
        <v>6.3040477262454706</v>
      </c>
      <c r="AA39" s="48">
        <f t="shared" ca="1" si="7"/>
        <v>40.237587774602623</v>
      </c>
      <c r="AB39" s="48">
        <f t="shared" ca="1" si="7"/>
        <v>77.379091291804187</v>
      </c>
    </row>
    <row r="40" spans="1:28" ht="15" customHeight="1" x14ac:dyDescent="0.35">
      <c r="A40" s="73" t="str">
        <f>'03'!A40</f>
        <v>IAA_hac_ETI</v>
      </c>
      <c r="B40" s="54"/>
      <c r="C40" s="55"/>
      <c r="D40" s="55" t="s">
        <v>85</v>
      </c>
      <c r="E40" s="48">
        <f t="shared" ca="1" si="2"/>
        <v>32</v>
      </c>
      <c r="F40" s="48">
        <f t="shared" ca="1" si="2"/>
        <v>1703.01</v>
      </c>
      <c r="G40" s="48">
        <f t="shared" ca="1" si="2"/>
        <v>1848</v>
      </c>
      <c r="H40" s="48">
        <f t="shared" ca="1" si="2"/>
        <v>730752.42</v>
      </c>
      <c r="I40" s="48">
        <f t="shared" ca="1" si="2"/>
        <v>25278.892</v>
      </c>
      <c r="J40" s="48">
        <f t="shared" ca="1" si="2"/>
        <v>122675.76800000001</v>
      </c>
      <c r="K40" s="48">
        <f t="shared" ca="1" si="2"/>
        <v>79538.422000000006</v>
      </c>
      <c r="L40" s="48">
        <f t="shared" ca="1" si="2"/>
        <v>48694.745999999999</v>
      </c>
      <c r="M40" s="48">
        <f t="shared" ca="1" si="2"/>
        <v>43542.671000000002</v>
      </c>
      <c r="N40" s="48">
        <f t="shared" ca="1" si="2"/>
        <v>41713.277000000024</v>
      </c>
      <c r="O40" s="48">
        <f t="shared" ca="1" si="2"/>
        <v>35190.17200000002</v>
      </c>
      <c r="P40" s="48">
        <f t="shared" ca="1" si="2"/>
        <v>42937.525999999998</v>
      </c>
      <c r="Q40" s="48">
        <f t="shared" ca="1" si="2"/>
        <v>3.4592963783821609</v>
      </c>
      <c r="R40" s="48">
        <f t="shared" ca="1" si="2"/>
        <v>16.787596543299852</v>
      </c>
      <c r="S40" s="48">
        <f t="shared" ca="1" si="2"/>
        <v>72.0346727265254</v>
      </c>
      <c r="T40" s="48">
        <f t="shared" ca="1" si="2"/>
        <v>271.44583648950976</v>
      </c>
      <c r="U40" s="48">
        <f t="shared" ca="1" si="7"/>
        <v>62.026403340514833</v>
      </c>
      <c r="V40" s="48">
        <f t="shared" ca="1" si="7"/>
        <v>37.973596659485167</v>
      </c>
      <c r="W40" s="48">
        <f t="shared" ca="1" si="7"/>
        <v>8.2077413966560453</v>
      </c>
      <c r="X40" s="48">
        <f t="shared" ca="1" si="7"/>
        <v>8.6539662148154406</v>
      </c>
      <c r="Y40" s="48">
        <f t="shared" ca="1" si="7"/>
        <v>13.660270545515868</v>
      </c>
      <c r="Z40" s="48">
        <f t="shared" ca="1" si="7"/>
        <v>2.793056975797759</v>
      </c>
      <c r="AA40" s="48">
        <f t="shared" ca="1" si="7"/>
        <v>35.000821026039951</v>
      </c>
      <c r="AB40" s="48">
        <f t="shared" ca="1" si="7"/>
        <v>101.40936159200231</v>
      </c>
    </row>
    <row r="41" spans="1:28" ht="15" customHeight="1" x14ac:dyDescent="0.35">
      <c r="A41" s="73" t="str">
        <f>'03'!A41</f>
        <v>IAA_hac_GE</v>
      </c>
      <c r="B41" s="54"/>
      <c r="C41" s="55"/>
      <c r="D41" s="55" t="s">
        <v>86</v>
      </c>
      <c r="E41" s="48">
        <f t="shared" ca="1" si="2"/>
        <v>5</v>
      </c>
      <c r="F41" s="48">
        <f t="shared" ca="1" si="2"/>
        <v>567.70000000000005</v>
      </c>
      <c r="G41" s="48">
        <f t="shared" ca="1" si="2"/>
        <v>493</v>
      </c>
      <c r="H41" s="48">
        <f t="shared" ca="1" si="2"/>
        <v>170772.88</v>
      </c>
      <c r="I41" s="48">
        <f t="shared" ca="1" si="2"/>
        <v>64122.728999999999</v>
      </c>
      <c r="J41" s="48">
        <f t="shared" ca="1" si="2"/>
        <v>44196.98899999998</v>
      </c>
      <c r="K41" s="48">
        <f t="shared" ca="1" si="2"/>
        <v>31935.876</v>
      </c>
      <c r="L41" s="48">
        <f t="shared" ca="1" si="2"/>
        <v>11151.353999999981</v>
      </c>
      <c r="M41" s="48">
        <f t="shared" ca="1" si="2"/>
        <v>20094.34799999998</v>
      </c>
      <c r="N41" s="48">
        <f t="shared" ca="1" si="2"/>
        <v>2072.6269999999813</v>
      </c>
      <c r="O41" s="48">
        <f t="shared" ca="1" si="2"/>
        <v>12931.814999999982</v>
      </c>
      <c r="P41" s="48">
        <f t="shared" ca="1" si="2"/>
        <v>31352.131000000001</v>
      </c>
      <c r="Q41" s="48">
        <f t="shared" ca="1" si="2"/>
        <v>37.548543422117142</v>
      </c>
      <c r="R41" s="48">
        <f t="shared" ca="1" si="2"/>
        <v>25.880566633296798</v>
      </c>
      <c r="S41" s="48">
        <f t="shared" ca="1" si="2"/>
        <v>77.85271974634486</v>
      </c>
      <c r="T41" s="48">
        <f t="shared" ca="1" si="2"/>
        <v>486.52469966531612</v>
      </c>
      <c r="U41" s="48">
        <f t="shared" ca="1" si="7"/>
        <v>74.119120676822376</v>
      </c>
      <c r="V41" s="48">
        <f t="shared" ca="1" si="7"/>
        <v>25.880879323177624</v>
      </c>
      <c r="W41" s="48">
        <f t="shared" ca="1" si="7"/>
        <v>3.3118523861321547</v>
      </c>
      <c r="X41" s="48">
        <f t="shared" ca="1" si="7"/>
        <v>11.491924545887185</v>
      </c>
      <c r="Y41" s="48">
        <f t="shared" ca="1" si="7"/>
        <v>9.4805672659327787</v>
      </c>
      <c r="Z41" s="48">
        <f t="shared" ca="1" si="7"/>
        <v>5.3493952393583868</v>
      </c>
      <c r="AA41" s="48">
        <f t="shared" ca="1" si="7"/>
        <v>70.937255476838061</v>
      </c>
      <c r="AB41" s="48">
        <f t="shared" ca="1" si="7"/>
        <v>64.09244717687605</v>
      </c>
    </row>
    <row r="42" spans="1:28" ht="15" customHeight="1" x14ac:dyDescent="0.35">
      <c r="A42" s="73" t="str">
        <f>'03'!A42</f>
        <v>10_hac</v>
      </c>
      <c r="B42" s="112" t="str">
        <f>'03'!B42</f>
        <v>10_hac</v>
      </c>
      <c r="C42" s="114" t="str">
        <f>'03'!C42</f>
        <v>Industries alimentaires hors artisanat commercial</v>
      </c>
      <c r="D42" s="114"/>
      <c r="E42" s="110">
        <f t="shared" ca="1" si="2"/>
        <v>387</v>
      </c>
      <c r="F42" s="110">
        <f t="shared" ca="1" si="2"/>
        <v>3707.5</v>
      </c>
      <c r="G42" s="110">
        <f t="shared" ca="1" si="2"/>
        <v>4101</v>
      </c>
      <c r="H42" s="110">
        <f t="shared" ca="1" si="2"/>
        <v>1078928.82</v>
      </c>
      <c r="I42" s="110">
        <f t="shared" ca="1" si="2"/>
        <v>82225.273000000001</v>
      </c>
      <c r="J42" s="110">
        <f t="shared" ca="1" si="2"/>
        <v>171174.06099999999</v>
      </c>
      <c r="K42" s="110">
        <f t="shared" ca="1" si="2"/>
        <v>151697.921</v>
      </c>
      <c r="L42" s="110">
        <f t="shared" ca="1" si="2"/>
        <v>51406.84</v>
      </c>
      <c r="M42" s="110">
        <f t="shared" ca="1" si="2"/>
        <v>59399.784999999996</v>
      </c>
      <c r="N42" s="110">
        <f t="shared" ca="1" si="2"/>
        <v>34632.076000000015</v>
      </c>
      <c r="O42" s="110">
        <f t="shared" ca="1" si="2"/>
        <v>44786.707000000017</v>
      </c>
      <c r="P42" s="110">
        <f t="shared" ca="1" si="2"/>
        <v>96459.644</v>
      </c>
      <c r="Q42" s="110">
        <f t="shared" ca="1" si="2"/>
        <v>7.6210099754310017</v>
      </c>
      <c r="R42" s="110">
        <f t="shared" ca="1" si="2"/>
        <v>15.865185712621892</v>
      </c>
      <c r="S42" s="110">
        <f t="shared" ca="1" si="2"/>
        <v>46.169672555630477</v>
      </c>
      <c r="T42" s="110">
        <f t="shared" ca="1" si="2"/>
        <v>214.62438651382334</v>
      </c>
      <c r="U42" s="110">
        <f t="shared" ca="1" si="7"/>
        <v>74.689495338811867</v>
      </c>
      <c r="V42" s="110">
        <f t="shared" ca="1" si="7"/>
        <v>25.310504661188123</v>
      </c>
      <c r="W42" s="110">
        <f t="shared" ca="1" si="7"/>
        <v>5.0513537637303791</v>
      </c>
      <c r="X42" s="110">
        <f t="shared" ca="1" si="7"/>
        <v>7.8040671700474835</v>
      </c>
      <c r="Y42" s="110" t="str">
        <f t="shared" ca="1" si="7"/>
        <v>s</v>
      </c>
      <c r="Z42" s="110">
        <f t="shared" ca="1" si="7"/>
        <v>7.7350698856416784</v>
      </c>
      <c r="AA42" s="110">
        <f t="shared" ca="1" si="7"/>
        <v>56.351788020031847</v>
      </c>
      <c r="AB42" s="110">
        <f t="shared" ca="1" si="7"/>
        <v>61.579933884060353</v>
      </c>
    </row>
    <row r="43" spans="1:28" ht="15" customHeight="1" x14ac:dyDescent="0.35">
      <c r="A43" s="73" t="str">
        <f>'03'!A43</f>
        <v>101_hac</v>
      </c>
      <c r="B43" s="54" t="str">
        <f>'03'!B43</f>
        <v>101_hac</v>
      </c>
      <c r="C43" s="57" t="str">
        <f>'03'!C43</f>
        <v>Transformation et conservation de la viande et préparation de produits à base de viande hors charcuterie</v>
      </c>
      <c r="D43" s="57"/>
      <c r="E43" s="48">
        <f t="shared" ca="1" si="2"/>
        <v>53</v>
      </c>
      <c r="F43" s="48">
        <f t="shared" ca="1" si="2"/>
        <v>828.7</v>
      </c>
      <c r="G43" s="48">
        <f t="shared" ca="1" si="2"/>
        <v>911</v>
      </c>
      <c r="H43" s="48">
        <f t="shared" ca="1" si="2"/>
        <v>320450.40000000002</v>
      </c>
      <c r="I43" s="48">
        <f t="shared" ca="1" si="2"/>
        <v>24.704999999999998</v>
      </c>
      <c r="J43" s="48">
        <f t="shared" ca="1" si="2"/>
        <v>15368.859000000026</v>
      </c>
      <c r="K43" s="48">
        <f t="shared" ca="1" si="2"/>
        <v>32934.195999999996</v>
      </c>
      <c r="L43" s="48">
        <f t="shared" ca="1" si="2"/>
        <v>9262.4480000000258</v>
      </c>
      <c r="M43" s="48">
        <f t="shared" ca="1" si="2"/>
        <v>2799.1190000000261</v>
      </c>
      <c r="N43" s="48">
        <f t="shared" ca="1" si="2"/>
        <v>11871.971000000007</v>
      </c>
      <c r="O43" s="48">
        <f t="shared" ca="1" si="2"/>
        <v>8476.6480000000083</v>
      </c>
      <c r="P43" s="48">
        <f t="shared" ca="1" si="2"/>
        <v>18040.906999999999</v>
      </c>
      <c r="Q43" s="48">
        <f t="shared" ca="1" si="2"/>
        <v>7.7094614330330043E-3</v>
      </c>
      <c r="R43" s="48">
        <f t="shared" ca="1" si="2"/>
        <v>4.7960180421057439</v>
      </c>
      <c r="S43" s="48">
        <f t="shared" ca="1" si="2"/>
        <v>18.545745142995084</v>
      </c>
      <c r="T43" s="48">
        <f t="shared" ca="1" si="2"/>
        <v>171.3028864486545</v>
      </c>
      <c r="U43" s="48">
        <f t="shared" ca="1" si="7"/>
        <v>78.049325439245763</v>
      </c>
      <c r="V43" s="48">
        <f t="shared" ca="1" si="7"/>
        <v>21.950674560754212</v>
      </c>
      <c r="W43" s="48">
        <f t="shared" ca="1" si="7"/>
        <v>7.0231326265061522</v>
      </c>
      <c r="X43" s="48">
        <f t="shared" ca="1" si="7"/>
        <v>7.8522121369912545</v>
      </c>
      <c r="Y43" s="48">
        <f t="shared" ca="1" si="7"/>
        <v>32.108283028116588</v>
      </c>
      <c r="Z43" s="48">
        <f t="shared" ca="1" si="7"/>
        <v>9.1698004674357971</v>
      </c>
      <c r="AA43" s="48">
        <f t="shared" ca="1" si="7"/>
        <v>117.38611825380121</v>
      </c>
      <c r="AB43" s="48">
        <f t="shared" ca="1" si="7"/>
        <v>15.515400639225213</v>
      </c>
    </row>
    <row r="44" spans="1:28" ht="15" customHeight="1" x14ac:dyDescent="0.35">
      <c r="A44" s="73">
        <f>'03'!A44</f>
        <v>102</v>
      </c>
      <c r="B44" s="54">
        <f>'03'!B44</f>
        <v>102</v>
      </c>
      <c r="C44" s="57" t="str">
        <f>'03'!C44</f>
        <v>Transformation et conservation de poisson, de crustacés et de mollusques</v>
      </c>
      <c r="D44" s="57"/>
      <c r="E44" s="48" t="str">
        <f t="shared" ca="1" si="2"/>
        <v>s</v>
      </c>
      <c r="F44" s="48" t="str">
        <f t="shared" ca="1" si="2"/>
        <v>s</v>
      </c>
      <c r="G44" s="48">
        <f t="shared" ca="1" si="2"/>
        <v>129</v>
      </c>
      <c r="H44" s="48" t="str">
        <f t="shared" ca="1" si="2"/>
        <v>s</v>
      </c>
      <c r="I44" s="48">
        <f t="shared" ca="1" si="2"/>
        <v>8.7060000000000013</v>
      </c>
      <c r="J44" s="48" t="str">
        <f t="shared" ca="1" si="2"/>
        <v>s</v>
      </c>
      <c r="K44" s="48" t="str">
        <f t="shared" ca="1" si="2"/>
        <v>s</v>
      </c>
      <c r="L44" s="48" t="str">
        <f t="shared" ca="1" si="2"/>
        <v>s</v>
      </c>
      <c r="M44" s="48" t="str">
        <f t="shared" ca="1" si="2"/>
        <v>s</v>
      </c>
      <c r="N44" s="48" t="str">
        <f t="shared" ca="1" si="2"/>
        <v>s</v>
      </c>
      <c r="O44" s="48" t="str">
        <f t="shared" ca="1" si="2"/>
        <v>s</v>
      </c>
      <c r="P44" s="48">
        <f t="shared" ca="1" si="2"/>
        <v>1189.1279999999999</v>
      </c>
      <c r="Q44" s="48">
        <f t="shared" ca="1" si="2"/>
        <v>2.1172838064998135E-2</v>
      </c>
      <c r="R44" s="48" t="str">
        <f t="shared" ca="1" si="2"/>
        <v>s</v>
      </c>
      <c r="S44" s="48" t="str">
        <f t="shared" ca="1" si="2"/>
        <v>s</v>
      </c>
      <c r="T44" s="48" t="str">
        <f t="shared" ca="1" si="2"/>
        <v>s</v>
      </c>
      <c r="U44" s="48" t="str">
        <f t="shared" ca="1" si="7"/>
        <v>s</v>
      </c>
      <c r="V44" s="48" t="str">
        <f t="shared" ca="1" si="7"/>
        <v>s</v>
      </c>
      <c r="W44" s="48">
        <f t="shared" ca="1" si="7"/>
        <v>12.50076600801723</v>
      </c>
      <c r="X44" s="48" t="str">
        <f t="shared" ca="1" si="7"/>
        <v>s</v>
      </c>
      <c r="Y44" s="48">
        <f t="shared" ca="1" si="7"/>
        <v>36.811421496296703</v>
      </c>
      <c r="Z44" s="48" t="str">
        <f t="shared" ca="1" si="7"/>
        <v>s</v>
      </c>
      <c r="AA44" s="48">
        <f t="shared" ca="1" si="7"/>
        <v>35.100062783681423</v>
      </c>
      <c r="AB44" s="48">
        <f t="shared" ca="1" si="7"/>
        <v>173.6739863160233</v>
      </c>
    </row>
    <row r="45" spans="1:28" ht="15" customHeight="1" x14ac:dyDescent="0.35">
      <c r="A45" s="73" t="str">
        <f>'03'!A45</f>
        <v>103</v>
      </c>
      <c r="B45" s="58" t="str">
        <f>'03'!B45</f>
        <v>103</v>
      </c>
      <c r="C45" s="57" t="str">
        <f>'03'!C45</f>
        <v>Transformation et conservation de fruits et légumes</v>
      </c>
      <c r="D45" s="57"/>
      <c r="E45" s="48">
        <f t="shared" ca="1" si="2"/>
        <v>85</v>
      </c>
      <c r="F45" s="48">
        <f t="shared" ca="1" si="2"/>
        <v>366.94</v>
      </c>
      <c r="G45" s="48">
        <f t="shared" ca="1" si="2"/>
        <v>492</v>
      </c>
      <c r="H45" s="48">
        <f t="shared" ca="1" si="2"/>
        <v>54640.51</v>
      </c>
      <c r="I45" s="48">
        <f t="shared" ca="1" si="2"/>
        <v>1856.3050000000001</v>
      </c>
      <c r="J45" s="48">
        <f t="shared" ca="1" si="2"/>
        <v>10836.748000000007</v>
      </c>
      <c r="K45" s="48">
        <f t="shared" ca="1" si="2"/>
        <v>11999.01</v>
      </c>
      <c r="L45" s="48">
        <f t="shared" ca="1" si="2"/>
        <v>1999.9410000000069</v>
      </c>
      <c r="M45" s="48">
        <f t="shared" ca="1" si="2"/>
        <v>1364.004000000007</v>
      </c>
      <c r="N45" s="48">
        <f t="shared" ca="1" si="2"/>
        <v>-208.88299999999435</v>
      </c>
      <c r="O45" s="48">
        <f t="shared" ca="1" si="2"/>
        <v>-226.11199999999442</v>
      </c>
      <c r="P45" s="48">
        <f t="shared" ca="1" si="2"/>
        <v>7079.3320000000003</v>
      </c>
      <c r="Q45" s="48">
        <f t="shared" ca="1" si="2"/>
        <v>3.3973054058243601</v>
      </c>
      <c r="R45" s="48">
        <f t="shared" ca="1" si="2"/>
        <v>19.832809027587786</v>
      </c>
      <c r="S45" s="48">
        <f t="shared" ca="1" si="2"/>
        <v>29.532751948547464</v>
      </c>
      <c r="T45" s="48">
        <f t="shared" ca="1" si="2"/>
        <v>91.006295307134678</v>
      </c>
      <c r="U45" s="48">
        <f t="shared" ca="1" si="7"/>
        <v>85.713636686063083</v>
      </c>
      <c r="V45" s="48">
        <f t="shared" ca="1" si="7"/>
        <v>14.286363313936922</v>
      </c>
      <c r="W45" s="48">
        <f t="shared" ca="1" si="7"/>
        <v>4.3017366687775347</v>
      </c>
      <c r="X45" s="48">
        <f t="shared" ca="1" si="7"/>
        <v>-0.98050099076944541</v>
      </c>
      <c r="Y45" s="48" t="str">
        <f t="shared" ca="1" si="7"/>
        <v>s</v>
      </c>
      <c r="Z45" s="48">
        <f t="shared" ca="1" si="7"/>
        <v>17.922528714597018</v>
      </c>
      <c r="AA45" s="48">
        <f t="shared" ca="1" si="7"/>
        <v>65.327088901578193</v>
      </c>
      <c r="AB45" s="48">
        <f t="shared" ca="1" si="7"/>
        <v>19.267411106019704</v>
      </c>
    </row>
    <row r="46" spans="1:28" ht="15" customHeight="1" x14ac:dyDescent="0.35">
      <c r="A46" s="73" t="str">
        <f>'03'!A46</f>
        <v>104</v>
      </c>
      <c r="B46" s="58" t="str">
        <f>'03'!B46</f>
        <v>104</v>
      </c>
      <c r="C46" s="57" t="str">
        <f>'03'!C46</f>
        <v>Fabrication d'huiles et graisses végétales et animales</v>
      </c>
      <c r="D46" s="57"/>
      <c r="E46" s="48" t="str">
        <f t="shared" ca="1" si="2"/>
        <v>s</v>
      </c>
      <c r="F46" s="48" t="str">
        <f t="shared" ca="1" si="2"/>
        <v>s</v>
      </c>
      <c r="G46" s="48">
        <f t="shared" ca="1" si="2"/>
        <v>40</v>
      </c>
      <c r="H46" s="48" t="str">
        <f t="shared" ca="1" si="2"/>
        <v>s</v>
      </c>
      <c r="I46" s="48" t="str">
        <f t="shared" ca="1" si="2"/>
        <v>s</v>
      </c>
      <c r="J46" s="48" t="str">
        <f t="shared" ca="1" si="2"/>
        <v>s</v>
      </c>
      <c r="K46" s="48" t="str">
        <f t="shared" ca="1" si="2"/>
        <v>s</v>
      </c>
      <c r="L46" s="48" t="str">
        <f t="shared" ca="1" si="2"/>
        <v>s</v>
      </c>
      <c r="M46" s="48" t="str">
        <f t="shared" ca="1" si="2"/>
        <v>s</v>
      </c>
      <c r="N46" s="48" t="str">
        <f t="shared" ca="1" si="2"/>
        <v>s</v>
      </c>
      <c r="O46" s="48" t="str">
        <f t="shared" ca="1" si="2"/>
        <v>s</v>
      </c>
      <c r="P46" s="48" t="str">
        <f t="shared" ca="1" si="2"/>
        <v>s</v>
      </c>
      <c r="Q46" s="48" t="str">
        <f t="shared" ca="1" si="2"/>
        <v>s</v>
      </c>
      <c r="R46" s="48" t="str">
        <f t="shared" ca="1" si="2"/>
        <v>s</v>
      </c>
      <c r="S46" s="48" t="str">
        <f t="shared" ca="1" si="2"/>
        <v>s</v>
      </c>
      <c r="T46" s="48" t="str">
        <f t="shared" ca="1" si="2"/>
        <v>s</v>
      </c>
      <c r="U46" s="48" t="str">
        <f t="shared" ca="1" si="7"/>
        <v>s</v>
      </c>
      <c r="V46" s="48" t="str">
        <f t="shared" ca="1" si="7"/>
        <v>s</v>
      </c>
      <c r="W46" s="48" t="str">
        <f t="shared" ca="1" si="7"/>
        <v>s</v>
      </c>
      <c r="X46" s="48" t="str">
        <f t="shared" ca="1" si="7"/>
        <v>s</v>
      </c>
      <c r="Y46" s="48" t="str">
        <f t="shared" ca="1" si="7"/>
        <v>s</v>
      </c>
      <c r="Z46" s="48" t="str">
        <f t="shared" ca="1" si="7"/>
        <v>s</v>
      </c>
      <c r="AA46" s="48" t="str">
        <f t="shared" ca="1" si="7"/>
        <v>s</v>
      </c>
      <c r="AB46" s="48" t="str">
        <f t="shared" ca="1" si="7"/>
        <v>s</v>
      </c>
    </row>
    <row r="47" spans="1:28" ht="15" customHeight="1" x14ac:dyDescent="0.35">
      <c r="A47" s="73">
        <f>'03'!A47</f>
        <v>105</v>
      </c>
      <c r="B47" s="54">
        <f>'03'!B47</f>
        <v>105</v>
      </c>
      <c r="C47" s="57" t="str">
        <f>'03'!C47</f>
        <v>Fabrication de produits laitiers</v>
      </c>
      <c r="D47" s="57"/>
      <c r="E47" s="48">
        <f t="shared" ca="1" si="2"/>
        <v>41</v>
      </c>
      <c r="F47" s="48">
        <f t="shared" ca="1" si="2"/>
        <v>669.05</v>
      </c>
      <c r="G47" s="48">
        <f t="shared" ca="1" si="2"/>
        <v>749</v>
      </c>
      <c r="H47" s="48">
        <f t="shared" ca="1" si="2"/>
        <v>159995.09</v>
      </c>
      <c r="I47" s="48" t="str">
        <f t="shared" ca="1" si="2"/>
        <v>s</v>
      </c>
      <c r="J47" s="48">
        <f t="shared" ca="1" si="2"/>
        <v>31448.666999999998</v>
      </c>
      <c r="K47" s="48">
        <f t="shared" ca="1" si="2"/>
        <v>23550.924999999999</v>
      </c>
      <c r="L47" s="48">
        <f t="shared" ca="1" si="2"/>
        <v>9469.1439999999966</v>
      </c>
      <c r="M47" s="48">
        <f t="shared" ca="1" si="2"/>
        <v>13293.473999999998</v>
      </c>
      <c r="N47" s="48">
        <f t="shared" ca="1" si="2"/>
        <v>7783.1439999999966</v>
      </c>
      <c r="O47" s="48">
        <f t="shared" ca="1" si="2"/>
        <v>7419.4929999999968</v>
      </c>
      <c r="P47" s="48">
        <f t="shared" ca="1" si="2"/>
        <v>8448.4249999999993</v>
      </c>
      <c r="Q47" s="48" t="str">
        <f t="shared" ca="1" si="2"/>
        <v>s</v>
      </c>
      <c r="R47" s="48">
        <f t="shared" ca="1" si="2"/>
        <v>19.656020069115872</v>
      </c>
      <c r="S47" s="48">
        <f t="shared" ca="1" si="2"/>
        <v>47.004957775950977</v>
      </c>
      <c r="T47" s="48">
        <f t="shared" ca="1" si="2"/>
        <v>212.63705851580599</v>
      </c>
      <c r="U47" s="48">
        <f t="shared" ca="1" si="7"/>
        <v>71.323064164402567</v>
      </c>
      <c r="V47" s="48">
        <f t="shared" ca="1" si="7"/>
        <v>28.676935835597426</v>
      </c>
      <c r="W47" s="48">
        <f t="shared" ca="1" si="7"/>
        <v>4.7511540741013309</v>
      </c>
      <c r="X47" s="48">
        <f t="shared" ca="1" si="7"/>
        <v>5.5273639489614199</v>
      </c>
      <c r="Y47" s="48">
        <f t="shared" ca="1" si="7"/>
        <v>11.312062151364422</v>
      </c>
      <c r="Z47" s="48">
        <f t="shared" ca="1" si="7"/>
        <v>2.4216972516206332</v>
      </c>
      <c r="AA47" s="48">
        <f t="shared" ca="1" si="7"/>
        <v>26.864175196996428</v>
      </c>
      <c r="AB47" s="48">
        <f t="shared" ca="1" si="7"/>
        <v>157.34854721442161</v>
      </c>
    </row>
    <row r="48" spans="1:28" ht="15" customHeight="1" x14ac:dyDescent="0.35">
      <c r="A48" s="73">
        <f>'03'!A48</f>
        <v>106</v>
      </c>
      <c r="B48" s="54">
        <f>'03'!B48</f>
        <v>106</v>
      </c>
      <c r="C48" s="57" t="str">
        <f>'03'!C48</f>
        <v>Travail des grains - fabrication de produits amylacés</v>
      </c>
      <c r="D48" s="57"/>
      <c r="E48" s="48">
        <f t="shared" ca="1" si="2"/>
        <v>4</v>
      </c>
      <c r="F48" s="48">
        <f t="shared" ca="1" si="2"/>
        <v>91.35</v>
      </c>
      <c r="G48" s="48">
        <f t="shared" ca="1" si="2"/>
        <v>96</v>
      </c>
      <c r="H48" s="48">
        <f t="shared" ca="1" si="2"/>
        <v>53284.67</v>
      </c>
      <c r="I48" s="48" t="str">
        <f t="shared" ca="1" si="2"/>
        <v>s</v>
      </c>
      <c r="J48" s="48">
        <f t="shared" ca="1" si="2"/>
        <v>7459.6919999999964</v>
      </c>
      <c r="K48" s="48">
        <f t="shared" ca="1" si="2"/>
        <v>4869.0290000000005</v>
      </c>
      <c r="L48" s="48">
        <f t="shared" ca="1" si="2"/>
        <v>2421.872999999996</v>
      </c>
      <c r="M48" s="48">
        <f t="shared" ca="1" si="2"/>
        <v>2315.2299999999959</v>
      </c>
      <c r="N48" s="48">
        <f t="shared" ca="1" si="2"/>
        <v>1518.5519999999922</v>
      </c>
      <c r="O48" s="48">
        <f t="shared" ca="1" si="2"/>
        <v>1829.1999999999921</v>
      </c>
      <c r="P48" s="48">
        <f t="shared" ca="1" si="2"/>
        <v>3034.5049999999997</v>
      </c>
      <c r="Q48" s="48" t="str">
        <f t="shared" ca="1" si="2"/>
        <v>s</v>
      </c>
      <c r="R48" s="48">
        <f t="shared" ca="1" si="2"/>
        <v>13.999696347936464</v>
      </c>
      <c r="S48" s="48">
        <f t="shared" ca="1" si="2"/>
        <v>81.660558292282388</v>
      </c>
      <c r="T48" s="48">
        <f t="shared" ca="1" si="2"/>
        <v>388.2247728516694</v>
      </c>
      <c r="U48" s="48">
        <f t="shared" ca="1" si="7"/>
        <v>66.782258217158912</v>
      </c>
      <c r="V48" s="48">
        <f t="shared" ca="1" si="7"/>
        <v>33.217741782841095</v>
      </c>
      <c r="W48" s="48" t="str">
        <f t="shared" ca="1" si="7"/>
        <v>s</v>
      </c>
      <c r="X48" s="48">
        <f t="shared" ca="1" si="7"/>
        <v>6.3125844677430205</v>
      </c>
      <c r="Y48" s="48">
        <f t="shared" ca="1" si="7"/>
        <v>22.745133577834984</v>
      </c>
      <c r="Z48" s="48">
        <f t="shared" ca="1" si="7"/>
        <v>5.4186573779880378</v>
      </c>
      <c r="AA48" s="48">
        <f t="shared" ca="1" si="7"/>
        <v>40.678690219381721</v>
      </c>
      <c r="AB48" s="48">
        <f t="shared" ca="1" si="7"/>
        <v>76.296793051914435</v>
      </c>
    </row>
    <row r="49" spans="1:28" ht="15" customHeight="1" x14ac:dyDescent="0.35">
      <c r="A49" s="73" t="str">
        <f>'03'!A49</f>
        <v>107_hac</v>
      </c>
      <c r="B49" s="54" t="str">
        <f>'03'!B49</f>
        <v>107_hac</v>
      </c>
      <c r="C49" s="57" t="str">
        <f>'03'!C49</f>
        <v>Fabrication de produits de boulangerie-pâtisserie et de pâtes alimentaires hors artisanat commercial</v>
      </c>
      <c r="D49" s="57"/>
      <c r="E49" s="48">
        <f t="shared" ref="E49:T69" ca="1" si="8">INDEX(table,MATCH($A$1&amp;"_"&amp;$A49,Tcolonne,0),MATCH(E$30,Tligne,0))</f>
        <v>47</v>
      </c>
      <c r="F49" s="48">
        <f t="shared" ca="1" si="8"/>
        <v>449.58</v>
      </c>
      <c r="G49" s="48">
        <f t="shared" ca="1" si="8"/>
        <v>499</v>
      </c>
      <c r="H49" s="48">
        <f t="shared" ca="1" si="8"/>
        <v>81032.990000000005</v>
      </c>
      <c r="I49" s="48" t="str">
        <f t="shared" ca="1" si="8"/>
        <v>s</v>
      </c>
      <c r="J49" s="48">
        <f t="shared" ca="1" si="8"/>
        <v>22853.367999999999</v>
      </c>
      <c r="K49" s="48">
        <f t="shared" ca="1" si="8"/>
        <v>15215.703</v>
      </c>
      <c r="L49" s="48">
        <f t="shared" ca="1" si="8"/>
        <v>7489.5669999999973</v>
      </c>
      <c r="M49" s="48">
        <f t="shared" ca="1" si="8"/>
        <v>9253.1489999999976</v>
      </c>
      <c r="N49" s="48">
        <f t="shared" ca="1" si="8"/>
        <v>4582.8690000000079</v>
      </c>
      <c r="O49" s="48">
        <f t="shared" ca="1" si="8"/>
        <v>6222.3620000000074</v>
      </c>
      <c r="P49" s="48">
        <f t="shared" ca="1" si="8"/>
        <v>5357.8460000000005</v>
      </c>
      <c r="Q49" s="48" t="str">
        <f t="shared" ca="1" si="8"/>
        <v>s</v>
      </c>
      <c r="R49" s="48">
        <f t="shared" ca="1" si="8"/>
        <v>28.202548122684352</v>
      </c>
      <c r="S49" s="48">
        <f t="shared" ca="1" si="8"/>
        <v>50.832706081231372</v>
      </c>
      <c r="T49" s="48">
        <f t="shared" ca="1" si="8"/>
        <v>119.37634236398416</v>
      </c>
      <c r="U49" s="48">
        <f t="shared" ca="1" si="7"/>
        <v>67.01397076537738</v>
      </c>
      <c r="V49" s="48">
        <f t="shared" ca="1" si="7"/>
        <v>32.986029234622613</v>
      </c>
      <c r="W49" s="48">
        <f t="shared" ca="1" si="7"/>
        <v>9.3667813544651093</v>
      </c>
      <c r="X49" s="48">
        <f t="shared" ca="1" si="7"/>
        <v>9.1096127761401284</v>
      </c>
      <c r="Y49" s="48">
        <f t="shared" ca="1" si="7"/>
        <v>36.158428061011236</v>
      </c>
      <c r="Z49" s="48">
        <f t="shared" ca="1" si="7"/>
        <v>3.551834171454773</v>
      </c>
      <c r="AA49" s="48">
        <f t="shared" ca="1" si="7"/>
        <v>23.444448100603818</v>
      </c>
      <c r="AB49" s="48">
        <f t="shared" ca="1" si="7"/>
        <v>172.7027801844248</v>
      </c>
    </row>
    <row r="50" spans="1:28" ht="15" customHeight="1" x14ac:dyDescent="0.35">
      <c r="A50" s="73">
        <f>'03'!A50</f>
        <v>108</v>
      </c>
      <c r="B50" s="54">
        <f>'03'!B50</f>
        <v>108</v>
      </c>
      <c r="C50" s="57" t="str">
        <f>'03'!C50</f>
        <v>Fabrication d'autres produits alimentaires</v>
      </c>
      <c r="D50" s="57"/>
      <c r="E50" s="48">
        <f t="shared" ca="1" si="8"/>
        <v>124</v>
      </c>
      <c r="F50" s="48">
        <f t="shared" ca="1" si="8"/>
        <v>964.99</v>
      </c>
      <c r="G50" s="48">
        <f t="shared" ca="1" si="8"/>
        <v>991</v>
      </c>
      <c r="H50" s="48">
        <f t="shared" ca="1" si="8"/>
        <v>199500.72999999998</v>
      </c>
      <c r="I50" s="48">
        <f t="shared" ca="1" si="8"/>
        <v>66715.667000000001</v>
      </c>
      <c r="J50" s="48">
        <f t="shared" ca="1" si="8"/>
        <v>60319.186999999984</v>
      </c>
      <c r="K50" s="48">
        <f t="shared" ca="1" si="8"/>
        <v>42445.5</v>
      </c>
      <c r="L50" s="48">
        <f t="shared" ca="1" si="8"/>
        <v>16413.423999999985</v>
      </c>
      <c r="M50" s="48">
        <f t="shared" ca="1" si="8"/>
        <v>24850.353999999988</v>
      </c>
      <c r="N50" s="48">
        <f t="shared" ca="1" si="8"/>
        <v>5292.7719999999872</v>
      </c>
      <c r="O50" s="48">
        <f t="shared" ca="1" si="8"/>
        <v>16657.429999999989</v>
      </c>
      <c r="P50" s="48">
        <f t="shared" ca="1" si="8"/>
        <v>41842.055</v>
      </c>
      <c r="Q50" s="48">
        <f t="shared" ca="1" si="8"/>
        <v>33.441314726016294</v>
      </c>
      <c r="R50" s="48">
        <f t="shared" ca="1" si="8"/>
        <v>30.235070819039102</v>
      </c>
      <c r="S50" s="48">
        <f t="shared" ca="1" si="8"/>
        <v>62.507577280593566</v>
      </c>
      <c r="T50" s="48">
        <f t="shared" ca="1" si="8"/>
        <v>305.38080601871519</v>
      </c>
      <c r="U50" s="48">
        <f t="shared" ca="1" si="7"/>
        <v>72.113958454286404</v>
      </c>
      <c r="V50" s="48">
        <f t="shared" ca="1" si="7"/>
        <v>27.886041545713592</v>
      </c>
      <c r="W50" s="48">
        <f t="shared" ca="1" si="7"/>
        <v>4.4722903348852903</v>
      </c>
      <c r="X50" s="48">
        <f t="shared" ca="1" si="7"/>
        <v>11.909353293266921</v>
      </c>
      <c r="Y50" s="48">
        <f t="shared" ca="1" si="7"/>
        <v>18.026907251175437</v>
      </c>
      <c r="Z50" s="48">
        <f t="shared" ca="1" si="7"/>
        <v>10.030990486811293</v>
      </c>
      <c r="AA50" s="48">
        <f t="shared" ca="1" si="7"/>
        <v>69.367737002158222</v>
      </c>
      <c r="AB50" s="48">
        <f t="shared" ca="1" si="7"/>
        <v>59.390854488384925</v>
      </c>
    </row>
    <row r="51" spans="1:28" ht="15" customHeight="1" x14ac:dyDescent="0.35">
      <c r="A51" s="73">
        <f>'03'!A51</f>
        <v>109</v>
      </c>
      <c r="B51" s="54">
        <f>'03'!B51</f>
        <v>109</v>
      </c>
      <c r="C51" s="57" t="str">
        <f>'03'!C51</f>
        <v>Fabrication d'aliments pour animaux</v>
      </c>
      <c r="D51" s="57"/>
      <c r="E51" s="48">
        <f t="shared" ca="1" si="8"/>
        <v>8</v>
      </c>
      <c r="F51" s="48">
        <f t="shared" ca="1" si="8"/>
        <v>178.17000000000002</v>
      </c>
      <c r="G51" s="48">
        <f t="shared" ca="1" si="8"/>
        <v>194</v>
      </c>
      <c r="H51" s="48">
        <f t="shared" ca="1" si="8"/>
        <v>145615.29999999999</v>
      </c>
      <c r="I51" s="48" t="str">
        <f t="shared" ca="1" si="8"/>
        <v>s</v>
      </c>
      <c r="J51" s="48">
        <f t="shared" ca="1" si="8"/>
        <v>16049.961999999992</v>
      </c>
      <c r="K51" s="48">
        <f t="shared" ca="1" si="8"/>
        <v>14491.203000000001</v>
      </c>
      <c r="L51" s="48">
        <f t="shared" ca="1" si="8"/>
        <v>806.47999999999172</v>
      </c>
      <c r="M51" s="48">
        <f t="shared" ca="1" si="8"/>
        <v>2144.4619999999913</v>
      </c>
      <c r="N51" s="48">
        <f t="shared" ca="1" si="8"/>
        <v>1524.93100000001</v>
      </c>
      <c r="O51" s="48">
        <f t="shared" ca="1" si="8"/>
        <v>2028.78000000001</v>
      </c>
      <c r="P51" s="48" t="str">
        <f t="shared" ca="1" si="8"/>
        <v>s</v>
      </c>
      <c r="Q51" s="48" t="str">
        <f t="shared" ca="1" si="8"/>
        <v>s</v>
      </c>
      <c r="R51" s="48">
        <f t="shared" ca="1" si="8"/>
        <v>11.022167313462248</v>
      </c>
      <c r="S51" s="48">
        <f t="shared" ca="1" si="8"/>
        <v>90.082292192849479</v>
      </c>
      <c r="T51" s="48">
        <f t="shared" ca="1" si="8"/>
        <v>392.93929954537805</v>
      </c>
      <c r="U51" s="48">
        <f t="shared" ca="1" si="7"/>
        <v>94.728090521943813</v>
      </c>
      <c r="V51" s="48">
        <f t="shared" ca="1" si="7"/>
        <v>5.2719094780562008</v>
      </c>
      <c r="W51" s="48">
        <f t="shared" ca="1" si="7"/>
        <v>0.78372806090081659</v>
      </c>
      <c r="X51" s="48">
        <f t="shared" ca="1" si="7"/>
        <v>3.9514919200757102</v>
      </c>
      <c r="Y51" s="48">
        <f t="shared" ca="1" si="7"/>
        <v>27.294136061016715</v>
      </c>
      <c r="Z51" s="48">
        <f t="shared" ca="1" si="7"/>
        <v>49.262101974011017</v>
      </c>
      <c r="AA51" s="48" t="str">
        <f t="shared" ca="1" si="7"/>
        <v>s</v>
      </c>
      <c r="AB51" s="48" t="str">
        <f t="shared" ca="1" si="7"/>
        <v>s</v>
      </c>
    </row>
    <row r="52" spans="1:28" ht="15" customHeight="1" x14ac:dyDescent="0.35">
      <c r="A52" s="73">
        <f>'03'!A52</f>
        <v>11</v>
      </c>
      <c r="B52" s="112">
        <f>'03'!B52</f>
        <v>11</v>
      </c>
      <c r="C52" s="114" t="str">
        <f>'03'!C52</f>
        <v>Fabrication de boissons</v>
      </c>
      <c r="D52" s="114"/>
      <c r="E52" s="110">
        <f t="shared" ca="1" si="8"/>
        <v>41</v>
      </c>
      <c r="F52" s="110">
        <f t="shared" ca="1" si="8"/>
        <v>698.49</v>
      </c>
      <c r="G52" s="110">
        <f t="shared" ca="1" si="8"/>
        <v>746</v>
      </c>
      <c r="H52" s="110">
        <f t="shared" ca="1" si="8"/>
        <v>280827.43</v>
      </c>
      <c r="I52" s="110">
        <f t="shared" ca="1" si="8"/>
        <v>16604.767</v>
      </c>
      <c r="J52" s="110">
        <f t="shared" ca="1" si="8"/>
        <v>104378.048</v>
      </c>
      <c r="K52" s="110">
        <f t="shared" ca="1" si="8"/>
        <v>36400.202000000005</v>
      </c>
      <c r="L52" s="110">
        <f t="shared" ca="1" si="8"/>
        <v>42565.112999999983</v>
      </c>
      <c r="M52" s="110">
        <f t="shared" ca="1" si="8"/>
        <v>34820.262999999984</v>
      </c>
      <c r="N52" s="110">
        <f t="shared" ca="1" si="8"/>
        <v>31858.594000000008</v>
      </c>
      <c r="O52" s="110">
        <f t="shared" ca="1" si="8"/>
        <v>23799.278000000009</v>
      </c>
      <c r="P52" s="110">
        <f t="shared" ca="1" si="8"/>
        <v>19838.251000000004</v>
      </c>
      <c r="Q52" s="110">
        <f t="shared" ca="1" si="8"/>
        <v>5.9128009681960201</v>
      </c>
      <c r="R52" s="110">
        <f t="shared" ca="1" si="8"/>
        <v>37.168038748921354</v>
      </c>
      <c r="S52" s="110">
        <f t="shared" ca="1" si="8"/>
        <v>149.43384729917392</v>
      </c>
      <c r="T52" s="110">
        <f t="shared" ca="1" si="8"/>
        <v>322.33958395968443</v>
      </c>
      <c r="U52" s="110">
        <f t="shared" ca="1" si="7"/>
        <v>46.096443736088446</v>
      </c>
      <c r="V52" s="110">
        <f t="shared" ca="1" si="7"/>
        <v>53.903556263911554</v>
      </c>
      <c r="W52" s="110">
        <f t="shared" ca="1" si="7"/>
        <v>14.292199877937914</v>
      </c>
      <c r="X52" s="110">
        <f t="shared" ca="1" si="7"/>
        <v>12.326371829553223</v>
      </c>
      <c r="Y52" s="110" t="str">
        <f t="shared" ca="1" si="7"/>
        <v>s</v>
      </c>
      <c r="Z52" s="110">
        <f t="shared" ca="1" si="7"/>
        <v>0.62457722125629045</v>
      </c>
      <c r="AA52" s="110">
        <f t="shared" ca="1" si="7"/>
        <v>19.00615251973289</v>
      </c>
      <c r="AB52" s="110">
        <f t="shared" ca="1" si="7"/>
        <v>175.52083094421971</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'03'!A54</f>
        <v>CGA</v>
      </c>
      <c r="B54" s="112" t="str">
        <f>'03'!B54</f>
        <v>CGA</v>
      </c>
      <c r="C54" s="115" t="str">
        <f>'03'!C54</f>
        <v>Commerce de gros de produits agroalimentaires</v>
      </c>
      <c r="D54" s="115"/>
      <c r="E54" s="110">
        <f t="shared" ca="1" si="8"/>
        <v>335</v>
      </c>
      <c r="F54" s="110">
        <f t="shared" ca="1" si="8"/>
        <v>1583.51</v>
      </c>
      <c r="G54" s="110">
        <f t="shared" ca="1" si="8"/>
        <v>1817</v>
      </c>
      <c r="H54" s="110">
        <f t="shared" ca="1" si="8"/>
        <v>1417288.74</v>
      </c>
      <c r="I54" s="110">
        <f t="shared" ca="1" si="8"/>
        <v>11516.166999999999</v>
      </c>
      <c r="J54" s="110">
        <f t="shared" ca="1" si="8"/>
        <v>124351.39100000002</v>
      </c>
      <c r="K54" s="110">
        <f t="shared" ca="1" si="8"/>
        <v>78177.509000000005</v>
      </c>
      <c r="L54" s="110">
        <f t="shared" ca="1" si="8"/>
        <v>44375.290000000023</v>
      </c>
      <c r="M54" s="110">
        <f t="shared" ca="1" si="8"/>
        <v>31721.326000000026</v>
      </c>
      <c r="N54" s="110">
        <f t="shared" ca="1" si="8"/>
        <v>51073.558000000026</v>
      </c>
      <c r="O54" s="110">
        <f t="shared" ca="1" si="8"/>
        <v>38309.639000000025</v>
      </c>
      <c r="P54" s="110">
        <f t="shared" ca="1" si="8"/>
        <v>16482.245999999999</v>
      </c>
      <c r="Q54" s="110">
        <f t="shared" ca="1" si="8"/>
        <v>0.81254910696602289</v>
      </c>
      <c r="R54" s="110">
        <f t="shared" ca="1" si="8"/>
        <v>8.7738925379453736</v>
      </c>
      <c r="S54" s="110">
        <f t="shared" ca="1" si="8"/>
        <v>78.528958453056831</v>
      </c>
      <c r="T54" s="110">
        <f t="shared" ca="1" si="8"/>
        <v>91.024068682862747</v>
      </c>
      <c r="U54" s="110">
        <f t="shared" ref="U54:AB54" ca="1" si="9">INDEX(table,MATCH($A$1&amp;"_"&amp;$A54,Tcolonne,0),MATCH(U$30,Tligne,0))</f>
        <v>63.79088004346599</v>
      </c>
      <c r="V54" s="110">
        <f t="shared" ca="1" si="9"/>
        <v>36.20911995653401</v>
      </c>
      <c r="W54" s="110">
        <f t="shared" ca="1" si="9"/>
        <v>15.805215172609657</v>
      </c>
      <c r="X54" s="110">
        <f t="shared" ca="1" si="9"/>
        <v>18.118824265177569</v>
      </c>
      <c r="Y54" s="110">
        <f t="shared" ca="1" si="9"/>
        <v>63.91018326680021</v>
      </c>
      <c r="Z54" s="110">
        <f ca="1">INDEX(table,MATCH($A$1&amp;"_"&amp;$A54,Tcolonne,0),MATCH(Z$30,Tligne,0))</f>
        <v>4.9110011450065993</v>
      </c>
      <c r="AA54" s="110">
        <f t="shared" ca="1" si="9"/>
        <v>13.254573083143073</v>
      </c>
      <c r="AB54" s="110">
        <f t="shared" ca="1" si="9"/>
        <v>192.45754492439943</v>
      </c>
    </row>
    <row r="55" spans="1:28" ht="15" customHeight="1" x14ac:dyDescent="0.35">
      <c r="A55" s="73" t="str">
        <f>'03'!A55</f>
        <v>p_CGA_46</v>
      </c>
      <c r="B55" s="54"/>
      <c r="C55" s="55" t="str">
        <f>'03'!C55</f>
        <v>Poids dans le commerce de gros de la région (%)</v>
      </c>
      <c r="D55" s="55"/>
      <c r="E55" s="52">
        <f ca="1">E54/E67*100</f>
        <v>14.533622559652928</v>
      </c>
      <c r="F55" s="52">
        <f t="shared" ref="F55:P55" ca="1" si="10">F54/F67*100</f>
        <v>23.15032484810208</v>
      </c>
      <c r="G55" s="52">
        <f t="shared" ca="1" si="10"/>
        <v>23.895318253550762</v>
      </c>
      <c r="H55" s="52">
        <f t="shared" ca="1" si="10"/>
        <v>27.98115267924824</v>
      </c>
      <c r="I55" s="52">
        <f t="shared" ca="1" si="10"/>
        <v>20.250295722828884</v>
      </c>
      <c r="J55" s="52">
        <f t="shared" ca="1" si="10"/>
        <v>18.403422768063923</v>
      </c>
      <c r="K55" s="52">
        <f t="shared" ca="1" si="10"/>
        <v>23.286911242410095</v>
      </c>
      <c r="L55" s="52">
        <f t="shared" ca="1" si="10"/>
        <v>17.675648704117343</v>
      </c>
      <c r="M55" s="52">
        <f t="shared" ca="1" si="10"/>
        <v>16.117043663295615</v>
      </c>
      <c r="N55" s="52">
        <f t="shared" ca="1" si="10"/>
        <v>23.359871201170634</v>
      </c>
      <c r="O55" s="52">
        <f t="shared" ca="1" si="10"/>
        <v>24.909946865041611</v>
      </c>
      <c r="P55" s="52">
        <f t="shared" ca="1" si="10"/>
        <v>21.863087409990374</v>
      </c>
      <c r="Q55" s="52"/>
      <c r="R55" s="52"/>
      <c r="S55" s="52"/>
      <c r="T55" s="52"/>
      <c r="U55" s="52"/>
      <c r="V55" s="52"/>
      <c r="W55" s="52"/>
      <c r="X55" s="52"/>
      <c r="Y55" s="52"/>
      <c r="Z55" s="52"/>
      <c r="AA55" s="52"/>
      <c r="AB55" s="52"/>
    </row>
    <row r="56" spans="1:28" ht="15" customHeight="1" x14ac:dyDescent="0.35">
      <c r="A56" s="73" t="str">
        <f>'03'!A56</f>
        <v>CGA_Micro</v>
      </c>
      <c r="B56" s="54"/>
      <c r="C56" s="55"/>
      <c r="D56" s="55" t="s">
        <v>83</v>
      </c>
      <c r="E56" s="48">
        <f t="shared" ca="1" si="8"/>
        <v>233</v>
      </c>
      <c r="F56" s="48">
        <f t="shared" ca="1" si="8"/>
        <v>233.34</v>
      </c>
      <c r="G56" s="48">
        <f t="shared" ca="1" si="8"/>
        <v>306</v>
      </c>
      <c r="H56" s="48">
        <f t="shared" ca="1" si="8"/>
        <v>118837.69</v>
      </c>
      <c r="I56" s="48">
        <f t="shared" ca="1" si="8"/>
        <v>3161.165</v>
      </c>
      <c r="J56" s="48">
        <f t="shared" ca="1" si="8"/>
        <v>15440.417000000001</v>
      </c>
      <c r="K56" s="48">
        <f t="shared" ca="1" si="8"/>
        <v>10262.796</v>
      </c>
      <c r="L56" s="48">
        <f t="shared" ca="1" si="8"/>
        <v>5074.831000000001</v>
      </c>
      <c r="M56" s="48">
        <f t="shared" ca="1" si="8"/>
        <v>3917.1850000000009</v>
      </c>
      <c r="N56" s="48">
        <f t="shared" ca="1" si="8"/>
        <v>3805.8739999999952</v>
      </c>
      <c r="O56" s="48">
        <f t="shared" ca="1" si="8"/>
        <v>2733.3529999999951</v>
      </c>
      <c r="P56" s="48">
        <f t="shared" ca="1" si="8"/>
        <v>1941.6320000000001</v>
      </c>
      <c r="Q56" s="48">
        <f t="shared" ca="1" si="8"/>
        <v>2.6600693769796435</v>
      </c>
      <c r="R56" s="48">
        <f t="shared" ca="1" si="8"/>
        <v>12.992861944724776</v>
      </c>
      <c r="S56" s="48">
        <f t="shared" ca="1" si="8"/>
        <v>66.17132510499701</v>
      </c>
      <c r="T56" s="48">
        <f t="shared" ca="1" si="8"/>
        <v>57.093241621667957</v>
      </c>
      <c r="U56" s="48">
        <f t="shared" ref="U56:AB61" ca="1" si="11">INDEX(table,MATCH($A$1&amp;"_"&amp;$A56,Tcolonne,0),MATCH(U$30,Tligne,0))</f>
        <v>66.912541294686591</v>
      </c>
      <c r="V56" s="48">
        <f t="shared" ca="1" si="11"/>
        <v>33.087458705313416</v>
      </c>
      <c r="W56" s="48">
        <f t="shared" ca="1" si="11"/>
        <v>23.572254175238118</v>
      </c>
      <c r="X56" s="48">
        <f t="shared" ca="1" si="11"/>
        <v>15.013930446966231</v>
      </c>
      <c r="Y56" s="48">
        <f t="shared" ca="1" si="11"/>
        <v>60.350265519449522</v>
      </c>
      <c r="Z56" s="48">
        <f t="shared" ca="1" si="11"/>
        <v>3.0727919806590598</v>
      </c>
      <c r="AA56" s="48">
        <f t="shared" ca="1" si="11"/>
        <v>12.574997164908176</v>
      </c>
      <c r="AB56" s="48">
        <f t="shared" ca="1" si="11"/>
        <v>201.74703548355205</v>
      </c>
    </row>
    <row r="57" spans="1:28" ht="15" customHeight="1" x14ac:dyDescent="0.35">
      <c r="A57" s="73" t="str">
        <f>'03'!A57</f>
        <v>CGA_PME</v>
      </c>
      <c r="B57" s="54"/>
      <c r="C57" s="55"/>
      <c r="D57" s="55" t="s">
        <v>84</v>
      </c>
      <c r="E57" s="48">
        <f t="shared" ca="1" si="8"/>
        <v>73</v>
      </c>
      <c r="F57" s="48">
        <f t="shared" ca="1" si="8"/>
        <v>776.83</v>
      </c>
      <c r="G57" s="48">
        <f t="shared" ca="1" si="8"/>
        <v>866</v>
      </c>
      <c r="H57" s="48">
        <f t="shared" ca="1" si="8"/>
        <v>551914.13</v>
      </c>
      <c r="I57" s="48">
        <f t="shared" ca="1" si="8"/>
        <v>5760.4670000000006</v>
      </c>
      <c r="J57" s="48">
        <f t="shared" ca="1" si="8"/>
        <v>58761.620999999992</v>
      </c>
      <c r="K57" s="48">
        <f t="shared" ca="1" si="8"/>
        <v>36023.809000000001</v>
      </c>
      <c r="L57" s="48">
        <f t="shared" ca="1" si="8"/>
        <v>24479.945999999996</v>
      </c>
      <c r="M57" s="48">
        <f t="shared" ca="1" si="8"/>
        <v>20329.558999999994</v>
      </c>
      <c r="N57" s="48">
        <f t="shared" ca="1" si="8"/>
        <v>21968.373999999993</v>
      </c>
      <c r="O57" s="48">
        <f t="shared" ca="1" si="8"/>
        <v>18536.247999999992</v>
      </c>
      <c r="P57" s="48">
        <f t="shared" ca="1" si="8"/>
        <v>7434.1259999999993</v>
      </c>
      <c r="Q57" s="48">
        <f t="shared" ca="1" si="8"/>
        <v>1.0437252258788883</v>
      </c>
      <c r="R57" s="48">
        <f t="shared" ca="1" si="8"/>
        <v>10.646877440880159</v>
      </c>
      <c r="S57" s="48">
        <f t="shared" ca="1" si="8"/>
        <v>75.642831764993616</v>
      </c>
      <c r="T57" s="48">
        <f t="shared" ca="1" si="8"/>
        <v>106.22687331848665</v>
      </c>
      <c r="U57" s="48">
        <f t="shared" ca="1" si="11"/>
        <v>59.539790546884241</v>
      </c>
      <c r="V57" s="48">
        <f t="shared" ca="1" si="11"/>
        <v>40.460209453115759</v>
      </c>
      <c r="W57" s="48">
        <f t="shared" ca="1" si="11"/>
        <v>16.046951753848184</v>
      </c>
      <c r="X57" s="48">
        <f t="shared" ca="1" si="11"/>
        <v>14.37293014857158</v>
      </c>
      <c r="Y57" s="48">
        <f t="shared" ca="1" si="11"/>
        <v>45.861333072055935</v>
      </c>
      <c r="Z57" s="48">
        <f t="shared" ca="1" si="11"/>
        <v>4.2453198221924184</v>
      </c>
      <c r="AA57" s="48">
        <f t="shared" ca="1" si="11"/>
        <v>12.651329002649536</v>
      </c>
      <c r="AB57" s="48">
        <f t="shared" ca="1" si="11"/>
        <v>273.46266393655412</v>
      </c>
    </row>
    <row r="58" spans="1:28" ht="15" customHeight="1" x14ac:dyDescent="0.35">
      <c r="A58" s="73" t="str">
        <f>'03'!A58</f>
        <v>CGA_ETI</v>
      </c>
      <c r="B58" s="54"/>
      <c r="C58" s="55"/>
      <c r="D58" s="55" t="s">
        <v>85</v>
      </c>
      <c r="E58" s="48">
        <f t="shared" ca="1" si="8"/>
        <v>23</v>
      </c>
      <c r="F58" s="48">
        <f t="shared" ca="1" si="8"/>
        <v>482.48</v>
      </c>
      <c r="G58" s="48">
        <f t="shared" ca="1" si="8"/>
        <v>534</v>
      </c>
      <c r="H58" s="48">
        <f t="shared" ca="1" si="8"/>
        <v>609121.9</v>
      </c>
      <c r="I58" s="48" t="str">
        <f t="shared" ca="1" si="8"/>
        <v>s</v>
      </c>
      <c r="J58" s="48">
        <f t="shared" ca="1" si="8"/>
        <v>29039.709000000028</v>
      </c>
      <c r="K58" s="48">
        <f t="shared" ca="1" si="8"/>
        <v>23912.523000000001</v>
      </c>
      <c r="L58" s="48">
        <f t="shared" ca="1" si="8"/>
        <v>2355.7830000000272</v>
      </c>
      <c r="M58" s="48">
        <f t="shared" ca="1" si="8"/>
        <v>-1314.2559999999705</v>
      </c>
      <c r="N58" s="48">
        <f t="shared" ca="1" si="8"/>
        <v>12948.497000000028</v>
      </c>
      <c r="O58" s="48">
        <f t="shared" ca="1" si="8"/>
        <v>9504.0000000000273</v>
      </c>
      <c r="P58" s="48">
        <f t="shared" ca="1" si="8"/>
        <v>5909.2880000000005</v>
      </c>
      <c r="Q58" s="48" t="str">
        <f t="shared" ca="1" si="8"/>
        <v>s</v>
      </c>
      <c r="R58" s="48">
        <f t="shared" ca="1" si="8"/>
        <v>4.7674708461475488</v>
      </c>
      <c r="S58" s="48">
        <f t="shared" ca="1" si="8"/>
        <v>60.188420245398831</v>
      </c>
      <c r="T58" s="48">
        <f t="shared" ca="1" si="8"/>
        <v>94.693937572541856</v>
      </c>
      <c r="U58" s="48">
        <f t="shared" ca="1" si="11"/>
        <v>91.031842708090792</v>
      </c>
      <c r="V58" s="48">
        <f t="shared" ca="1" si="11"/>
        <v>8.9681572919092112</v>
      </c>
      <c r="W58" s="48" t="str">
        <f t="shared" ca="1" si="11"/>
        <v>s</v>
      </c>
      <c r="X58" s="48">
        <f t="shared" ca="1" si="11"/>
        <v>19.860998505430651</v>
      </c>
      <c r="Y58" s="48" t="str">
        <f t="shared" ca="1" si="11"/>
        <v>s</v>
      </c>
      <c r="Z58" s="48">
        <f t="shared" ca="1" si="11"/>
        <v>32.6157799763387</v>
      </c>
      <c r="AA58" s="48">
        <f t="shared" ca="1" si="11"/>
        <v>20.348991789139468</v>
      </c>
      <c r="AB58" s="48">
        <f t="shared" ca="1" si="11"/>
        <v>-22.240513577946622</v>
      </c>
    </row>
    <row r="59" spans="1:28" ht="15" customHeight="1" x14ac:dyDescent="0.35">
      <c r="A59" s="73" t="str">
        <f>'03'!A59</f>
        <v>CGA_GE</v>
      </c>
      <c r="B59" s="54"/>
      <c r="C59" s="55"/>
      <c r="D59" s="55" t="s">
        <v>86</v>
      </c>
      <c r="E59" s="48">
        <f t="shared" ca="1" si="8"/>
        <v>6</v>
      </c>
      <c r="F59" s="48">
        <f t="shared" ca="1" si="8"/>
        <v>90.86</v>
      </c>
      <c r="G59" s="48">
        <f t="shared" ca="1" si="8"/>
        <v>111</v>
      </c>
      <c r="H59" s="48">
        <f t="shared" ca="1" si="8"/>
        <v>137415.01999999999</v>
      </c>
      <c r="I59" s="48" t="str">
        <f t="shared" ca="1" si="8"/>
        <v>s</v>
      </c>
      <c r="J59" s="48">
        <f t="shared" ca="1" si="8"/>
        <v>21109.644</v>
      </c>
      <c r="K59" s="48">
        <f t="shared" ca="1" si="8"/>
        <v>7978.3810000000003</v>
      </c>
      <c r="L59" s="48">
        <f t="shared" ca="1" si="8"/>
        <v>12464.73</v>
      </c>
      <c r="M59" s="48">
        <f t="shared" ca="1" si="8"/>
        <v>8788.8379999999997</v>
      </c>
      <c r="N59" s="48">
        <f t="shared" ca="1" si="8"/>
        <v>12350.813000000006</v>
      </c>
      <c r="O59" s="48">
        <f t="shared" ca="1" si="8"/>
        <v>7536.038000000005</v>
      </c>
      <c r="P59" s="48">
        <f t="shared" ca="1" si="8"/>
        <v>1197.2</v>
      </c>
      <c r="Q59" s="48" t="str">
        <f t="shared" ca="1" si="8"/>
        <v>s</v>
      </c>
      <c r="R59" s="48">
        <f t="shared" ca="1" si="8"/>
        <v>15.361962615149348</v>
      </c>
      <c r="S59" s="48">
        <f t="shared" ca="1" si="8"/>
        <v>232.33154303323795</v>
      </c>
      <c r="T59" s="48">
        <f t="shared" ca="1" si="8"/>
        <v>28.695058331499006</v>
      </c>
      <c r="U59" s="48">
        <f t="shared" ca="1" si="11"/>
        <v>39.02723514048327</v>
      </c>
      <c r="V59" s="48">
        <f t="shared" ca="1" si="11"/>
        <v>60.97276485951673</v>
      </c>
      <c r="W59" s="48" t="str">
        <f t="shared" ca="1" si="11"/>
        <v>s</v>
      </c>
      <c r="X59" s="48">
        <f t="shared" ca="1" si="11"/>
        <v>45.920200283209709</v>
      </c>
      <c r="Y59" s="48" t="str">
        <f t="shared" ca="1" si="11"/>
        <v>s</v>
      </c>
      <c r="Z59" s="48">
        <f t="shared" ca="1" si="11"/>
        <v>1.7306672507146164</v>
      </c>
      <c r="AA59" s="48">
        <f t="shared" ca="1" si="11"/>
        <v>5.6713414968059155</v>
      </c>
      <c r="AB59" s="48">
        <f t="shared" ca="1" si="11"/>
        <v>734.11610424323419</v>
      </c>
    </row>
    <row r="60" spans="1:28" ht="15" customHeight="1" x14ac:dyDescent="0.35">
      <c r="A60" s="73">
        <f>'03'!A60</f>
        <v>462</v>
      </c>
      <c r="B60" s="47">
        <f>'03'!B60</f>
        <v>462</v>
      </c>
      <c r="C60" s="57" t="str">
        <f>'03'!C60</f>
        <v>Commerce de gros de produits agricoles bruts et d'animaux vivants</v>
      </c>
      <c r="D60" s="57"/>
      <c r="E60" s="48">
        <f t="shared" ca="1" si="8"/>
        <v>19</v>
      </c>
      <c r="F60" s="48">
        <f t="shared" ca="1" si="8"/>
        <v>138.12</v>
      </c>
      <c r="G60" s="48">
        <f t="shared" ca="1" si="8"/>
        <v>180</v>
      </c>
      <c r="H60" s="48">
        <f t="shared" ca="1" si="8"/>
        <v>90033.650000000009</v>
      </c>
      <c r="I60" s="48" t="str">
        <f t="shared" ca="1" si="8"/>
        <v>s</v>
      </c>
      <c r="J60" s="48">
        <f t="shared" ca="1" si="8"/>
        <v>7300.7000000000062</v>
      </c>
      <c r="K60" s="48">
        <f t="shared" ca="1" si="8"/>
        <v>5656.7340000000004</v>
      </c>
      <c r="L60" s="48">
        <f t="shared" ca="1" si="8"/>
        <v>1910.0500000000068</v>
      </c>
      <c r="M60" s="48">
        <f t="shared" ca="1" si="8"/>
        <v>1388.0920000000065</v>
      </c>
      <c r="N60" s="48">
        <f t="shared" ca="1" si="8"/>
        <v>295.15900000000261</v>
      </c>
      <c r="O60" s="48">
        <f t="shared" ca="1" si="8"/>
        <v>288.76400000000262</v>
      </c>
      <c r="P60" s="48">
        <f t="shared" ca="1" si="8"/>
        <v>1963.2970000000003</v>
      </c>
      <c r="Q60" s="48" t="str">
        <f t="shared" ca="1" si="8"/>
        <v>s</v>
      </c>
      <c r="R60" s="48">
        <f t="shared" ca="1" si="8"/>
        <v>8.1088570773260962</v>
      </c>
      <c r="S60" s="48">
        <f t="shared" ca="1" si="8"/>
        <v>52.857660005792106</v>
      </c>
      <c r="T60" s="48">
        <f t="shared" ca="1" si="8"/>
        <v>234.09258615696493</v>
      </c>
      <c r="U60" s="48">
        <f t="shared" ca="1" si="11"/>
        <v>74.757439884632561</v>
      </c>
      <c r="V60" s="48">
        <f t="shared" ca="1" si="11"/>
        <v>25.242560115367439</v>
      </c>
      <c r="W60" s="48">
        <f t="shared" ca="1" si="11"/>
        <v>4.476556896943257</v>
      </c>
      <c r="X60" s="48">
        <f t="shared" ca="1" si="11"/>
        <v>1.0383629820885678</v>
      </c>
      <c r="Y60" s="48">
        <f t="shared" ca="1" si="11"/>
        <v>40.312392044702065</v>
      </c>
      <c r="Z60" s="48">
        <f t="shared" ca="1" si="11"/>
        <v>16.533703306196117</v>
      </c>
      <c r="AA60" s="48">
        <f t="shared" ca="1" si="11"/>
        <v>26.89190077663784</v>
      </c>
      <c r="AB60" s="48">
        <f t="shared" ca="1" si="11"/>
        <v>70.702089393505233</v>
      </c>
    </row>
    <row r="61" spans="1:28" ht="15" customHeight="1" x14ac:dyDescent="0.35">
      <c r="A61" s="73" t="str">
        <f>'03'!A61</f>
        <v>463_h4635Z</v>
      </c>
      <c r="B61" s="47" t="str">
        <f>'03'!B61</f>
        <v>463_h4635Z</v>
      </c>
      <c r="C61" s="57" t="str">
        <f>'03'!C61</f>
        <v>Commerce de gros de produits alimentaires, de boissons hors tabac</v>
      </c>
      <c r="D61" s="57"/>
      <c r="E61" s="48">
        <f t="shared" ca="1" si="8"/>
        <v>316</v>
      </c>
      <c r="F61" s="48">
        <f t="shared" ca="1" si="8"/>
        <v>1445.39</v>
      </c>
      <c r="G61" s="48">
        <f t="shared" ca="1" si="8"/>
        <v>1637</v>
      </c>
      <c r="H61" s="48">
        <f t="shared" ca="1" si="8"/>
        <v>1327255.0900000001</v>
      </c>
      <c r="I61" s="48" t="str">
        <f t="shared" ca="1" si="8"/>
        <v>s</v>
      </c>
      <c r="J61" s="48">
        <f t="shared" ca="1" si="8"/>
        <v>117050.69100000002</v>
      </c>
      <c r="K61" s="48">
        <f t="shared" ca="1" si="8"/>
        <v>72520.774999999994</v>
      </c>
      <c r="L61" s="48">
        <f t="shared" ca="1" si="8"/>
        <v>42465.24000000002</v>
      </c>
      <c r="M61" s="48">
        <f t="shared" ca="1" si="8"/>
        <v>30333.234000000019</v>
      </c>
      <c r="N61" s="48">
        <f t="shared" ca="1" si="8"/>
        <v>50778.399000000019</v>
      </c>
      <c r="O61" s="48">
        <f t="shared" ca="1" si="8"/>
        <v>38020.875000000022</v>
      </c>
      <c r="P61" s="48">
        <f t="shared" ca="1" si="8"/>
        <v>14518.948999999999</v>
      </c>
      <c r="Q61" s="48" t="str">
        <f t="shared" ca="1" si="8"/>
        <v>s</v>
      </c>
      <c r="R61" s="48">
        <f t="shared" ca="1" si="8"/>
        <v>8.8190048681598974</v>
      </c>
      <c r="S61" s="48">
        <f t="shared" ca="1" si="8"/>
        <v>80.982081652702746</v>
      </c>
      <c r="T61" s="48">
        <f t="shared" ca="1" si="8"/>
        <v>77.352586499145559</v>
      </c>
      <c r="U61" s="48">
        <f t="shared" ca="1" si="11"/>
        <v>63.069213243019149</v>
      </c>
      <c r="V61" s="48">
        <f t="shared" ca="1" si="11"/>
        <v>36.930786756980851</v>
      </c>
      <c r="W61" s="48">
        <f t="shared" ca="1" si="11"/>
        <v>17.835362004520576</v>
      </c>
      <c r="X61" s="48">
        <f t="shared" ca="1" si="11"/>
        <v>20.705602596364006</v>
      </c>
      <c r="Y61" s="48">
        <f t="shared" ca="1" si="11"/>
        <v>67.48398926568278</v>
      </c>
      <c r="Z61" s="48">
        <f t="shared" ca="1" si="11"/>
        <v>4.3882219905032898</v>
      </c>
      <c r="AA61" s="48">
        <f t="shared" ca="1" si="11"/>
        <v>12.403984014071302</v>
      </c>
      <c r="AB61" s="48">
        <f t="shared" ca="1" si="11"/>
        <v>208.92169261011952</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'03'!A63</f>
        <v>10y</v>
      </c>
      <c r="B63" s="112" t="str">
        <f>'03'!B63</f>
        <v>10y</v>
      </c>
      <c r="C63" s="113" t="str">
        <f>'03'!C63</f>
        <v>Artisanat commercial</v>
      </c>
      <c r="D63" s="113"/>
      <c r="E63" s="110">
        <f t="shared" ca="1" si="8"/>
        <v>529</v>
      </c>
      <c r="F63" s="110">
        <f t="shared" ca="1" si="8"/>
        <v>2565.77</v>
      </c>
      <c r="G63" s="110">
        <f t="shared" ca="1" si="8"/>
        <v>2983</v>
      </c>
      <c r="H63" s="110">
        <f t="shared" ca="1" si="8"/>
        <v>240053.49</v>
      </c>
      <c r="I63" s="110">
        <f t="shared" ca="1" si="8"/>
        <v>4667.6149999999998</v>
      </c>
      <c r="J63" s="110">
        <f t="shared" ca="1" si="8"/>
        <v>92982.085000000006</v>
      </c>
      <c r="K63" s="110">
        <f t="shared" ca="1" si="8"/>
        <v>75019.565000000002</v>
      </c>
      <c r="L63" s="110">
        <f t="shared" ca="1" si="8"/>
        <v>19589.765000000003</v>
      </c>
      <c r="M63" s="110">
        <f t="shared" ca="1" si="8"/>
        <v>20086.741000000002</v>
      </c>
      <c r="N63" s="110">
        <f t="shared" ca="1" si="8"/>
        <v>12107.739000000003</v>
      </c>
      <c r="O63" s="110">
        <f t="shared" ca="1" si="8"/>
        <v>16762.225000000002</v>
      </c>
      <c r="P63" s="110">
        <f t="shared" ca="1" si="8"/>
        <v>15612.324999999999</v>
      </c>
      <c r="Q63" s="110">
        <f t="shared" ca="1" si="8"/>
        <v>1.9444062237962048</v>
      </c>
      <c r="R63" s="110">
        <f t="shared" ca="1" si="8"/>
        <v>38.733902598125113</v>
      </c>
      <c r="S63" s="110">
        <f t="shared" ca="1" si="8"/>
        <v>36.239446637851408</v>
      </c>
      <c r="T63" s="110">
        <f t="shared" ca="1" si="8"/>
        <v>39.02132264388468</v>
      </c>
      <c r="U63" s="110">
        <f t="shared" ref="U63:AB63" ca="1" si="12">INDEX(table,MATCH($A$1&amp;"_"&amp;$A63,Tcolonne,0),MATCH(U$30,Tligne,0))</f>
        <v>79.294045312444339</v>
      </c>
      <c r="V63" s="110">
        <f t="shared" ca="1" si="12"/>
        <v>20.705954687555657</v>
      </c>
      <c r="W63" s="110">
        <f t="shared" ca="1" si="12"/>
        <v>18.467353597614675</v>
      </c>
      <c r="X63" s="110">
        <f t="shared" ca="1" si="12"/>
        <v>26.629389093760931</v>
      </c>
      <c r="Y63" s="110">
        <f t="shared" ca="1" si="12"/>
        <v>59.838952979900952</v>
      </c>
      <c r="Z63" s="110">
        <f t="shared" ca="1" si="12"/>
        <v>3.3517911011183634</v>
      </c>
      <c r="AA63" s="110">
        <f t="shared" ca="1" si="12"/>
        <v>16.790680699405694</v>
      </c>
      <c r="AB63" s="110">
        <f t="shared" ca="1" si="12"/>
        <v>128.65951099531944</v>
      </c>
    </row>
    <row r="64" spans="1:28" ht="15" customHeight="1" x14ac:dyDescent="0.35">
      <c r="A64" s="73" t="str">
        <f>'03'!A64</f>
        <v>p_10y_47_10y</v>
      </c>
      <c r="B64" s="54"/>
      <c r="C64" s="55" t="str">
        <f>'03'!C64</f>
        <v>Poids dans le commerce de détail (y c artisanat commercial) de la région (%)</v>
      </c>
      <c r="D64" s="55"/>
      <c r="E64" s="48">
        <f ca="1">E63/E68*100</f>
        <v>7.7702702702702702</v>
      </c>
      <c r="F64" s="48">
        <f t="shared" ref="F64:P64" ca="1" si="13">F63/F68*100</f>
        <v>12.120331765957427</v>
      </c>
      <c r="G64" s="48">
        <f t="shared" ca="1" si="13"/>
        <v>11.563808342378664</v>
      </c>
      <c r="H64" s="48">
        <f t="shared" ca="1" si="13"/>
        <v>3.4923609217998393</v>
      </c>
      <c r="I64" s="48">
        <f t="shared" ca="1" si="13"/>
        <v>11.382427131155469</v>
      </c>
      <c r="J64" s="48">
        <f t="shared" ca="1" si="13"/>
        <v>7.8998445099415431</v>
      </c>
      <c r="K64" s="48">
        <f t="shared" ca="1" si="13"/>
        <v>9.858986656040452</v>
      </c>
      <c r="L64" s="48">
        <f t="shared" ca="1" si="13"/>
        <v>5.0885150803148367</v>
      </c>
      <c r="M64" s="48">
        <f t="shared" ca="1" si="13"/>
        <v>6.5806393763123276</v>
      </c>
      <c r="N64" s="48">
        <f t="shared" ca="1" si="13"/>
        <v>4.0137548389653848</v>
      </c>
      <c r="O64" s="48">
        <f t="shared" ca="1" si="13"/>
        <v>7.159300817255124</v>
      </c>
      <c r="P64" s="48">
        <f t="shared" ca="1" si="13"/>
        <v>10.782444997932993</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'03'!A66</f>
        <v>C_hac</v>
      </c>
      <c r="B66" s="58" t="str">
        <f>'03'!B66</f>
        <v>C_hac</v>
      </c>
      <c r="C66" s="61" t="str">
        <f>'03'!C66</f>
        <v>Industrie manufacturière hors artisanat commercial</v>
      </c>
      <c r="D66" s="61"/>
      <c r="E66" s="48">
        <f t="shared" ca="1" si="8"/>
        <v>2722</v>
      </c>
      <c r="F66" s="48">
        <f t="shared" ca="1" si="8"/>
        <v>11157.41</v>
      </c>
      <c r="G66" s="48">
        <f t="shared" ca="1" si="8"/>
        <v>12284</v>
      </c>
      <c r="H66" s="48">
        <f t="shared" ca="1" si="8"/>
        <v>2923160.48</v>
      </c>
      <c r="I66" s="48">
        <f t="shared" ca="1" si="8"/>
        <v>114741.692</v>
      </c>
      <c r="J66" s="48">
        <f t="shared" ca="1" si="8"/>
        <v>890508.30500000005</v>
      </c>
      <c r="K66" s="48">
        <f t="shared" ca="1" si="8"/>
        <v>503502.23800000001</v>
      </c>
      <c r="L66" s="48">
        <f t="shared" ca="1" si="8"/>
        <v>224554.315</v>
      </c>
      <c r="M66" s="48">
        <f t="shared" ca="1" si="8"/>
        <v>216886.481</v>
      </c>
      <c r="N66" s="48">
        <f t="shared" ca="1" si="8"/>
        <v>156767.97700000004</v>
      </c>
      <c r="O66" s="48">
        <f t="shared" ca="1" si="8"/>
        <v>154773.43800000002</v>
      </c>
      <c r="P66" s="48">
        <f t="shared" ca="1" si="8"/>
        <v>214051.88500000001</v>
      </c>
      <c r="Q66" s="48">
        <f t="shared" ca="1" si="8"/>
        <v>3.9252614690521539</v>
      </c>
      <c r="R66" s="48">
        <f t="shared" ca="1" si="8"/>
        <v>30.46388698440532</v>
      </c>
      <c r="S66" s="48">
        <f t="shared" ca="1" si="8"/>
        <v>79.813173935528056</v>
      </c>
      <c r="T66" s="48">
        <f t="shared" ca="1" si="8"/>
        <v>157.29570464830101</v>
      </c>
      <c r="U66" s="48">
        <f t="shared" ref="U66:AB68" ca="1" si="14">INDEX(table,MATCH($A$1&amp;"_"&amp;$A66,Tcolonne,0),MATCH(U$30,Tligne,0))</f>
        <v>69.157023025929689</v>
      </c>
      <c r="V66" s="48">
        <f t="shared" ca="1" si="14"/>
        <v>30.842976974070307</v>
      </c>
      <c r="W66" s="48">
        <f t="shared" ca="1" si="14"/>
        <v>9.0297127663311763</v>
      </c>
      <c r="X66" s="48">
        <f t="shared" ca="1" si="14"/>
        <v>11.143575119614196</v>
      </c>
      <c r="Y66" s="48">
        <f t="shared" ca="1" si="14"/>
        <v>29.174285256654841</v>
      </c>
      <c r="Z66" s="48">
        <f t="shared" ca="1" si="14"/>
        <v>3.8850711909054163</v>
      </c>
      <c r="AA66" s="48">
        <f t="shared" ca="1" si="14"/>
        <v>24.037045336708005</v>
      </c>
      <c r="AB66" s="48">
        <f t="shared" ca="1" si="14"/>
        <v>101.32425649977341</v>
      </c>
    </row>
    <row r="67" spans="1:28" ht="15" customHeight="1" x14ac:dyDescent="0.35">
      <c r="A67" s="73">
        <f>'03'!A67</f>
        <v>46</v>
      </c>
      <c r="B67" s="58">
        <f>'03'!B67</f>
        <v>46</v>
      </c>
      <c r="C67" s="61" t="str">
        <f>'03'!C67</f>
        <v>Commerce de gros, à l'exception des automobiles et des motocycles</v>
      </c>
      <c r="D67" s="61"/>
      <c r="E67" s="48">
        <f t="shared" ca="1" si="8"/>
        <v>2305</v>
      </c>
      <c r="F67" s="48">
        <f t="shared" ca="1" si="8"/>
        <v>6840.12</v>
      </c>
      <c r="G67" s="48">
        <f t="shared" ca="1" si="8"/>
        <v>7604</v>
      </c>
      <c r="H67" s="48">
        <f t="shared" ca="1" si="8"/>
        <v>5065154.95</v>
      </c>
      <c r="I67" s="48">
        <f t="shared" ca="1" si="8"/>
        <v>56869.130000000005</v>
      </c>
      <c r="J67" s="48">
        <f t="shared" ca="1" si="8"/>
        <v>675697.08400000003</v>
      </c>
      <c r="K67" s="48">
        <f t="shared" ca="1" si="8"/>
        <v>335714.37699999998</v>
      </c>
      <c r="L67" s="48">
        <f t="shared" ca="1" si="8"/>
        <v>251053.24700000003</v>
      </c>
      <c r="M67" s="48">
        <f t="shared" ca="1" si="8"/>
        <v>196818.51500000001</v>
      </c>
      <c r="N67" s="48">
        <f t="shared" ca="1" si="8"/>
        <v>218638.01200000013</v>
      </c>
      <c r="O67" s="48">
        <f t="shared" ca="1" si="8"/>
        <v>153792.53600000014</v>
      </c>
      <c r="P67" s="48">
        <f t="shared" ca="1" si="8"/>
        <v>75388.464999999997</v>
      </c>
      <c r="Q67" s="48">
        <f t="shared" ca="1" si="8"/>
        <v>1.1227520295307059</v>
      </c>
      <c r="R67" s="48">
        <f t="shared" ca="1" si="8"/>
        <v>13.340106880639457</v>
      </c>
      <c r="S67" s="48">
        <f t="shared" ca="1" si="8"/>
        <v>98.784390332333359</v>
      </c>
      <c r="T67" s="48">
        <f t="shared" ca="1" si="8"/>
        <v>120.6028294825237</v>
      </c>
      <c r="U67" s="48">
        <f t="shared" ca="1" si="14"/>
        <v>57.214195751195696</v>
      </c>
      <c r="V67" s="48">
        <f t="shared" ca="1" si="14"/>
        <v>42.785804248804297</v>
      </c>
      <c r="W67" s="48">
        <f t="shared" ca="1" si="14"/>
        <v>13.694182717690373</v>
      </c>
      <c r="X67" s="48">
        <f t="shared" ca="1" si="14"/>
        <v>14.665110609565426</v>
      </c>
      <c r="Y67" s="48">
        <f t="shared" ca="1" si="14"/>
        <v>56.654965045975459</v>
      </c>
      <c r="Z67" s="48">
        <f t="shared" ca="1" si="14"/>
        <v>4.4062369764928784</v>
      </c>
      <c r="AA67" s="48">
        <f t="shared" ca="1" si="14"/>
        <v>11.157139313627701</v>
      </c>
      <c r="AB67" s="48">
        <f t="shared" ca="1" si="14"/>
        <v>261.07245319293872</v>
      </c>
    </row>
    <row r="68" spans="1:28" ht="15" customHeight="1" x14ac:dyDescent="0.35">
      <c r="A68" s="73" t="str">
        <f>'03'!A68</f>
        <v>47_10y</v>
      </c>
      <c r="B68" s="58" t="str">
        <f>'03'!B68</f>
        <v>47_10y</v>
      </c>
      <c r="C68" s="62" t="str">
        <f>'03'!C68</f>
        <v>Commerce de détail, à l'exception des automobiles et des motocycles, y compris artisanat commercial</v>
      </c>
      <c r="D68" s="62"/>
      <c r="E68" s="48">
        <f t="shared" ca="1" si="8"/>
        <v>6808</v>
      </c>
      <c r="F68" s="48">
        <f t="shared" ca="1" si="8"/>
        <v>21169.14</v>
      </c>
      <c r="G68" s="48">
        <f t="shared" ca="1" si="8"/>
        <v>25796</v>
      </c>
      <c r="H68" s="48">
        <f t="shared" ca="1" si="8"/>
        <v>6873673.5800000001</v>
      </c>
      <c r="I68" s="48">
        <f t="shared" ca="1" si="8"/>
        <v>41007.203000000001</v>
      </c>
      <c r="J68" s="48">
        <f t="shared" ca="1" si="8"/>
        <v>1177011.584</v>
      </c>
      <c r="K68" s="48">
        <f t="shared" ca="1" si="8"/>
        <v>760925.71799999999</v>
      </c>
      <c r="L68" s="48">
        <f t="shared" ca="1" si="8"/>
        <v>384979.99300000002</v>
      </c>
      <c r="M68" s="48">
        <f t="shared" ca="1" si="8"/>
        <v>305239.96000000002</v>
      </c>
      <c r="N68" s="48">
        <f t="shared" ca="1" si="8"/>
        <v>301656.16700000002</v>
      </c>
      <c r="O68" s="48">
        <f t="shared" ca="1" si="8"/>
        <v>234132.15100000001</v>
      </c>
      <c r="P68" s="48">
        <f t="shared" ca="1" si="8"/>
        <v>144793.92199999999</v>
      </c>
      <c r="Q68" s="48">
        <f t="shared" ca="1" si="8"/>
        <v>0.59658350840686847</v>
      </c>
      <c r="R68" s="48">
        <f t="shared" ca="1" si="8"/>
        <v>17.123472191415875</v>
      </c>
      <c r="S68" s="48">
        <f t="shared" ca="1" si="8"/>
        <v>55.600349565452355</v>
      </c>
      <c r="T68" s="48">
        <f t="shared" ca="1" si="8"/>
        <v>54.727298699899947</v>
      </c>
      <c r="U68" s="48">
        <f t="shared" ca="1" si="14"/>
        <v>66.403868197494305</v>
      </c>
      <c r="V68" s="48">
        <f t="shared" ca="1" si="14"/>
        <v>33.596131802505688</v>
      </c>
      <c r="W68" s="48">
        <f t="shared" ca="1" si="14"/>
        <v>20.689896546081613</v>
      </c>
      <c r="X68" s="48">
        <f t="shared" ca="1" si="14"/>
        <v>18.290047506581189</v>
      </c>
      <c r="Y68" s="48" t="str">
        <f t="shared" ca="1" si="14"/>
        <v>s</v>
      </c>
      <c r="Z68" s="48">
        <f t="shared" ca="1" si="14"/>
        <v>3.1713712977287112</v>
      </c>
      <c r="AA68" s="48">
        <f t="shared" ca="1" si="14"/>
        <v>12.301826419407609</v>
      </c>
      <c r="AB68" s="48">
        <f t="shared" ca="1" si="14"/>
        <v>210.80992612383275</v>
      </c>
    </row>
    <row r="69" spans="1:28" ht="15" customHeight="1" x14ac:dyDescent="0.35">
      <c r="A69" s="73" t="str">
        <f>'03'!A69</f>
        <v>BN_horsKZ</v>
      </c>
      <c r="B69" s="54" t="str">
        <f>'03'!B69</f>
        <v>BN_horsKZ</v>
      </c>
      <c r="C69" s="61" t="str">
        <f>'03'!C69</f>
        <v>Ensemble des unités légales des secteurs marchands non agricoles et non financiers</v>
      </c>
      <c r="D69" s="61"/>
      <c r="E69" s="48">
        <f t="shared" ca="1" si="8"/>
        <v>39899</v>
      </c>
      <c r="F69" s="48">
        <f t="shared" ca="1" si="8"/>
        <v>100747.18</v>
      </c>
      <c r="G69" s="48">
        <f t="shared" ca="1" si="8"/>
        <v>119276</v>
      </c>
      <c r="H69" s="48">
        <f t="shared" ca="1" si="8"/>
        <v>26971515.550000001</v>
      </c>
      <c r="I69" s="48">
        <f t="shared" ca="1" si="8"/>
        <v>435063.63199999998</v>
      </c>
      <c r="J69" s="48">
        <f t="shared" ca="1" si="8"/>
        <v>7235829.6899999995</v>
      </c>
      <c r="K69" s="48">
        <f t="shared" ca="1" si="8"/>
        <v>4566060.7920000004</v>
      </c>
      <c r="L69" s="48">
        <f t="shared" ca="1" si="8"/>
        <v>2398997.3280000002</v>
      </c>
      <c r="M69" s="48">
        <f t="shared" ca="1" si="8"/>
        <v>2220089.216</v>
      </c>
      <c r="N69" s="48">
        <f t="shared" ca="1" si="8"/>
        <v>1567989.3560000001</v>
      </c>
      <c r="O69" s="48">
        <f t="shared" ca="1" si="8"/>
        <v>1321489.439</v>
      </c>
      <c r="P69" s="48">
        <f t="shared" ca="1" si="8"/>
        <v>2322007.9759999998</v>
      </c>
      <c r="Q69" s="48">
        <f t="shared" ca="1" si="8"/>
        <v>1.6130485185138215</v>
      </c>
      <c r="R69" s="48">
        <f t="shared" ca="1" si="8"/>
        <v>26.827671869554987</v>
      </c>
      <c r="S69" s="48">
        <f t="shared" ca="1" si="8"/>
        <v>71.82165982214093</v>
      </c>
      <c r="T69" s="48">
        <f t="shared" ref="T69:AB69" ca="1" si="15">INDEX(table,MATCH($A$1&amp;"_"&amp;$A69,Tcolonne,0),MATCH(T$30,Tligne,0))</f>
        <v>213.92810744677917</v>
      </c>
      <c r="U69" s="48">
        <f t="shared" ca="1" si="15"/>
        <v>65.556678972838213</v>
      </c>
      <c r="V69" s="48">
        <f t="shared" ca="1" si="15"/>
        <v>34.443321027161801</v>
      </c>
      <c r="W69" s="48">
        <f t="shared" ca="1" si="15"/>
        <v>8.9785754725911815</v>
      </c>
      <c r="X69" s="48">
        <f t="shared" ca="1" si="15"/>
        <v>10.816291758362116</v>
      </c>
      <c r="Y69" s="48">
        <f t="shared" ca="1" si="15"/>
        <v>97.569268198855681</v>
      </c>
      <c r="Z69" s="48">
        <f t="shared" ca="1" si="15"/>
        <v>7.8255098831856618</v>
      </c>
      <c r="AA69" s="48">
        <f t="shared" ca="1" si="15"/>
        <v>32.090417761062589</v>
      </c>
      <c r="AB69" s="48">
        <f t="shared" ca="1" si="15"/>
        <v>95.610748927074312</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'01'!B78</f>
        <v>Tableau 3. Principales unités légales de la région en 2021 (classées par ordre décroissant de salariés dans la région)</v>
      </c>
      <c r="Q78" s="28"/>
    </row>
    <row r="79" spans="1:28" ht="15" customHeight="1" x14ac:dyDescent="0.35">
      <c r="B79" s="73" t="str">
        <f>'03'!B79</f>
        <v>imp_reg</v>
      </c>
      <c r="C79" s="73" t="str">
        <f>'03'!C79</f>
        <v>denom</v>
      </c>
      <c r="D79" s="73" t="s">
        <v>140</v>
      </c>
      <c r="E79" s="73" t="s">
        <v>23</v>
      </c>
      <c r="F79" s="73" t="str">
        <f>'03'!F79</f>
        <v>ape</v>
      </c>
      <c r="G79" s="41" t="s">
        <v>1355</v>
      </c>
      <c r="P79" s="28"/>
    </row>
    <row r="80" spans="1:28" ht="15" customHeight="1" x14ac:dyDescent="0.35">
      <c r="G80" s="39"/>
      <c r="P80" s="28"/>
    </row>
    <row r="81" spans="1:16" ht="69.95" customHeight="1" x14ac:dyDescent="0.35">
      <c r="A81" s="73" t="str">
        <f>'03'!A81</f>
        <v>R_T7</v>
      </c>
      <c r="B81" s="2" t="str">
        <f>'03'!B81</f>
        <v>Implantation régionale</v>
      </c>
      <c r="C81" s="2" t="str">
        <f>'03'!C81</f>
        <v>Nom de l'unité légale</v>
      </c>
      <c r="D81" s="2" t="s">
        <v>1452</v>
      </c>
      <c r="E81" s="2" t="s">
        <v>106</v>
      </c>
      <c r="F81" s="2" t="str">
        <f>'03'!F81</f>
        <v>Activité principale</v>
      </c>
      <c r="G81" s="150" t="s">
        <v>105</v>
      </c>
      <c r="H81" s="150"/>
      <c r="I81" s="150"/>
      <c r="P81" s="28"/>
    </row>
    <row r="82" spans="1:16" ht="15" customHeight="1" x14ac:dyDescent="0.35">
      <c r="B82" s="67"/>
      <c r="C82" s="67"/>
      <c r="D82" s="68" t="str">
        <f>'03'!D82</f>
        <v>nombre</v>
      </c>
      <c r="E82" s="68" t="s">
        <v>25</v>
      </c>
      <c r="F82" s="67"/>
      <c r="G82" s="155"/>
      <c r="H82" s="155"/>
      <c r="I82" s="155"/>
      <c r="P82" s="28"/>
    </row>
    <row r="83" spans="1:16" ht="15" customHeight="1" x14ac:dyDescent="0.35">
      <c r="A83" s="73">
        <f>'03'!A83</f>
        <v>1</v>
      </c>
      <c r="B83" s="48" t="str">
        <f ca="1">INDEX(Top!$A$1:$AA$400,MATCH(CONCATENATE($A$1,"_",$A83),Top!$A$1:$A$400,0),MATCH(B$79,Top!$A$1:$AA$1,0))</f>
        <v>MONO-04</v>
      </c>
      <c r="C83" s="69" t="str">
        <f ca="1">INDEX(Top!$A$1:$AA$400,MATCH(CONCATENATE($A$1,"_",$A83),Top!$A$1:$A$400,0),MATCH(C$79,Top!$A$1:$AA$1,0))</f>
        <v>SUCRERIE DU GOL</v>
      </c>
      <c r="D83" s="48" t="str">
        <f ca="1">INDEX(Top!$A$1:$AA$400,MATCH(CONCATENATE($A$1,"_",$A83),Top!$A$1:$A$400,0),MATCH(D$79,Top!$A$1:$AA$1,0))</f>
        <v>200 à 249 salariés</v>
      </c>
      <c r="E83" s="48">
        <f ca="1">INDEX(Top!$A$1:$AA$400,MATCH(CONCATENATE($A$1,"_",$A83),Top!$A$1:$A$400,0),MATCH(E$79,Top!$A$1:$AA$1,0))</f>
        <v>100</v>
      </c>
      <c r="F83" s="48" t="str">
        <f ca="1">INDEX(Top!$A$1:$AA$400,MATCH(CONCATENATE($A$1,"_",$A83),Top!$A$1:$A$400,0),MATCH(F$79,Top!$A$1:$AA$1,0))</f>
        <v>1081Z</v>
      </c>
      <c r="G83" s="152" t="str">
        <f ca="1">INDEX(Top!$A$1:$AA$400,MATCH(CONCATENATE($A$1,"_",$A83),Top!$A$1:$A$400,0),MATCH(G$79,Top!$A$1:$AA$1,0))</f>
        <v>Fabrication de sucre</v>
      </c>
      <c r="H83" s="153" t="e">
        <f ca="1">INDEX(Top!$A$1:$AA$400,MATCH(CONCATENATE($A$1,"_",$A83),Top!$A$1:$A$400,0),MATCH(H$79,Top!$A$1:$AA$1,0))</f>
        <v>#N/A</v>
      </c>
      <c r="I83" s="154" t="e">
        <f ca="1">INDEX(Top!$A$1:$AA$400,MATCH(CONCATENATE($A$1,"_",$A83),Top!$A$1:$A$400,0),MATCH(I$79,Top!$A$1:$AA$1,0))</f>
        <v>#N/A</v>
      </c>
      <c r="P83" s="28"/>
    </row>
    <row r="84" spans="1:16" ht="15" customHeight="1" x14ac:dyDescent="0.35">
      <c r="A84" s="73">
        <f>'03'!A84</f>
        <v>2</v>
      </c>
      <c r="B84" s="48" t="str">
        <f ca="1">INDEX(Top!$A$1:$AA$400,MATCH(CONCATENATE($A$1,"_",$A84),Top!$A$1:$A$400,0),MATCH(B$79,Top!$A$1:$AA$1,0))</f>
        <v>MONO-04</v>
      </c>
      <c r="C84" s="69" t="str">
        <f ca="1">INDEX(Top!$A$1:$AA$400,MATCH(CONCATENATE($A$1,"_",$A84),Top!$A$1:$A$400,0),MATCH(C$79,Top!$A$1:$AA$1,0))</f>
        <v>BRASSERIES DE BOURBON</v>
      </c>
      <c r="D84" s="48" t="str">
        <f ca="1">INDEX(Top!$A$1:$AA$400,MATCH(CONCATENATE($A$1,"_",$A84),Top!$A$1:$A$400,0),MATCH(D$79,Top!$A$1:$AA$1,0))</f>
        <v>200 à 249 salariés</v>
      </c>
      <c r="E84" s="48">
        <f ca="1">INDEX(Top!$A$1:$AA$400,MATCH(CONCATENATE($A$1,"_",$A84),Top!$A$1:$A$400,0),MATCH(E$79,Top!$A$1:$AA$1,0))</f>
        <v>100</v>
      </c>
      <c r="F84" s="48" t="str">
        <f ca="1">INDEX(Top!$A$1:$AA$400,MATCH(CONCATENATE($A$1,"_",$A84),Top!$A$1:$A$400,0),MATCH(F$79,Top!$A$1:$AA$1,0))</f>
        <v>1107B</v>
      </c>
      <c r="G84" s="152" t="str">
        <f ca="1">INDEX(Top!$A$1:$AA$400,MATCH(CONCATENATE($A$1,"_",$A84),Top!$A$1:$A$400,0),MATCH(G$79,Top!$A$1:$AA$1,0))</f>
        <v>Production de boissons rafraîchissantes</v>
      </c>
      <c r="H84" s="153" t="e">
        <f ca="1">INDEX(Top!$A$1:$AA$400,MATCH(CONCATENATE($A$1,"_",$A84),Top!$A$1:$A$400,0),MATCH(H$79,Top!$A$1:$AA$1,0))</f>
        <v>#N/A</v>
      </c>
      <c r="I84" s="154" t="e">
        <f ca="1">INDEX(Top!$A$1:$AA$400,MATCH(CONCATENATE($A$1,"_",$A84),Top!$A$1:$A$400,0),MATCH(I$79,Top!$A$1:$AA$1,0))</f>
        <v>#N/A</v>
      </c>
      <c r="P84" s="28"/>
    </row>
    <row r="85" spans="1:16" ht="15" customHeight="1" x14ac:dyDescent="0.35">
      <c r="A85" s="73">
        <f>'03'!A85</f>
        <v>3</v>
      </c>
      <c r="B85" s="48" t="str">
        <f ca="1">INDEX(Top!$A$1:$AA$400,MATCH(CONCATENATE($A$1,"_",$A85),Top!$A$1:$A$400,0),MATCH(B$79,Top!$A$1:$AA$1,0))</f>
        <v>MONO-04</v>
      </c>
      <c r="C85" s="69" t="str">
        <f ca="1">INDEX(Top!$A$1:$AA$400,MATCH(CONCATENATE($A$1,"_",$A85),Top!$A$1:$A$400,0),MATCH(C$79,Top!$A$1:$AA$1,0))</f>
        <v>EVOLLYS PRODUCTION</v>
      </c>
      <c r="D85" s="48" t="str">
        <f ca="1">INDEX(Top!$A$1:$AA$400,MATCH(CONCATENATE($A$1,"_",$A85),Top!$A$1:$A$400,0),MATCH(D$79,Top!$A$1:$AA$1,0))</f>
        <v>250 à 499 salariés</v>
      </c>
      <c r="E85" s="48">
        <f ca="1">INDEX(Top!$A$1:$AA$400,MATCH(CONCATENATE($A$1,"_",$A85),Top!$A$1:$A$400,0),MATCH(E$79,Top!$A$1:$AA$1,0))</f>
        <v>100</v>
      </c>
      <c r="F85" s="48" t="str">
        <f ca="1">INDEX(Top!$A$1:$AA$400,MATCH(CONCATENATE($A$1,"_",$A85),Top!$A$1:$A$400,0),MATCH(F$79,Top!$A$1:$AA$1,0))</f>
        <v>1012Z</v>
      </c>
      <c r="G85" s="152" t="str">
        <f ca="1">INDEX(Top!$A$1:$AA$400,MATCH(CONCATENATE($A$1,"_",$A85),Top!$A$1:$A$400,0),MATCH(G$79,Top!$A$1:$AA$1,0))</f>
        <v>Transformation et conservation de la viande de volaille</v>
      </c>
      <c r="H85" s="153" t="e">
        <f ca="1">INDEX(Top!$A$1:$AA$400,MATCH(CONCATENATE($A$1,"_",$A85),Top!$A$1:$A$400,0),MATCH(H$79,Top!$A$1:$AA$1,0))</f>
        <v>#N/A</v>
      </c>
      <c r="I85" s="154" t="e">
        <f ca="1">INDEX(Top!$A$1:$AA$400,MATCH(CONCATENATE($A$1,"_",$A85),Top!$A$1:$A$400,0),MATCH(I$79,Top!$A$1:$AA$1,0))</f>
        <v>#N/A</v>
      </c>
      <c r="P85" s="28"/>
    </row>
    <row r="86" spans="1:16" ht="15" customHeight="1" x14ac:dyDescent="0.35">
      <c r="A86" s="73">
        <f>'03'!A86</f>
        <v>4</v>
      </c>
      <c r="B86" s="48" t="str">
        <f ca="1">INDEX(Top!$A$1:$AA$400,MATCH(CONCATENATE($A$1,"_",$A86),Top!$A$1:$A$400,0),MATCH(B$79,Top!$A$1:$AA$1,0))</f>
        <v>MONO-04</v>
      </c>
      <c r="C86" s="69" t="str">
        <f ca="1">INDEX(Top!$A$1:$AA$400,MATCH(CONCATENATE($A$1,"_",$A86),Top!$A$1:$A$400,0),MATCH(C$79,Top!$A$1:$AA$1,0))</f>
        <v>SUCRERIE DE BOIS ROUGE</v>
      </c>
      <c r="D86" s="48" t="str">
        <f ca="1">INDEX(Top!$A$1:$AA$400,MATCH(CONCATENATE($A$1,"_",$A86),Top!$A$1:$A$400,0),MATCH(D$79,Top!$A$1:$AA$1,0))</f>
        <v xml:space="preserve">100 à 199 salariés </v>
      </c>
      <c r="E86" s="48">
        <f ca="1">INDEX(Top!$A$1:$AA$400,MATCH(CONCATENATE($A$1,"_",$A86),Top!$A$1:$A$400,0),MATCH(E$79,Top!$A$1:$AA$1,0))</f>
        <v>100</v>
      </c>
      <c r="F86" s="48" t="str">
        <f ca="1">INDEX(Top!$A$1:$AA$400,MATCH(CONCATENATE($A$1,"_",$A86),Top!$A$1:$A$400,0),MATCH(F$79,Top!$A$1:$AA$1,0))</f>
        <v>1081Z</v>
      </c>
      <c r="G86" s="152" t="str">
        <f ca="1">INDEX(Top!$A$1:$AA$400,MATCH(CONCATENATE($A$1,"_",$A86),Top!$A$1:$A$400,0),MATCH(G$79,Top!$A$1:$AA$1,0))</f>
        <v>Fabrication de sucre</v>
      </c>
      <c r="H86" s="153" t="e">
        <f ca="1">INDEX(Top!$A$1:$AA$400,MATCH(CONCATENATE($A$1,"_",$A86),Top!$A$1:$A$400,0),MATCH(H$79,Top!$A$1:$AA$1,0))</f>
        <v>#N/A</v>
      </c>
      <c r="I86" s="154" t="e">
        <f ca="1">INDEX(Top!$A$1:$AA$400,MATCH(CONCATENATE($A$1,"_",$A86),Top!$A$1:$A$400,0),MATCH(I$79,Top!$A$1:$AA$1,0))</f>
        <v>#N/A</v>
      </c>
      <c r="P86" s="28"/>
    </row>
    <row r="87" spans="1:16" ht="15" customHeight="1" x14ac:dyDescent="0.35">
      <c r="A87" s="73">
        <f>'03'!A87</f>
        <v>5</v>
      </c>
      <c r="B87" s="48" t="str">
        <f ca="1">INDEX(Top!$A$1:$AA$400,MATCH(CONCATENATE($A$1,"_",$A87),Top!$A$1:$A$400,0),MATCH(B$79,Top!$A$1:$AA$1,0))</f>
        <v>MONO-04</v>
      </c>
      <c r="C87" s="69" t="str">
        <f ca="1">INDEX(Top!$A$1:$AA$400,MATCH(CONCATENATE($A$1,"_",$A87),Top!$A$1:$A$400,0),MATCH(C$79,Top!$A$1:$AA$1,0))</f>
        <v>BOULANGERIE YONG</v>
      </c>
      <c r="D87" s="48" t="str">
        <f ca="1">INDEX(Top!$A$1:$AA$400,MATCH(CONCATENATE($A$1,"_",$A87),Top!$A$1:$A$400,0),MATCH(D$79,Top!$A$1:$AA$1,0))</f>
        <v xml:space="preserve">100 à 199 salariés </v>
      </c>
      <c r="E87" s="48">
        <f ca="1">INDEX(Top!$A$1:$AA$400,MATCH(CONCATENATE($A$1,"_",$A87),Top!$A$1:$A$400,0),MATCH(E$79,Top!$A$1:$AA$1,0))</f>
        <v>100</v>
      </c>
      <c r="F87" s="48" t="str">
        <f ca="1">INDEX(Top!$A$1:$AA$400,MATCH(CONCATENATE($A$1,"_",$A87),Top!$A$1:$A$400,0),MATCH(F$79,Top!$A$1:$AA$1,0))</f>
        <v>1071A</v>
      </c>
      <c r="G87" s="152" t="str">
        <f ca="1">INDEX(Top!$A$1:$AA$400,MATCH(CONCATENATE($A$1,"_",$A87),Top!$A$1:$A$400,0),MATCH(G$79,Top!$A$1:$AA$1,0))</f>
        <v>Fabrication industrielle de pain et de pâtisserie fraîche</v>
      </c>
      <c r="H87" s="153" t="e">
        <f ca="1">INDEX(Top!$A$1:$AA$400,MATCH(CONCATENATE($A$1,"_",$A87),Top!$A$1:$A$400,0),MATCH(H$79,Top!$A$1:$AA$1,0))</f>
        <v>#N/A</v>
      </c>
      <c r="I87" s="154" t="e">
        <f ca="1">INDEX(Top!$A$1:$AA$400,MATCH(CONCATENATE($A$1,"_",$A87),Top!$A$1:$A$400,0),MATCH(I$79,Top!$A$1:$AA$1,0))</f>
        <v>#N/A</v>
      </c>
      <c r="P87" s="28"/>
    </row>
    <row r="88" spans="1:16" ht="15" customHeight="1" x14ac:dyDescent="0.35">
      <c r="A88" s="73">
        <f>'03'!A88</f>
        <v>6</v>
      </c>
      <c r="B88" s="48" t="str">
        <f ca="1">INDEX(Top!$A$1:$AA$400,MATCH(CONCATENATE($A$1,"_",$A88),Top!$A$1:$A$400,0),MATCH(B$79,Top!$A$1:$AA$1,0))</f>
        <v>MONO-04</v>
      </c>
      <c r="C88" s="69" t="str">
        <f ca="1">INDEX(Top!$A$1:$AA$400,MATCH(CONCATENATE($A$1,"_",$A88),Top!$A$1:$A$400,0),MATCH(C$79,Top!$A$1:$AA$1,0))</f>
        <v>ROYAL BOURBON INDUSTRIES</v>
      </c>
      <c r="D88" s="48" t="str">
        <f ca="1">INDEX(Top!$A$1:$AA$400,MATCH(CONCATENATE($A$1,"_",$A88),Top!$A$1:$A$400,0),MATCH(D$79,Top!$A$1:$AA$1,0))</f>
        <v xml:space="preserve">100 à 199 salariés </v>
      </c>
      <c r="E88" s="48">
        <f ca="1">INDEX(Top!$A$1:$AA$400,MATCH(CONCATENATE($A$1,"_",$A88),Top!$A$1:$A$400,0),MATCH(E$79,Top!$A$1:$AA$1,0))</f>
        <v>100</v>
      </c>
      <c r="F88" s="48" t="str">
        <f ca="1">INDEX(Top!$A$1:$AA$400,MATCH(CONCATENATE($A$1,"_",$A88),Top!$A$1:$A$400,0),MATCH(F$79,Top!$A$1:$AA$1,0))</f>
        <v>1039A</v>
      </c>
      <c r="G88" s="152" t="str">
        <f ca="1">INDEX(Top!$A$1:$AA$400,MATCH(CONCATENATE($A$1,"_",$A88),Top!$A$1:$A$400,0),MATCH(G$79,Top!$A$1:$AA$1,0))</f>
        <v>Autre transformation et conservation de légumes</v>
      </c>
      <c r="H88" s="153" t="e">
        <f ca="1">INDEX(Top!$A$1:$AA$400,MATCH(CONCATENATE($A$1,"_",$A88),Top!$A$1:$A$400,0),MATCH(H$79,Top!$A$1:$AA$1,0))</f>
        <v>#N/A</v>
      </c>
      <c r="I88" s="154" t="e">
        <f ca="1">INDEX(Top!$A$1:$AA$400,MATCH(CONCATENATE($A$1,"_",$A88),Top!$A$1:$A$400,0),MATCH(I$79,Top!$A$1:$AA$1,0))</f>
        <v>#N/A</v>
      </c>
      <c r="P88" s="28"/>
    </row>
    <row r="89" spans="1:16" ht="15" customHeight="1" x14ac:dyDescent="0.35">
      <c r="A89" s="73">
        <f>'03'!A89</f>
        <v>7</v>
      </c>
      <c r="B89" s="48" t="str">
        <f ca="1">INDEX(Top!$A$1:$AA$400,MATCH(CONCATENATE($A$1,"_",$A89),Top!$A$1:$A$400,0),MATCH(B$79,Top!$A$1:$AA$1,0))</f>
        <v>MONO-04</v>
      </c>
      <c r="C89" s="69" t="str">
        <f ca="1">INDEX(Top!$A$1:$AA$400,MATCH(CONCATENATE($A$1,"_",$A89),Top!$A$1:$A$400,0),MATCH(C$79,Top!$A$1:$AA$1,0))</f>
        <v>CILAM PLF</v>
      </c>
      <c r="D89" s="48" t="str">
        <f ca="1">INDEX(Top!$A$1:$AA$400,MATCH(CONCATENATE($A$1,"_",$A89),Top!$A$1:$A$400,0),MATCH(D$79,Top!$A$1:$AA$1,0))</f>
        <v xml:space="preserve">100 à 199 salariés </v>
      </c>
      <c r="E89" s="48">
        <f ca="1">INDEX(Top!$A$1:$AA$400,MATCH(CONCATENATE($A$1,"_",$A89),Top!$A$1:$A$400,0),MATCH(E$79,Top!$A$1:$AA$1,0))</f>
        <v>100</v>
      </c>
      <c r="F89" s="48" t="str">
        <f ca="1">INDEX(Top!$A$1:$AA$400,MATCH(CONCATENATE($A$1,"_",$A89),Top!$A$1:$A$400,0),MATCH(F$79,Top!$A$1:$AA$1,0))</f>
        <v>1051A</v>
      </c>
      <c r="G89" s="152" t="str">
        <f ca="1">INDEX(Top!$A$1:$AA$400,MATCH(CONCATENATE($A$1,"_",$A89),Top!$A$1:$A$400,0),MATCH(G$79,Top!$A$1:$AA$1,0))</f>
        <v>Fabrication de lait liquide et de produits frais</v>
      </c>
      <c r="H89" s="153" t="e">
        <f ca="1">INDEX(Top!$A$1:$AA$400,MATCH(CONCATENATE($A$1,"_",$A89),Top!$A$1:$A$400,0),MATCH(H$79,Top!$A$1:$AA$1,0))</f>
        <v>#N/A</v>
      </c>
      <c r="I89" s="154" t="e">
        <f ca="1">INDEX(Top!$A$1:$AA$400,MATCH(CONCATENATE($A$1,"_",$A89),Top!$A$1:$A$400,0),MATCH(I$79,Top!$A$1:$AA$1,0))</f>
        <v>#N/A</v>
      </c>
      <c r="P89" s="28"/>
    </row>
    <row r="90" spans="1:16" ht="15" customHeight="1" x14ac:dyDescent="0.35">
      <c r="A90" s="73">
        <f>'03'!A90</f>
        <v>8</v>
      </c>
      <c r="B90" s="48" t="str">
        <f ca="1">INDEX(Top!$A$1:$AA$400,MATCH(CONCATENATE($A$1,"_",$A90),Top!$A$1:$A$400,0),MATCH(B$79,Top!$A$1:$AA$1,0))</f>
        <v>MONO-04</v>
      </c>
      <c r="C90" s="69" t="str">
        <f ca="1">INDEX(Top!$A$1:$AA$400,MATCH(CONCATENATE($A$1,"_",$A90),Top!$A$1:$A$400,0),MATCH(C$79,Top!$A$1:$AA$1,0))</f>
        <v>C'LABO</v>
      </c>
      <c r="D90" s="48" t="str">
        <f ca="1">INDEX(Top!$A$1:$AA$400,MATCH(CONCATENATE($A$1,"_",$A90),Top!$A$1:$A$400,0),MATCH(D$79,Top!$A$1:$AA$1,0))</f>
        <v xml:space="preserve">100 à 199 salariés </v>
      </c>
      <c r="E90" s="48">
        <f ca="1">INDEX(Top!$A$1:$AA$400,MATCH(CONCATENATE($A$1,"_",$A90),Top!$A$1:$A$400,0),MATCH(E$79,Top!$A$1:$AA$1,0))</f>
        <v>100</v>
      </c>
      <c r="F90" s="48" t="str">
        <f ca="1">INDEX(Top!$A$1:$AA$400,MATCH(CONCATENATE($A$1,"_",$A90),Top!$A$1:$A$400,0),MATCH(F$79,Top!$A$1:$AA$1,0))</f>
        <v>1085Z</v>
      </c>
      <c r="G90" s="152" t="str">
        <f ca="1">INDEX(Top!$A$1:$AA$400,MATCH(CONCATENATE($A$1,"_",$A90),Top!$A$1:$A$400,0),MATCH(G$79,Top!$A$1:$AA$1,0))</f>
        <v>Fabrication de plats préparés</v>
      </c>
      <c r="H90" s="153" t="e">
        <f ca="1">INDEX(Top!$A$1:$AA$400,MATCH(CONCATENATE($A$1,"_",$A90),Top!$A$1:$A$400,0),MATCH(H$79,Top!$A$1:$AA$1,0))</f>
        <v>#N/A</v>
      </c>
      <c r="I90" s="154" t="e">
        <f ca="1">INDEX(Top!$A$1:$AA$400,MATCH(CONCATENATE($A$1,"_",$A90),Top!$A$1:$A$400,0),MATCH(I$79,Top!$A$1:$AA$1,0))</f>
        <v>#N/A</v>
      </c>
      <c r="P90" s="28"/>
    </row>
    <row r="91" spans="1:16" ht="15" customHeight="1" x14ac:dyDescent="0.35">
      <c r="A91" s="73">
        <f>'03'!A91</f>
        <v>9</v>
      </c>
      <c r="B91" s="48" t="str">
        <f ca="1">INDEX(Top!$A$1:$AA$400,MATCH(CONCATENATE($A$1,"_",$A91),Top!$A$1:$A$400,0),MATCH(B$79,Top!$A$1:$AA$1,0))</f>
        <v>MONO-04</v>
      </c>
      <c r="C91" s="69" t="str">
        <f ca="1">INDEX(Top!$A$1:$AA$400,MATCH(CONCATENATE($A$1,"_",$A91),Top!$A$1:$A$400,0),MATCH(C$79,Top!$A$1:$AA$1,0))</f>
        <v>SALAISONS DE BOURBON</v>
      </c>
      <c r="D91" s="48" t="str">
        <f ca="1">INDEX(Top!$A$1:$AA$400,MATCH(CONCATENATE($A$1,"_",$A91),Top!$A$1:$A$400,0),MATCH(D$79,Top!$A$1:$AA$1,0))</f>
        <v xml:space="preserve">100 à 199 salariés </v>
      </c>
      <c r="E91" s="48">
        <f ca="1">INDEX(Top!$A$1:$AA$400,MATCH(CONCATENATE($A$1,"_",$A91),Top!$A$1:$A$400,0),MATCH(E$79,Top!$A$1:$AA$1,0))</f>
        <v>100</v>
      </c>
      <c r="F91" s="48" t="str">
        <f ca="1">INDEX(Top!$A$1:$AA$400,MATCH(CONCATENATE($A$1,"_",$A91),Top!$A$1:$A$400,0),MATCH(F$79,Top!$A$1:$AA$1,0))</f>
        <v>1013A</v>
      </c>
      <c r="G91" s="152" t="str">
        <f ca="1">INDEX(Top!$A$1:$AA$400,MATCH(CONCATENATE($A$1,"_",$A91),Top!$A$1:$A$400,0),MATCH(G$79,Top!$A$1:$AA$1,0))</f>
        <v>Préparation industrielle de produits à base de viande</v>
      </c>
      <c r="H91" s="153" t="e">
        <f ca="1">INDEX(Top!$A$1:$AA$400,MATCH(CONCATENATE($A$1,"_",$A91),Top!$A$1:$A$400,0),MATCH(H$79,Top!$A$1:$AA$1,0))</f>
        <v>#N/A</v>
      </c>
      <c r="I91" s="154" t="e">
        <f ca="1">INDEX(Top!$A$1:$AA$400,MATCH(CONCATENATE($A$1,"_",$A91),Top!$A$1:$A$400,0),MATCH(I$79,Top!$A$1:$AA$1,0))</f>
        <v>#N/A</v>
      </c>
      <c r="P91" s="28"/>
    </row>
    <row r="92" spans="1:16" ht="15" customHeight="1" x14ac:dyDescent="0.35">
      <c r="A92" s="73">
        <f>'03'!A92</f>
        <v>10</v>
      </c>
      <c r="B92" s="48" t="str">
        <f ca="1">INDEX(Top!$A$1:$AA$400,MATCH(CONCATENATE($A$1,"_",$A92),Top!$A$1:$A$400,0),MATCH(B$79,Top!$A$1:$AA$1,0))</f>
        <v>MONO-04</v>
      </c>
      <c r="C92" s="69" t="str">
        <f ca="1">INDEX(Top!$A$1:$AA$400,MATCH(CONCATENATE($A$1,"_",$A92),Top!$A$1:$A$400,0),MATCH(C$79,Top!$A$1:$AA$1,0))</f>
        <v>SICA VIANDES PAYS</v>
      </c>
      <c r="D92" s="48" t="str">
        <f ca="1">INDEX(Top!$A$1:$AA$400,MATCH(CONCATENATE($A$1,"_",$A92),Top!$A$1:$A$400,0),MATCH(D$79,Top!$A$1:$AA$1,0))</f>
        <v xml:space="preserve">100 à 199 salariés </v>
      </c>
      <c r="E92" s="48">
        <f ca="1">INDEX(Top!$A$1:$AA$400,MATCH(CONCATENATE($A$1,"_",$A92),Top!$A$1:$A$400,0),MATCH(E$79,Top!$A$1:$AA$1,0))</f>
        <v>100</v>
      </c>
      <c r="F92" s="48" t="str">
        <f ca="1">INDEX(Top!$A$1:$AA$400,MATCH(CONCATENATE($A$1,"_",$A92),Top!$A$1:$A$400,0),MATCH(F$79,Top!$A$1:$AA$1,0))</f>
        <v>1011Z</v>
      </c>
      <c r="G92" s="152" t="str">
        <f ca="1">INDEX(Top!$A$1:$AA$400,MATCH(CONCATENATE($A$1,"_",$A92),Top!$A$1:$A$400,0),MATCH(G$79,Top!$A$1:$AA$1,0))</f>
        <v>Transformation et conservation de la viande de boucherie</v>
      </c>
      <c r="H92" s="153" t="e">
        <f ca="1">INDEX(Top!$A$1:$AA$400,MATCH(CONCATENATE($A$1,"_",$A92),Top!$A$1:$A$400,0),MATCH(H$79,Top!$A$1:$AA$1,0))</f>
        <v>#N/A</v>
      </c>
      <c r="I92" s="154" t="e">
        <f ca="1">INDEX(Top!$A$1:$AA$400,MATCH(CONCATENATE($A$1,"_",$A92),Top!$A$1:$A$400,0),MATCH(I$79,Top!$A$1:$AA$1,0))</f>
        <v>#N/A</v>
      </c>
      <c r="P92" s="28"/>
    </row>
    <row r="93" spans="1:16" ht="15" customHeight="1" x14ac:dyDescent="0.35">
      <c r="A93" s="73">
        <f>'03'!A93</f>
        <v>11</v>
      </c>
      <c r="B93" s="48" t="str">
        <f ca="1">INDEX(Top!$A$1:$AA$400,MATCH(CONCATENATE($A$1,"_",$A93),Top!$A$1:$A$400,0),MATCH(B$79,Top!$A$1:$AA$1,0))</f>
        <v>MONO-04</v>
      </c>
      <c r="C93" s="69" t="str">
        <f ca="1">INDEX(Top!$A$1:$AA$400,MATCH(CONCATENATE($A$1,"_",$A93),Top!$A$1:$A$400,0),MATCH(C$79,Top!$A$1:$AA$1,0))</f>
        <v>PAINS SAINT ROLAN</v>
      </c>
      <c r="D93" s="48" t="str">
        <f ca="1">INDEX(Top!$A$1:$AA$400,MATCH(CONCATENATE($A$1,"_",$A93),Top!$A$1:$A$400,0),MATCH(D$79,Top!$A$1:$AA$1,0))</f>
        <v>50 à 99 salariés</v>
      </c>
      <c r="E93" s="48">
        <f ca="1">INDEX(Top!$A$1:$AA$400,MATCH(CONCATENATE($A$1,"_",$A93),Top!$A$1:$A$400,0),MATCH(E$79,Top!$A$1:$AA$1,0))</f>
        <v>100</v>
      </c>
      <c r="F93" s="48" t="str">
        <f ca="1">INDEX(Top!$A$1:$AA$400,MATCH(CONCATENATE($A$1,"_",$A93),Top!$A$1:$A$400,0),MATCH(F$79,Top!$A$1:$AA$1,0))</f>
        <v>1071A</v>
      </c>
      <c r="G93" s="152" t="str">
        <f ca="1">INDEX(Top!$A$1:$AA$400,MATCH(CONCATENATE($A$1,"_",$A93),Top!$A$1:$A$400,0),MATCH(G$79,Top!$A$1:$AA$1,0))</f>
        <v>Fabrication industrielle de pain et de pâtisserie fraîche</v>
      </c>
      <c r="H93" s="153" t="e">
        <f ca="1">INDEX(Top!$A$1:$AA$400,MATCH(CONCATENATE($A$1,"_",$A93),Top!$A$1:$A$400,0),MATCH(H$79,Top!$A$1:$AA$1,0))</f>
        <v>#N/A</v>
      </c>
      <c r="I93" s="154" t="e">
        <f ca="1">INDEX(Top!$A$1:$AA$400,MATCH(CONCATENATE($A$1,"_",$A93),Top!$A$1:$A$400,0),MATCH(I$79,Top!$A$1:$AA$1,0))</f>
        <v>#N/A</v>
      </c>
      <c r="P93" s="28"/>
    </row>
    <row r="94" spans="1:16" ht="15" customHeight="1" x14ac:dyDescent="0.35">
      <c r="A94" s="73">
        <f>'03'!A94</f>
        <v>12</v>
      </c>
      <c r="B94" s="48" t="str">
        <f ca="1">INDEX(Top!$A$1:$AA$400,MATCH(CONCATENATE($A$1,"_",$A94),Top!$A$1:$A$400,0),MATCH(B$79,Top!$A$1:$AA$1,0))</f>
        <v>MONO-04</v>
      </c>
      <c r="C94" s="69" t="str">
        <f ca="1">INDEX(Top!$A$1:$AA$400,MATCH(CONCATENATE($A$1,"_",$A94),Top!$A$1:$A$400,0),MATCH(C$79,Top!$A$1:$AA$1,0))</f>
        <v>CILAM L&amp;J</v>
      </c>
      <c r="D94" s="48" t="str">
        <f ca="1">INDEX(Top!$A$1:$AA$400,MATCH(CONCATENATE($A$1,"_",$A94),Top!$A$1:$A$400,0),MATCH(D$79,Top!$A$1:$AA$1,0))</f>
        <v>50 à 99 salariés</v>
      </c>
      <c r="E94" s="48">
        <f ca="1">INDEX(Top!$A$1:$AA$400,MATCH(CONCATENATE($A$1,"_",$A94),Top!$A$1:$A$400,0),MATCH(E$79,Top!$A$1:$AA$1,0))</f>
        <v>100</v>
      </c>
      <c r="F94" s="48" t="str">
        <f ca="1">INDEX(Top!$A$1:$AA$400,MATCH(CONCATENATE($A$1,"_",$A94),Top!$A$1:$A$400,0),MATCH(F$79,Top!$A$1:$AA$1,0))</f>
        <v>1051A</v>
      </c>
      <c r="G94" s="152" t="str">
        <f ca="1">INDEX(Top!$A$1:$AA$400,MATCH(CONCATENATE($A$1,"_",$A94),Top!$A$1:$A$400,0),MATCH(G$79,Top!$A$1:$AA$1,0))</f>
        <v>Fabrication de lait liquide et de produits frais</v>
      </c>
      <c r="H94" s="153" t="e">
        <f ca="1">INDEX(Top!$A$1:$AA$400,MATCH(CONCATENATE($A$1,"_",$A94),Top!$A$1:$A$400,0),MATCH(H$79,Top!$A$1:$AA$1,0))</f>
        <v>#N/A</v>
      </c>
      <c r="I94" s="154" t="e">
        <f ca="1">INDEX(Top!$A$1:$AA$400,MATCH(CONCATENATE($A$1,"_",$A94),Top!$A$1:$A$400,0),MATCH(I$79,Top!$A$1:$AA$1,0))</f>
        <v>#N/A</v>
      </c>
      <c r="P94" s="28"/>
    </row>
    <row r="95" spans="1:16" ht="15" customHeight="1" x14ac:dyDescent="0.35">
      <c r="A95" s="73">
        <f>'03'!A95</f>
        <v>13</v>
      </c>
      <c r="B95" s="48" t="str">
        <f ca="1">INDEX(Top!$A$1:$AA$400,MATCH(CONCATENATE($A$1,"_",$A95),Top!$A$1:$A$400,0),MATCH(B$79,Top!$A$1:$AA$1,0))</f>
        <v>MONO-04</v>
      </c>
      <c r="C95" s="69" t="str">
        <f ca="1">INDEX(Top!$A$1:$AA$400,MATCH(CONCATENATE($A$1,"_",$A95),Top!$A$1:$A$400,0),MATCH(C$79,Top!$A$1:$AA$1,0))</f>
        <v>UNION REUNIONNAISE COOPERATIVE AGRICOL</v>
      </c>
      <c r="D95" s="48" t="str">
        <f ca="1">INDEX(Top!$A$1:$AA$400,MATCH(CONCATENATE($A$1,"_",$A95),Top!$A$1:$A$400,0),MATCH(D$79,Top!$A$1:$AA$1,0))</f>
        <v>50 à 99 salariés</v>
      </c>
      <c r="E95" s="48">
        <f ca="1">INDEX(Top!$A$1:$AA$400,MATCH(CONCATENATE($A$1,"_",$A95),Top!$A$1:$A$400,0),MATCH(E$79,Top!$A$1:$AA$1,0))</f>
        <v>100</v>
      </c>
      <c r="F95" s="48" t="str">
        <f ca="1">INDEX(Top!$A$1:$AA$400,MATCH(CONCATENATE($A$1,"_",$A95),Top!$A$1:$A$400,0),MATCH(F$79,Top!$A$1:$AA$1,0))</f>
        <v>1091Z</v>
      </c>
      <c r="G95" s="152" t="str">
        <f ca="1">INDEX(Top!$A$1:$AA$400,MATCH(CONCATENATE($A$1,"_",$A95),Top!$A$1:$A$400,0),MATCH(G$79,Top!$A$1:$AA$1,0))</f>
        <v>Fabrication d'aliments pour animaux de ferme</v>
      </c>
      <c r="H95" s="153" t="e">
        <f ca="1">INDEX(Top!$A$1:$AA$400,MATCH(CONCATENATE($A$1,"_",$A95),Top!$A$1:$A$400,0),MATCH(H$79,Top!$A$1:$AA$1,0))</f>
        <v>#N/A</v>
      </c>
      <c r="I95" s="154" t="e">
        <f ca="1">INDEX(Top!$A$1:$AA$400,MATCH(CONCATENATE($A$1,"_",$A95),Top!$A$1:$A$400,0),MATCH(I$79,Top!$A$1:$AA$1,0))</f>
        <v>#N/A</v>
      </c>
      <c r="P95" s="28"/>
    </row>
    <row r="96" spans="1:16" ht="15" customHeight="1" x14ac:dyDescent="0.35">
      <c r="A96" s="73">
        <f>'03'!A96</f>
        <v>14</v>
      </c>
      <c r="B96" s="48" t="str">
        <f ca="1">INDEX(Top!$A$1:$AA$400,MATCH(CONCATENATE($A$1,"_",$A96),Top!$A$1:$A$400,0),MATCH(B$79,Top!$A$1:$AA$1,0))</f>
        <v>MONO-04</v>
      </c>
      <c r="C96" s="69" t="str">
        <f ca="1">INDEX(Top!$A$1:$AA$400,MATCH(CONCATENATE($A$1,"_",$A96),Top!$A$1:$A$400,0),MATCH(C$79,Top!$A$1:$AA$1,0))</f>
        <v>COMPAGNIE LAITIERE DES MASCAREIGNES</v>
      </c>
      <c r="D96" s="48" t="str">
        <f ca="1">INDEX(Top!$A$1:$AA$400,MATCH(CONCATENATE($A$1,"_",$A96),Top!$A$1:$A$400,0),MATCH(D$79,Top!$A$1:$AA$1,0))</f>
        <v>50 à 99 salariés</v>
      </c>
      <c r="E96" s="48">
        <f ca="1">INDEX(Top!$A$1:$AA$400,MATCH(CONCATENATE($A$1,"_",$A96),Top!$A$1:$A$400,0),MATCH(E$79,Top!$A$1:$AA$1,0))</f>
        <v>100</v>
      </c>
      <c r="F96" s="48" t="str">
        <f ca="1">INDEX(Top!$A$1:$AA$400,MATCH(CONCATENATE($A$1,"_",$A96),Top!$A$1:$A$400,0),MATCH(F$79,Top!$A$1:$AA$1,0))</f>
        <v>1051A</v>
      </c>
      <c r="G96" s="152" t="str">
        <f ca="1">INDEX(Top!$A$1:$AA$400,MATCH(CONCATENATE($A$1,"_",$A96),Top!$A$1:$A$400,0),MATCH(G$79,Top!$A$1:$AA$1,0))</f>
        <v>Fabrication de lait liquide et de produits frais</v>
      </c>
      <c r="H96" s="153" t="e">
        <f ca="1">INDEX(Top!$A$1:$AA$400,MATCH(CONCATENATE($A$1,"_",$A96),Top!$A$1:$A$400,0),MATCH(H$79,Top!$A$1:$AA$1,0))</f>
        <v>#N/A</v>
      </c>
      <c r="I96" s="154" t="e">
        <f ca="1">INDEX(Top!$A$1:$AA$400,MATCH(CONCATENATE($A$1,"_",$A96),Top!$A$1:$A$400,0),MATCH(I$79,Top!$A$1:$AA$1,0))</f>
        <v>#N/A</v>
      </c>
      <c r="P96" s="28"/>
    </row>
    <row r="97" spans="1:17" ht="15" customHeight="1" x14ac:dyDescent="0.35">
      <c r="A97" s="73">
        <f>'03'!A97</f>
        <v>15</v>
      </c>
      <c r="B97" s="48" t="str">
        <f ca="1">INDEX(Top!$A$1:$AA$400,MATCH(CONCATENATE($A$1,"_",$A97),Top!$A$1:$A$400,0),MATCH(B$79,Top!$A$1:$AA$1,0))</f>
        <v>MONO-04</v>
      </c>
      <c r="C97" s="69" t="str">
        <f ca="1">INDEX(Top!$A$1:$AA$400,MATCH(CONCATENATE($A$1,"_",$A97),Top!$A$1:$A$400,0),MATCH(C$79,Top!$A$1:$AA$1,0))</f>
        <v>SOCIETE REUNIONNAISE LAITIERE</v>
      </c>
      <c r="D97" s="48" t="str">
        <f ca="1">INDEX(Top!$A$1:$AA$400,MATCH(CONCATENATE($A$1,"_",$A97),Top!$A$1:$A$400,0),MATCH(D$79,Top!$A$1:$AA$1,0))</f>
        <v>50 à 99 salariés</v>
      </c>
      <c r="E97" s="48">
        <f ca="1">INDEX(Top!$A$1:$AA$400,MATCH(CONCATENATE($A$1,"_",$A97),Top!$A$1:$A$400,0),MATCH(E$79,Top!$A$1:$AA$1,0))</f>
        <v>100</v>
      </c>
      <c r="F97" s="48" t="str">
        <f ca="1">INDEX(Top!$A$1:$AA$400,MATCH(CONCATENATE($A$1,"_",$A97),Top!$A$1:$A$400,0),MATCH(F$79,Top!$A$1:$AA$1,0))</f>
        <v>1051A</v>
      </c>
      <c r="G97" s="152" t="str">
        <f ca="1">INDEX(Top!$A$1:$AA$400,MATCH(CONCATENATE($A$1,"_",$A97),Top!$A$1:$A$400,0),MATCH(G$79,Top!$A$1:$AA$1,0))</f>
        <v>Fabrication de lait liquide et de produits frais</v>
      </c>
      <c r="H97" s="153" t="e">
        <f ca="1">INDEX(Top!$A$1:$AA$400,MATCH(CONCATENATE($A$1,"_",$A97),Top!$A$1:$A$400,0),MATCH(H$79,Top!$A$1:$AA$1,0))</f>
        <v>#N/A</v>
      </c>
      <c r="I97" s="154" t="e">
        <f ca="1">INDEX(Top!$A$1:$AA$400,MATCH(CONCATENATE($A$1,"_",$A97),Top!$A$1:$A$400,0),MATCH(I$79,Top!$A$1:$AA$1,0))</f>
        <v>#N/A</v>
      </c>
      <c r="P97" s="28"/>
    </row>
    <row r="98" spans="1:17" ht="15" customHeight="1" x14ac:dyDescent="0.35">
      <c r="A98" s="73">
        <f>'03'!A98</f>
        <v>16</v>
      </c>
      <c r="B98" s="48" t="str">
        <f ca="1">INDEX(Top!$A$1:$AA$400,MATCH(CONCATENATE($A$1,"_",$A98),Top!$A$1:$A$400,0),MATCH(B$79,Top!$A$1:$AA$1,0))</f>
        <v>MONO-04</v>
      </c>
      <c r="C98" s="69" t="str">
        <f ca="1">INDEX(Top!$A$1:$AA$400,MATCH(CONCATENATE($A$1,"_",$A98),Top!$A$1:$A$400,0),MATCH(C$79,Top!$A$1:$AA$1,0))</f>
        <v>LE MONDE DE LA GLACE</v>
      </c>
      <c r="D98" s="48" t="str">
        <f ca="1">INDEX(Top!$A$1:$AA$400,MATCH(CONCATENATE($A$1,"_",$A98),Top!$A$1:$A$400,0),MATCH(D$79,Top!$A$1:$AA$1,0))</f>
        <v>50 à 99 salariés</v>
      </c>
      <c r="E98" s="48">
        <f ca="1">INDEX(Top!$A$1:$AA$400,MATCH(CONCATENATE($A$1,"_",$A98),Top!$A$1:$A$400,0),MATCH(E$79,Top!$A$1:$AA$1,0))</f>
        <v>100</v>
      </c>
      <c r="F98" s="48" t="str">
        <f ca="1">INDEX(Top!$A$1:$AA$400,MATCH(CONCATENATE($A$1,"_",$A98),Top!$A$1:$A$400,0),MATCH(F$79,Top!$A$1:$AA$1,0))</f>
        <v>1052Z</v>
      </c>
      <c r="G98" s="152" t="str">
        <f ca="1">INDEX(Top!$A$1:$AA$400,MATCH(CONCATENATE($A$1,"_",$A98),Top!$A$1:$A$400,0),MATCH(G$79,Top!$A$1:$AA$1,0))</f>
        <v>Fabrication de glaces et sorbets</v>
      </c>
      <c r="H98" s="153" t="e">
        <f ca="1">INDEX(Top!$A$1:$AA$400,MATCH(CONCATENATE($A$1,"_",$A98),Top!$A$1:$A$400,0),MATCH(H$79,Top!$A$1:$AA$1,0))</f>
        <v>#N/A</v>
      </c>
      <c r="I98" s="154" t="e">
        <f ca="1">INDEX(Top!$A$1:$AA$400,MATCH(CONCATENATE($A$1,"_",$A98),Top!$A$1:$A$400,0),MATCH(I$79,Top!$A$1:$AA$1,0))</f>
        <v>#N/A</v>
      </c>
      <c r="P98" s="28"/>
    </row>
    <row r="99" spans="1:17" ht="15" customHeight="1" x14ac:dyDescent="0.35">
      <c r="A99" s="73">
        <f>'03'!A99</f>
        <v>17</v>
      </c>
      <c r="B99" s="48" t="str">
        <f ca="1">INDEX(Top!$A$1:$AA$400,MATCH(CONCATENATE($A$1,"_",$A99),Top!$A$1:$A$400,0),MATCH(B$79,Top!$A$1:$AA$1,0))</f>
        <v>MONO-04</v>
      </c>
      <c r="C99" s="69" t="str">
        <f ca="1">INDEX(Top!$A$1:$AA$400,MATCH(CONCATENATE($A$1,"_",$A99),Top!$A$1:$A$400,0),MATCH(C$79,Top!$A$1:$AA$1,0))</f>
        <v>COMPAGNIE VINICOLE DE L'OCEAN INDIEN</v>
      </c>
      <c r="D99" s="48" t="str">
        <f ca="1">INDEX(Top!$A$1:$AA$400,MATCH(CONCATENATE($A$1,"_",$A99),Top!$A$1:$A$400,0),MATCH(D$79,Top!$A$1:$AA$1,0))</f>
        <v>50 à 99 salariés</v>
      </c>
      <c r="E99" s="48">
        <f ca="1">INDEX(Top!$A$1:$AA$400,MATCH(CONCATENATE($A$1,"_",$A99),Top!$A$1:$A$400,0),MATCH(E$79,Top!$A$1:$AA$1,0))</f>
        <v>100</v>
      </c>
      <c r="F99" s="48" t="str">
        <f ca="1">INDEX(Top!$A$1:$AA$400,MATCH(CONCATENATE($A$1,"_",$A99),Top!$A$1:$A$400,0),MATCH(F$79,Top!$A$1:$AA$1,0))</f>
        <v>4634Z</v>
      </c>
      <c r="G99" s="152" t="str">
        <f ca="1">INDEX(Top!$A$1:$AA$400,MATCH(CONCATENATE($A$1,"_",$A99),Top!$A$1:$A$400,0),MATCH(G$79,Top!$A$1:$AA$1,0))</f>
        <v>Commerce de gros (commerce interentreprises) de boissons</v>
      </c>
      <c r="H99" s="153" t="e">
        <f ca="1">INDEX(Top!$A$1:$AA$400,MATCH(CONCATENATE($A$1,"_",$A99),Top!$A$1:$A$400,0),MATCH(H$79,Top!$A$1:$AA$1,0))</f>
        <v>#N/A</v>
      </c>
      <c r="I99" s="154" t="e">
        <f ca="1">INDEX(Top!$A$1:$AA$400,MATCH(CONCATENATE($A$1,"_",$A99),Top!$A$1:$A$400,0),MATCH(I$79,Top!$A$1:$AA$1,0))</f>
        <v>#N/A</v>
      </c>
      <c r="P99" s="28"/>
    </row>
    <row r="100" spans="1:17" ht="15" customHeight="1" x14ac:dyDescent="0.35">
      <c r="A100" s="73">
        <f>'03'!A100</f>
        <v>18</v>
      </c>
      <c r="B100" s="48" t="str">
        <f ca="1">INDEX(Top!$A$1:$AA$400,MATCH(CONCATENATE($A$1,"_",$A100),Top!$A$1:$A$400,0),MATCH(B$79,Top!$A$1:$AA$1,0))</f>
        <v>MONO-04</v>
      </c>
      <c r="C100" s="69" t="str">
        <f ca="1">INDEX(Top!$A$1:$AA$400,MATCH(CONCATENATE($A$1,"_",$A100),Top!$A$1:$A$400,0),MATCH(C$79,Top!$A$1:$AA$1,0))</f>
        <v>DISTRI MASCAREIGNES</v>
      </c>
      <c r="D100" s="48" t="str">
        <f ca="1">INDEX(Top!$A$1:$AA$400,MATCH(CONCATENATE($A$1,"_",$A100),Top!$A$1:$A$400,0),MATCH(D$79,Top!$A$1:$AA$1,0))</f>
        <v>50 à 99 salariés</v>
      </c>
      <c r="E100" s="48">
        <f ca="1">INDEX(Top!$A$1:$AA$400,MATCH(CONCATENATE($A$1,"_",$A100),Top!$A$1:$A$400,0),MATCH(E$79,Top!$A$1:$AA$1,0))</f>
        <v>100</v>
      </c>
      <c r="F100" s="48" t="str">
        <f ca="1">INDEX(Top!$A$1:$AA$400,MATCH(CONCATENATE($A$1,"_",$A100),Top!$A$1:$A$400,0),MATCH(F$79,Top!$A$1:$AA$1,0))</f>
        <v>4639B</v>
      </c>
      <c r="G100" s="152" t="str">
        <f ca="1">INDEX(Top!$A$1:$AA$400,MATCH(CONCATENATE($A$1,"_",$A100),Top!$A$1:$A$400,0),MATCH(G$79,Top!$A$1:$AA$1,0))</f>
        <v>Commerce de gros (commerce interentreprises) alimentaire non spécialisé</v>
      </c>
      <c r="H100" s="153" t="e">
        <f ca="1">INDEX(Top!$A$1:$AA$400,MATCH(CONCATENATE($A$1,"_",$A100),Top!$A$1:$A$400,0),MATCH(H$79,Top!$A$1:$AA$1,0))</f>
        <v>#N/A</v>
      </c>
      <c r="I100" s="154" t="e">
        <f ca="1">INDEX(Top!$A$1:$AA$400,MATCH(CONCATENATE($A$1,"_",$A100),Top!$A$1:$A$400,0),MATCH(I$79,Top!$A$1:$AA$1,0))</f>
        <v>#N/A</v>
      </c>
      <c r="P100" s="28"/>
    </row>
    <row r="101" spans="1:17" ht="15" customHeight="1" x14ac:dyDescent="0.35">
      <c r="A101" s="73">
        <f>'03'!A101</f>
        <v>19</v>
      </c>
      <c r="B101" s="48" t="str">
        <f ca="1">INDEX(Top!$A$1:$AA$400,MATCH(CONCATENATE($A$1,"_",$A101),Top!$A$1:$A$400,0),MATCH(B$79,Top!$A$1:$AA$1,0))</f>
        <v>MONO-04</v>
      </c>
      <c r="C101" s="69" t="str">
        <f ca="1">INDEX(Top!$A$1:$AA$400,MATCH(CONCATENATE($A$1,"_",$A101),Top!$A$1:$A$400,0),MATCH(C$79,Top!$A$1:$AA$1,0))</f>
        <v>ELEVEURS ET DUCHEMANN-GRONDIN</v>
      </c>
      <c r="D101" s="48" t="str">
        <f ca="1">INDEX(Top!$A$1:$AA$400,MATCH(CONCATENATE($A$1,"_",$A101),Top!$A$1:$A$400,0),MATCH(D$79,Top!$A$1:$AA$1,0))</f>
        <v>50 à 99 salariés</v>
      </c>
      <c r="E101" s="48">
        <f ca="1">INDEX(Top!$A$1:$AA$400,MATCH(CONCATENATE($A$1,"_",$A101),Top!$A$1:$A$400,0),MATCH(E$79,Top!$A$1:$AA$1,0))</f>
        <v>100</v>
      </c>
      <c r="F101" s="48" t="str">
        <f ca="1">INDEX(Top!$A$1:$AA$400,MATCH(CONCATENATE($A$1,"_",$A101),Top!$A$1:$A$400,0),MATCH(F$79,Top!$A$1:$AA$1,0))</f>
        <v>1012Z</v>
      </c>
      <c r="G101" s="152" t="str">
        <f ca="1">INDEX(Top!$A$1:$AA$400,MATCH(CONCATENATE($A$1,"_",$A101),Top!$A$1:$A$400,0),MATCH(G$79,Top!$A$1:$AA$1,0))</f>
        <v>Transformation et conservation de la viande de volaille</v>
      </c>
      <c r="H101" s="153" t="e">
        <f ca="1">INDEX(Top!$A$1:$AA$400,MATCH(CONCATENATE($A$1,"_",$A101),Top!$A$1:$A$400,0),MATCH(H$79,Top!$A$1:$AA$1,0))</f>
        <v>#N/A</v>
      </c>
      <c r="I101" s="154" t="e">
        <f ca="1">INDEX(Top!$A$1:$AA$400,MATCH(CONCATENATE($A$1,"_",$A101),Top!$A$1:$A$400,0),MATCH(I$79,Top!$A$1:$AA$1,0))</f>
        <v>#N/A</v>
      </c>
      <c r="P101" s="28"/>
    </row>
    <row r="102" spans="1:17" ht="15" customHeight="1" x14ac:dyDescent="0.35">
      <c r="A102" s="73">
        <f>'03'!A102</f>
        <v>20</v>
      </c>
      <c r="B102" s="48" t="str">
        <f ca="1">INDEX(Top!$A$1:$AA$400,MATCH(CONCATENATE($A$1,"_",$A102),Top!$A$1:$A$400,0),MATCH(B$79,Top!$A$1:$AA$1,0))</f>
        <v>MONO-04</v>
      </c>
      <c r="C102" s="69" t="str">
        <f ca="1">INDEX(Top!$A$1:$AA$400,MATCH(CONCATENATE($A$1,"_",$A102),Top!$A$1:$A$400,0),MATCH(C$79,Top!$A$1:$AA$1,0))</f>
        <v>SHANA</v>
      </c>
      <c r="D102" s="48" t="str">
        <f ca="1">INDEX(Top!$A$1:$AA$400,MATCH(CONCATENATE($A$1,"_",$A102),Top!$A$1:$A$400,0),MATCH(D$79,Top!$A$1:$AA$1,0))</f>
        <v>50 à 99 salariés</v>
      </c>
      <c r="E102" s="48">
        <f ca="1">INDEX(Top!$A$1:$AA$400,MATCH(CONCATENATE($A$1,"_",$A102),Top!$A$1:$A$400,0),MATCH(E$79,Top!$A$1:$AA$1,0))</f>
        <v>100</v>
      </c>
      <c r="F102" s="48" t="str">
        <f ca="1">INDEX(Top!$A$1:$AA$400,MATCH(CONCATENATE($A$1,"_",$A102),Top!$A$1:$A$400,0),MATCH(F$79,Top!$A$1:$AA$1,0))</f>
        <v>1071C</v>
      </c>
      <c r="G102" s="152" t="str">
        <f ca="1">INDEX(Top!$A$1:$AA$400,MATCH(CONCATENATE($A$1,"_",$A102),Top!$A$1:$A$400,0),MATCH(G$79,Top!$A$1:$AA$1,0))</f>
        <v>Boulangerie et boulangerie-pâtisserie</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'03'!B106</f>
        <v>Champ : France (hors Mayotte) - unités légales des secteurs marchands non agricoles et non financiers</v>
      </c>
      <c r="Q106" s="108"/>
    </row>
    <row r="107" spans="1:17" s="106" customFormat="1" ht="15" customHeight="1" x14ac:dyDescent="0.35">
      <c r="B107" s="107" t="str">
        <f>'03'!B107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13"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08"/>
  <sheetViews>
    <sheetView zoomScale="80" zoomScaleNormal="80" workbookViewId="0">
      <pane xSplit="2" topLeftCell="C1" activePane="topRight" state="frozen"/>
      <selection activeCell="A34" sqref="A34:B34"/>
      <selection pane="topRight"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83" t="str">
        <f ca="1">RIGHT(CELL("nomfichier",A1),LEN(CELL("nomfichier",A1))-FIND("]",CELL("nomfichier",A1)))</f>
        <v>11</v>
      </c>
      <c r="B1" s="25" t="str">
        <f ca="1">VLOOKUP(A1,Sommaire!A15:B31,2,0)</f>
        <v>Île-de-France</v>
      </c>
      <c r="C1" s="26"/>
      <c r="D1" s="28" t="str">
        <f ca="1">'11'!A$1</f>
        <v>11</v>
      </c>
      <c r="Q1" s="28"/>
      <c r="R1" s="28"/>
    </row>
    <row r="2" spans="1:18" ht="15" customHeight="1" x14ac:dyDescent="0.35">
      <c r="Q2" s="28"/>
      <c r="R2" s="28"/>
    </row>
    <row r="3" spans="1:18" ht="15" customHeight="1" x14ac:dyDescent="0.35">
      <c r="B3" s="1" t="s">
        <v>1322</v>
      </c>
      <c r="Q3" s="28"/>
      <c r="R3" s="28"/>
    </row>
    <row r="4" spans="1:18" ht="15" customHeight="1" x14ac:dyDescent="0.35">
      <c r="B4" s="25"/>
      <c r="D4" s="72" t="str">
        <f>'04'!D4</f>
        <v>nb_ul_MONO_secret</v>
      </c>
      <c r="E4" s="72" t="str">
        <f>'04'!E4</f>
        <v>nb_sal_secret</v>
      </c>
      <c r="F4" s="72" t="str">
        <f>'04'!F4</f>
        <v>nb_sal_reg_secret</v>
      </c>
      <c r="G4" s="72" t="str">
        <f>'04'!G4</f>
        <v>part_sal_secret</v>
      </c>
      <c r="H4" s="129" t="str">
        <f>'04'!H4</f>
        <v>nb_ul_POLY_secret</v>
      </c>
      <c r="I4" s="126"/>
      <c r="J4" s="126"/>
      <c r="Q4" s="28"/>
      <c r="R4" s="28"/>
    </row>
    <row r="5" spans="1:18" ht="78" customHeight="1" x14ac:dyDescent="0.35">
      <c r="A5" s="73" t="s">
        <v>27</v>
      </c>
      <c r="B5" s="2" t="str">
        <f>'04'!B5</f>
        <v>Code d'activité</v>
      </c>
      <c r="C5" s="2" t="str">
        <f>'04'!C5</f>
        <v>Secteur d'activité</v>
      </c>
      <c r="D5" s="2" t="str">
        <f>'04'!D5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12177</v>
      </c>
      <c r="E7" s="109">
        <f t="shared" ca="1" si="0"/>
        <v>68058</v>
      </c>
      <c r="F7" s="109">
        <f t="shared" ca="1" si="0"/>
        <v>93342</v>
      </c>
      <c r="G7" s="109">
        <f t="shared" ca="1" si="0"/>
        <v>73</v>
      </c>
      <c r="H7" s="109">
        <f t="shared" ca="1" si="0"/>
        <v>509</v>
      </c>
      <c r="I7" s="125"/>
      <c r="J7" s="125"/>
      <c r="K7" s="33"/>
      <c r="L7" s="33"/>
      <c r="M7" s="33"/>
      <c r="N7" s="33"/>
      <c r="O7" s="33"/>
      <c r="P7" s="33"/>
      <c r="Q7" s="33"/>
      <c r="R7" s="33"/>
    </row>
    <row r="8" spans="1:18" ht="15" customHeight="1" x14ac:dyDescent="0.35">
      <c r="A8" s="73" t="s">
        <v>44</v>
      </c>
      <c r="B8" s="7" t="s">
        <v>44</v>
      </c>
      <c r="C8" s="8" t="s">
        <v>1460</v>
      </c>
      <c r="D8" s="110">
        <f t="shared" ca="1" si="0"/>
        <v>1506</v>
      </c>
      <c r="E8" s="110">
        <f t="shared" ca="1" si="0"/>
        <v>13028</v>
      </c>
      <c r="F8" s="110">
        <f t="shared" ca="1" si="0"/>
        <v>24421</v>
      </c>
      <c r="G8" s="110">
        <f t="shared" ca="1" si="0"/>
        <v>53</v>
      </c>
      <c r="H8" s="110">
        <f t="shared" ca="1" si="0"/>
        <v>236</v>
      </c>
      <c r="I8" s="125"/>
      <c r="J8" s="125"/>
      <c r="K8" s="33"/>
      <c r="L8" s="33"/>
      <c r="M8" s="33"/>
      <c r="N8" s="33"/>
      <c r="O8" s="33"/>
      <c r="P8" s="33"/>
      <c r="Q8" s="33"/>
      <c r="R8" s="33"/>
    </row>
    <row r="9" spans="1:18" ht="15" customHeight="1" x14ac:dyDescent="0.35">
      <c r="A9" s="73" t="s">
        <v>60</v>
      </c>
      <c r="B9" s="9" t="s">
        <v>60</v>
      </c>
      <c r="C9" s="10" t="s">
        <v>61</v>
      </c>
      <c r="D9" s="48">
        <f t="shared" ca="1" si="0"/>
        <v>1241</v>
      </c>
      <c r="E9" s="48">
        <f t="shared" ca="1" si="0"/>
        <v>10013</v>
      </c>
      <c r="F9" s="48">
        <f t="shared" ca="1" si="0"/>
        <v>19061</v>
      </c>
      <c r="G9" s="48">
        <f t="shared" ca="1" si="0"/>
        <v>53</v>
      </c>
      <c r="H9" s="48">
        <f t="shared" ca="1" si="0"/>
        <v>188</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93</v>
      </c>
      <c r="E10" s="48">
        <f t="shared" ref="D10:H23" ca="1" si="1">INDEX(Table0,MATCH($A$1&amp;"_"&amp;$A10,T0colonne,0),MATCH(E$4,T0ligne,0))</f>
        <v>1765</v>
      </c>
      <c r="F10" s="48">
        <f t="shared" ca="1" si="1"/>
        <v>2226</v>
      </c>
      <c r="G10" s="48">
        <f t="shared" ca="1" si="1"/>
        <v>79</v>
      </c>
      <c r="H10" s="48">
        <f t="shared" ca="1" si="1"/>
        <v>30</v>
      </c>
      <c r="I10" s="125"/>
      <c r="J10" s="125"/>
      <c r="K10" s="33"/>
      <c r="L10" s="33"/>
      <c r="M10" s="33"/>
      <c r="N10" s="33"/>
      <c r="O10" s="33"/>
      <c r="P10" s="33"/>
      <c r="Q10" s="33"/>
      <c r="R10" s="33"/>
    </row>
    <row r="11" spans="1:18" ht="15" customHeight="1" x14ac:dyDescent="0.35">
      <c r="A11" s="73">
        <v>102</v>
      </c>
      <c r="B11" s="11">
        <v>102</v>
      </c>
      <c r="C11" s="12" t="s">
        <v>64</v>
      </c>
      <c r="D11" s="48">
        <f t="shared" ca="1" si="1"/>
        <v>23</v>
      </c>
      <c r="E11" s="48">
        <f t="shared" ca="1" si="1"/>
        <v>183</v>
      </c>
      <c r="F11" s="48">
        <f t="shared" ca="1" si="1"/>
        <v>412</v>
      </c>
      <c r="G11" s="48">
        <f t="shared" ca="1" si="1"/>
        <v>44</v>
      </c>
      <c r="H11" s="48">
        <f t="shared" ca="1" si="1"/>
        <v>4</v>
      </c>
      <c r="I11" s="125"/>
      <c r="J11" s="125"/>
      <c r="K11" s="33"/>
      <c r="L11" s="33"/>
      <c r="M11" s="33"/>
      <c r="N11" s="33"/>
      <c r="O11" s="33"/>
      <c r="P11" s="33"/>
      <c r="Q11" s="33"/>
      <c r="R11" s="33"/>
    </row>
    <row r="12" spans="1:18" ht="15" customHeight="1" x14ac:dyDescent="0.35">
      <c r="A12" s="73" t="s">
        <v>65</v>
      </c>
      <c r="B12" s="13" t="s">
        <v>65</v>
      </c>
      <c r="C12" s="12" t="s">
        <v>66</v>
      </c>
      <c r="D12" s="48">
        <f t="shared" ca="1" si="1"/>
        <v>111</v>
      </c>
      <c r="E12" s="48">
        <f t="shared" ca="1" si="1"/>
        <v>482</v>
      </c>
      <c r="F12" s="48">
        <f t="shared" ca="1" si="1"/>
        <v>682</v>
      </c>
      <c r="G12" s="48">
        <f t="shared" ca="1" si="1"/>
        <v>71</v>
      </c>
      <c r="H12" s="48">
        <f t="shared" ca="1" si="1"/>
        <v>10</v>
      </c>
      <c r="I12" s="125"/>
      <c r="J12" s="125"/>
      <c r="K12" s="74"/>
      <c r="L12" s="33"/>
      <c r="M12" s="33"/>
      <c r="N12" s="33"/>
      <c r="O12" s="33"/>
      <c r="P12" s="33"/>
      <c r="Q12" s="33"/>
      <c r="R12" s="33"/>
    </row>
    <row r="13" spans="1:18" ht="15" customHeight="1" x14ac:dyDescent="0.35">
      <c r="A13" s="73" t="s">
        <v>67</v>
      </c>
      <c r="B13" s="13" t="s">
        <v>67</v>
      </c>
      <c r="C13" s="12" t="s">
        <v>68</v>
      </c>
      <c r="D13" s="48">
        <f t="shared" ca="1" si="1"/>
        <v>7</v>
      </c>
      <c r="E13" s="48" t="str">
        <f t="shared" ca="1" si="1"/>
        <v>s</v>
      </c>
      <c r="F13" s="48">
        <f t="shared" ca="1" si="1"/>
        <v>438</v>
      </c>
      <c r="G13" s="48" t="str">
        <f t="shared" ca="1" si="1"/>
        <v>s</v>
      </c>
      <c r="H13" s="48">
        <f t="shared" ca="1" si="1"/>
        <v>7</v>
      </c>
      <c r="I13" s="125"/>
      <c r="J13" s="125"/>
      <c r="K13" s="74"/>
      <c r="L13" s="33"/>
      <c r="M13" s="33"/>
      <c r="N13" s="33"/>
      <c r="O13" s="33"/>
      <c r="P13" s="33"/>
      <c r="Q13" s="33"/>
      <c r="R13" s="33"/>
    </row>
    <row r="14" spans="1:18" ht="15" customHeight="1" x14ac:dyDescent="0.35">
      <c r="A14" s="73">
        <v>105</v>
      </c>
      <c r="B14" s="11">
        <v>105</v>
      </c>
      <c r="C14" s="12" t="s">
        <v>69</v>
      </c>
      <c r="D14" s="48">
        <f t="shared" ca="1" si="1"/>
        <v>75</v>
      </c>
      <c r="E14" s="48">
        <f t="shared" ca="1" si="1"/>
        <v>1412</v>
      </c>
      <c r="F14" s="48">
        <f t="shared" ca="1" si="1"/>
        <v>2801</v>
      </c>
      <c r="G14" s="48">
        <f t="shared" ca="1" si="1"/>
        <v>50</v>
      </c>
      <c r="H14" s="48">
        <f t="shared" ca="1" si="1"/>
        <v>17</v>
      </c>
      <c r="I14" s="125"/>
      <c r="J14" s="125"/>
      <c r="K14" s="75"/>
      <c r="Q14" s="28"/>
      <c r="R14" s="28"/>
    </row>
    <row r="15" spans="1:18" ht="15" customHeight="1" x14ac:dyDescent="0.35">
      <c r="A15" s="73">
        <v>106</v>
      </c>
      <c r="B15" s="11">
        <v>106</v>
      </c>
      <c r="C15" s="12" t="s">
        <v>70</v>
      </c>
      <c r="D15" s="48">
        <f t="shared" ca="1" si="1"/>
        <v>22</v>
      </c>
      <c r="E15" s="48">
        <f t="shared" ca="1" si="1"/>
        <v>235</v>
      </c>
      <c r="F15" s="48">
        <f t="shared" ca="1" si="1"/>
        <v>1209</v>
      </c>
      <c r="G15" s="48">
        <f t="shared" ca="1" si="1"/>
        <v>19</v>
      </c>
      <c r="H15" s="48">
        <f t="shared" ca="1" si="1"/>
        <v>11</v>
      </c>
      <c r="I15" s="125"/>
      <c r="J15" s="125"/>
      <c r="K15" s="75"/>
      <c r="Q15" s="28"/>
      <c r="R15" s="28"/>
    </row>
    <row r="16" spans="1:18" ht="15" customHeight="1" x14ac:dyDescent="0.35">
      <c r="A16" s="73" t="s">
        <v>71</v>
      </c>
      <c r="B16" s="11" t="s">
        <v>71</v>
      </c>
      <c r="C16" s="12" t="s">
        <v>72</v>
      </c>
      <c r="D16" s="48">
        <f t="shared" ca="1" si="1"/>
        <v>263</v>
      </c>
      <c r="E16" s="48">
        <f t="shared" ca="1" si="1"/>
        <v>1682</v>
      </c>
      <c r="F16" s="48">
        <f t="shared" ca="1" si="1"/>
        <v>3070</v>
      </c>
      <c r="G16" s="48">
        <f t="shared" ca="1" si="1"/>
        <v>55</v>
      </c>
      <c r="H16" s="48">
        <f t="shared" ca="1" si="1"/>
        <v>22</v>
      </c>
      <c r="I16" s="125"/>
      <c r="J16" s="125"/>
      <c r="K16" s="75"/>
      <c r="Q16" s="28"/>
      <c r="R16" s="28"/>
    </row>
    <row r="17" spans="1:28" ht="15" customHeight="1" x14ac:dyDescent="0.35">
      <c r="A17" s="73">
        <v>108</v>
      </c>
      <c r="B17" s="11">
        <v>108</v>
      </c>
      <c r="C17" s="12" t="s">
        <v>73</v>
      </c>
      <c r="D17" s="48">
        <f t="shared" ca="1" si="1"/>
        <v>627</v>
      </c>
      <c r="E17" s="48">
        <f t="shared" ca="1" si="1"/>
        <v>4242</v>
      </c>
      <c r="F17" s="48">
        <f t="shared" ca="1" si="1"/>
        <v>7937</v>
      </c>
      <c r="G17" s="48">
        <f t="shared" ca="1" si="1"/>
        <v>53</v>
      </c>
      <c r="H17" s="48">
        <f t="shared" ca="1" si="1"/>
        <v>80</v>
      </c>
      <c r="I17" s="125"/>
      <c r="J17" s="125"/>
      <c r="K17" s="75"/>
      <c r="Q17" s="28"/>
      <c r="R17" s="28"/>
    </row>
    <row r="18" spans="1:28" ht="15" customHeight="1" x14ac:dyDescent="0.35">
      <c r="A18" s="73">
        <v>109</v>
      </c>
      <c r="B18" s="11">
        <v>109</v>
      </c>
      <c r="C18" s="12" t="s">
        <v>74</v>
      </c>
      <c r="D18" s="48">
        <f t="shared" ca="1" si="1"/>
        <v>20</v>
      </c>
      <c r="E18" s="48" t="str">
        <f t="shared" ca="1" si="1"/>
        <v>s</v>
      </c>
      <c r="F18" s="48">
        <f t="shared" ca="1" si="1"/>
        <v>286</v>
      </c>
      <c r="G18" s="48" t="str">
        <f t="shared" ca="1" si="1"/>
        <v>s</v>
      </c>
      <c r="H18" s="48">
        <f t="shared" ca="1" si="1"/>
        <v>7</v>
      </c>
      <c r="I18" s="125"/>
      <c r="J18" s="125"/>
      <c r="K18" s="36"/>
      <c r="Q18" s="28"/>
      <c r="R18" s="28"/>
    </row>
    <row r="19" spans="1:28" ht="15" customHeight="1" x14ac:dyDescent="0.35">
      <c r="A19" s="73">
        <v>11</v>
      </c>
      <c r="B19" s="9">
        <v>11</v>
      </c>
      <c r="C19" s="10" t="s">
        <v>75</v>
      </c>
      <c r="D19" s="48">
        <f t="shared" ca="1" si="1"/>
        <v>265</v>
      </c>
      <c r="E19" s="48">
        <f ca="1">INDEX(Table0,MATCH($A$1&amp;"_"&amp;$A19,T0colonne,0),MATCH(E$4,T0ligne,0))</f>
        <v>3015</v>
      </c>
      <c r="F19" s="48">
        <f ca="1">INDEX(Table0,MATCH($A$1&amp;"_"&amp;$A19,T0colonne,0),MATCH(F$4,T0ligne,0))</f>
        <v>5360</v>
      </c>
      <c r="G19" s="48">
        <f ca="1">INDEX(Table0,MATCH($A$1&amp;"_"&amp;$A19,T0colonne,0),MATCH(G$4,T0ligne,0))</f>
        <v>56</v>
      </c>
      <c r="H19" s="48">
        <f ca="1">INDEX(Table0,MATCH($A$1&amp;"_"&amp;$A19,T0colonne,0),MATCH(H$4,T0ligne,0))</f>
        <v>48</v>
      </c>
      <c r="I19" s="125"/>
      <c r="J19" s="125"/>
      <c r="K19" s="75"/>
      <c r="Q19" s="28"/>
      <c r="R19" s="28"/>
    </row>
    <row r="20" spans="1:28" ht="15" customHeight="1" x14ac:dyDescent="0.35">
      <c r="A20" s="73" t="s">
        <v>51</v>
      </c>
      <c r="B20" s="7" t="s">
        <v>51</v>
      </c>
      <c r="C20" s="8" t="s">
        <v>52</v>
      </c>
      <c r="D20" s="110">
        <f t="shared" ca="1" si="1"/>
        <v>5883</v>
      </c>
      <c r="E20" s="110">
        <f t="shared" ca="1" si="1"/>
        <v>28458</v>
      </c>
      <c r="F20" s="110">
        <f t="shared" ca="1" si="1"/>
        <v>29064</v>
      </c>
      <c r="G20" s="110">
        <f t="shared" ca="1" si="1"/>
        <v>98</v>
      </c>
      <c r="H20" s="110">
        <f t="shared" ca="1" si="1"/>
        <v>33</v>
      </c>
      <c r="I20" s="125"/>
      <c r="J20" s="125"/>
      <c r="K20" s="36"/>
      <c r="Q20" s="28"/>
      <c r="R20" s="28"/>
    </row>
    <row r="21" spans="1:28" ht="15" customHeight="1" x14ac:dyDescent="0.35">
      <c r="A21" s="73" t="s">
        <v>47</v>
      </c>
      <c r="B21" s="7" t="s">
        <v>47</v>
      </c>
      <c r="C21" s="14" t="s">
        <v>48</v>
      </c>
      <c r="D21" s="110">
        <f ca="1">INDEX(Table0,MATCH($A$1&amp;"_"&amp;$A21,T0colonne,0),MATCH(D$4,T0ligne,0))</f>
        <v>4788</v>
      </c>
      <c r="E21" s="110">
        <f ca="1">INDEX(Table0,MATCH($A$1&amp;"_"&amp;$A21,T0colonne,0),MATCH(E$4,T0ligne,0))</f>
        <v>26572</v>
      </c>
      <c r="F21" s="110">
        <f ca="1">INDEX(Table0,MATCH($A$1&amp;"_"&amp;$A21,T0colonne,0),MATCH(F$4,T0ligne,0))</f>
        <v>39857</v>
      </c>
      <c r="G21" s="110">
        <f ca="1">INDEX(Table0,MATCH($A$1&amp;"_"&amp;$A21,T0colonne,0),MATCH(G$4,T0ligne,0))</f>
        <v>67</v>
      </c>
      <c r="H21" s="110">
        <f ca="1">INDEX(Table0,MATCH($A$1&amp;"_"&amp;$A21,T0colonne,0),MATCH(H$4,T0ligne,0))</f>
        <v>240</v>
      </c>
      <c r="I21" s="125"/>
      <c r="J21" s="125"/>
      <c r="Q21" s="28"/>
      <c r="R21" s="28"/>
    </row>
    <row r="22" spans="1:28" ht="15" customHeight="1" x14ac:dyDescent="0.35">
      <c r="A22" s="73">
        <v>462</v>
      </c>
      <c r="B22" s="9">
        <v>462</v>
      </c>
      <c r="C22" s="12" t="s">
        <v>76</v>
      </c>
      <c r="D22" s="48">
        <f t="shared" ca="1" si="1"/>
        <v>388</v>
      </c>
      <c r="E22" s="48">
        <f t="shared" ca="1" si="1"/>
        <v>910</v>
      </c>
      <c r="F22" s="48">
        <f t="shared" ca="1" si="1"/>
        <v>1346</v>
      </c>
      <c r="G22" s="48">
        <f t="shared" ca="1" si="1"/>
        <v>68</v>
      </c>
      <c r="H22" s="48">
        <f t="shared" ca="1" si="1"/>
        <v>46</v>
      </c>
      <c r="I22" s="125"/>
      <c r="J22" s="125"/>
      <c r="Q22" s="28"/>
      <c r="R22" s="28"/>
    </row>
    <row r="23" spans="1:28" ht="15" customHeight="1" x14ac:dyDescent="0.35">
      <c r="A23" s="73" t="s">
        <v>77</v>
      </c>
      <c r="B23" s="9" t="s">
        <v>77</v>
      </c>
      <c r="C23" s="12" t="s">
        <v>78</v>
      </c>
      <c r="D23" s="48">
        <f t="shared" ca="1" si="1"/>
        <v>4400</v>
      </c>
      <c r="E23" s="48">
        <f t="shared" ca="1" si="1"/>
        <v>25662</v>
      </c>
      <c r="F23" s="48">
        <f t="shared" ca="1" si="1"/>
        <v>38511</v>
      </c>
      <c r="G23" s="48">
        <f t="shared" ca="1" si="1"/>
        <v>67</v>
      </c>
      <c r="H23" s="48">
        <f t="shared" ca="1" si="1"/>
        <v>194</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'01'!B29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'04'!E30</f>
        <v>nb_ul_secret</v>
      </c>
      <c r="F30" s="73" t="s">
        <v>1345</v>
      </c>
      <c r="G30" s="73" t="s">
        <v>139</v>
      </c>
      <c r="H30" s="73" t="str">
        <f>'04'!H30</f>
        <v>redi_r310_secret</v>
      </c>
      <c r="I30" s="73" t="str">
        <f>'04'!I30</f>
        <v>redi_r410_secret</v>
      </c>
      <c r="J30" s="73" t="str">
        <f>'04'!J30</f>
        <v>redi_r003_secret</v>
      </c>
      <c r="K30" s="73" t="str">
        <f>'04'!K30</f>
        <v>fraispers_secret</v>
      </c>
      <c r="L30" s="73" t="str">
        <f>'04'!L30</f>
        <v>redi_r005_secret</v>
      </c>
      <c r="M30" s="73" t="str">
        <f>'04'!M30</f>
        <v>redi_r008_secret</v>
      </c>
      <c r="N30" s="73" t="str">
        <f>'04'!N30</f>
        <v>redi_r103_secret</v>
      </c>
      <c r="O30" s="73" t="str">
        <f>'04'!O30</f>
        <v>r100_tot_secret</v>
      </c>
      <c r="P30" s="73" t="str">
        <f>'04'!P30</f>
        <v>inv_corp_b_ha_secret</v>
      </c>
      <c r="Q30" s="73" t="str">
        <f>'04'!Q30</f>
        <v>TX_EX_secret</v>
      </c>
      <c r="R30" s="73" t="str">
        <f>'04'!R30</f>
        <v>TX_VA_secret</v>
      </c>
      <c r="S30" s="73" t="str">
        <f>'04'!S30</f>
        <v>PROD_TRAV_secret</v>
      </c>
      <c r="T30" s="73" t="str">
        <f>'04'!T30</f>
        <v>INT_CAPITAL_secret</v>
      </c>
      <c r="U30" s="73" t="str">
        <f>'04'!U30</f>
        <v>TX_FP_secret</v>
      </c>
      <c r="V30" s="73" t="str">
        <f>'04'!V30</f>
        <v>TX_MARGE_secret</v>
      </c>
      <c r="W30" s="73" t="str">
        <f>'04'!W30</f>
        <v>RENT_ECO_secret</v>
      </c>
      <c r="X30" s="73" t="str">
        <f>'04'!X30</f>
        <v>RENT_FIN_secret</v>
      </c>
      <c r="Y30" s="73" t="str">
        <f>'04'!Y30</f>
        <v>LEVIER_FIN_secret</v>
      </c>
      <c r="Z30" s="73" t="str">
        <f>'04'!Z30</f>
        <v>TAUX_PRELEV_secret</v>
      </c>
      <c r="AA30" s="73" t="str">
        <f>'04'!AA30</f>
        <v>TX_INV_secret</v>
      </c>
      <c r="AB30" s="73" t="str">
        <f>'04'!AB30</f>
        <v>TX_AUTOFIN_secret</v>
      </c>
    </row>
    <row r="31" spans="1:28" ht="69.95" customHeight="1" x14ac:dyDescent="0.35">
      <c r="A31" s="73" t="str">
        <f>'04'!A31</f>
        <v>R_T2</v>
      </c>
      <c r="B31" s="2" t="str">
        <f>'04'!B31</f>
        <v>Code d'activité</v>
      </c>
      <c r="C31" s="2" t="str">
        <f>'04'!C31</f>
        <v>Secteur d'activité</v>
      </c>
      <c r="D31" s="2" t="s">
        <v>1402</v>
      </c>
      <c r="E31" s="2" t="str">
        <f>'04'!E31</f>
        <v>Nombre d'unités légales</v>
      </c>
      <c r="F31" s="2" t="str">
        <f>'04'!F31</f>
        <v>Effectifs salariés en équivalent temps plein</v>
      </c>
      <c r="G31" s="2" t="str">
        <f>'04'!G31</f>
        <v>Effectifs salariés au 31 décembre</v>
      </c>
      <c r="H31" s="2" t="str">
        <f>'04'!H31</f>
        <v>Chiffre d'affaires Hors Taxes</v>
      </c>
      <c r="I31" s="2" t="str">
        <f>'04'!I31</f>
        <v>Chiffre d'affaires à l'exportation hors taxes</v>
      </c>
      <c r="J31" s="2" t="str">
        <f>'04'!J31</f>
        <v>Valeur ajoutée - y compris autres produits et autres charges</v>
      </c>
      <c r="K31" s="2" t="str">
        <f>'04'!K31</f>
        <v>Frais de personnel</v>
      </c>
      <c r="L31" s="2" t="str">
        <f>'04'!L31</f>
        <v>Excédent brut d'exploitation</v>
      </c>
      <c r="M31" s="2" t="str">
        <f>'04'!M31</f>
        <v>Capacité d'autofinancement</v>
      </c>
      <c r="N31" s="2" t="str">
        <f>'04'!N31</f>
        <v>Résultat courant avant impôts</v>
      </c>
      <c r="O31" s="2" t="str">
        <f>'04'!O31</f>
        <v>Résultat net comptable</v>
      </c>
      <c r="P31" s="2" t="str">
        <f>'04'!P31</f>
        <v>Investissements corporels bruts hors apports</v>
      </c>
      <c r="Q31" s="44" t="str">
        <f>'04'!Q31</f>
        <v>Taux d'exportation</v>
      </c>
      <c r="R31" s="44" t="str">
        <f>'04'!R31</f>
        <v>Taux de valeur ajoutée</v>
      </c>
      <c r="S31" s="76" t="str">
        <f>'04'!S31</f>
        <v>Productivité apparente du travail par tête</v>
      </c>
      <c r="T31" s="76" t="str">
        <f>'04'!T31</f>
        <v>Intensité capitalistique</v>
      </c>
      <c r="U31" s="44" t="str">
        <f>'04'!U31</f>
        <v>Part des frais de personnel</v>
      </c>
      <c r="V31" s="44" t="str">
        <f>'04'!V31</f>
        <v>Taux de marge</v>
      </c>
      <c r="W31" s="44" t="str">
        <f>'04'!W31</f>
        <v>Rentabilité économique</v>
      </c>
      <c r="X31" s="44" t="str">
        <f>'04'!X31</f>
        <v>Rentabilité financière</v>
      </c>
      <c r="Y31" s="44" t="str">
        <f>'04'!Y31</f>
        <v>Levier financier</v>
      </c>
      <c r="Z31" s="44" t="str">
        <f>'04'!Z31</f>
        <v>Taux de prélèvement financier</v>
      </c>
      <c r="AA31" s="44" t="str">
        <f>'04'!AA31</f>
        <v>Taux d'investissement</v>
      </c>
      <c r="AB31" s="44" t="str">
        <f>'04'!AB31</f>
        <v>Taux d'autofinancement</v>
      </c>
    </row>
    <row r="32" spans="1:28" ht="15" customHeight="1" x14ac:dyDescent="0.35">
      <c r="B32" s="148"/>
      <c r="C32" s="148"/>
      <c r="D32" s="32"/>
      <c r="E32" s="148" t="str">
        <f>'04'!E32</f>
        <v>nombre</v>
      </c>
      <c r="F32" s="148"/>
      <c r="G32" s="148"/>
      <c r="H32" s="148" t="str">
        <f>'04'!H32</f>
        <v>milliers d'euros</v>
      </c>
      <c r="I32" s="148"/>
      <c r="J32" s="148"/>
      <c r="K32" s="148"/>
      <c r="L32" s="148"/>
      <c r="M32" s="148"/>
      <c r="N32" s="148"/>
      <c r="O32" s="148"/>
      <c r="P32" s="148"/>
      <c r="Q32" s="155" t="str">
        <f>'04'!Q32</f>
        <v>%</v>
      </c>
      <c r="R32" s="155"/>
      <c r="S32" s="158" t="str">
        <f>'04'!S32</f>
        <v>milliers d'euros</v>
      </c>
      <c r="T32" s="159"/>
      <c r="U32" s="149" t="str">
        <f>'04'!U32</f>
        <v>%</v>
      </c>
      <c r="V32" s="149"/>
      <c r="W32" s="149"/>
      <c r="X32" s="149"/>
      <c r="Y32" s="149"/>
      <c r="Z32" s="149"/>
      <c r="AA32" s="149"/>
      <c r="AB32" s="149"/>
    </row>
    <row r="33" spans="1:28" ht="15" customHeight="1" x14ac:dyDescent="0.35">
      <c r="A33" s="73" t="str">
        <f>'04'!A33</f>
        <v>IAA_CGA_AC</v>
      </c>
      <c r="B33" s="116" t="str">
        <f>'04'!B33</f>
        <v>IAA_CGA_AC</v>
      </c>
      <c r="C33" s="117" t="str">
        <f>'04'!C33</f>
        <v>Ensemble des entreprises agroalimentaires de la région</v>
      </c>
      <c r="D33" s="117"/>
      <c r="E33" s="109">
        <f t="shared" ref="E33:T48" ca="1" si="2">INDEX(table,MATCH($A$1&amp;"_"&amp;$A33,Tcolonne,0),MATCH(E$30,Tligne,0))</f>
        <v>12177</v>
      </c>
      <c r="F33" s="109">
        <f t="shared" ca="1" si="2"/>
        <v>69065.789999999994</v>
      </c>
      <c r="G33" s="109">
        <f t="shared" ca="1" si="2"/>
        <v>84430</v>
      </c>
      <c r="H33" s="109">
        <f t="shared" ca="1" si="2"/>
        <v>58475080.280000001</v>
      </c>
      <c r="I33" s="109">
        <f t="shared" ca="1" si="2"/>
        <v>14380710.613</v>
      </c>
      <c r="J33" s="109">
        <f t="shared" ca="1" si="2"/>
        <v>5976009.3010000009</v>
      </c>
      <c r="K33" s="109">
        <f t="shared" ca="1" si="2"/>
        <v>3908780.7629999998</v>
      </c>
      <c r="L33" s="109">
        <f t="shared" ca="1" si="2"/>
        <v>1636749.7590000012</v>
      </c>
      <c r="M33" s="109">
        <f t="shared" ca="1" si="2"/>
        <v>1428653.4880000011</v>
      </c>
      <c r="N33" s="109">
        <f t="shared" ca="1" si="2"/>
        <v>1705619.1010000019</v>
      </c>
      <c r="O33" s="109">
        <f t="shared" ca="1" si="2"/>
        <v>1253389.4160000018</v>
      </c>
      <c r="P33" s="109">
        <f t="shared" ca="1" si="2"/>
        <v>513053.11499999999</v>
      </c>
      <c r="Q33" s="109">
        <f t="shared" ca="1" si="2"/>
        <v>24.592887336177931</v>
      </c>
      <c r="R33" s="109">
        <f t="shared" ca="1" si="2"/>
        <v>10.219753906082198</v>
      </c>
      <c r="S33" s="109">
        <f t="shared" ca="1" si="2"/>
        <v>86.526329475128009</v>
      </c>
      <c r="T33" s="109">
        <f t="shared" ca="1" si="2"/>
        <v>69.95539677458261</v>
      </c>
      <c r="U33" s="109">
        <f t="shared" ref="U33:AB33" ca="1" si="3">INDEX(table,MATCH($A$1&amp;"_"&amp;$A33,Tcolonne,0),MATCH(U$30,Tligne,0))</f>
        <v>70.485244783943486</v>
      </c>
      <c r="V33" s="109">
        <f t="shared" ca="1" si="3"/>
        <v>29.514755216056514</v>
      </c>
      <c r="W33" s="109">
        <f t="shared" ca="1" si="3"/>
        <v>13.717537063891339</v>
      </c>
      <c r="X33" s="109">
        <f t="shared" ca="1" si="3"/>
        <v>11.350609037162338</v>
      </c>
      <c r="Y33" s="109">
        <f t="shared" ca="1" si="3"/>
        <v>51.689287595248636</v>
      </c>
      <c r="Z33" s="109">
        <f t="shared" ca="1" si="3"/>
        <v>7.450900195916871</v>
      </c>
      <c r="AA33" s="109">
        <f t="shared" ca="1" si="3"/>
        <v>8.5852127926599415</v>
      </c>
      <c r="AB33" s="109">
        <f t="shared" ca="1" si="3"/>
        <v>278.46112736300239</v>
      </c>
    </row>
    <row r="34" spans="1:28" ht="15" customHeight="1" x14ac:dyDescent="0.35">
      <c r="A34" s="73" t="str">
        <f>'04'!A34</f>
        <v>p_IAA_CGA_AC_BN_horsKZ</v>
      </c>
      <c r="B34" s="54"/>
      <c r="C34" s="51" t="str">
        <f>'04'!C34</f>
        <v>Poids dans l'économie marchande non agricole et non financière de la région (%)</v>
      </c>
      <c r="D34" s="51"/>
      <c r="E34" s="52">
        <f ca="1">E33/E69*100</f>
        <v>1.4337841799807132</v>
      </c>
      <c r="F34" s="52">
        <f t="shared" ref="F34:P34" ca="1" si="4">F33/F69*100</f>
        <v>3.1033608463094664</v>
      </c>
      <c r="G34" s="52">
        <f t="shared" ca="1" si="4"/>
        <v>3.0725504752754853</v>
      </c>
      <c r="H34" s="52">
        <f t="shared" ca="1" si="4"/>
        <v>5.6794851486665401</v>
      </c>
      <c r="I34" s="52">
        <f t="shared" ca="1" si="4"/>
        <v>7.5040963026363094</v>
      </c>
      <c r="J34" s="52">
        <f t="shared" ca="1" si="4"/>
        <v>2.2410873167713796</v>
      </c>
      <c r="K34" s="52">
        <f t="shared" ca="1" si="4"/>
        <v>2.2560076442843178</v>
      </c>
      <c r="L34" s="52">
        <f t="shared" ca="1" si="4"/>
        <v>2.0866443744167413</v>
      </c>
      <c r="M34" s="52">
        <f t="shared" ca="1" si="4"/>
        <v>1.0176669390839066</v>
      </c>
      <c r="N34" s="52">
        <f t="shared" ca="1" si="4"/>
        <v>1.373929620296632</v>
      </c>
      <c r="O34" s="52">
        <f t="shared" ca="1" si="4"/>
        <v>0.79709842623604066</v>
      </c>
      <c r="P34" s="52">
        <f t="shared" ca="1" si="4"/>
        <v>0.82802997310679471</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'04'!A36</f>
        <v>IAA_hac</v>
      </c>
      <c r="B36" s="112" t="str">
        <f>'04'!B36</f>
        <v>IAA_hac</v>
      </c>
      <c r="C36" s="113" t="str">
        <f>'04'!C36</f>
        <v>IAA : Industries alimentaires (hors artisanat commercial) et boissons</v>
      </c>
      <c r="D36" s="113"/>
      <c r="E36" s="110">
        <f t="shared" ca="1" si="2"/>
        <v>1506</v>
      </c>
      <c r="F36" s="110">
        <f t="shared" ca="1" si="2"/>
        <v>13783.46</v>
      </c>
      <c r="G36" s="110">
        <f t="shared" ca="1" si="2"/>
        <v>15852</v>
      </c>
      <c r="H36" s="110">
        <f t="shared" ca="1" si="2"/>
        <v>7763173.4400000004</v>
      </c>
      <c r="I36" s="110">
        <f t="shared" ca="1" si="2"/>
        <v>1419611.327</v>
      </c>
      <c r="J36" s="110">
        <f t="shared" ca="1" si="2"/>
        <v>1500160.1340000005</v>
      </c>
      <c r="K36" s="110">
        <f t="shared" ca="1" si="2"/>
        <v>930488.77500000002</v>
      </c>
      <c r="L36" s="110">
        <f t="shared" ca="1" si="2"/>
        <v>285178.36400000053</v>
      </c>
      <c r="M36" s="110">
        <f t="shared" ca="1" si="2"/>
        <v>298740.08700000047</v>
      </c>
      <c r="N36" s="110">
        <f t="shared" ca="1" si="2"/>
        <v>328576.55900000082</v>
      </c>
      <c r="O36" s="110">
        <f t="shared" ca="1" si="2"/>
        <v>224458.6810000008</v>
      </c>
      <c r="P36" s="110">
        <f t="shared" ca="1" si="2"/>
        <v>153505.872</v>
      </c>
      <c r="Q36" s="110">
        <f t="shared" ca="1" si="2"/>
        <v>18.28648217087882</v>
      </c>
      <c r="R36" s="110">
        <f t="shared" ca="1" si="2"/>
        <v>19.324057946076241</v>
      </c>
      <c r="S36" s="110">
        <f t="shared" ca="1" si="2"/>
        <v>108.83770359546882</v>
      </c>
      <c r="T36" s="110">
        <f t="shared" ca="1" si="2"/>
        <v>167.52909516188242</v>
      </c>
      <c r="U36" s="110">
        <f t="shared" ref="U36:AB36" ca="1" si="5">INDEX(table,MATCH($A$1&amp;"_"&amp;$A36,Tcolonne,0),MATCH(U$30,Tligne,0))</f>
        <v>76.541410485555588</v>
      </c>
      <c r="V36" s="110">
        <f t="shared" ca="1" si="5"/>
        <v>23.458589514444416</v>
      </c>
      <c r="W36" s="110">
        <f t="shared" ca="1" si="5"/>
        <v>6.9905928054549644</v>
      </c>
      <c r="X36" s="110">
        <f t="shared" ca="1" si="5"/>
        <v>6.3266887383432735</v>
      </c>
      <c r="Y36" s="110">
        <f t="shared" ca="1" si="5"/>
        <v>52.332142548873229</v>
      </c>
      <c r="Z36" s="110">
        <f t="shared" ca="1" si="5"/>
        <v>12.238908138206424</v>
      </c>
      <c r="AA36" s="110">
        <f t="shared" ca="1" si="5"/>
        <v>10.232632405094959</v>
      </c>
      <c r="AB36" s="110">
        <f t="shared" ca="1" si="5"/>
        <v>194.61150450322867</v>
      </c>
    </row>
    <row r="37" spans="1:28" ht="15" customHeight="1" x14ac:dyDescent="0.35">
      <c r="A37" s="73" t="str">
        <f>'04'!A37</f>
        <v>p_IAA_hac_C_hac</v>
      </c>
      <c r="B37" s="54"/>
      <c r="C37" s="55" t="str">
        <f>'04'!C37</f>
        <v>Poids dans l'industrie manufacturière (hors artisanat commercial) de la région (%)</v>
      </c>
      <c r="D37" s="55"/>
      <c r="E37" s="52">
        <f ca="1">E36/E66*100</f>
        <v>5.9759533351851113</v>
      </c>
      <c r="F37" s="52">
        <f t="shared" ref="F37:P37" ca="1" si="6">F36/F66*100</f>
        <v>9.7249393790244643</v>
      </c>
      <c r="G37" s="52">
        <f t="shared" ca="1" si="6"/>
        <v>10.141969661102616</v>
      </c>
      <c r="H37" s="52">
        <f t="shared" ca="1" si="6"/>
        <v>12.530914029022242</v>
      </c>
      <c r="I37" s="52">
        <f t="shared" ca="1" si="6"/>
        <v>5.4027539922166739</v>
      </c>
      <c r="J37" s="52">
        <f t="shared" ca="1" si="6"/>
        <v>8.9401574231963181</v>
      </c>
      <c r="K37" s="52">
        <f t="shared" ca="1" si="6"/>
        <v>8.9514722216196976</v>
      </c>
      <c r="L37" s="52">
        <f t="shared" ca="1" si="6"/>
        <v>5.0383428829468233</v>
      </c>
      <c r="M37" s="52">
        <f t="shared" ca="1" si="6"/>
        <v>5.7676096659067024</v>
      </c>
      <c r="N37" s="52">
        <f t="shared" ca="1" si="6"/>
        <v>6.2921182308865546</v>
      </c>
      <c r="O37" s="52">
        <f t="shared" ca="1" si="6"/>
        <v>5.7598474073145978</v>
      </c>
      <c r="P37" s="52">
        <f t="shared" ca="1" si="6"/>
        <v>9.1459155929927896</v>
      </c>
      <c r="Q37" s="52"/>
      <c r="R37" s="52"/>
      <c r="S37" s="52"/>
      <c r="T37" s="52"/>
      <c r="U37" s="52"/>
      <c r="V37" s="52"/>
      <c r="W37" s="52"/>
      <c r="X37" s="52"/>
      <c r="Y37" s="52"/>
      <c r="Z37" s="52"/>
      <c r="AA37" s="52"/>
      <c r="AB37" s="52"/>
    </row>
    <row r="38" spans="1:28" ht="15" customHeight="1" x14ac:dyDescent="0.35">
      <c r="A38" s="73" t="str">
        <f>'04'!A38</f>
        <v>IAA_hac_Micro</v>
      </c>
      <c r="B38" s="54"/>
      <c r="C38" s="55"/>
      <c r="D38" s="55" t="s">
        <v>83</v>
      </c>
      <c r="E38" s="48">
        <f t="shared" ca="1" si="2"/>
        <v>1242</v>
      </c>
      <c r="F38" s="48">
        <f t="shared" ca="1" si="2"/>
        <v>1164.77</v>
      </c>
      <c r="G38" s="48">
        <f t="shared" ca="1" si="2"/>
        <v>1749</v>
      </c>
      <c r="H38" s="48">
        <f t="shared" ca="1" si="2"/>
        <v>193040.16</v>
      </c>
      <c r="I38" s="48">
        <f t="shared" ca="1" si="2"/>
        <v>12778.397000000001</v>
      </c>
      <c r="J38" s="48">
        <f t="shared" ca="1" si="2"/>
        <v>50119.457000000002</v>
      </c>
      <c r="K38" s="48">
        <f t="shared" ca="1" si="2"/>
        <v>50337.294999999998</v>
      </c>
      <c r="L38" s="48">
        <f t="shared" ca="1" si="2"/>
        <v>1642.7509999999995</v>
      </c>
      <c r="M38" s="48">
        <f t="shared" ca="1" si="2"/>
        <v>-615.47400000000073</v>
      </c>
      <c r="N38" s="48">
        <f t="shared" ca="1" si="2"/>
        <v>-4702.9599999999991</v>
      </c>
      <c r="O38" s="48">
        <f t="shared" ca="1" si="2"/>
        <v>-5685.8989999999985</v>
      </c>
      <c r="P38" s="48">
        <f t="shared" ca="1" si="2"/>
        <v>16206.123</v>
      </c>
      <c r="Q38" s="48">
        <f t="shared" ca="1" si="2"/>
        <v>6.6195536721478057</v>
      </c>
      <c r="R38" s="48">
        <f t="shared" ca="1" si="2"/>
        <v>25.963228066118472</v>
      </c>
      <c r="S38" s="48">
        <f t="shared" ca="1" si="2"/>
        <v>43.029488225143162</v>
      </c>
      <c r="T38" s="48">
        <f t="shared" ca="1" si="2"/>
        <v>91.380761008611145</v>
      </c>
      <c r="U38" s="48">
        <f t="shared" ref="U38:AB52" ca="1" si="7">INDEX(table,MATCH($A$1&amp;"_"&amp;$A38,Tcolonne,0),MATCH(U$30,Tligne,0))</f>
        <v>96.839650738285215</v>
      </c>
      <c r="V38" s="48">
        <f t="shared" ca="1" si="7"/>
        <v>3.1603492617147735</v>
      </c>
      <c r="W38" s="48">
        <f t="shared" ca="1" si="7"/>
        <v>1.4652453731276396</v>
      </c>
      <c r="X38" s="48">
        <f t="shared" ca="1" si="7"/>
        <v>-9.8404789528907486</v>
      </c>
      <c r="Y38" s="48" t="str">
        <f t="shared" ca="1" si="7"/>
        <v>s</v>
      </c>
      <c r="Z38" s="48">
        <f t="shared" ca="1" si="7"/>
        <v>60.963043090523172</v>
      </c>
      <c r="AA38" s="48">
        <f t="shared" ca="1" si="7"/>
        <v>32.334993174407295</v>
      </c>
      <c r="AB38" s="48">
        <f t="shared" ca="1" si="7"/>
        <v>-3.7977867994707974</v>
      </c>
    </row>
    <row r="39" spans="1:28" ht="15" customHeight="1" x14ac:dyDescent="0.35">
      <c r="A39" s="73" t="str">
        <f>'04'!A39</f>
        <v>IAA_hac_PME</v>
      </c>
      <c r="B39" s="54"/>
      <c r="C39" s="55"/>
      <c r="D39" s="55" t="s">
        <v>84</v>
      </c>
      <c r="E39" s="48">
        <f t="shared" ca="1" si="2"/>
        <v>207</v>
      </c>
      <c r="F39" s="48">
        <f t="shared" ca="1" si="2"/>
        <v>4629.04</v>
      </c>
      <c r="G39" s="48">
        <f t="shared" ca="1" si="2"/>
        <v>5763</v>
      </c>
      <c r="H39" s="48">
        <f t="shared" ca="1" si="2"/>
        <v>1055003.82</v>
      </c>
      <c r="I39" s="48">
        <f t="shared" ca="1" si="2"/>
        <v>123394.183</v>
      </c>
      <c r="J39" s="48">
        <f t="shared" ca="1" si="2"/>
        <v>279560.51199999999</v>
      </c>
      <c r="K39" s="48">
        <f t="shared" ca="1" si="2"/>
        <v>211612.97500000001</v>
      </c>
      <c r="L39" s="48">
        <f t="shared" ca="1" si="2"/>
        <v>68682.675999999992</v>
      </c>
      <c r="M39" s="48">
        <f t="shared" ca="1" si="2"/>
        <v>47734.990999999987</v>
      </c>
      <c r="N39" s="48">
        <f t="shared" ca="1" si="2"/>
        <v>33019.320999999982</v>
      </c>
      <c r="O39" s="48">
        <f t="shared" ca="1" si="2"/>
        <v>17303.286999999986</v>
      </c>
      <c r="P39" s="48">
        <f t="shared" ca="1" si="2"/>
        <v>34135.595999999998</v>
      </c>
      <c r="Q39" s="48">
        <f t="shared" ca="1" si="2"/>
        <v>11.696088740228447</v>
      </c>
      <c r="R39" s="48">
        <f t="shared" ca="1" si="2"/>
        <v>26.498530782570999</v>
      </c>
      <c r="S39" s="48">
        <f t="shared" ca="1" si="2"/>
        <v>60.392762214195599</v>
      </c>
      <c r="T39" s="48">
        <f t="shared" ca="1" si="2"/>
        <v>118.47104215992948</v>
      </c>
      <c r="U39" s="48">
        <f t="shared" ca="1" si="7"/>
        <v>75.496346177700772</v>
      </c>
      <c r="V39" s="48">
        <f t="shared" ca="1" si="7"/>
        <v>24.503653822299224</v>
      </c>
      <c r="W39" s="48">
        <f t="shared" ca="1" si="7"/>
        <v>8.8007344334213986</v>
      </c>
      <c r="X39" s="48">
        <f t="shared" ca="1" si="7"/>
        <v>3.9973737299778858</v>
      </c>
      <c r="Y39" s="48" t="str">
        <f t="shared" ca="1" si="7"/>
        <v>s</v>
      </c>
      <c r="Z39" s="48">
        <f t="shared" ca="1" si="7"/>
        <v>6.7847822353339886</v>
      </c>
      <c r="AA39" s="48">
        <f t="shared" ca="1" si="7"/>
        <v>12.210449807732502</v>
      </c>
      <c r="AB39" s="48">
        <f t="shared" ca="1" si="7"/>
        <v>139.83933662678686</v>
      </c>
    </row>
    <row r="40" spans="1:28" ht="15" customHeight="1" x14ac:dyDescent="0.35">
      <c r="A40" s="73" t="str">
        <f>'04'!A40</f>
        <v>IAA_hac_ETI</v>
      </c>
      <c r="B40" s="54"/>
      <c r="C40" s="55"/>
      <c r="D40" s="55" t="s">
        <v>85</v>
      </c>
      <c r="E40" s="48">
        <f t="shared" ca="1" si="2"/>
        <v>43</v>
      </c>
      <c r="F40" s="48">
        <f t="shared" ca="1" si="2"/>
        <v>3893.17</v>
      </c>
      <c r="G40" s="48">
        <f t="shared" ca="1" si="2"/>
        <v>4109</v>
      </c>
      <c r="H40" s="48">
        <f t="shared" ca="1" si="2"/>
        <v>2831343.97</v>
      </c>
      <c r="I40" s="48">
        <f t="shared" ca="1" si="2"/>
        <v>522595.24900000001</v>
      </c>
      <c r="J40" s="48">
        <f t="shared" ca="1" si="2"/>
        <v>577096.33699999994</v>
      </c>
      <c r="K40" s="48">
        <f t="shared" ca="1" si="2"/>
        <v>313369.24599999998</v>
      </c>
      <c r="L40" s="48">
        <f t="shared" ca="1" si="2"/>
        <v>160560.37299999993</v>
      </c>
      <c r="M40" s="48">
        <f t="shared" ca="1" si="2"/>
        <v>122604.59199999992</v>
      </c>
      <c r="N40" s="48">
        <f t="shared" ca="1" si="2"/>
        <v>138934.54599999991</v>
      </c>
      <c r="O40" s="48">
        <f t="shared" ca="1" si="2"/>
        <v>102961.35099999991</v>
      </c>
      <c r="P40" s="48">
        <f t="shared" ca="1" si="2"/>
        <v>80019.558000000005</v>
      </c>
      <c r="Q40" s="48">
        <f t="shared" ca="1" si="2"/>
        <v>18.457497730309328</v>
      </c>
      <c r="R40" s="48">
        <f t="shared" ca="1" si="2"/>
        <v>20.382417082301725</v>
      </c>
      <c r="S40" s="48">
        <f t="shared" ca="1" si="2"/>
        <v>148.2330175666616</v>
      </c>
      <c r="T40" s="48">
        <f t="shared" ca="1" si="2"/>
        <v>244.17389094234261</v>
      </c>
      <c r="U40" s="48">
        <f t="shared" ca="1" si="7"/>
        <v>66.121473197057128</v>
      </c>
      <c r="V40" s="48">
        <f t="shared" ca="1" si="7"/>
        <v>33.878526802942858</v>
      </c>
      <c r="W40" s="48">
        <f t="shared" ca="1" si="7"/>
        <v>7.6627978208584624</v>
      </c>
      <c r="X40" s="48">
        <f t="shared" ca="1" si="7"/>
        <v>8.1130449378278566</v>
      </c>
      <c r="Y40" s="48" t="str">
        <f t="shared" ca="1" si="7"/>
        <v>s</v>
      </c>
      <c r="Z40" s="48" t="str">
        <f t="shared" ca="1" si="7"/>
        <v>s</v>
      </c>
      <c r="AA40" s="48">
        <f t="shared" ca="1" si="7"/>
        <v>13.865892550276232</v>
      </c>
      <c r="AB40" s="48">
        <f t="shared" ca="1" si="7"/>
        <v>153.2182819605176</v>
      </c>
    </row>
    <row r="41" spans="1:28" ht="15" customHeight="1" x14ac:dyDescent="0.35">
      <c r="A41" s="73" t="str">
        <f>'04'!A41</f>
        <v>IAA_hac_GE</v>
      </c>
      <c r="B41" s="54"/>
      <c r="C41" s="55"/>
      <c r="D41" s="55" t="s">
        <v>86</v>
      </c>
      <c r="E41" s="48">
        <f t="shared" ca="1" si="2"/>
        <v>14</v>
      </c>
      <c r="F41" s="48">
        <f t="shared" ca="1" si="2"/>
        <v>4096.4800000000005</v>
      </c>
      <c r="G41" s="48">
        <f t="shared" ca="1" si="2"/>
        <v>4231</v>
      </c>
      <c r="H41" s="48">
        <f t="shared" ca="1" si="2"/>
        <v>3683785.49</v>
      </c>
      <c r="I41" s="48">
        <f t="shared" ca="1" si="2"/>
        <v>760843.49800000002</v>
      </c>
      <c r="J41" s="48">
        <f t="shared" ca="1" si="2"/>
        <v>593383.82800000068</v>
      </c>
      <c r="K41" s="48">
        <f t="shared" ca="1" si="2"/>
        <v>355169.25899999996</v>
      </c>
      <c r="L41" s="48">
        <f t="shared" ca="1" si="2"/>
        <v>54292.56400000061</v>
      </c>
      <c r="M41" s="48">
        <f t="shared" ca="1" si="2"/>
        <v>129015.9780000006</v>
      </c>
      <c r="N41" s="48">
        <f t="shared" ca="1" si="2"/>
        <v>161325.6520000009</v>
      </c>
      <c r="O41" s="48">
        <f t="shared" ca="1" si="2"/>
        <v>109879.9420000009</v>
      </c>
      <c r="P41" s="48">
        <f t="shared" ca="1" si="2"/>
        <v>23144.595000000001</v>
      </c>
      <c r="Q41" s="48">
        <f t="shared" ca="1" si="2"/>
        <v>20.653849146900242</v>
      </c>
      <c r="R41" s="48">
        <f t="shared" ca="1" si="2"/>
        <v>16.107990804860918</v>
      </c>
      <c r="S41" s="48">
        <f t="shared" ca="1" si="2"/>
        <v>144.85212377455781</v>
      </c>
      <c r="T41" s="48">
        <f t="shared" ca="1" si="2"/>
        <v>171.77561052415732</v>
      </c>
      <c r="U41" s="48">
        <f t="shared" ca="1" si="7"/>
        <v>86.740506452539151</v>
      </c>
      <c r="V41" s="48">
        <f t="shared" ca="1" si="7"/>
        <v>13.25949354746084</v>
      </c>
      <c r="W41" s="48">
        <f t="shared" ca="1" si="7"/>
        <v>4.9736609408074433</v>
      </c>
      <c r="X41" s="48">
        <f t="shared" ca="1" si="7"/>
        <v>6.1451509250339678</v>
      </c>
      <c r="Y41" s="48" t="str">
        <f t="shared" ca="1" si="7"/>
        <v>s</v>
      </c>
      <c r="Z41" s="48" t="str">
        <f t="shared" ca="1" si="7"/>
        <v>s</v>
      </c>
      <c r="AA41" s="48">
        <f t="shared" ca="1" si="7"/>
        <v>3.9004424973981551</v>
      </c>
      <c r="AB41" s="48">
        <f t="shared" ca="1" si="7"/>
        <v>557.43458893966647</v>
      </c>
    </row>
    <row r="42" spans="1:28" ht="15" customHeight="1" x14ac:dyDescent="0.35">
      <c r="A42" s="73" t="str">
        <f>'04'!A42</f>
        <v>10_hac</v>
      </c>
      <c r="B42" s="112" t="str">
        <f>'04'!B42</f>
        <v>10_hac</v>
      </c>
      <c r="C42" s="114" t="str">
        <f>'04'!C42</f>
        <v>Industries alimentaires hors artisanat commercial</v>
      </c>
      <c r="D42" s="114"/>
      <c r="E42" s="110">
        <f t="shared" ca="1" si="2"/>
        <v>1241</v>
      </c>
      <c r="F42" s="110">
        <f t="shared" ca="1" si="2"/>
        <v>10380.4</v>
      </c>
      <c r="G42" s="110">
        <f t="shared" ca="1" si="2"/>
        <v>12336</v>
      </c>
      <c r="H42" s="110">
        <f t="shared" ca="1" si="2"/>
        <v>4141229.11</v>
      </c>
      <c r="I42" s="110">
        <f t="shared" ca="1" si="2"/>
        <v>1139909.2930000001</v>
      </c>
      <c r="J42" s="110">
        <f t="shared" ca="1" si="2"/>
        <v>736412.83600000001</v>
      </c>
      <c r="K42" s="110">
        <f t="shared" ca="1" si="2"/>
        <v>646211.89599999995</v>
      </c>
      <c r="L42" s="110">
        <f t="shared" ca="1" si="2"/>
        <v>64708.448000000048</v>
      </c>
      <c r="M42" s="110">
        <f t="shared" ca="1" si="2"/>
        <v>143943.91900000002</v>
      </c>
      <c r="N42" s="110">
        <f t="shared" ca="1" si="2"/>
        <v>151499.54900000023</v>
      </c>
      <c r="O42" s="110">
        <f t="shared" ca="1" si="2"/>
        <v>109733.30500000023</v>
      </c>
      <c r="P42" s="110">
        <f t="shared" ca="1" si="2"/>
        <v>115403.50199999999</v>
      </c>
      <c r="Q42" s="110">
        <f t="shared" ca="1" si="2"/>
        <v>27.525868835593116</v>
      </c>
      <c r="R42" s="110">
        <f t="shared" ca="1" si="2"/>
        <v>17.782470286943386</v>
      </c>
      <c r="S42" s="110">
        <f t="shared" ca="1" si="2"/>
        <v>70.942626103040354</v>
      </c>
      <c r="T42" s="110">
        <f t="shared" ca="1" si="2"/>
        <v>157.73021280490156</v>
      </c>
      <c r="U42" s="110">
        <f t="shared" ca="1" si="7"/>
        <v>90.897932722544212</v>
      </c>
      <c r="V42" s="110">
        <f t="shared" ca="1" si="7"/>
        <v>9.1020672774557774</v>
      </c>
      <c r="W42" s="110">
        <f t="shared" ca="1" si="7"/>
        <v>3.0231946255334834</v>
      </c>
      <c r="X42" s="110">
        <f t="shared" ca="1" si="7"/>
        <v>4.9505741005568042</v>
      </c>
      <c r="Y42" s="110">
        <f t="shared" ca="1" si="7"/>
        <v>71.743721424733849</v>
      </c>
      <c r="Z42" s="110">
        <f t="shared" ca="1" si="7"/>
        <v>50.263739906109286</v>
      </c>
      <c r="AA42" s="110">
        <f t="shared" ca="1" si="7"/>
        <v>15.671033469058107</v>
      </c>
      <c r="AB42" s="110">
        <f t="shared" ca="1" si="7"/>
        <v>124.73098000093623</v>
      </c>
    </row>
    <row r="43" spans="1:28" ht="15" customHeight="1" x14ac:dyDescent="0.35">
      <c r="A43" s="73" t="str">
        <f>'04'!A43</f>
        <v>101_hac</v>
      </c>
      <c r="B43" s="54" t="str">
        <f>'04'!B43</f>
        <v>101_hac</v>
      </c>
      <c r="C43" s="57" t="str">
        <f>'04'!C43</f>
        <v>Transformation et conservation de la viande et préparation de produits à base de viande hors charcuterie</v>
      </c>
      <c r="D43" s="57"/>
      <c r="E43" s="48">
        <f t="shared" ca="1" si="2"/>
        <v>93</v>
      </c>
      <c r="F43" s="48">
        <f t="shared" ca="1" si="2"/>
        <v>1825.18</v>
      </c>
      <c r="G43" s="48">
        <f t="shared" ca="1" si="2"/>
        <v>2121</v>
      </c>
      <c r="H43" s="48">
        <f t="shared" ca="1" si="2"/>
        <v>409362.86</v>
      </c>
      <c r="I43" s="48">
        <f t="shared" ca="1" si="2"/>
        <v>14977.897000000001</v>
      </c>
      <c r="J43" s="48">
        <f t="shared" ca="1" si="2"/>
        <v>87819.903999999995</v>
      </c>
      <c r="K43" s="48">
        <f t="shared" ca="1" si="2"/>
        <v>86280.297999999995</v>
      </c>
      <c r="L43" s="48">
        <f t="shared" ca="1" si="2"/>
        <v>1235.9979999999978</v>
      </c>
      <c r="M43" s="48">
        <f t="shared" ca="1" si="2"/>
        <v>-738.42000000000314</v>
      </c>
      <c r="N43" s="48">
        <f t="shared" ca="1" si="2"/>
        <v>39.886000000006696</v>
      </c>
      <c r="O43" s="48">
        <f t="shared" ca="1" si="2"/>
        <v>3763.900000000006</v>
      </c>
      <c r="P43" s="48">
        <f t="shared" ca="1" si="2"/>
        <v>11314.123000000001</v>
      </c>
      <c r="Q43" s="48">
        <f t="shared" ca="1" si="2"/>
        <v>3.65883143380423</v>
      </c>
      <c r="R43" s="48">
        <f t="shared" ca="1" si="2"/>
        <v>21.452826472826576</v>
      </c>
      <c r="S43" s="48">
        <f t="shared" ca="1" si="2"/>
        <v>48.115749679483663</v>
      </c>
      <c r="T43" s="48">
        <f t="shared" ca="1" si="2"/>
        <v>69.46742841801904</v>
      </c>
      <c r="U43" s="48">
        <f t="shared" ca="1" si="7"/>
        <v>98.587693885033701</v>
      </c>
      <c r="V43" s="48">
        <f t="shared" ca="1" si="7"/>
        <v>1.412306114966289</v>
      </c>
      <c r="W43" s="48">
        <f t="shared" ca="1" si="7"/>
        <v>0.85679325086504576</v>
      </c>
      <c r="X43" s="48">
        <f t="shared" ca="1" si="7"/>
        <v>6.5662532404945697</v>
      </c>
      <c r="Y43" s="48">
        <f t="shared" ca="1" si="7"/>
        <v>78.315837949705866</v>
      </c>
      <c r="Z43" s="48">
        <f t="shared" ca="1" si="7"/>
        <v>45.005169911278259</v>
      </c>
      <c r="AA43" s="48">
        <f t="shared" ca="1" si="7"/>
        <v>12.883324263255858</v>
      </c>
      <c r="AB43" s="48">
        <f t="shared" ca="1" si="7"/>
        <v>-6.5265332540578092</v>
      </c>
    </row>
    <row r="44" spans="1:28" ht="15" customHeight="1" x14ac:dyDescent="0.35">
      <c r="A44" s="73">
        <f>'04'!A44</f>
        <v>102</v>
      </c>
      <c r="B44" s="54">
        <f>'04'!B44</f>
        <v>102</v>
      </c>
      <c r="C44" s="57" t="str">
        <f>'04'!C44</f>
        <v>Transformation et conservation de poisson, de crustacés et de mollusques</v>
      </c>
      <c r="D44" s="57"/>
      <c r="E44" s="48">
        <f t="shared" ca="1" si="2"/>
        <v>23</v>
      </c>
      <c r="F44" s="48">
        <f t="shared" ca="1" si="2"/>
        <v>183.46</v>
      </c>
      <c r="G44" s="48">
        <f t="shared" ca="1" si="2"/>
        <v>227</v>
      </c>
      <c r="H44" s="48">
        <f t="shared" ca="1" si="2"/>
        <v>416363.12</v>
      </c>
      <c r="I44" s="48">
        <f t="shared" ca="1" si="2"/>
        <v>2871.7110000000002</v>
      </c>
      <c r="J44" s="48">
        <f t="shared" ca="1" si="2"/>
        <v>78559.025000000009</v>
      </c>
      <c r="K44" s="48">
        <f t="shared" ca="1" si="2"/>
        <v>57218.485000000001</v>
      </c>
      <c r="L44" s="48">
        <f t="shared" ca="1" si="2"/>
        <v>17781.623</v>
      </c>
      <c r="M44" s="48">
        <f t="shared" ca="1" si="2"/>
        <v>12480.752999999999</v>
      </c>
      <c r="N44" s="48">
        <f t="shared" ca="1" si="2"/>
        <v>23069.649000000092</v>
      </c>
      <c r="O44" s="48" t="str">
        <f t="shared" ca="1" si="2"/>
        <v>s</v>
      </c>
      <c r="P44" s="48" t="str">
        <f t="shared" ca="1" si="2"/>
        <v>s</v>
      </c>
      <c r="Q44" s="48">
        <f t="shared" ca="1" si="2"/>
        <v>0.68971310427302024</v>
      </c>
      <c r="R44" s="48">
        <f t="shared" ca="1" si="2"/>
        <v>18.86791149994265</v>
      </c>
      <c r="S44" s="48">
        <f t="shared" ca="1" si="2"/>
        <v>428.20791998255754</v>
      </c>
      <c r="T44" s="48" t="str">
        <f t="shared" ca="1" si="2"/>
        <v>s</v>
      </c>
      <c r="U44" s="48">
        <f t="shared" ca="1" si="7"/>
        <v>76.291203474000326</v>
      </c>
      <c r="V44" s="48">
        <f t="shared" ca="1" si="7"/>
        <v>23.708796525999666</v>
      </c>
      <c r="W44" s="48" t="str">
        <f t="shared" ca="1" si="7"/>
        <v>s</v>
      </c>
      <c r="X44" s="48" t="str">
        <f t="shared" ca="1" si="7"/>
        <v>s</v>
      </c>
      <c r="Y44" s="48" t="str">
        <f t="shared" ca="1" si="7"/>
        <v>s</v>
      </c>
      <c r="Z44" s="48">
        <f t="shared" ca="1" si="7"/>
        <v>2.102862039083834</v>
      </c>
      <c r="AA44" s="48" t="str">
        <f t="shared" ca="1" si="7"/>
        <v>s</v>
      </c>
      <c r="AB44" s="48" t="str">
        <f t="shared" ca="1" si="7"/>
        <v>s</v>
      </c>
    </row>
    <row r="45" spans="1:28" ht="15" customHeight="1" x14ac:dyDescent="0.35">
      <c r="A45" s="73" t="str">
        <f>'04'!A45</f>
        <v>103</v>
      </c>
      <c r="B45" s="58" t="str">
        <f>'04'!B45</f>
        <v>103</v>
      </c>
      <c r="C45" s="57" t="str">
        <f>'04'!C45</f>
        <v>Transformation et conservation de fruits et légumes</v>
      </c>
      <c r="D45" s="57"/>
      <c r="E45" s="48">
        <f t="shared" ca="1" si="2"/>
        <v>111</v>
      </c>
      <c r="F45" s="48">
        <f t="shared" ca="1" si="2"/>
        <v>502.65</v>
      </c>
      <c r="G45" s="48">
        <f t="shared" ca="1" si="2"/>
        <v>631</v>
      </c>
      <c r="H45" s="48">
        <f t="shared" ca="1" si="2"/>
        <v>144779.38</v>
      </c>
      <c r="I45" s="48" t="str">
        <f t="shared" ca="1" si="2"/>
        <v>s</v>
      </c>
      <c r="J45" s="48">
        <f t="shared" ca="1" si="2"/>
        <v>32017.776999999987</v>
      </c>
      <c r="K45" s="48">
        <f t="shared" ca="1" si="2"/>
        <v>26336.427</v>
      </c>
      <c r="L45" s="48">
        <f t="shared" ca="1" si="2"/>
        <v>7747.7009999999864</v>
      </c>
      <c r="M45" s="48">
        <f t="shared" ca="1" si="2"/>
        <v>6022.779999999987</v>
      </c>
      <c r="N45" s="48">
        <f t="shared" ca="1" si="2"/>
        <v>2260.1680000000065</v>
      </c>
      <c r="O45" s="48">
        <f t="shared" ca="1" si="2"/>
        <v>355.95500000000641</v>
      </c>
      <c r="P45" s="48">
        <f t="shared" ca="1" si="2"/>
        <v>7432.2009999999991</v>
      </c>
      <c r="Q45" s="48" t="str">
        <f t="shared" ca="1" si="2"/>
        <v>s</v>
      </c>
      <c r="R45" s="48">
        <f t="shared" ca="1" si="2"/>
        <v>22.114873678834641</v>
      </c>
      <c r="S45" s="48">
        <f t="shared" ca="1" si="2"/>
        <v>63.697954839351418</v>
      </c>
      <c r="T45" s="48">
        <f t="shared" ca="1" si="2"/>
        <v>190.17964985576447</v>
      </c>
      <c r="U45" s="48">
        <f t="shared" ca="1" si="7"/>
        <v>77.268888909230739</v>
      </c>
      <c r="V45" s="48">
        <f t="shared" ca="1" si="7"/>
        <v>22.731111090769254</v>
      </c>
      <c r="W45" s="48">
        <f t="shared" ca="1" si="7"/>
        <v>4.8741495773308081</v>
      </c>
      <c r="X45" s="48">
        <f t="shared" ca="1" si="7"/>
        <v>0.57570952675337128</v>
      </c>
      <c r="Y45" s="48" t="str">
        <f t="shared" ca="1" si="7"/>
        <v>s</v>
      </c>
      <c r="Z45" s="48">
        <f t="shared" ca="1" si="7"/>
        <v>4.9921647724918738</v>
      </c>
      <c r="AA45" s="48">
        <f t="shared" ca="1" si="7"/>
        <v>23.212732726572497</v>
      </c>
      <c r="AB45" s="48">
        <f t="shared" ca="1" si="7"/>
        <v>81.036290595477539</v>
      </c>
    </row>
    <row r="46" spans="1:28" ht="15" customHeight="1" x14ac:dyDescent="0.35">
      <c r="A46" s="73" t="str">
        <f>'04'!A46</f>
        <v>104</v>
      </c>
      <c r="B46" s="58" t="str">
        <f>'04'!B46</f>
        <v>104</v>
      </c>
      <c r="C46" s="57" t="str">
        <f>'04'!C46</f>
        <v>Fabrication d'huiles et graisses végétales et animales</v>
      </c>
      <c r="D46" s="57"/>
      <c r="E46" s="48">
        <f t="shared" ca="1" si="2"/>
        <v>7</v>
      </c>
      <c r="F46" s="48">
        <f t="shared" ca="1" si="2"/>
        <v>1.4700000000000002</v>
      </c>
      <c r="G46" s="48">
        <f t="shared" ca="1" si="2"/>
        <v>2</v>
      </c>
      <c r="H46" s="48" t="str">
        <f t="shared" ca="1" si="2"/>
        <v>s</v>
      </c>
      <c r="I46" s="48" t="str">
        <f t="shared" ca="1" si="2"/>
        <v>s</v>
      </c>
      <c r="J46" s="48">
        <f t="shared" ca="1" si="2"/>
        <v>122.92300000000017</v>
      </c>
      <c r="K46" s="48" t="str">
        <f t="shared" ca="1" si="2"/>
        <v>s</v>
      </c>
      <c r="L46" s="48" t="str">
        <f t="shared" ca="1" si="2"/>
        <v>s</v>
      </c>
      <c r="M46" s="48">
        <f t="shared" ca="1" si="2"/>
        <v>95.789000000000172</v>
      </c>
      <c r="N46" s="48" t="str">
        <f t="shared" ca="1" si="2"/>
        <v>s</v>
      </c>
      <c r="O46" s="48" t="str">
        <f t="shared" ca="1" si="2"/>
        <v>s</v>
      </c>
      <c r="P46" s="48" t="str">
        <f t="shared" ca="1" si="2"/>
        <v>s</v>
      </c>
      <c r="Q46" s="48" t="str">
        <f t="shared" ca="1" si="2"/>
        <v>s</v>
      </c>
      <c r="R46" s="48" t="str">
        <f t="shared" ca="1" si="2"/>
        <v>s</v>
      </c>
      <c r="S46" s="48">
        <f t="shared" ca="1" si="2"/>
        <v>83.621088435374261</v>
      </c>
      <c r="T46" s="48" t="str">
        <f t="shared" ca="1" si="2"/>
        <v>s</v>
      </c>
      <c r="U46" s="48" t="str">
        <f t="shared" ca="1" si="7"/>
        <v>s</v>
      </c>
      <c r="V46" s="48" t="str">
        <f t="shared" ca="1" si="7"/>
        <v>s</v>
      </c>
      <c r="W46" s="48" t="str">
        <f t="shared" ca="1" si="7"/>
        <v>s</v>
      </c>
      <c r="X46" s="48" t="str">
        <f t="shared" ca="1" si="7"/>
        <v>s</v>
      </c>
      <c r="Y46" s="48" t="str">
        <f t="shared" ca="1" si="7"/>
        <v>s</v>
      </c>
      <c r="Z46" s="48" t="str">
        <f t="shared" ca="1" si="7"/>
        <v>s</v>
      </c>
      <c r="AA46" s="48" t="str">
        <f t="shared" ca="1" si="7"/>
        <v>s</v>
      </c>
      <c r="AB46" s="48" t="str">
        <f t="shared" ca="1" si="7"/>
        <v>s</v>
      </c>
    </row>
    <row r="47" spans="1:28" ht="15" customHeight="1" x14ac:dyDescent="0.35">
      <c r="A47" s="73">
        <f>'04'!A47</f>
        <v>105</v>
      </c>
      <c r="B47" s="54">
        <f>'04'!B47</f>
        <v>105</v>
      </c>
      <c r="C47" s="57" t="str">
        <f>'04'!C47</f>
        <v>Fabrication de produits laitiers</v>
      </c>
      <c r="D47" s="57"/>
      <c r="E47" s="48">
        <f t="shared" ca="1" si="2"/>
        <v>75</v>
      </c>
      <c r="F47" s="48">
        <f t="shared" ca="1" si="2"/>
        <v>1625.82</v>
      </c>
      <c r="G47" s="48">
        <f t="shared" ca="1" si="2"/>
        <v>1783</v>
      </c>
      <c r="H47" s="48" t="str">
        <f t="shared" ca="1" si="2"/>
        <v>s</v>
      </c>
      <c r="I47" s="48" t="str">
        <f t="shared" ca="1" si="2"/>
        <v>s</v>
      </c>
      <c r="J47" s="48">
        <f t="shared" ca="1" si="2"/>
        <v>80094.016000000032</v>
      </c>
      <c r="K47" s="48" t="str">
        <f t="shared" ca="1" si="2"/>
        <v>s</v>
      </c>
      <c r="L47" s="48" t="str">
        <f t="shared" ca="1" si="2"/>
        <v>s</v>
      </c>
      <c r="M47" s="48">
        <f t="shared" ca="1" si="2"/>
        <v>44812.729000000028</v>
      </c>
      <c r="N47" s="48" t="str">
        <f t="shared" ca="1" si="2"/>
        <v>s</v>
      </c>
      <c r="O47" s="48">
        <f t="shared" ca="1" si="2"/>
        <v>52717.980000000178</v>
      </c>
      <c r="P47" s="48">
        <f t="shared" ca="1" si="2"/>
        <v>6817.6779999999999</v>
      </c>
      <c r="Q47" s="48" t="str">
        <f t="shared" ca="1" si="2"/>
        <v>s</v>
      </c>
      <c r="R47" s="48" t="str">
        <f t="shared" ca="1" si="2"/>
        <v>s</v>
      </c>
      <c r="S47" s="48">
        <f t="shared" ca="1" si="2"/>
        <v>49.263765976553394</v>
      </c>
      <c r="T47" s="48">
        <f t="shared" ca="1" si="2"/>
        <v>93.45295297142367</v>
      </c>
      <c r="U47" s="48" t="str">
        <f t="shared" ca="1" si="7"/>
        <v>s</v>
      </c>
      <c r="V47" s="48" t="str">
        <f t="shared" ca="1" si="7"/>
        <v>s</v>
      </c>
      <c r="W47" s="48" t="str">
        <f t="shared" ca="1" si="7"/>
        <v>s</v>
      </c>
      <c r="X47" s="48" t="str">
        <f t="shared" ca="1" si="7"/>
        <v>s</v>
      </c>
      <c r="Y47" s="48" t="str">
        <f t="shared" ca="1" si="7"/>
        <v>s</v>
      </c>
      <c r="Z47" s="48" t="str">
        <f t="shared" ca="1" si="7"/>
        <v>s</v>
      </c>
      <c r="AA47" s="48">
        <f t="shared" ca="1" si="7"/>
        <v>8.5120940870289186</v>
      </c>
      <c r="AB47" s="48">
        <f t="shared" ca="1" si="7"/>
        <v>657.30192889719979</v>
      </c>
    </row>
    <row r="48" spans="1:28" ht="15" customHeight="1" x14ac:dyDescent="0.35">
      <c r="A48" s="73">
        <f>'04'!A48</f>
        <v>106</v>
      </c>
      <c r="B48" s="54">
        <f>'04'!B48</f>
        <v>106</v>
      </c>
      <c r="C48" s="57" t="str">
        <f>'04'!C48</f>
        <v>Travail des grains - fabrication de produits amylacés</v>
      </c>
      <c r="D48" s="57"/>
      <c r="E48" s="48">
        <f t="shared" ca="1" si="2"/>
        <v>22</v>
      </c>
      <c r="F48" s="48">
        <f t="shared" ca="1" si="2"/>
        <v>234.55</v>
      </c>
      <c r="G48" s="48">
        <f t="shared" ca="1" si="2"/>
        <v>251</v>
      </c>
      <c r="H48" s="48">
        <f t="shared" ca="1" si="2"/>
        <v>136385.59</v>
      </c>
      <c r="I48" s="48">
        <f t="shared" ca="1" si="2"/>
        <v>12042.931</v>
      </c>
      <c r="J48" s="48">
        <f t="shared" ca="1" si="2"/>
        <v>28802.316000000003</v>
      </c>
      <c r="K48" s="48">
        <f t="shared" ca="1" si="2"/>
        <v>15035.762000000001</v>
      </c>
      <c r="L48" s="48">
        <f t="shared" ca="1" si="2"/>
        <v>12786.767000000002</v>
      </c>
      <c r="M48" s="48">
        <f t="shared" ca="1" si="2"/>
        <v>10406.136000000002</v>
      </c>
      <c r="N48" s="48">
        <f t="shared" ca="1" si="2"/>
        <v>9186.5289999999841</v>
      </c>
      <c r="O48" s="48">
        <f t="shared" ca="1" si="2"/>
        <v>6988.5669999999845</v>
      </c>
      <c r="P48" s="48">
        <f t="shared" ca="1" si="2"/>
        <v>8601.1729999999989</v>
      </c>
      <c r="Q48" s="48">
        <f t="shared" ca="1" si="2"/>
        <v>8.8300611523548795</v>
      </c>
      <c r="R48" s="48">
        <f t="shared" ca="1" si="2"/>
        <v>21.118298494731008</v>
      </c>
      <c r="S48" s="48">
        <f t="shared" ca="1" si="2"/>
        <v>122.79819228309529</v>
      </c>
      <c r="T48" s="48">
        <f t="shared" ca="1" si="2"/>
        <v>326.18506501811981</v>
      </c>
      <c r="U48" s="48">
        <f t="shared" ca="1" si="7"/>
        <v>54.041679676207721</v>
      </c>
      <c r="V48" s="48">
        <f t="shared" ca="1" si="7"/>
        <v>45.958320323792279</v>
      </c>
      <c r="W48" s="48">
        <f t="shared" ca="1" si="7"/>
        <v>14.171720807202767</v>
      </c>
      <c r="X48" s="48">
        <f t="shared" ca="1" si="7"/>
        <v>12.149159970611406</v>
      </c>
      <c r="Y48" s="48">
        <f t="shared" ca="1" si="7"/>
        <v>40.994405251168295</v>
      </c>
      <c r="Z48" s="48">
        <f t="shared" ca="1" si="7"/>
        <v>4.192576591096091</v>
      </c>
      <c r="AA48" s="48">
        <f t="shared" ca="1" si="7"/>
        <v>29.86278256234672</v>
      </c>
      <c r="AB48" s="48">
        <f t="shared" ca="1" si="7"/>
        <v>120.98507959321367</v>
      </c>
    </row>
    <row r="49" spans="1:28" ht="15" customHeight="1" x14ac:dyDescent="0.35">
      <c r="A49" s="73" t="str">
        <f>'04'!A49</f>
        <v>107_hac</v>
      </c>
      <c r="B49" s="54" t="str">
        <f>'04'!B49</f>
        <v>107_hac</v>
      </c>
      <c r="C49" s="57" t="str">
        <f>'04'!C49</f>
        <v>Fabrication de produits de boulangerie-pâtisserie et de pâtes alimentaires hors artisanat commercial</v>
      </c>
      <c r="D49" s="57"/>
      <c r="E49" s="48">
        <f t="shared" ref="E49:T69" ca="1" si="8">INDEX(table,MATCH($A$1&amp;"_"&amp;$A49,Tcolonne,0),MATCH(E$30,Tligne,0))</f>
        <v>263</v>
      </c>
      <c r="F49" s="48">
        <f t="shared" ca="1" si="8"/>
        <v>1681.5</v>
      </c>
      <c r="G49" s="48">
        <f t="shared" ca="1" si="8"/>
        <v>2065</v>
      </c>
      <c r="H49" s="48">
        <f t="shared" ca="1" si="8"/>
        <v>350473.63</v>
      </c>
      <c r="I49" s="48">
        <f t="shared" ca="1" si="8"/>
        <v>26355.614000000001</v>
      </c>
      <c r="J49" s="48">
        <f t="shared" ca="1" si="8"/>
        <v>90729.053</v>
      </c>
      <c r="K49" s="48">
        <f t="shared" ca="1" si="8"/>
        <v>77952.69</v>
      </c>
      <c r="L49" s="48">
        <f t="shared" ca="1" si="8"/>
        <v>12702.950999999997</v>
      </c>
      <c r="M49" s="48">
        <f t="shared" ca="1" si="8"/>
        <v>8669.4599999999973</v>
      </c>
      <c r="N49" s="48">
        <f t="shared" ca="1" si="8"/>
        <v>-404.06400000001349</v>
      </c>
      <c r="O49" s="48">
        <f t="shared" ca="1" si="8"/>
        <v>102.95399999998661</v>
      </c>
      <c r="P49" s="48">
        <f t="shared" ca="1" si="8"/>
        <v>15006.786</v>
      </c>
      <c r="Q49" s="48">
        <f t="shared" ca="1" si="8"/>
        <v>7.5199991508633612</v>
      </c>
      <c r="R49" s="48">
        <f t="shared" ca="1" si="8"/>
        <v>25.887554792638749</v>
      </c>
      <c r="S49" s="48">
        <f t="shared" ca="1" si="8"/>
        <v>53.957212607790666</v>
      </c>
      <c r="T49" s="48">
        <f t="shared" ca="1" si="8"/>
        <v>157.83153612845675</v>
      </c>
      <c r="U49" s="48">
        <f t="shared" ca="1" si="7"/>
        <v>85.987688289579239</v>
      </c>
      <c r="V49" s="48">
        <f t="shared" ca="1" si="7"/>
        <v>14.012311710420752</v>
      </c>
      <c r="W49" s="48">
        <f t="shared" ca="1" si="7"/>
        <v>4.6895608739245791</v>
      </c>
      <c r="X49" s="48">
        <f t="shared" ca="1" si="7"/>
        <v>9.8751604723155736E-2</v>
      </c>
      <c r="Y49" s="48">
        <f t="shared" ca="1" si="7"/>
        <v>66.505262584606911</v>
      </c>
      <c r="Z49" s="48">
        <f t="shared" ca="1" si="7"/>
        <v>14.64104679298535</v>
      </c>
      <c r="AA49" s="48">
        <f t="shared" ca="1" si="7"/>
        <v>16.540221135119751</v>
      </c>
      <c r="AB49" s="48">
        <f t="shared" ca="1" si="7"/>
        <v>57.77026473223512</v>
      </c>
    </row>
    <row r="50" spans="1:28" ht="15" customHeight="1" x14ac:dyDescent="0.35">
      <c r="A50" s="73">
        <f>'04'!A50</f>
        <v>108</v>
      </c>
      <c r="B50" s="54">
        <f>'04'!B50</f>
        <v>108</v>
      </c>
      <c r="C50" s="57" t="str">
        <f>'04'!C50</f>
        <v>Fabrication d'autres produits alimentaires</v>
      </c>
      <c r="D50" s="57"/>
      <c r="E50" s="48">
        <f t="shared" ca="1" si="8"/>
        <v>627</v>
      </c>
      <c r="F50" s="48">
        <f t="shared" ca="1" si="8"/>
        <v>4315</v>
      </c>
      <c r="G50" s="48">
        <f t="shared" ca="1" si="8"/>
        <v>5240</v>
      </c>
      <c r="H50" s="48">
        <f t="shared" ca="1" si="8"/>
        <v>1289856.5900000001</v>
      </c>
      <c r="I50" s="48">
        <f t="shared" ca="1" si="8"/>
        <v>382180.50699999998</v>
      </c>
      <c r="J50" s="48">
        <f t="shared" ca="1" si="8"/>
        <v>336283.31</v>
      </c>
      <c r="K50" s="48">
        <f t="shared" ca="1" si="8"/>
        <v>235773.17499999999</v>
      </c>
      <c r="L50" s="48">
        <f t="shared" ca="1" si="8"/>
        <v>86603.781000000032</v>
      </c>
      <c r="M50" s="48">
        <f t="shared" ca="1" si="8"/>
        <v>61055.425000000017</v>
      </c>
      <c r="N50" s="48">
        <f t="shared" ca="1" si="8"/>
        <v>52652.179999999971</v>
      </c>
      <c r="O50" s="48">
        <f t="shared" ca="1" si="8"/>
        <v>24261.671999999973</v>
      </c>
      <c r="P50" s="48">
        <f t="shared" ca="1" si="8"/>
        <v>47732.696000000004</v>
      </c>
      <c r="Q50" s="48">
        <f t="shared" ca="1" si="8"/>
        <v>29.629689840170524</v>
      </c>
      <c r="R50" s="48">
        <f t="shared" ca="1" si="8"/>
        <v>26.071372011984678</v>
      </c>
      <c r="S50" s="48">
        <f t="shared" ca="1" si="8"/>
        <v>77.933559675550399</v>
      </c>
      <c r="T50" s="48">
        <f t="shared" ca="1" si="8"/>
        <v>175.53527809965237</v>
      </c>
      <c r="U50" s="48">
        <f t="shared" ca="1" si="7"/>
        <v>73.135864897241603</v>
      </c>
      <c r="V50" s="48">
        <f t="shared" ca="1" si="7"/>
        <v>26.864135102758407</v>
      </c>
      <c r="W50" s="48">
        <f t="shared" ca="1" si="7"/>
        <v>8.492776060483008</v>
      </c>
      <c r="X50" s="48">
        <f t="shared" ca="1" si="7"/>
        <v>5.3692986813264945</v>
      </c>
      <c r="Y50" s="48">
        <f t="shared" ca="1" si="7"/>
        <v>54.51820716905533</v>
      </c>
      <c r="Z50" s="48">
        <f t="shared" ca="1" si="7"/>
        <v>3.7464253437156501</v>
      </c>
      <c r="AA50" s="48">
        <f t="shared" ca="1" si="7"/>
        <v>14.194191201460459</v>
      </c>
      <c r="AB50" s="48">
        <f t="shared" ca="1" si="7"/>
        <v>127.91111777972904</v>
      </c>
    </row>
    <row r="51" spans="1:28" ht="15" customHeight="1" x14ac:dyDescent="0.35">
      <c r="A51" s="73">
        <f>'04'!A51</f>
        <v>109</v>
      </c>
      <c r="B51" s="54">
        <f>'04'!B51</f>
        <v>109</v>
      </c>
      <c r="C51" s="57" t="str">
        <f>'04'!C51</f>
        <v>Fabrication d'aliments pour animaux</v>
      </c>
      <c r="D51" s="57"/>
      <c r="E51" s="48">
        <f t="shared" ca="1" si="8"/>
        <v>20</v>
      </c>
      <c r="F51" s="48">
        <f t="shared" ca="1" si="8"/>
        <v>10.77</v>
      </c>
      <c r="G51" s="48">
        <f t="shared" ca="1" si="8"/>
        <v>16</v>
      </c>
      <c r="H51" s="48">
        <f t="shared" ca="1" si="8"/>
        <v>14216.79</v>
      </c>
      <c r="I51" s="48">
        <f t="shared" ca="1" si="8"/>
        <v>2325.5300000000002</v>
      </c>
      <c r="J51" s="48">
        <f t="shared" ca="1" si="8"/>
        <v>1984.5119999999997</v>
      </c>
      <c r="K51" s="48">
        <f t="shared" ca="1" si="8"/>
        <v>524.21799999999996</v>
      </c>
      <c r="L51" s="48">
        <f t="shared" ca="1" si="8"/>
        <v>1414.866</v>
      </c>
      <c r="M51" s="48">
        <f t="shared" ca="1" si="8"/>
        <v>1139.2669999999998</v>
      </c>
      <c r="N51" s="48">
        <f t="shared" ca="1" si="8"/>
        <v>763.04599999999971</v>
      </c>
      <c r="O51" s="48">
        <f t="shared" ca="1" si="8"/>
        <v>740.55999999999972</v>
      </c>
      <c r="P51" s="48">
        <f t="shared" ca="1" si="8"/>
        <v>172.76900000000001</v>
      </c>
      <c r="Q51" s="48">
        <f t="shared" ca="1" si="8"/>
        <v>16.357630660648432</v>
      </c>
      <c r="R51" s="48">
        <f t="shared" ca="1" si="8"/>
        <v>13.958931657568266</v>
      </c>
      <c r="S51" s="48">
        <f t="shared" ca="1" si="8"/>
        <v>184.26295264623954</v>
      </c>
      <c r="T51" s="48">
        <f t="shared" ca="1" si="8"/>
        <v>432.15617455896012</v>
      </c>
      <c r="U51" s="48">
        <f t="shared" ca="1" si="7"/>
        <v>27.034311045834013</v>
      </c>
      <c r="V51" s="48">
        <f t="shared" ca="1" si="7"/>
        <v>72.965688954165998</v>
      </c>
      <c r="W51" s="48">
        <f t="shared" ca="1" si="7"/>
        <v>18.351462360958294</v>
      </c>
      <c r="X51" s="48">
        <f t="shared" ca="1" si="7"/>
        <v>20.149620235599489</v>
      </c>
      <c r="Y51" s="48">
        <f t="shared" ca="1" si="7"/>
        <v>94.792595444459721</v>
      </c>
      <c r="Z51" s="48" t="str">
        <f t="shared" ca="1" si="7"/>
        <v>s</v>
      </c>
      <c r="AA51" s="48">
        <f t="shared" ca="1" si="7"/>
        <v>8.7058682436790527</v>
      </c>
      <c r="AB51" s="48">
        <f t="shared" ca="1" si="7"/>
        <v>659.41633047595337</v>
      </c>
    </row>
    <row r="52" spans="1:28" ht="15" customHeight="1" x14ac:dyDescent="0.35">
      <c r="A52" s="73">
        <f>'04'!A52</f>
        <v>11</v>
      </c>
      <c r="B52" s="112">
        <f>'04'!B52</f>
        <v>11</v>
      </c>
      <c r="C52" s="114" t="str">
        <f>'04'!C52</f>
        <v>Fabrication de boissons</v>
      </c>
      <c r="D52" s="114"/>
      <c r="E52" s="110">
        <f t="shared" ca="1" si="8"/>
        <v>265</v>
      </c>
      <c r="F52" s="110">
        <f t="shared" ca="1" si="8"/>
        <v>3403.06</v>
      </c>
      <c r="G52" s="110">
        <f t="shared" ca="1" si="8"/>
        <v>3516</v>
      </c>
      <c r="H52" s="110">
        <f t="shared" ca="1" si="8"/>
        <v>3621944.3300000005</v>
      </c>
      <c r="I52" s="110">
        <f t="shared" ca="1" si="8"/>
        <v>279702.03399999999</v>
      </c>
      <c r="J52" s="110">
        <f t="shared" ca="1" si="8"/>
        <v>763747.29800000053</v>
      </c>
      <c r="K52" s="110">
        <f t="shared" ca="1" si="8"/>
        <v>284276.87900000002</v>
      </c>
      <c r="L52" s="110">
        <f t="shared" ca="1" si="8"/>
        <v>220469.91600000046</v>
      </c>
      <c r="M52" s="110">
        <f t="shared" ca="1" si="8"/>
        <v>154796.16800000044</v>
      </c>
      <c r="N52" s="110">
        <f t="shared" ca="1" si="8"/>
        <v>177077.01000000056</v>
      </c>
      <c r="O52" s="110">
        <f t="shared" ca="1" si="8"/>
        <v>114725.37600000059</v>
      </c>
      <c r="P52" s="110">
        <f t="shared" ca="1" si="8"/>
        <v>38102.370000000003</v>
      </c>
      <c r="Q52" s="110">
        <f t="shared" ca="1" si="8"/>
        <v>7.7224277491863029</v>
      </c>
      <c r="R52" s="110">
        <f t="shared" ca="1" si="8"/>
        <v>21.086665846131336</v>
      </c>
      <c r="S52" s="110">
        <f t="shared" ca="1" si="8"/>
        <v>224.42957162083553</v>
      </c>
      <c r="T52" s="110">
        <f t="shared" ca="1" si="8"/>
        <v>197.41875870540045</v>
      </c>
      <c r="U52" s="110">
        <f t="shared" ca="1" si="7"/>
        <v>56.320690258171865</v>
      </c>
      <c r="V52" s="110">
        <f t="shared" ca="1" si="7"/>
        <v>43.679309741828128</v>
      </c>
      <c r="W52" s="110">
        <f t="shared" ca="1" si="7"/>
        <v>11.36994205605192</v>
      </c>
      <c r="X52" s="110">
        <f t="shared" ca="1" si="7"/>
        <v>8.6180030120132081</v>
      </c>
      <c r="Y52" s="110">
        <f t="shared" ca="1" si="7"/>
        <v>20.009450137979233</v>
      </c>
      <c r="Z52" s="110">
        <f t="shared" ca="1" si="7"/>
        <v>1.0785290089192916</v>
      </c>
      <c r="AA52" s="110">
        <f t="shared" ca="1" si="7"/>
        <v>4.9888713321510139</v>
      </c>
      <c r="AB52" s="110">
        <f t="shared" ca="1" si="7"/>
        <v>406.26388332274462</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'04'!A54</f>
        <v>CGA</v>
      </c>
      <c r="B54" s="112" t="str">
        <f>'04'!B54</f>
        <v>CGA</v>
      </c>
      <c r="C54" s="115" t="str">
        <f>'04'!C54</f>
        <v>Commerce de gros de produits agroalimentaires</v>
      </c>
      <c r="D54" s="115"/>
      <c r="E54" s="110">
        <f t="shared" ca="1" si="8"/>
        <v>4788</v>
      </c>
      <c r="F54" s="110">
        <f t="shared" ca="1" si="8"/>
        <v>26772.78</v>
      </c>
      <c r="G54" s="110">
        <f t="shared" ca="1" si="8"/>
        <v>31854</v>
      </c>
      <c r="H54" s="110">
        <f t="shared" ca="1" si="8"/>
        <v>48025783.460000001</v>
      </c>
      <c r="I54" s="110">
        <f t="shared" ca="1" si="8"/>
        <v>12940733.206</v>
      </c>
      <c r="J54" s="110">
        <f t="shared" ca="1" si="8"/>
        <v>3251380.7200000007</v>
      </c>
      <c r="K54" s="110">
        <f t="shared" ca="1" si="8"/>
        <v>1977819.024</v>
      </c>
      <c r="L54" s="110">
        <f t="shared" ca="1" si="8"/>
        <v>1130451.3350000007</v>
      </c>
      <c r="M54" s="110">
        <f t="shared" ca="1" si="8"/>
        <v>944546.6250000007</v>
      </c>
      <c r="N54" s="110">
        <f t="shared" ca="1" si="8"/>
        <v>1238542.3550000009</v>
      </c>
      <c r="O54" s="110">
        <f t="shared" ca="1" si="8"/>
        <v>902329.92500000098</v>
      </c>
      <c r="P54" s="110">
        <f t="shared" ca="1" si="8"/>
        <v>233378.712</v>
      </c>
      <c r="Q54" s="110">
        <f t="shared" ca="1" si="8"/>
        <v>26.945386985260022</v>
      </c>
      <c r="R54" s="110">
        <f t="shared" ca="1" si="8"/>
        <v>6.7700732518148925</v>
      </c>
      <c r="S54" s="110">
        <f t="shared" ca="1" si="8"/>
        <v>121.4435228616528</v>
      </c>
      <c r="T54" s="110">
        <f t="shared" ca="1" si="8"/>
        <v>56.471194063522731</v>
      </c>
      <c r="U54" s="110">
        <f t="shared" ref="U54:AB54" ca="1" si="9">INDEX(table,MATCH($A$1&amp;"_"&amp;$A54,Tcolonne,0),MATCH(U$30,Tligne,0))</f>
        <v>63.630855606663125</v>
      </c>
      <c r="V54" s="110">
        <f t="shared" ca="1" si="9"/>
        <v>36.369144393336875</v>
      </c>
      <c r="W54" s="110">
        <f t="shared" ca="1" si="9"/>
        <v>18.494455316818375</v>
      </c>
      <c r="X54" s="110">
        <f t="shared" ca="1" si="9"/>
        <v>13.531869415298491</v>
      </c>
      <c r="Y54" s="110">
        <f t="shared" ca="1" si="9"/>
        <v>45.233799316385678</v>
      </c>
      <c r="Z54" s="110">
        <f ca="1">INDEX(table,MATCH($A$1&amp;"_"&amp;$A54,Tcolonne,0),MATCH(Z$30,Tligne,0))</f>
        <v>6.5876785399169764</v>
      </c>
      <c r="AA54" s="110">
        <f t="shared" ca="1" si="9"/>
        <v>7.1778340372271128</v>
      </c>
      <c r="AB54" s="110">
        <f t="shared" ca="1" si="9"/>
        <v>404.72698512450467</v>
      </c>
    </row>
    <row r="55" spans="1:28" ht="15" customHeight="1" x14ac:dyDescent="0.35">
      <c r="A55" s="73" t="str">
        <f>'04'!A55</f>
        <v>p_CGA_46</v>
      </c>
      <c r="B55" s="54"/>
      <c r="C55" s="55" t="str">
        <f>'04'!C55</f>
        <v>Poids dans le commerce de gros de la région (%)</v>
      </c>
      <c r="D55" s="55"/>
      <c r="E55" s="52">
        <f ca="1">E54/E67*100</f>
        <v>11.309790953112083</v>
      </c>
      <c r="F55" s="52">
        <f t="shared" ref="F55:P55" ca="1" si="10">F54/F67*100</f>
        <v>12.426336809917348</v>
      </c>
      <c r="G55" s="52">
        <f t="shared" ca="1" si="10"/>
        <v>12.870459035867102</v>
      </c>
      <c r="H55" s="52">
        <f t="shared" ca="1" si="10"/>
        <v>14.596904411582182</v>
      </c>
      <c r="I55" s="52">
        <f t="shared" ca="1" si="10"/>
        <v>16.00068534080469</v>
      </c>
      <c r="J55" s="52">
        <f t="shared" ca="1" si="10"/>
        <v>7.033335089946986</v>
      </c>
      <c r="K55" s="52">
        <f t="shared" ca="1" si="10"/>
        <v>9.9842854270572747</v>
      </c>
      <c r="L55" s="52">
        <f t="shared" ca="1" si="10"/>
        <v>6.2829711415699068</v>
      </c>
      <c r="M55" s="52">
        <f t="shared" ca="1" si="10"/>
        <v>5.2695121890365533</v>
      </c>
      <c r="N55" s="52">
        <f t="shared" ca="1" si="10"/>
        <v>5.3689934325594502</v>
      </c>
      <c r="O55" s="52">
        <f t="shared" ca="1" si="10"/>
        <v>5.1371471884517925</v>
      </c>
      <c r="P55" s="52">
        <f t="shared" ca="1" si="10"/>
        <v>12.399364941167548</v>
      </c>
      <c r="Q55" s="52"/>
      <c r="R55" s="52"/>
      <c r="S55" s="52"/>
      <c r="T55" s="52"/>
      <c r="U55" s="52"/>
      <c r="V55" s="52"/>
      <c r="W55" s="52"/>
      <c r="X55" s="52"/>
      <c r="Y55" s="52"/>
      <c r="Z55" s="52"/>
      <c r="AA55" s="52"/>
      <c r="AB55" s="52"/>
    </row>
    <row r="56" spans="1:28" ht="15" customHeight="1" x14ac:dyDescent="0.35">
      <c r="A56" s="73" t="str">
        <f>'04'!A56</f>
        <v>CGA_Micro</v>
      </c>
      <c r="B56" s="54"/>
      <c r="C56" s="55"/>
      <c r="D56" s="55" t="s">
        <v>83</v>
      </c>
      <c r="E56" s="48">
        <f t="shared" ca="1" si="8"/>
        <v>3716</v>
      </c>
      <c r="F56" s="48">
        <f t="shared" ca="1" si="8"/>
        <v>3003.66</v>
      </c>
      <c r="G56" s="48">
        <f t="shared" ca="1" si="8"/>
        <v>4242</v>
      </c>
      <c r="H56" s="48">
        <f t="shared" ca="1" si="8"/>
        <v>1854164.1</v>
      </c>
      <c r="I56" s="48">
        <f t="shared" ca="1" si="8"/>
        <v>172192.70800000001</v>
      </c>
      <c r="J56" s="48">
        <f t="shared" ca="1" si="8"/>
        <v>208708.12700000001</v>
      </c>
      <c r="K56" s="48">
        <f t="shared" ca="1" si="8"/>
        <v>167931.34599999999</v>
      </c>
      <c r="L56" s="48">
        <f t="shared" ca="1" si="8"/>
        <v>62110.806000000004</v>
      </c>
      <c r="M56" s="48">
        <f t="shared" ca="1" si="8"/>
        <v>53053.97</v>
      </c>
      <c r="N56" s="48">
        <f t="shared" ca="1" si="8"/>
        <v>69912.473999999987</v>
      </c>
      <c r="O56" s="48">
        <f t="shared" ca="1" si="8"/>
        <v>55266.18799999998</v>
      </c>
      <c r="P56" s="48">
        <f t="shared" ca="1" si="8"/>
        <v>26883.121999999999</v>
      </c>
      <c r="Q56" s="48">
        <f t="shared" ca="1" si="8"/>
        <v>9.2868105902816254</v>
      </c>
      <c r="R56" s="48">
        <f t="shared" ca="1" si="8"/>
        <v>11.25618422878536</v>
      </c>
      <c r="S56" s="48">
        <f t="shared" ca="1" si="8"/>
        <v>69.484604449238603</v>
      </c>
      <c r="T56" s="48">
        <f t="shared" ca="1" si="8"/>
        <v>53.41966733917954</v>
      </c>
      <c r="U56" s="48">
        <f t="shared" ref="U56:AB61" ca="1" si="11">INDEX(table,MATCH($A$1&amp;"_"&amp;$A56,Tcolonne,0),MATCH(U$30,Tligne,0))</f>
        <v>73.000249971579109</v>
      </c>
      <c r="V56" s="48">
        <f t="shared" ca="1" si="11"/>
        <v>26.999750028420884</v>
      </c>
      <c r="W56" s="48">
        <f t="shared" ca="1" si="11"/>
        <v>16.393763362287832</v>
      </c>
      <c r="X56" s="48">
        <f t="shared" ca="1" si="11"/>
        <v>17.54617687628437</v>
      </c>
      <c r="Y56" s="48">
        <f t="shared" ca="1" si="11"/>
        <v>87.379457092989014</v>
      </c>
      <c r="Z56" s="48">
        <f t="shared" ca="1" si="11"/>
        <v>8.646080039598905</v>
      </c>
      <c r="AA56" s="48">
        <f t="shared" ca="1" si="11"/>
        <v>12.880726010252586</v>
      </c>
      <c r="AB56" s="48">
        <f t="shared" ca="1" si="11"/>
        <v>197.35047886179291</v>
      </c>
    </row>
    <row r="57" spans="1:28" ht="15" customHeight="1" x14ac:dyDescent="0.35">
      <c r="A57" s="73" t="str">
        <f>'04'!A57</f>
        <v>CGA_PME</v>
      </c>
      <c r="B57" s="54"/>
      <c r="C57" s="55"/>
      <c r="D57" s="55" t="s">
        <v>84</v>
      </c>
      <c r="E57" s="48">
        <f t="shared" ca="1" si="8"/>
        <v>824</v>
      </c>
      <c r="F57" s="48">
        <f t="shared" ca="1" si="8"/>
        <v>11096.82</v>
      </c>
      <c r="G57" s="48">
        <f t="shared" ca="1" si="8"/>
        <v>14118</v>
      </c>
      <c r="H57" s="48">
        <f t="shared" ca="1" si="8"/>
        <v>10495743.76</v>
      </c>
      <c r="I57" s="48">
        <f t="shared" ca="1" si="8"/>
        <v>1449886.067</v>
      </c>
      <c r="J57" s="48">
        <f t="shared" ca="1" si="8"/>
        <v>1039424.35</v>
      </c>
      <c r="K57" s="48">
        <f t="shared" ca="1" si="8"/>
        <v>709259.67700000003</v>
      </c>
      <c r="L57" s="48">
        <f t="shared" ca="1" si="8"/>
        <v>335412.27300000004</v>
      </c>
      <c r="M57" s="48">
        <f t="shared" ca="1" si="8"/>
        <v>252127.32100000003</v>
      </c>
      <c r="N57" s="48">
        <f t="shared" ca="1" si="8"/>
        <v>316876.05500000011</v>
      </c>
      <c r="O57" s="48">
        <f t="shared" ca="1" si="8"/>
        <v>227897.62900000013</v>
      </c>
      <c r="P57" s="48">
        <f t="shared" ca="1" si="8"/>
        <v>68404.452999999994</v>
      </c>
      <c r="Q57" s="48">
        <f t="shared" ca="1" si="8"/>
        <v>13.814038339289642</v>
      </c>
      <c r="R57" s="48">
        <f t="shared" ca="1" si="8"/>
        <v>9.9032938852920314</v>
      </c>
      <c r="S57" s="48">
        <f t="shared" ca="1" si="8"/>
        <v>93.668668140962907</v>
      </c>
      <c r="T57" s="48">
        <f t="shared" ca="1" si="8"/>
        <v>54.084596217655147</v>
      </c>
      <c r="U57" s="48">
        <f t="shared" ca="1" si="11"/>
        <v>67.893052646814141</v>
      </c>
      <c r="V57" s="48">
        <f t="shared" ca="1" si="11"/>
        <v>32.106947353185852</v>
      </c>
      <c r="W57" s="48">
        <f t="shared" ca="1" si="11"/>
        <v>19.659938750359764</v>
      </c>
      <c r="X57" s="48">
        <f t="shared" ca="1" si="11"/>
        <v>15.447113297109382</v>
      </c>
      <c r="Y57" s="48">
        <f t="shared" ca="1" si="11"/>
        <v>58.080874642057857</v>
      </c>
      <c r="Z57" s="48">
        <f t="shared" ca="1" si="11"/>
        <v>4.2671426039320863</v>
      </c>
      <c r="AA57" s="48">
        <f t="shared" ca="1" si="11"/>
        <v>6.5809938933987828</v>
      </c>
      <c r="AB57" s="48">
        <f t="shared" ca="1" si="11"/>
        <v>368.58319881601869</v>
      </c>
    </row>
    <row r="58" spans="1:28" ht="15" customHeight="1" x14ac:dyDescent="0.35">
      <c r="A58" s="73" t="str">
        <f>'04'!A58</f>
        <v>CGA_ETI</v>
      </c>
      <c r="B58" s="54"/>
      <c r="C58" s="55"/>
      <c r="D58" s="55" t="s">
        <v>85</v>
      </c>
      <c r="E58" s="48">
        <f t="shared" ca="1" si="8"/>
        <v>186</v>
      </c>
      <c r="F58" s="48">
        <f t="shared" ca="1" si="8"/>
        <v>9159.5400000000009</v>
      </c>
      <c r="G58" s="48">
        <f t="shared" ca="1" si="8"/>
        <v>9900</v>
      </c>
      <c r="H58" s="48">
        <f t="shared" ca="1" si="8"/>
        <v>20148176.010000002</v>
      </c>
      <c r="I58" s="48">
        <f t="shared" ca="1" si="8"/>
        <v>4122707.4010000001</v>
      </c>
      <c r="J58" s="48">
        <f t="shared" ca="1" si="8"/>
        <v>1338123.1370000001</v>
      </c>
      <c r="K58" s="48">
        <f t="shared" ca="1" si="8"/>
        <v>749178.86699999997</v>
      </c>
      <c r="L58" s="48">
        <f t="shared" ca="1" si="8"/>
        <v>465578.84300000017</v>
      </c>
      <c r="M58" s="48">
        <f t="shared" ca="1" si="8"/>
        <v>442486.00600000017</v>
      </c>
      <c r="N58" s="48">
        <f t="shared" ca="1" si="8"/>
        <v>540283.40599999984</v>
      </c>
      <c r="O58" s="48">
        <f t="shared" ca="1" si="8"/>
        <v>394911.49699999992</v>
      </c>
      <c r="P58" s="48">
        <f t="shared" ca="1" si="8"/>
        <v>131638.45500000002</v>
      </c>
      <c r="Q58" s="48">
        <f t="shared" ca="1" si="8"/>
        <v>20.461938584186509</v>
      </c>
      <c r="R58" s="48">
        <f t="shared" ca="1" si="8"/>
        <v>6.6414107973637853</v>
      </c>
      <c r="S58" s="48">
        <f t="shared" ca="1" si="8"/>
        <v>146.09064832950125</v>
      </c>
      <c r="T58" s="48">
        <f t="shared" ca="1" si="8"/>
        <v>71.34961209842416</v>
      </c>
      <c r="U58" s="48">
        <f t="shared" ca="1" si="11"/>
        <v>61.673110681470774</v>
      </c>
      <c r="V58" s="48">
        <f t="shared" ca="1" si="11"/>
        <v>38.326889318529219</v>
      </c>
      <c r="W58" s="48">
        <f t="shared" ca="1" si="11"/>
        <v>19.046731482508342</v>
      </c>
      <c r="X58" s="48">
        <f t="shared" ca="1" si="11"/>
        <v>14.284241909151982</v>
      </c>
      <c r="Y58" s="48" t="str">
        <f t="shared" ca="1" si="11"/>
        <v>s</v>
      </c>
      <c r="Z58" s="48">
        <f t="shared" ca="1" si="11"/>
        <v>4.7811549718551092</v>
      </c>
      <c r="AA58" s="48">
        <f t="shared" ca="1" si="11"/>
        <v>9.8375441960540577</v>
      </c>
      <c r="AB58" s="48">
        <f t="shared" ca="1" si="11"/>
        <v>336.13734375718718</v>
      </c>
    </row>
    <row r="59" spans="1:28" ht="15" customHeight="1" x14ac:dyDescent="0.35">
      <c r="A59" s="73" t="str">
        <f>'04'!A59</f>
        <v>CGA_GE</v>
      </c>
      <c r="B59" s="54"/>
      <c r="C59" s="55"/>
      <c r="D59" s="55" t="s">
        <v>86</v>
      </c>
      <c r="E59" s="48">
        <f t="shared" ca="1" si="8"/>
        <v>62</v>
      </c>
      <c r="F59" s="48">
        <f t="shared" ca="1" si="8"/>
        <v>3512.76</v>
      </c>
      <c r="G59" s="48">
        <f t="shared" ca="1" si="8"/>
        <v>3594</v>
      </c>
      <c r="H59" s="48">
        <f t="shared" ca="1" si="8"/>
        <v>15527699.59</v>
      </c>
      <c r="I59" s="48">
        <f t="shared" ca="1" si="8"/>
        <v>7195947.0300000003</v>
      </c>
      <c r="J59" s="48">
        <f t="shared" ca="1" si="8"/>
        <v>665125.10600000049</v>
      </c>
      <c r="K59" s="48">
        <f t="shared" ca="1" si="8"/>
        <v>351449.13400000002</v>
      </c>
      <c r="L59" s="48">
        <f t="shared" ca="1" si="8"/>
        <v>267349.41300000047</v>
      </c>
      <c r="M59" s="48">
        <f t="shared" ca="1" si="8"/>
        <v>196879.32800000045</v>
      </c>
      <c r="N59" s="48">
        <f t="shared" ca="1" si="8"/>
        <v>311470.42000000097</v>
      </c>
      <c r="O59" s="48">
        <f t="shared" ca="1" si="8"/>
        <v>224254.61100000099</v>
      </c>
      <c r="P59" s="48">
        <f t="shared" ca="1" si="8"/>
        <v>6452.6819999999998</v>
      </c>
      <c r="Q59" s="48">
        <f t="shared" ca="1" si="8"/>
        <v>46.342647140303164</v>
      </c>
      <c r="R59" s="48">
        <f t="shared" ca="1" si="8"/>
        <v>4.2834748453553804</v>
      </c>
      <c r="S59" s="48">
        <f t="shared" ca="1" si="8"/>
        <v>189.34544517701192</v>
      </c>
      <c r="T59" s="48">
        <f t="shared" ca="1" si="8"/>
        <v>27.824184402008672</v>
      </c>
      <c r="U59" s="48">
        <f t="shared" ca="1" si="11"/>
        <v>56.795403884489041</v>
      </c>
      <c r="V59" s="48">
        <f t="shared" ca="1" si="11"/>
        <v>43.204596115510959</v>
      </c>
      <c r="W59" s="48">
        <f t="shared" ca="1" si="11"/>
        <v>16.888369745797625</v>
      </c>
      <c r="X59" s="48">
        <f t="shared" ca="1" si="11"/>
        <v>10.612078928872695</v>
      </c>
      <c r="Y59" s="48" t="str">
        <f t="shared" ca="1" si="11"/>
        <v>s</v>
      </c>
      <c r="Z59" s="48">
        <f t="shared" ca="1" si="11"/>
        <v>12.166768437976687</v>
      </c>
      <c r="AA59" s="48">
        <f t="shared" ca="1" si="11"/>
        <v>0.97014560746410838</v>
      </c>
      <c r="AB59" s="48">
        <f t="shared" ca="1" si="11"/>
        <v>3051.1239822449093</v>
      </c>
    </row>
    <row r="60" spans="1:28" ht="15" customHeight="1" x14ac:dyDescent="0.35">
      <c r="A60" s="73">
        <f>'04'!A60</f>
        <v>462</v>
      </c>
      <c r="B60" s="47">
        <f>'04'!B60</f>
        <v>462</v>
      </c>
      <c r="C60" s="57" t="str">
        <f>'04'!C60</f>
        <v>Commerce de gros de produits agricoles bruts et d'animaux vivants</v>
      </c>
      <c r="D60" s="57"/>
      <c r="E60" s="48">
        <f t="shared" ca="1" si="8"/>
        <v>388</v>
      </c>
      <c r="F60" s="48">
        <f t="shared" ca="1" si="8"/>
        <v>915.39</v>
      </c>
      <c r="G60" s="48">
        <f t="shared" ca="1" si="8"/>
        <v>1029</v>
      </c>
      <c r="H60" s="48">
        <f t="shared" ca="1" si="8"/>
        <v>4550965.53</v>
      </c>
      <c r="I60" s="48">
        <f t="shared" ca="1" si="8"/>
        <v>3034717.963</v>
      </c>
      <c r="J60" s="48">
        <f t="shared" ca="1" si="8"/>
        <v>182428.94699999984</v>
      </c>
      <c r="K60" s="48">
        <f t="shared" ca="1" si="8"/>
        <v>73767.031000000003</v>
      </c>
      <c r="L60" s="48">
        <f t="shared" ca="1" si="8"/>
        <v>104293.58999999984</v>
      </c>
      <c r="M60" s="48">
        <f t="shared" ca="1" si="8"/>
        <v>118806.89299999982</v>
      </c>
      <c r="N60" s="48">
        <f t="shared" ca="1" si="8"/>
        <v>135632.69099999999</v>
      </c>
      <c r="O60" s="48">
        <f t="shared" ca="1" si="8"/>
        <v>113921.465</v>
      </c>
      <c r="P60" s="48">
        <f t="shared" ca="1" si="8"/>
        <v>10447.322</v>
      </c>
      <c r="Q60" s="48">
        <f t="shared" ca="1" si="8"/>
        <v>66.682947673303943</v>
      </c>
      <c r="R60" s="48">
        <f t="shared" ca="1" si="8"/>
        <v>4.0085767689829073</v>
      </c>
      <c r="S60" s="48">
        <f t="shared" ca="1" si="8"/>
        <v>199.29095467505635</v>
      </c>
      <c r="T60" s="48">
        <f t="shared" ca="1" si="8"/>
        <v>154.91246900228316</v>
      </c>
      <c r="U60" s="48">
        <f t="shared" ca="1" si="11"/>
        <v>41.428043205577765</v>
      </c>
      <c r="V60" s="48">
        <f t="shared" ca="1" si="11"/>
        <v>58.571956794422242</v>
      </c>
      <c r="W60" s="48">
        <f t="shared" ca="1" si="11"/>
        <v>17.643036161080264</v>
      </c>
      <c r="X60" s="48">
        <f t="shared" ca="1" si="11"/>
        <v>20.048719204255733</v>
      </c>
      <c r="Y60" s="48">
        <f t="shared" ca="1" si="11"/>
        <v>45.439052754915615</v>
      </c>
      <c r="Z60" s="48">
        <f t="shared" ca="1" si="11"/>
        <v>6.9299877394190874</v>
      </c>
      <c r="AA60" s="48">
        <f t="shared" ca="1" si="11"/>
        <v>5.7267896196320258</v>
      </c>
      <c r="AB60" s="48">
        <f t="shared" ca="1" si="11"/>
        <v>1137.1994947604737</v>
      </c>
    </row>
    <row r="61" spans="1:28" ht="15" customHeight="1" x14ac:dyDescent="0.35">
      <c r="A61" s="73" t="str">
        <f>'04'!A61</f>
        <v>463_h4635Z</v>
      </c>
      <c r="B61" s="47" t="str">
        <f>'04'!B61</f>
        <v>463_h4635Z</v>
      </c>
      <c r="C61" s="57" t="str">
        <f>'04'!C61</f>
        <v>Commerce de gros de produits alimentaires, de boissons hors tabac</v>
      </c>
      <c r="D61" s="57"/>
      <c r="E61" s="48">
        <f t="shared" ca="1" si="8"/>
        <v>4400</v>
      </c>
      <c r="F61" s="48">
        <f t="shared" ca="1" si="8"/>
        <v>25857.39</v>
      </c>
      <c r="G61" s="48">
        <f t="shared" ca="1" si="8"/>
        <v>30825</v>
      </c>
      <c r="H61" s="48">
        <f t="shared" ca="1" si="8"/>
        <v>43474817.93</v>
      </c>
      <c r="I61" s="48">
        <f t="shared" ca="1" si="8"/>
        <v>9906015.2430000007</v>
      </c>
      <c r="J61" s="48">
        <f t="shared" ca="1" si="8"/>
        <v>3068951.773000001</v>
      </c>
      <c r="K61" s="48">
        <f t="shared" ca="1" si="8"/>
        <v>1904051.993</v>
      </c>
      <c r="L61" s="48">
        <f t="shared" ca="1" si="8"/>
        <v>1026157.7450000008</v>
      </c>
      <c r="M61" s="48">
        <f t="shared" ca="1" si="8"/>
        <v>825739.73200000089</v>
      </c>
      <c r="N61" s="48">
        <f t="shared" ca="1" si="8"/>
        <v>1102909.664000001</v>
      </c>
      <c r="O61" s="48">
        <f t="shared" ca="1" si="8"/>
        <v>788408.46000000101</v>
      </c>
      <c r="P61" s="48">
        <f t="shared" ca="1" si="8"/>
        <v>222931.39</v>
      </c>
      <c r="Q61" s="48">
        <f t="shared" ca="1" si="8"/>
        <v>22.785639399226348</v>
      </c>
      <c r="R61" s="48">
        <f t="shared" ca="1" si="8"/>
        <v>7.0591480749646953</v>
      </c>
      <c r="S61" s="48">
        <f t="shared" ca="1" si="8"/>
        <v>118.68760818473949</v>
      </c>
      <c r="T61" s="48">
        <f t="shared" ca="1" si="8"/>
        <v>52.986226761479024</v>
      </c>
      <c r="U61" s="48">
        <f t="shared" ca="1" si="11"/>
        <v>64.980058195410976</v>
      </c>
      <c r="V61" s="48">
        <f t="shared" ca="1" si="11"/>
        <v>35.019941804589024</v>
      </c>
      <c r="W61" s="48">
        <f t="shared" ca="1" si="11"/>
        <v>18.585612407983238</v>
      </c>
      <c r="X61" s="48">
        <f t="shared" ca="1" si="11"/>
        <v>12.924812228092009</v>
      </c>
      <c r="Y61" s="48">
        <f t="shared" ca="1" si="11"/>
        <v>45.214673056752858</v>
      </c>
      <c r="Z61" s="48">
        <f t="shared" ca="1" si="11"/>
        <v>6.552887928551371</v>
      </c>
      <c r="AA61" s="48">
        <f t="shared" ca="1" si="11"/>
        <v>7.2640890600270751</v>
      </c>
      <c r="AB61" s="48">
        <f t="shared" ca="1" si="11"/>
        <v>370.40083588049259</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'04'!A63</f>
        <v>10y</v>
      </c>
      <c r="B63" s="112" t="str">
        <f>'04'!B63</f>
        <v>10y</v>
      </c>
      <c r="C63" s="113" t="str">
        <f>'04'!C63</f>
        <v>Artisanat commercial</v>
      </c>
      <c r="D63" s="113"/>
      <c r="E63" s="110">
        <f t="shared" ca="1" si="8"/>
        <v>5883</v>
      </c>
      <c r="F63" s="110">
        <f t="shared" ca="1" si="8"/>
        <v>28509.55</v>
      </c>
      <c r="G63" s="110">
        <f t="shared" ca="1" si="8"/>
        <v>36724</v>
      </c>
      <c r="H63" s="110">
        <f t="shared" ca="1" si="8"/>
        <v>2686123.38</v>
      </c>
      <c r="I63" s="110">
        <f t="shared" ca="1" si="8"/>
        <v>20366.079999999998</v>
      </c>
      <c r="J63" s="110">
        <f t="shared" ca="1" si="8"/>
        <v>1224468.4469999999</v>
      </c>
      <c r="K63" s="110">
        <f t="shared" ca="1" si="8"/>
        <v>1000472.964</v>
      </c>
      <c r="L63" s="110">
        <f t="shared" ca="1" si="8"/>
        <v>221120.06</v>
      </c>
      <c r="M63" s="110">
        <f t="shared" ca="1" si="8"/>
        <v>185366.77599999998</v>
      </c>
      <c r="N63" s="110">
        <f t="shared" ca="1" si="8"/>
        <v>138500.18700000001</v>
      </c>
      <c r="O63" s="110">
        <f t="shared" ca="1" si="8"/>
        <v>126600.81</v>
      </c>
      <c r="P63" s="110">
        <f t="shared" ca="1" si="8"/>
        <v>126168.531</v>
      </c>
      <c r="Q63" s="110">
        <f t="shared" ca="1" si="8"/>
        <v>0.75819599917260683</v>
      </c>
      <c r="R63" s="110">
        <f t="shared" ca="1" si="8"/>
        <v>45.584966651829674</v>
      </c>
      <c r="S63" s="110">
        <f t="shared" ca="1" si="8"/>
        <v>42.949413336934462</v>
      </c>
      <c r="T63" s="110">
        <f t="shared" ca="1" si="8"/>
        <v>35.444379374630607</v>
      </c>
      <c r="U63" s="110">
        <f t="shared" ref="U63:AB63" ca="1" si="12">INDEX(table,MATCH($A$1&amp;"_"&amp;$A63,Tcolonne,0),MATCH(U$30,Tligne,0))</f>
        <v>81.899040379588811</v>
      </c>
      <c r="V63" s="110">
        <f t="shared" ca="1" si="12"/>
        <v>18.100959620411192</v>
      </c>
      <c r="W63" s="110">
        <f t="shared" ca="1" si="12"/>
        <v>12.708296068481742</v>
      </c>
      <c r="X63" s="110">
        <f t="shared" ca="1" si="12"/>
        <v>15.317783776193744</v>
      </c>
      <c r="Y63" s="110">
        <f t="shared" ca="1" si="12"/>
        <v>101.00436471776244</v>
      </c>
      <c r="Z63" s="110">
        <f t="shared" ca="1" si="12"/>
        <v>5.6889334237698739</v>
      </c>
      <c r="AA63" s="110">
        <f t="shared" ca="1" si="12"/>
        <v>10.303943013731248</v>
      </c>
      <c r="AB63" s="110">
        <f t="shared" ca="1" si="12"/>
        <v>146.91997642423212</v>
      </c>
    </row>
    <row r="64" spans="1:28" ht="15" customHeight="1" x14ac:dyDescent="0.35">
      <c r="A64" s="73" t="str">
        <f>'04'!A64</f>
        <v>p_10y_47_10y</v>
      </c>
      <c r="B64" s="54"/>
      <c r="C64" s="55" t="str">
        <f>'04'!C64</f>
        <v>Poids dans le commerce de détail (y c artisanat commercial) de la région (%)</v>
      </c>
      <c r="D64" s="55"/>
      <c r="E64" s="48">
        <f ca="1">E63/E68*100</f>
        <v>6.4541255718532993</v>
      </c>
      <c r="F64" s="48">
        <f t="shared" ref="F64:P64" ca="1" si="13">F63/F68*100</f>
        <v>15.300161601451496</v>
      </c>
      <c r="G64" s="48">
        <f t="shared" ca="1" si="13"/>
        <v>14.771909077379156</v>
      </c>
      <c r="H64" s="48">
        <f t="shared" ca="1" si="13"/>
        <v>3.7759967713634759</v>
      </c>
      <c r="I64" s="48">
        <f t="shared" ca="1" si="13"/>
        <v>0.41545224005379527</v>
      </c>
      <c r="J64" s="48">
        <f t="shared" ca="1" si="13"/>
        <v>9.7074156308689687</v>
      </c>
      <c r="K64" s="48">
        <f t="shared" ca="1" si="13"/>
        <v>11.02797484635416</v>
      </c>
      <c r="L64" s="48">
        <f t="shared" ca="1" si="13"/>
        <v>7.5464853233630222</v>
      </c>
      <c r="M64" s="48">
        <f t="shared" ca="1" si="13"/>
        <v>8.7807252724035916</v>
      </c>
      <c r="N64" s="48">
        <f t="shared" ca="1" si="13"/>
        <v>7.6335456361523546</v>
      </c>
      <c r="O64" s="48">
        <f t="shared" ca="1" si="13"/>
        <v>9.468176341421449</v>
      </c>
      <c r="P64" s="48">
        <f t="shared" ca="1" si="13"/>
        <v>8.6659310180672406</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'04'!A66</f>
        <v>C_hac</v>
      </c>
      <c r="B66" s="58" t="str">
        <f>'04'!B66</f>
        <v>C_hac</v>
      </c>
      <c r="C66" s="61" t="str">
        <f>'04'!C66</f>
        <v>Industrie manufacturière hors artisanat commercial</v>
      </c>
      <c r="D66" s="61"/>
      <c r="E66" s="48">
        <f t="shared" ca="1" si="8"/>
        <v>25201</v>
      </c>
      <c r="F66" s="48">
        <f t="shared" ca="1" si="8"/>
        <v>141733.12</v>
      </c>
      <c r="G66" s="48">
        <f t="shared" ca="1" si="8"/>
        <v>156301</v>
      </c>
      <c r="H66" s="48">
        <f t="shared" ca="1" si="8"/>
        <v>61952172.219999999</v>
      </c>
      <c r="I66" s="48">
        <f t="shared" ca="1" si="8"/>
        <v>26275698.080000002</v>
      </c>
      <c r="J66" s="48">
        <f t="shared" ca="1" si="8"/>
        <v>16780019.221000001</v>
      </c>
      <c r="K66" s="48">
        <f t="shared" ca="1" si="8"/>
        <v>10394812.741</v>
      </c>
      <c r="L66" s="48">
        <f t="shared" ca="1" si="8"/>
        <v>5660161.8949999996</v>
      </c>
      <c r="M66" s="48">
        <f t="shared" ca="1" si="8"/>
        <v>5179616.9349999996</v>
      </c>
      <c r="N66" s="48">
        <f t="shared" ca="1" si="8"/>
        <v>5222034.09</v>
      </c>
      <c r="O66" s="48">
        <f t="shared" ca="1" si="8"/>
        <v>3896955.3379999995</v>
      </c>
      <c r="P66" s="48">
        <f t="shared" ca="1" si="8"/>
        <v>1678409.017</v>
      </c>
      <c r="Q66" s="48">
        <f t="shared" ca="1" si="8"/>
        <v>42.412876156612676</v>
      </c>
      <c r="R66" s="48">
        <f t="shared" ca="1" si="8"/>
        <v>27.085441268164139</v>
      </c>
      <c r="S66" s="48">
        <f t="shared" ca="1" si="8"/>
        <v>118.39165906317452</v>
      </c>
      <c r="T66" s="48">
        <f t="shared" ca="1" si="8"/>
        <v>183.63077383747708</v>
      </c>
      <c r="U66" s="48">
        <f t="shared" ref="U66:AB68" ca="1" si="14">INDEX(table,MATCH($A$1&amp;"_"&amp;$A66,Tcolonne,0),MATCH(U$30,Tligne,0))</f>
        <v>64.745120915306572</v>
      </c>
      <c r="V66" s="48">
        <f t="shared" ca="1" si="14"/>
        <v>35.254879084693435</v>
      </c>
      <c r="W66" s="48">
        <f t="shared" ca="1" si="14"/>
        <v>12.163643882163454</v>
      </c>
      <c r="X66" s="48">
        <f t="shared" ca="1" si="14"/>
        <v>12.803799438823283</v>
      </c>
      <c r="Y66" s="48">
        <f t="shared" ca="1" si="14"/>
        <v>41.33232091803567</v>
      </c>
      <c r="Z66" s="48">
        <f t="shared" ca="1" si="14"/>
        <v>5.1368373978285309</v>
      </c>
      <c r="AA66" s="48">
        <f t="shared" ca="1" si="14"/>
        <v>10.002426069330662</v>
      </c>
      <c r="AB66" s="48">
        <f t="shared" ca="1" si="14"/>
        <v>308.60278290556869</v>
      </c>
    </row>
    <row r="67" spans="1:28" ht="15" customHeight="1" x14ac:dyDescent="0.35">
      <c r="A67" s="73">
        <f>'04'!A67</f>
        <v>46</v>
      </c>
      <c r="B67" s="58">
        <f>'04'!B67</f>
        <v>46</v>
      </c>
      <c r="C67" s="61" t="str">
        <f>'04'!C67</f>
        <v>Commerce de gros, à l'exception des automobiles et des motocycles</v>
      </c>
      <c r="D67" s="61"/>
      <c r="E67" s="48">
        <f t="shared" ca="1" si="8"/>
        <v>42335</v>
      </c>
      <c r="F67" s="48">
        <f t="shared" ca="1" si="8"/>
        <v>215451.91</v>
      </c>
      <c r="G67" s="48">
        <f t="shared" ca="1" si="8"/>
        <v>247497</v>
      </c>
      <c r="H67" s="48">
        <f t="shared" ca="1" si="8"/>
        <v>329013481.94</v>
      </c>
      <c r="I67" s="48">
        <f t="shared" ca="1" si="8"/>
        <v>80876118.305999994</v>
      </c>
      <c r="J67" s="48">
        <f t="shared" ca="1" si="8"/>
        <v>46228150.350000001</v>
      </c>
      <c r="K67" s="48">
        <f t="shared" ca="1" si="8"/>
        <v>19809319.739999998</v>
      </c>
      <c r="L67" s="48">
        <f t="shared" ca="1" si="8"/>
        <v>17992305.066000003</v>
      </c>
      <c r="M67" s="48">
        <f t="shared" ca="1" si="8"/>
        <v>17924745.045000002</v>
      </c>
      <c r="N67" s="48">
        <f t="shared" ca="1" si="8"/>
        <v>23068427.453999996</v>
      </c>
      <c r="O67" s="48">
        <f t="shared" ca="1" si="8"/>
        <v>17564805.754999995</v>
      </c>
      <c r="P67" s="48">
        <f t="shared" ca="1" si="8"/>
        <v>1882182.7819999999</v>
      </c>
      <c r="Q67" s="48">
        <f t="shared" ca="1" si="8"/>
        <v>24.581399470052364</v>
      </c>
      <c r="R67" s="48">
        <f t="shared" ca="1" si="8"/>
        <v>14.050533758501215</v>
      </c>
      <c r="S67" s="48">
        <f t="shared" ca="1" si="8"/>
        <v>214.56365993692049</v>
      </c>
      <c r="T67" s="48">
        <f t="shared" ca="1" si="8"/>
        <v>71.534231852481611</v>
      </c>
      <c r="U67" s="48">
        <f t="shared" ca="1" si="14"/>
        <v>52.403355256983019</v>
      </c>
      <c r="V67" s="48">
        <f t="shared" ca="1" si="14"/>
        <v>47.596644743016981</v>
      </c>
      <c r="W67" s="48">
        <f t="shared" ca="1" si="14"/>
        <v>27.281371454193287</v>
      </c>
      <c r="X67" s="48">
        <f t="shared" ca="1" si="14"/>
        <v>24.645586439242646</v>
      </c>
      <c r="Y67" s="48">
        <f t="shared" ca="1" si="14"/>
        <v>43.560017487632152</v>
      </c>
      <c r="Z67" s="48">
        <f t="shared" ca="1" si="14"/>
        <v>5.6870543893433556</v>
      </c>
      <c r="AA67" s="48">
        <f t="shared" ca="1" si="14"/>
        <v>4.0715078750711893</v>
      </c>
      <c r="AB67" s="48">
        <f t="shared" ca="1" si="14"/>
        <v>952.33816908861741</v>
      </c>
    </row>
    <row r="68" spans="1:28" ht="15" customHeight="1" x14ac:dyDescent="0.35">
      <c r="A68" s="73" t="str">
        <f>'04'!A68</f>
        <v>47_10y</v>
      </c>
      <c r="B68" s="58" t="str">
        <f>'04'!B68</f>
        <v>47_10y</v>
      </c>
      <c r="C68" s="62" t="str">
        <f>'04'!C68</f>
        <v>Commerce de détail, à l'exception des automobiles et des motocycles, y compris artisanat commercial</v>
      </c>
      <c r="D68" s="62"/>
      <c r="E68" s="48">
        <f t="shared" ca="1" si="8"/>
        <v>91151</v>
      </c>
      <c r="F68" s="48">
        <f t="shared" ca="1" si="8"/>
        <v>186334.96</v>
      </c>
      <c r="G68" s="48">
        <f t="shared" ca="1" si="8"/>
        <v>248607</v>
      </c>
      <c r="H68" s="48">
        <f t="shared" ca="1" si="8"/>
        <v>71136802.879999995</v>
      </c>
      <c r="I68" s="48">
        <f t="shared" ca="1" si="8"/>
        <v>4902147.1150000002</v>
      </c>
      <c r="J68" s="48">
        <f t="shared" ca="1" si="8"/>
        <v>12613742.869999999</v>
      </c>
      <c r="K68" s="48">
        <f t="shared" ca="1" si="8"/>
        <v>9072136.7970000003</v>
      </c>
      <c r="L68" s="48">
        <f t="shared" ca="1" si="8"/>
        <v>2930106.5399999991</v>
      </c>
      <c r="M68" s="48">
        <f t="shared" ca="1" si="8"/>
        <v>2111064.5219999989</v>
      </c>
      <c r="N68" s="48">
        <f t="shared" ca="1" si="8"/>
        <v>1814362.467999998</v>
      </c>
      <c r="O68" s="48">
        <f t="shared" ca="1" si="8"/>
        <v>1337119.2659999984</v>
      </c>
      <c r="P68" s="48">
        <f t="shared" ca="1" si="8"/>
        <v>1455914.324</v>
      </c>
      <c r="Q68" s="48">
        <f t="shared" ca="1" si="8"/>
        <v>6.8911546717518162</v>
      </c>
      <c r="R68" s="48">
        <f t="shared" ca="1" si="8"/>
        <v>17.731669627152073</v>
      </c>
      <c r="S68" s="48">
        <f t="shared" ca="1" si="8"/>
        <v>67.693914604108642</v>
      </c>
      <c r="T68" s="48">
        <f t="shared" ca="1" si="8"/>
        <v>72.229221612519737</v>
      </c>
      <c r="U68" s="48">
        <f t="shared" ca="1" si="14"/>
        <v>75.587009380428157</v>
      </c>
      <c r="V68" s="48">
        <f t="shared" ca="1" si="14"/>
        <v>24.412990619571868</v>
      </c>
      <c r="W68" s="48">
        <f t="shared" ca="1" si="14"/>
        <v>11.067748278059266</v>
      </c>
      <c r="X68" s="48">
        <f t="shared" ca="1" si="14"/>
        <v>9.0880493621483573</v>
      </c>
      <c r="Y68" s="48">
        <f t="shared" ca="1" si="14"/>
        <v>96.581596919553448</v>
      </c>
      <c r="Z68" s="48">
        <f t="shared" ca="1" si="14"/>
        <v>12.392859987951159</v>
      </c>
      <c r="AA68" s="48">
        <f t="shared" ca="1" si="14"/>
        <v>11.542286369755372</v>
      </c>
      <c r="AB68" s="48">
        <f t="shared" ca="1" si="14"/>
        <v>144.99922744080365</v>
      </c>
    </row>
    <row r="69" spans="1:28" ht="15" customHeight="1" x14ac:dyDescent="0.35">
      <c r="A69" s="73" t="str">
        <f>'04'!A69</f>
        <v>BN_horsKZ</v>
      </c>
      <c r="B69" s="54" t="str">
        <f>'04'!B69</f>
        <v>BN_horsKZ</v>
      </c>
      <c r="C69" s="61" t="str">
        <f>'04'!C69</f>
        <v>Ensemble des unités légales des secteurs marchands non agricoles et non financiers</v>
      </c>
      <c r="D69" s="61"/>
      <c r="E69" s="48">
        <f t="shared" ca="1" si="8"/>
        <v>849291</v>
      </c>
      <c r="F69" s="48">
        <f t="shared" ca="1" si="8"/>
        <v>2225515.9300000002</v>
      </c>
      <c r="G69" s="48">
        <f t="shared" ca="1" si="8"/>
        <v>2747880</v>
      </c>
      <c r="H69" s="48">
        <f t="shared" ca="1" si="8"/>
        <v>1029584174.4339994</v>
      </c>
      <c r="I69" s="48">
        <f t="shared" ca="1" si="8"/>
        <v>191638140.46399999</v>
      </c>
      <c r="J69" s="48">
        <f t="shared" ca="1" si="8"/>
        <v>266656691.87800023</v>
      </c>
      <c r="K69" s="48">
        <f t="shared" ca="1" si="8"/>
        <v>173260971.5620001</v>
      </c>
      <c r="L69" s="48">
        <f t="shared" ca="1" si="8"/>
        <v>78439324.834999993</v>
      </c>
      <c r="M69" s="48">
        <f t="shared" ca="1" si="8"/>
        <v>140385172.50899988</v>
      </c>
      <c r="N69" s="48">
        <f t="shared" ca="1" si="8"/>
        <v>124141664.59499998</v>
      </c>
      <c r="O69" s="48">
        <f t="shared" ca="1" si="8"/>
        <v>157243995.81600004</v>
      </c>
      <c r="P69" s="48">
        <f t="shared" ca="1" si="8"/>
        <v>61960693.654000044</v>
      </c>
      <c r="Q69" s="48">
        <f t="shared" ca="1" si="8"/>
        <v>18.613159100794316</v>
      </c>
      <c r="R69" s="48">
        <f t="shared" ca="1" si="8"/>
        <v>25.899455187779214</v>
      </c>
      <c r="S69" s="48">
        <f t="shared" ca="1" si="8"/>
        <v>119.81792099686305</v>
      </c>
      <c r="T69" s="48">
        <f t="shared" ref="T69:AB69" ca="1" si="15">INDEX(table,MATCH($A$1&amp;"_"&amp;$A69,Tcolonne,0),MATCH(T$30,Tligne,0))</f>
        <v>293.63581009505549</v>
      </c>
      <c r="U69" s="48">
        <f t="shared" ca="1" si="15"/>
        <v>68.836220712557449</v>
      </c>
      <c r="V69" s="48">
        <f t="shared" ca="1" si="15"/>
        <v>31.163779287442651</v>
      </c>
      <c r="W69" s="48">
        <f t="shared" ca="1" si="15"/>
        <v>7.6558852852698349</v>
      </c>
      <c r="X69" s="48">
        <f t="shared" ca="1" si="15"/>
        <v>12.186748827479494</v>
      </c>
      <c r="Y69" s="48">
        <f t="shared" ca="1" si="15"/>
        <v>81.420510795059926</v>
      </c>
      <c r="Z69" s="48">
        <f t="shared" ca="1" si="15"/>
        <v>32.867065736772545</v>
      </c>
      <c r="AA69" s="48">
        <f t="shared" ca="1" si="15"/>
        <v>23.236129278296179</v>
      </c>
      <c r="AB69" s="48">
        <f t="shared" ca="1" si="15"/>
        <v>226.5713377789742</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'04'!B78</f>
        <v>Tableau 3. Principales unités légales de la région en 2021 (classées par ordre décroissant de salariés dans la région)</v>
      </c>
      <c r="Q78" s="28"/>
    </row>
    <row r="79" spans="1:28" ht="15" customHeight="1" x14ac:dyDescent="0.35">
      <c r="B79" s="73" t="str">
        <f>'04'!B79</f>
        <v>imp_reg</v>
      </c>
      <c r="C79" s="73" t="str">
        <f>'04'!C79</f>
        <v>denom</v>
      </c>
      <c r="D79" s="73" t="s">
        <v>140</v>
      </c>
      <c r="E79" s="73" t="s">
        <v>23</v>
      </c>
      <c r="F79" s="73" t="str">
        <f>'04'!F79</f>
        <v>ape</v>
      </c>
      <c r="G79" s="41" t="s">
        <v>1355</v>
      </c>
      <c r="P79" s="28"/>
    </row>
    <row r="80" spans="1:28" ht="15" customHeight="1" x14ac:dyDescent="0.35">
      <c r="G80" s="39"/>
      <c r="P80" s="28"/>
    </row>
    <row r="81" spans="1:16" ht="69.95" customHeight="1" x14ac:dyDescent="0.35">
      <c r="A81" s="73" t="str">
        <f>'04'!A81</f>
        <v>R_T7</v>
      </c>
      <c r="B81" s="2" t="str">
        <f>'04'!B81</f>
        <v>Implantation régionale</v>
      </c>
      <c r="C81" s="2" t="str">
        <f>'04'!C81</f>
        <v>Nom de l'unité légale</v>
      </c>
      <c r="D81" s="2" t="s">
        <v>1452</v>
      </c>
      <c r="E81" s="2" t="s">
        <v>106</v>
      </c>
      <c r="F81" s="2" t="str">
        <f>'04'!F81</f>
        <v>Activité principale</v>
      </c>
      <c r="G81" s="150" t="s">
        <v>105</v>
      </c>
      <c r="H81" s="150"/>
      <c r="I81" s="150"/>
      <c r="P81" s="28"/>
    </row>
    <row r="82" spans="1:16" ht="15" customHeight="1" x14ac:dyDescent="0.35">
      <c r="B82" s="67"/>
      <c r="C82" s="67"/>
      <c r="D82" s="68" t="str">
        <f>'04'!D82</f>
        <v>nombre</v>
      </c>
      <c r="E82" s="68" t="s">
        <v>25</v>
      </c>
      <c r="F82" s="67"/>
      <c r="G82" s="155"/>
      <c r="H82" s="155"/>
      <c r="I82" s="155"/>
      <c r="P82" s="28"/>
    </row>
    <row r="83" spans="1:16" ht="15" customHeight="1" x14ac:dyDescent="0.35">
      <c r="A83" s="73">
        <f>'04'!A83</f>
        <v>1</v>
      </c>
      <c r="B83" s="48" t="str">
        <f ca="1">INDEX(Top!$A$1:$AA$400,MATCH(CONCATENATE($A$1,"_",$A83),Top!$A$1:$A$400,0),MATCH(B$79,Top!$A$1:$AA$1,0))</f>
        <v>PRINCIPAL-11</v>
      </c>
      <c r="C83" s="69" t="str">
        <f ca="1">INDEX(Top!$A$1:$AA$400,MATCH(CONCATENATE($A$1,"_",$A83),Top!$A$1:$A$400,0),MATCH(C$79,Top!$A$1:$AA$1,0))</f>
        <v>CSF</v>
      </c>
      <c r="D83" s="48" t="str">
        <f ca="1">INDEX(Top!$A$1:$AA$400,MATCH(CONCATENATE($A$1,"_",$A83),Top!$A$1:$A$400,0),MATCH(D$79,Top!$A$1:$AA$1,0))</f>
        <v>10 000 salariés et plus</v>
      </c>
      <c r="E83" s="48">
        <f ca="1">INDEX(Top!$A$1:$AA$400,MATCH(CONCATENATE($A$1,"_",$A83),Top!$A$1:$A$400,0),MATCH(E$79,Top!$A$1:$AA$1,0))</f>
        <v>25</v>
      </c>
      <c r="F83" s="48" t="str">
        <f ca="1">INDEX(Top!$A$1:$AA$400,MATCH(CONCATENATE($A$1,"_",$A83),Top!$A$1:$A$400,0),MATCH(F$79,Top!$A$1:$AA$1,0))</f>
        <v>4639B</v>
      </c>
      <c r="G83" s="152" t="str">
        <f ca="1">INDEX(Top!$A$1:$AA$400,MATCH(CONCATENATE($A$1,"_",$A83),Top!$A$1:$A$400,0),MATCH(G$79,Top!$A$1:$AA$1,0))</f>
        <v>Commerce de gros (commerce interentreprises) alimentaire non spécialisé</v>
      </c>
      <c r="H83" s="153" t="e">
        <f ca="1">INDEX(Top!$A$1:$AA$400,MATCH(CONCATENATE($A$1,"_",$A83),Top!$A$1:$A$400,0),MATCH(H$79,Top!$A$1:$AA$1,0))</f>
        <v>#N/A</v>
      </c>
      <c r="I83" s="154" t="e">
        <f ca="1">INDEX(Top!$A$1:$AA$400,MATCH(CONCATENATE($A$1,"_",$A83),Top!$A$1:$A$400,0),MATCH(I$79,Top!$A$1:$AA$1,0))</f>
        <v>#N/A</v>
      </c>
      <c r="P83" s="28"/>
    </row>
    <row r="84" spans="1:16" ht="15" customHeight="1" x14ac:dyDescent="0.35">
      <c r="A84" s="73">
        <f>'04'!A84</f>
        <v>2</v>
      </c>
      <c r="B84" s="48" t="str">
        <f ca="1">INDEX(Top!$A$1:$AA$400,MATCH(CONCATENATE($A$1,"_",$A84),Top!$A$1:$A$400,0),MATCH(B$79,Top!$A$1:$AA$1,0))</f>
        <v>PRINCIPAL-11</v>
      </c>
      <c r="C84" s="69" t="str">
        <f ca="1">INDEX(Top!$A$1:$AA$400,MATCH(CONCATENATE($A$1,"_",$A84),Top!$A$1:$A$400,0),MATCH(C$79,Top!$A$1:$AA$1,0))</f>
        <v>METRO FRANCE</v>
      </c>
      <c r="D84" s="48" t="str">
        <f ca="1">INDEX(Top!$A$1:$AA$400,MATCH(CONCATENATE($A$1,"_",$A84),Top!$A$1:$A$400,0),MATCH(D$79,Top!$A$1:$AA$1,0))</f>
        <v>5 000 à 9 999 salariés</v>
      </c>
      <c r="E84" s="48">
        <f ca="1">INDEX(Top!$A$1:$AA$400,MATCH(CONCATENATE($A$1,"_",$A84),Top!$A$1:$A$400,0),MATCH(E$79,Top!$A$1:$AA$1,0))</f>
        <v>33</v>
      </c>
      <c r="F84" s="48" t="str">
        <f ca="1">INDEX(Top!$A$1:$AA$400,MATCH(CONCATENATE($A$1,"_",$A84),Top!$A$1:$A$400,0),MATCH(F$79,Top!$A$1:$AA$1,0))</f>
        <v>4639B</v>
      </c>
      <c r="G84" s="152" t="str">
        <f ca="1">INDEX(Top!$A$1:$AA$400,MATCH(CONCATENATE($A$1,"_",$A84),Top!$A$1:$A$400,0),MATCH(G$79,Top!$A$1:$AA$1,0))</f>
        <v>Commerce de gros (commerce interentreprises) alimentaire non spécialisé</v>
      </c>
      <c r="H84" s="153" t="e">
        <f ca="1">INDEX(Top!$A$1:$AA$400,MATCH(CONCATENATE($A$1,"_",$A84),Top!$A$1:$A$400,0),MATCH(H$79,Top!$A$1:$AA$1,0))</f>
        <v>#N/A</v>
      </c>
      <c r="I84" s="154" t="e">
        <f ca="1">INDEX(Top!$A$1:$AA$400,MATCH(CONCATENATE($A$1,"_",$A84),Top!$A$1:$A$400,0),MATCH(I$79,Top!$A$1:$AA$1,0))</f>
        <v>#N/A</v>
      </c>
      <c r="P84" s="28"/>
    </row>
    <row r="85" spans="1:16" ht="15" customHeight="1" x14ac:dyDescent="0.35">
      <c r="A85" s="73">
        <f>'04'!A85</f>
        <v>3</v>
      </c>
      <c r="B85" s="48" t="str">
        <f ca="1">INDEX(Top!$A$1:$AA$400,MATCH(CONCATENATE($A$1,"_",$A85),Top!$A$1:$A$400,0),MATCH(B$79,Top!$A$1:$AA$1,0))</f>
        <v>QUASI-MONO-11</v>
      </c>
      <c r="C85" s="69" t="str">
        <f ca="1">INDEX(Top!$A$1:$AA$400,MATCH(CONCATENATE($A$1,"_",$A85),Top!$A$1:$A$400,0),MATCH(C$79,Top!$A$1:$AA$1,0))</f>
        <v>COCA-COLA EUROPACIFIC PARTNERS FRANCE</v>
      </c>
      <c r="D85" s="48" t="str">
        <f ca="1">INDEX(Top!$A$1:$AA$400,MATCH(CONCATENATE($A$1,"_",$A85),Top!$A$1:$A$400,0),MATCH(D$79,Top!$A$1:$AA$1,0))</f>
        <v>2 000 à 4 999 salariés</v>
      </c>
      <c r="E85" s="48">
        <f ca="1">INDEX(Top!$A$1:$AA$400,MATCH(CONCATENATE($A$1,"_",$A85),Top!$A$1:$A$400,0),MATCH(E$79,Top!$A$1:$AA$1,0))</f>
        <v>86</v>
      </c>
      <c r="F85" s="48" t="str">
        <f ca="1">INDEX(Top!$A$1:$AA$400,MATCH(CONCATENATE($A$1,"_",$A85),Top!$A$1:$A$400,0),MATCH(F$79,Top!$A$1:$AA$1,0))</f>
        <v>1107B</v>
      </c>
      <c r="G85" s="152" t="str">
        <f ca="1">INDEX(Top!$A$1:$AA$400,MATCH(CONCATENATE($A$1,"_",$A85),Top!$A$1:$A$400,0),MATCH(G$79,Top!$A$1:$AA$1,0))</f>
        <v>Production de boissons rafraîchissantes</v>
      </c>
      <c r="H85" s="153" t="e">
        <f ca="1">INDEX(Top!$A$1:$AA$400,MATCH(CONCATENATE($A$1,"_",$A85),Top!$A$1:$A$400,0),MATCH(H$79,Top!$A$1:$AA$1,0))</f>
        <v>#N/A</v>
      </c>
      <c r="I85" s="154" t="e">
        <f ca="1">INDEX(Top!$A$1:$AA$400,MATCH(CONCATENATE($A$1,"_",$A85),Top!$A$1:$A$400,0),MATCH(I$79,Top!$A$1:$AA$1,0))</f>
        <v>#N/A</v>
      </c>
      <c r="P85" s="28"/>
    </row>
    <row r="86" spans="1:16" ht="15" customHeight="1" x14ac:dyDescent="0.35">
      <c r="A86" s="73">
        <f>'04'!A86</f>
        <v>4</v>
      </c>
      <c r="B86" s="48" t="str">
        <f ca="1">INDEX(Top!$A$1:$AA$400,MATCH(CONCATENATE($A$1,"_",$A86),Top!$A$1:$A$400,0),MATCH(B$79,Top!$A$1:$AA$1,0))</f>
        <v>PRINCIPAL-11</v>
      </c>
      <c r="C86" s="69" t="str">
        <f ca="1">INDEX(Top!$A$1:$AA$400,MATCH(CONCATENATE($A$1,"_",$A86),Top!$A$1:$A$400,0),MATCH(C$79,Top!$A$1:$AA$1,0))</f>
        <v>POMONA</v>
      </c>
      <c r="D86" s="48" t="str">
        <f ca="1">INDEX(Top!$A$1:$AA$400,MATCH(CONCATENATE($A$1,"_",$A86),Top!$A$1:$A$400,0),MATCH(D$79,Top!$A$1:$AA$1,0))</f>
        <v>5 000 à 9 999 salariés</v>
      </c>
      <c r="E86" s="48">
        <f ca="1">INDEX(Top!$A$1:$AA$400,MATCH(CONCATENATE($A$1,"_",$A86),Top!$A$1:$A$400,0),MATCH(E$79,Top!$A$1:$AA$1,0))</f>
        <v>24</v>
      </c>
      <c r="F86" s="48" t="str">
        <f ca="1">INDEX(Top!$A$1:$AA$400,MATCH(CONCATENATE($A$1,"_",$A86),Top!$A$1:$A$400,0),MATCH(F$79,Top!$A$1:$AA$1,0))</f>
        <v>4639B</v>
      </c>
      <c r="G86" s="152" t="str">
        <f ca="1">INDEX(Top!$A$1:$AA$400,MATCH(CONCATENATE($A$1,"_",$A86),Top!$A$1:$A$400,0),MATCH(G$79,Top!$A$1:$AA$1,0))</f>
        <v>Commerce de gros (commerce interentreprises) alimentaire non spécialisé</v>
      </c>
      <c r="H86" s="153" t="e">
        <f ca="1">INDEX(Top!$A$1:$AA$400,MATCH(CONCATENATE($A$1,"_",$A86),Top!$A$1:$A$400,0),MATCH(H$79,Top!$A$1:$AA$1,0))</f>
        <v>#N/A</v>
      </c>
      <c r="I86" s="154" t="e">
        <f ca="1">INDEX(Top!$A$1:$AA$400,MATCH(CONCATENATE($A$1,"_",$A86),Top!$A$1:$A$400,0),MATCH(I$79,Top!$A$1:$AA$1,0))</f>
        <v>#N/A</v>
      </c>
      <c r="P86" s="28"/>
    </row>
    <row r="87" spans="1:16" ht="15" customHeight="1" x14ac:dyDescent="0.35">
      <c r="A87" s="73">
        <f>'04'!A87</f>
        <v>5</v>
      </c>
      <c r="B87" s="48" t="str">
        <f ca="1">INDEX(Top!$A$1:$AA$400,MATCH(CONCATENATE($A$1,"_",$A87),Top!$A$1:$A$400,0),MATCH(B$79,Top!$A$1:$AA$1,0))</f>
        <v>PRINCIPAL-11</v>
      </c>
      <c r="C87" s="69" t="str">
        <f ca="1">INDEX(Top!$A$1:$AA$400,MATCH(CONCATENATE($A$1,"_",$A87),Top!$A$1:$A$400,0),MATCH(C$79,Top!$A$1:$AA$1,0))</f>
        <v>NESTLE FRANCE</v>
      </c>
      <c r="D87" s="48" t="str">
        <f ca="1">INDEX(Top!$A$1:$AA$400,MATCH(CONCATENATE($A$1,"_",$A87),Top!$A$1:$A$400,0),MATCH(D$79,Top!$A$1:$AA$1,0))</f>
        <v>2 000 à 4 999 salariés</v>
      </c>
      <c r="E87" s="48">
        <f ca="1">INDEX(Top!$A$1:$AA$400,MATCH(CONCATENATE($A$1,"_",$A87),Top!$A$1:$A$400,0),MATCH(E$79,Top!$A$1:$AA$1,0))</f>
        <v>48</v>
      </c>
      <c r="F87" s="48" t="str">
        <f ca="1">INDEX(Top!$A$1:$AA$400,MATCH(CONCATENATE($A$1,"_",$A87),Top!$A$1:$A$400,0),MATCH(F$79,Top!$A$1:$AA$1,0))</f>
        <v>1083Z</v>
      </c>
      <c r="G87" s="152" t="str">
        <f ca="1">INDEX(Top!$A$1:$AA$400,MATCH(CONCATENATE($A$1,"_",$A87),Top!$A$1:$A$400,0),MATCH(G$79,Top!$A$1:$AA$1,0))</f>
        <v>Transformation du thé et du café</v>
      </c>
      <c r="H87" s="153" t="e">
        <f ca="1">INDEX(Top!$A$1:$AA$400,MATCH(CONCATENATE($A$1,"_",$A87),Top!$A$1:$A$400,0),MATCH(H$79,Top!$A$1:$AA$1,0))</f>
        <v>#N/A</v>
      </c>
      <c r="I87" s="154" t="e">
        <f ca="1">INDEX(Top!$A$1:$AA$400,MATCH(CONCATENATE($A$1,"_",$A87),Top!$A$1:$A$400,0),MATCH(I$79,Top!$A$1:$AA$1,0))</f>
        <v>#N/A</v>
      </c>
      <c r="P87" s="28"/>
    </row>
    <row r="88" spans="1:16" ht="15" customHeight="1" x14ac:dyDescent="0.35">
      <c r="A88" s="73">
        <f>'04'!A88</f>
        <v>6</v>
      </c>
      <c r="B88" s="48" t="str">
        <f ca="1">INDEX(Top!$A$1:$AA$400,MATCH(CONCATENATE($A$1,"_",$A88),Top!$A$1:$A$400,0),MATCH(B$79,Top!$A$1:$AA$1,0))</f>
        <v>QUASI-MONO-11</v>
      </c>
      <c r="C88" s="69" t="str">
        <f ca="1">INDEX(Top!$A$1:$AA$400,MATCH(CONCATENATE($A$1,"_",$A88),Top!$A$1:$A$400,0),MATCH(C$79,Top!$A$1:$AA$1,0))</f>
        <v>BEL</v>
      </c>
      <c r="D88" s="48" t="str">
        <f ca="1">INDEX(Top!$A$1:$AA$400,MATCH(CONCATENATE($A$1,"_",$A88),Top!$A$1:$A$400,0),MATCH(D$79,Top!$A$1:$AA$1,0))</f>
        <v>1 000 à 1 999 salariés</v>
      </c>
      <c r="E88" s="48">
        <f ca="1">INDEX(Top!$A$1:$AA$400,MATCH(CONCATENATE($A$1,"_",$A88),Top!$A$1:$A$400,0),MATCH(E$79,Top!$A$1:$AA$1,0))</f>
        <v>82</v>
      </c>
      <c r="F88" s="48" t="str">
        <f ca="1">INDEX(Top!$A$1:$AA$400,MATCH(CONCATENATE($A$1,"_",$A88),Top!$A$1:$A$400,0),MATCH(F$79,Top!$A$1:$AA$1,0))</f>
        <v>1051C</v>
      </c>
      <c r="G88" s="152" t="str">
        <f ca="1">INDEX(Top!$A$1:$AA$400,MATCH(CONCATENATE($A$1,"_",$A88),Top!$A$1:$A$400,0),MATCH(G$79,Top!$A$1:$AA$1,0))</f>
        <v>Fabrication de fromage</v>
      </c>
      <c r="H88" s="153" t="e">
        <f ca="1">INDEX(Top!$A$1:$AA$400,MATCH(CONCATENATE($A$1,"_",$A88),Top!$A$1:$A$400,0),MATCH(H$79,Top!$A$1:$AA$1,0))</f>
        <v>#N/A</v>
      </c>
      <c r="I88" s="154" t="e">
        <f ca="1">INDEX(Top!$A$1:$AA$400,MATCH(CONCATENATE($A$1,"_",$A88),Top!$A$1:$A$400,0),MATCH(I$79,Top!$A$1:$AA$1,0))</f>
        <v>#N/A</v>
      </c>
      <c r="P88" s="28"/>
    </row>
    <row r="89" spans="1:16" ht="15" customHeight="1" x14ac:dyDescent="0.35">
      <c r="A89" s="73">
        <f>'04'!A89</f>
        <v>7</v>
      </c>
      <c r="B89" s="48" t="str">
        <f ca="1">INDEX(Top!$A$1:$AA$400,MATCH(CONCATENATE($A$1,"_",$A89),Top!$A$1:$A$400,0),MATCH(B$79,Top!$A$1:$AA$1,0))</f>
        <v>QUASI-MONO-11</v>
      </c>
      <c r="C89" s="69" t="str">
        <f ca="1">INDEX(Top!$A$1:$AA$400,MATCH(CONCATENATE($A$1,"_",$A89),Top!$A$1:$A$400,0),MATCH(C$79,Top!$A$1:$AA$1,0))</f>
        <v>MONDELEZ FRANCE SAS</v>
      </c>
      <c r="D89" s="48" t="str">
        <f ca="1">INDEX(Top!$A$1:$AA$400,MATCH(CONCATENATE($A$1,"_",$A89),Top!$A$1:$A$400,0),MATCH(D$79,Top!$A$1:$AA$1,0))</f>
        <v>500 à 999 salariés</v>
      </c>
      <c r="E89" s="48">
        <f ca="1">INDEX(Top!$A$1:$AA$400,MATCH(CONCATENATE($A$1,"_",$A89),Top!$A$1:$A$400,0),MATCH(E$79,Top!$A$1:$AA$1,0))</f>
        <v>99</v>
      </c>
      <c r="F89" s="48" t="str">
        <f ca="1">INDEX(Top!$A$1:$AA$400,MATCH(CONCATENATE($A$1,"_",$A89),Top!$A$1:$A$400,0),MATCH(F$79,Top!$A$1:$AA$1,0))</f>
        <v>4636Z</v>
      </c>
      <c r="G89" s="152" t="str">
        <f ca="1">INDEX(Top!$A$1:$AA$400,MATCH(CONCATENATE($A$1,"_",$A89),Top!$A$1:$A$400,0),MATCH(G$79,Top!$A$1:$AA$1,0))</f>
        <v>Commerce de gros (commerce interentreprises) de sucre, chocolat et confiserie</v>
      </c>
      <c r="H89" s="153" t="e">
        <f ca="1">INDEX(Top!$A$1:$AA$400,MATCH(CONCATENATE($A$1,"_",$A89),Top!$A$1:$A$400,0),MATCH(H$79,Top!$A$1:$AA$1,0))</f>
        <v>#N/A</v>
      </c>
      <c r="I89" s="154" t="e">
        <f ca="1">INDEX(Top!$A$1:$AA$400,MATCH(CONCATENATE($A$1,"_",$A89),Top!$A$1:$A$400,0),MATCH(I$79,Top!$A$1:$AA$1,0))</f>
        <v>#N/A</v>
      </c>
      <c r="P89" s="28"/>
    </row>
    <row r="90" spans="1:16" ht="15" customHeight="1" x14ac:dyDescent="0.35">
      <c r="A90" s="73">
        <f>'04'!A90</f>
        <v>8</v>
      </c>
      <c r="B90" s="48" t="str">
        <f ca="1">INDEX(Top!$A$1:$AA$400,MATCH(CONCATENATE($A$1,"_",$A90),Top!$A$1:$A$400,0),MATCH(B$79,Top!$A$1:$AA$1,0))</f>
        <v>PRINCIPAL-11</v>
      </c>
      <c r="C90" s="69" t="str">
        <f ca="1">INDEX(Top!$A$1:$AA$400,MATCH(CONCATENATE($A$1,"_",$A90),Top!$A$1:$A$400,0),MATCH(C$79,Top!$A$1:$AA$1,0))</f>
        <v>DANONE PRODUITS FRAIS FRANCE</v>
      </c>
      <c r="D90" s="48" t="str">
        <f ca="1">INDEX(Top!$A$1:$AA$400,MATCH(CONCATENATE($A$1,"_",$A90),Top!$A$1:$A$400,0),MATCH(D$79,Top!$A$1:$AA$1,0))</f>
        <v>2 000 à 4 999 salariés</v>
      </c>
      <c r="E90" s="48">
        <f ca="1">INDEX(Top!$A$1:$AA$400,MATCH(CONCATENATE($A$1,"_",$A90),Top!$A$1:$A$400,0),MATCH(E$79,Top!$A$1:$AA$1,0))</f>
        <v>35</v>
      </c>
      <c r="F90" s="48" t="str">
        <f ca="1">INDEX(Top!$A$1:$AA$400,MATCH(CONCATENATE($A$1,"_",$A90),Top!$A$1:$A$400,0),MATCH(F$79,Top!$A$1:$AA$1,0))</f>
        <v>1051A</v>
      </c>
      <c r="G90" s="152" t="str">
        <f ca="1">INDEX(Top!$A$1:$AA$400,MATCH(CONCATENATE($A$1,"_",$A90),Top!$A$1:$A$400,0),MATCH(G$79,Top!$A$1:$AA$1,0))</f>
        <v>Fabrication de lait liquide et de produits frais</v>
      </c>
      <c r="H90" s="153" t="e">
        <f ca="1">INDEX(Top!$A$1:$AA$400,MATCH(CONCATENATE($A$1,"_",$A90),Top!$A$1:$A$400,0),MATCH(H$79,Top!$A$1:$AA$1,0))</f>
        <v>#N/A</v>
      </c>
      <c r="I90" s="154" t="e">
        <f ca="1">INDEX(Top!$A$1:$AA$400,MATCH(CONCATENATE($A$1,"_",$A90),Top!$A$1:$A$400,0),MATCH(I$79,Top!$A$1:$AA$1,0))</f>
        <v>#N/A</v>
      </c>
      <c r="P90" s="28"/>
    </row>
    <row r="91" spans="1:16" ht="15" customHeight="1" x14ac:dyDescent="0.35">
      <c r="A91" s="73">
        <f>'04'!A91</f>
        <v>9</v>
      </c>
      <c r="B91" s="48" t="str">
        <f ca="1">INDEX(Top!$A$1:$AA$400,MATCH(CONCATENATE($A$1,"_",$A91),Top!$A$1:$A$400,0),MATCH(B$79,Top!$A$1:$AA$1,0))</f>
        <v>MONO-11</v>
      </c>
      <c r="C91" s="69" t="str">
        <f ca="1">INDEX(Top!$A$1:$AA$400,MATCH(CONCATENATE($A$1,"_",$A91),Top!$A$1:$A$400,0),MATCH(C$79,Top!$A$1:$AA$1,0))</f>
        <v>PEPSICO FRANCE</v>
      </c>
      <c r="D91" s="48" t="str">
        <f ca="1">INDEX(Top!$A$1:$AA$400,MATCH(CONCATENATE($A$1,"_",$A91),Top!$A$1:$A$400,0),MATCH(D$79,Top!$A$1:$AA$1,0))</f>
        <v>500 à 999 salariés</v>
      </c>
      <c r="E91" s="48">
        <f ca="1">INDEX(Top!$A$1:$AA$400,MATCH(CONCATENATE($A$1,"_",$A91),Top!$A$1:$A$400,0),MATCH(E$79,Top!$A$1:$AA$1,0))</f>
        <v>100</v>
      </c>
      <c r="F91" s="48" t="str">
        <f ca="1">INDEX(Top!$A$1:$AA$400,MATCH(CONCATENATE($A$1,"_",$A91),Top!$A$1:$A$400,0),MATCH(F$79,Top!$A$1:$AA$1,0))</f>
        <v>4634Z</v>
      </c>
      <c r="G91" s="152" t="str">
        <f ca="1">INDEX(Top!$A$1:$AA$400,MATCH(CONCATENATE($A$1,"_",$A91),Top!$A$1:$A$400,0),MATCH(G$79,Top!$A$1:$AA$1,0))</f>
        <v>Commerce de gros (commerce interentreprises) de boissons</v>
      </c>
      <c r="H91" s="153" t="e">
        <f ca="1">INDEX(Top!$A$1:$AA$400,MATCH(CONCATENATE($A$1,"_",$A91),Top!$A$1:$A$400,0),MATCH(H$79,Top!$A$1:$AA$1,0))</f>
        <v>#N/A</v>
      </c>
      <c r="I91" s="154" t="e">
        <f ca="1">INDEX(Top!$A$1:$AA$400,MATCH(CONCATENATE($A$1,"_",$A91),Top!$A$1:$A$400,0),MATCH(I$79,Top!$A$1:$AA$1,0))</f>
        <v>#N/A</v>
      </c>
      <c r="P91" s="28"/>
    </row>
    <row r="92" spans="1:16" ht="15" customHeight="1" x14ac:dyDescent="0.35">
      <c r="A92" s="73">
        <f>'04'!A92</f>
        <v>10</v>
      </c>
      <c r="B92" s="48" t="str">
        <f ca="1">INDEX(Top!$A$1:$AA$400,MATCH(CONCATENATE($A$1,"_",$A92),Top!$A$1:$A$400,0),MATCH(B$79,Top!$A$1:$AA$1,0))</f>
        <v>MAJO-11</v>
      </c>
      <c r="C92" s="69" t="str">
        <f ca="1">INDEX(Top!$A$1:$AA$400,MATCH(CONCATENATE($A$1,"_",$A92),Top!$A$1:$A$400,0),MATCH(C$79,Top!$A$1:$AA$1,0))</f>
        <v>GRANDS MOULINS DE PARIS</v>
      </c>
      <c r="D92" s="48" t="str">
        <f ca="1">INDEX(Top!$A$1:$AA$400,MATCH(CONCATENATE($A$1,"_",$A92),Top!$A$1:$A$400,0),MATCH(D$79,Top!$A$1:$AA$1,0))</f>
        <v>1 000 à 1 999 salariés</v>
      </c>
      <c r="E92" s="48">
        <f ca="1">INDEX(Top!$A$1:$AA$400,MATCH(CONCATENATE($A$1,"_",$A92),Top!$A$1:$A$400,0),MATCH(E$79,Top!$A$1:$AA$1,0))</f>
        <v>64</v>
      </c>
      <c r="F92" s="48" t="str">
        <f ca="1">INDEX(Top!$A$1:$AA$400,MATCH(CONCATENATE($A$1,"_",$A92),Top!$A$1:$A$400,0),MATCH(F$79,Top!$A$1:$AA$1,0))</f>
        <v>1061A</v>
      </c>
      <c r="G92" s="152" t="str">
        <f ca="1">INDEX(Top!$A$1:$AA$400,MATCH(CONCATENATE($A$1,"_",$A92),Top!$A$1:$A$400,0),MATCH(G$79,Top!$A$1:$AA$1,0))</f>
        <v>Meunerie</v>
      </c>
      <c r="H92" s="153" t="e">
        <f ca="1">INDEX(Top!$A$1:$AA$400,MATCH(CONCATENATE($A$1,"_",$A92),Top!$A$1:$A$400,0),MATCH(H$79,Top!$A$1:$AA$1,0))</f>
        <v>#N/A</v>
      </c>
      <c r="I92" s="154" t="e">
        <f ca="1">INDEX(Top!$A$1:$AA$400,MATCH(CONCATENATE($A$1,"_",$A92),Top!$A$1:$A$400,0),MATCH(I$79,Top!$A$1:$AA$1,0))</f>
        <v>#N/A</v>
      </c>
      <c r="P92" s="28"/>
    </row>
    <row r="93" spans="1:16" ht="15" customHeight="1" x14ac:dyDescent="0.35">
      <c r="A93" s="73">
        <f>'04'!A93</f>
        <v>11</v>
      </c>
      <c r="B93" s="48" t="str">
        <f ca="1">INDEX(Top!$A$1:$AA$400,MATCH(CONCATENATE($A$1,"_",$A93),Top!$A$1:$A$400,0),MATCH(B$79,Top!$A$1:$AA$1,0))</f>
        <v>MAJO-11</v>
      </c>
      <c r="C93" s="69" t="str">
        <f ca="1">INDEX(Top!$A$1:$AA$400,MATCH(CONCATENATE($A$1,"_",$A93),Top!$A$1:$A$400,0),MATCH(C$79,Top!$A$1:$AA$1,0))</f>
        <v>HEINEKEN ENTREPRISE</v>
      </c>
      <c r="D93" s="48" t="str">
        <f ca="1">INDEX(Top!$A$1:$AA$400,MATCH(CONCATENATE($A$1,"_",$A93),Top!$A$1:$A$400,0),MATCH(D$79,Top!$A$1:$AA$1,0))</f>
        <v>1 000 à 1 999 salariés</v>
      </c>
      <c r="E93" s="48">
        <f ca="1">INDEX(Top!$A$1:$AA$400,MATCH(CONCATENATE($A$1,"_",$A93),Top!$A$1:$A$400,0),MATCH(E$79,Top!$A$1:$AA$1,0))</f>
        <v>50</v>
      </c>
      <c r="F93" s="48" t="str">
        <f ca="1">INDEX(Top!$A$1:$AA$400,MATCH(CONCATENATE($A$1,"_",$A93),Top!$A$1:$A$400,0),MATCH(F$79,Top!$A$1:$AA$1,0))</f>
        <v>1105Z</v>
      </c>
      <c r="G93" s="152" t="str">
        <f ca="1">INDEX(Top!$A$1:$AA$400,MATCH(CONCATENATE($A$1,"_",$A93),Top!$A$1:$A$400,0),MATCH(G$79,Top!$A$1:$AA$1,0))</f>
        <v>Fabrication de bière</v>
      </c>
      <c r="H93" s="153" t="e">
        <f ca="1">INDEX(Top!$A$1:$AA$400,MATCH(CONCATENATE($A$1,"_",$A93),Top!$A$1:$A$400,0),MATCH(H$79,Top!$A$1:$AA$1,0))</f>
        <v>#N/A</v>
      </c>
      <c r="I93" s="154" t="e">
        <f ca="1">INDEX(Top!$A$1:$AA$400,MATCH(CONCATENATE($A$1,"_",$A93),Top!$A$1:$A$400,0),MATCH(I$79,Top!$A$1:$AA$1,0))</f>
        <v>#N/A</v>
      </c>
      <c r="P93" s="28"/>
    </row>
    <row r="94" spans="1:16" ht="15" customHeight="1" x14ac:dyDescent="0.35">
      <c r="A94" s="73">
        <f>'04'!A94</f>
        <v>12</v>
      </c>
      <c r="B94" s="48" t="str">
        <f ca="1">INDEX(Top!$A$1:$AA$400,MATCH(CONCATENATE($A$1,"_",$A94),Top!$A$1:$A$400,0),MATCH(B$79,Top!$A$1:$AA$1,0))</f>
        <v>MONO-11</v>
      </c>
      <c r="C94" s="69" t="str">
        <f ca="1">INDEX(Top!$A$1:$AA$400,MATCH(CONCATENATE($A$1,"_",$A94),Top!$A$1:$A$400,0),MATCH(C$79,Top!$A$1:$AA$1,0))</f>
        <v>GENERAL MILLS FRANCE</v>
      </c>
      <c r="D94" s="48" t="str">
        <f ca="1">INDEX(Top!$A$1:$AA$400,MATCH(CONCATENATE($A$1,"_",$A94),Top!$A$1:$A$400,0),MATCH(D$79,Top!$A$1:$AA$1,0))</f>
        <v>250 à 499 salariés</v>
      </c>
      <c r="E94" s="48">
        <f ca="1">INDEX(Top!$A$1:$AA$400,MATCH(CONCATENATE($A$1,"_",$A94),Top!$A$1:$A$400,0),MATCH(E$79,Top!$A$1:$AA$1,0))</f>
        <v>100</v>
      </c>
      <c r="F94" s="48" t="str">
        <f ca="1">INDEX(Top!$A$1:$AA$400,MATCH(CONCATENATE($A$1,"_",$A94),Top!$A$1:$A$400,0),MATCH(F$79,Top!$A$1:$AA$1,0))</f>
        <v>4636Z</v>
      </c>
      <c r="G94" s="152" t="str">
        <f ca="1">INDEX(Top!$A$1:$AA$400,MATCH(CONCATENATE($A$1,"_",$A94),Top!$A$1:$A$400,0),MATCH(G$79,Top!$A$1:$AA$1,0))</f>
        <v>Commerce de gros (commerce interentreprises) de sucre, chocolat et confiserie</v>
      </c>
      <c r="H94" s="153" t="e">
        <f ca="1">INDEX(Top!$A$1:$AA$400,MATCH(CONCATENATE($A$1,"_",$A94),Top!$A$1:$A$400,0),MATCH(H$79,Top!$A$1:$AA$1,0))</f>
        <v>#N/A</v>
      </c>
      <c r="I94" s="154" t="e">
        <f ca="1">INDEX(Top!$A$1:$AA$400,MATCH(CONCATENATE($A$1,"_",$A94),Top!$A$1:$A$400,0),MATCH(I$79,Top!$A$1:$AA$1,0))</f>
        <v>#N/A</v>
      </c>
      <c r="P94" s="28"/>
    </row>
    <row r="95" spans="1:16" ht="15" customHeight="1" x14ac:dyDescent="0.35">
      <c r="A95" s="73">
        <f>'04'!A95</f>
        <v>13</v>
      </c>
      <c r="B95" s="48" t="str">
        <f ca="1">INDEX(Top!$A$1:$AA$400,MATCH(CONCATENATE($A$1,"_",$A95),Top!$A$1:$A$400,0),MATCH(B$79,Top!$A$1:$AA$1,0))</f>
        <v>QUASI-MONO-11</v>
      </c>
      <c r="C95" s="69" t="str">
        <f ca="1">INDEX(Top!$A$1:$AA$400,MATCH(CONCATENATE($A$1,"_",$A95),Top!$A$1:$A$400,0),MATCH(C$79,Top!$A$1:$AA$1,0))</f>
        <v>ORANGINA SCHWEPPES FRANCE</v>
      </c>
      <c r="D95" s="48" t="str">
        <f ca="1">INDEX(Top!$A$1:$AA$400,MATCH(CONCATENATE($A$1,"_",$A95),Top!$A$1:$A$400,0),MATCH(D$79,Top!$A$1:$AA$1,0))</f>
        <v>500 à 999 salariés</v>
      </c>
      <c r="E95" s="48">
        <f ca="1">INDEX(Top!$A$1:$AA$400,MATCH(CONCATENATE($A$1,"_",$A95),Top!$A$1:$A$400,0),MATCH(E$79,Top!$A$1:$AA$1,0))</f>
        <v>85</v>
      </c>
      <c r="F95" s="48" t="str">
        <f ca="1">INDEX(Top!$A$1:$AA$400,MATCH(CONCATENATE($A$1,"_",$A95),Top!$A$1:$A$400,0),MATCH(F$79,Top!$A$1:$AA$1,0))</f>
        <v>1107B</v>
      </c>
      <c r="G95" s="152" t="str">
        <f ca="1">INDEX(Top!$A$1:$AA$400,MATCH(CONCATENATE($A$1,"_",$A95),Top!$A$1:$A$400,0),MATCH(G$79,Top!$A$1:$AA$1,0))</f>
        <v>Production de boissons rafraîchissantes</v>
      </c>
      <c r="H95" s="153" t="e">
        <f ca="1">INDEX(Top!$A$1:$AA$400,MATCH(CONCATENATE($A$1,"_",$A95),Top!$A$1:$A$400,0),MATCH(H$79,Top!$A$1:$AA$1,0))</f>
        <v>#N/A</v>
      </c>
      <c r="I95" s="154" t="e">
        <f ca="1">INDEX(Top!$A$1:$AA$400,MATCH(CONCATENATE($A$1,"_",$A95),Top!$A$1:$A$400,0),MATCH(I$79,Top!$A$1:$AA$1,0))</f>
        <v>#N/A</v>
      </c>
      <c r="P95" s="28"/>
    </row>
    <row r="96" spans="1:16" ht="15" customHeight="1" x14ac:dyDescent="0.35">
      <c r="A96" s="73">
        <f>'04'!A96</f>
        <v>14</v>
      </c>
      <c r="B96" s="48" t="str">
        <f ca="1">INDEX(Top!$A$1:$AA$400,MATCH(CONCATENATE($A$1,"_",$A96),Top!$A$1:$A$400,0),MATCH(B$79,Top!$A$1:$AA$1,0))</f>
        <v>QUASI-MONO-11</v>
      </c>
      <c r="C96" s="69" t="str">
        <f ca="1">INDEX(Top!$A$1:$AA$400,MATCH(CONCATENATE($A$1,"_",$A96),Top!$A$1:$A$400,0),MATCH(C$79,Top!$A$1:$AA$1,0))</f>
        <v>COMPAGNIE DE DECOUPE DES VIANDES</v>
      </c>
      <c r="D96" s="48" t="str">
        <f ca="1">INDEX(Top!$A$1:$AA$400,MATCH(CONCATENATE($A$1,"_",$A96),Top!$A$1:$A$400,0),MATCH(D$79,Top!$A$1:$AA$1,0))</f>
        <v>500 à 999 salariés</v>
      </c>
      <c r="E96" s="48">
        <f ca="1">INDEX(Top!$A$1:$AA$400,MATCH(CONCATENATE($A$1,"_",$A96),Top!$A$1:$A$400,0),MATCH(E$79,Top!$A$1:$AA$1,0))</f>
        <v>89</v>
      </c>
      <c r="F96" s="48" t="str">
        <f ca="1">INDEX(Top!$A$1:$AA$400,MATCH(CONCATENATE($A$1,"_",$A96),Top!$A$1:$A$400,0),MATCH(F$79,Top!$A$1:$AA$1,0))</f>
        <v>1011Z</v>
      </c>
      <c r="G96" s="152" t="str">
        <f ca="1">INDEX(Top!$A$1:$AA$400,MATCH(CONCATENATE($A$1,"_",$A96),Top!$A$1:$A$400,0),MATCH(G$79,Top!$A$1:$AA$1,0))</f>
        <v>Transformation et conservation de la viande de boucherie</v>
      </c>
      <c r="H96" s="153" t="e">
        <f ca="1">INDEX(Top!$A$1:$AA$400,MATCH(CONCATENATE($A$1,"_",$A96),Top!$A$1:$A$400,0),MATCH(H$79,Top!$A$1:$AA$1,0))</f>
        <v>#N/A</v>
      </c>
      <c r="I96" s="154" t="e">
        <f ca="1">INDEX(Top!$A$1:$AA$400,MATCH(CONCATENATE($A$1,"_",$A96),Top!$A$1:$A$400,0),MATCH(I$79,Top!$A$1:$AA$1,0))</f>
        <v>#N/A</v>
      </c>
      <c r="P96" s="28"/>
    </row>
    <row r="97" spans="1:17" ht="15" customHeight="1" x14ac:dyDescent="0.35">
      <c r="A97" s="73">
        <f>'04'!A97</f>
        <v>15</v>
      </c>
      <c r="B97" s="48" t="str">
        <f ca="1">INDEX(Top!$A$1:$AA$400,MATCH(CONCATENATE($A$1,"_",$A97),Top!$A$1:$A$400,0),MATCH(B$79,Top!$A$1:$AA$1,0))</f>
        <v>MAJO-11</v>
      </c>
      <c r="C97" s="69" t="str">
        <f ca="1">INDEX(Top!$A$1:$AA$400,MATCH(CONCATENATE($A$1,"_",$A97),Top!$A$1:$A$400,0),MATCH(C$79,Top!$A$1:$AA$1,0))</f>
        <v>BOULANGERIES PAUL</v>
      </c>
      <c r="D97" s="48" t="str">
        <f ca="1">INDEX(Top!$A$1:$AA$400,MATCH(CONCATENATE($A$1,"_",$A97),Top!$A$1:$A$400,0),MATCH(D$79,Top!$A$1:$AA$1,0))</f>
        <v>1 000 à 1 999 salariés</v>
      </c>
      <c r="E97" s="48">
        <f ca="1">INDEX(Top!$A$1:$AA$400,MATCH(CONCATENATE($A$1,"_",$A97),Top!$A$1:$A$400,0),MATCH(E$79,Top!$A$1:$AA$1,0))</f>
        <v>58</v>
      </c>
      <c r="F97" s="48" t="str">
        <f ca="1">INDEX(Top!$A$1:$AA$400,MATCH(CONCATENATE($A$1,"_",$A97),Top!$A$1:$A$400,0),MATCH(F$79,Top!$A$1:$AA$1,0))</f>
        <v>1071A</v>
      </c>
      <c r="G97" s="152" t="str">
        <f ca="1">INDEX(Top!$A$1:$AA$400,MATCH(CONCATENATE($A$1,"_",$A97),Top!$A$1:$A$400,0),MATCH(G$79,Top!$A$1:$AA$1,0))</f>
        <v>Fabrication industrielle de pain et de pâtisserie fraîche</v>
      </c>
      <c r="H97" s="153" t="e">
        <f ca="1">INDEX(Top!$A$1:$AA$400,MATCH(CONCATENATE($A$1,"_",$A97),Top!$A$1:$A$400,0),MATCH(H$79,Top!$A$1:$AA$1,0))</f>
        <v>#N/A</v>
      </c>
      <c r="I97" s="154" t="e">
        <f ca="1">INDEX(Top!$A$1:$AA$400,MATCH(CONCATENATE($A$1,"_",$A97),Top!$A$1:$A$400,0),MATCH(I$79,Top!$A$1:$AA$1,0))</f>
        <v>#N/A</v>
      </c>
      <c r="P97" s="28"/>
    </row>
    <row r="98" spans="1:17" ht="15" customHeight="1" x14ac:dyDescent="0.35">
      <c r="A98" s="73">
        <f>'04'!A98</f>
        <v>16</v>
      </c>
      <c r="B98" s="48" t="str">
        <f ca="1">INDEX(Top!$A$1:$AA$400,MATCH(CONCATENATE($A$1,"_",$A98),Top!$A$1:$A$400,0),MATCH(B$79,Top!$A$1:$AA$1,0))</f>
        <v>MAJO-84</v>
      </c>
      <c r="C98" s="69" t="str">
        <f ca="1">INDEX(Top!$A$1:$AA$400,MATCH(CONCATENATE($A$1,"_",$A98),Top!$A$1:$A$400,0),MATCH(C$79,Top!$A$1:$AA$1,0))</f>
        <v>SA DES EAUX MINERALES D EVIAN</v>
      </c>
      <c r="D98" s="48" t="str">
        <f ca="1">INDEX(Top!$A$1:$AA$400,MATCH(CONCATENATE($A$1,"_",$A98),Top!$A$1:$A$400,0),MATCH(D$79,Top!$A$1:$AA$1,0))</f>
        <v>1 000 à 1 999 salariés</v>
      </c>
      <c r="E98" s="48">
        <f ca="1">INDEX(Top!$A$1:$AA$400,MATCH(CONCATENATE($A$1,"_",$A98),Top!$A$1:$A$400,0),MATCH(E$79,Top!$A$1:$AA$1,0))</f>
        <v>23</v>
      </c>
      <c r="F98" s="48" t="str">
        <f ca="1">INDEX(Top!$A$1:$AA$400,MATCH(CONCATENATE($A$1,"_",$A98),Top!$A$1:$A$400,0),MATCH(F$79,Top!$A$1:$AA$1,0))</f>
        <v>1107A</v>
      </c>
      <c r="G98" s="152" t="str">
        <f ca="1">INDEX(Top!$A$1:$AA$400,MATCH(CONCATENATE($A$1,"_",$A98),Top!$A$1:$A$400,0),MATCH(G$79,Top!$A$1:$AA$1,0))</f>
        <v>Industrie des eaux de table</v>
      </c>
      <c r="H98" s="153" t="e">
        <f ca="1">INDEX(Top!$A$1:$AA$400,MATCH(CONCATENATE($A$1,"_",$A98),Top!$A$1:$A$400,0),MATCH(H$79,Top!$A$1:$AA$1,0))</f>
        <v>#N/A</v>
      </c>
      <c r="I98" s="154" t="e">
        <f ca="1">INDEX(Top!$A$1:$AA$400,MATCH(CONCATENATE($A$1,"_",$A98),Top!$A$1:$A$400,0),MATCH(I$79,Top!$A$1:$AA$1,0))</f>
        <v>#N/A</v>
      </c>
      <c r="P98" s="28"/>
    </row>
    <row r="99" spans="1:17" ht="15" customHeight="1" x14ac:dyDescent="0.35">
      <c r="A99" s="73">
        <f>'04'!A99</f>
        <v>17</v>
      </c>
      <c r="B99" s="48" t="str">
        <f ca="1">INDEX(Top!$A$1:$AA$400,MATCH(CONCATENATE($A$1,"_",$A99),Top!$A$1:$A$400,0),MATCH(B$79,Top!$A$1:$AA$1,0))</f>
        <v>PRINCIPAL-84</v>
      </c>
      <c r="C99" s="69" t="str">
        <f ca="1">INDEX(Top!$A$1:$AA$400,MATCH(CONCATENATE($A$1,"_",$A99),Top!$A$1:$A$400,0),MATCH(C$79,Top!$A$1:$AA$1,0))</f>
        <v>COTE BOULANGE</v>
      </c>
      <c r="D99" s="48" t="str">
        <f ca="1">INDEX(Top!$A$1:$AA$400,MATCH(CONCATENATE($A$1,"_",$A99),Top!$A$1:$A$400,0),MATCH(D$79,Top!$A$1:$AA$1,0))</f>
        <v>2 000 à 4 999 salariés</v>
      </c>
      <c r="E99" s="48">
        <f ca="1">INDEX(Top!$A$1:$AA$400,MATCH(CONCATENATE($A$1,"_",$A99),Top!$A$1:$A$400,0),MATCH(E$79,Top!$A$1:$AA$1,0))</f>
        <v>17</v>
      </c>
      <c r="F99" s="48" t="str">
        <f ca="1">INDEX(Top!$A$1:$AA$400,MATCH(CONCATENATE($A$1,"_",$A99),Top!$A$1:$A$400,0),MATCH(F$79,Top!$A$1:$AA$1,0))</f>
        <v>1071C</v>
      </c>
      <c r="G99" s="152" t="str">
        <f ca="1">INDEX(Top!$A$1:$AA$400,MATCH(CONCATENATE($A$1,"_",$A99),Top!$A$1:$A$400,0),MATCH(G$79,Top!$A$1:$AA$1,0))</f>
        <v>Boulangerie et boulangerie-pâtisserie</v>
      </c>
      <c r="H99" s="153" t="e">
        <f ca="1">INDEX(Top!$A$1:$AA$400,MATCH(CONCATENATE($A$1,"_",$A99),Top!$A$1:$A$400,0),MATCH(H$79,Top!$A$1:$AA$1,0))</f>
        <v>#N/A</v>
      </c>
      <c r="I99" s="154" t="e">
        <f ca="1">INDEX(Top!$A$1:$AA$400,MATCH(CONCATENATE($A$1,"_",$A99),Top!$A$1:$A$400,0),MATCH(I$79,Top!$A$1:$AA$1,0))</f>
        <v>#N/A</v>
      </c>
      <c r="P99" s="28"/>
    </row>
    <row r="100" spans="1:17" ht="15" customHeight="1" x14ac:dyDescent="0.35">
      <c r="A100" s="73">
        <f>'04'!A100</f>
        <v>18</v>
      </c>
      <c r="B100" s="48" t="str">
        <f ca="1">INDEX(Top!$A$1:$AA$400,MATCH(CONCATENATE($A$1,"_",$A100),Top!$A$1:$A$400,0),MATCH(B$79,Top!$A$1:$AA$1,0))</f>
        <v>MONO-11</v>
      </c>
      <c r="C100" s="69" t="str">
        <f ca="1">INDEX(Top!$A$1:$AA$400,MATCH(CONCATENATE($A$1,"_",$A100),Top!$A$1:$A$400,0),MATCH(C$79,Top!$A$1:$AA$1,0))</f>
        <v>TANG FRERES</v>
      </c>
      <c r="D100" s="48" t="str">
        <f ca="1">INDEX(Top!$A$1:$AA$400,MATCH(CONCATENATE($A$1,"_",$A100),Top!$A$1:$A$400,0),MATCH(D$79,Top!$A$1:$AA$1,0))</f>
        <v>250 à 499 salariés</v>
      </c>
      <c r="E100" s="48">
        <f ca="1">INDEX(Top!$A$1:$AA$400,MATCH(CONCATENATE($A$1,"_",$A100),Top!$A$1:$A$400,0),MATCH(E$79,Top!$A$1:$AA$1,0))</f>
        <v>100</v>
      </c>
      <c r="F100" s="48" t="str">
        <f ca="1">INDEX(Top!$A$1:$AA$400,MATCH(CONCATENATE($A$1,"_",$A100),Top!$A$1:$A$400,0),MATCH(F$79,Top!$A$1:$AA$1,0))</f>
        <v>4639B</v>
      </c>
      <c r="G100" s="152" t="str">
        <f ca="1">INDEX(Top!$A$1:$AA$400,MATCH(CONCATENATE($A$1,"_",$A100),Top!$A$1:$A$400,0),MATCH(G$79,Top!$A$1:$AA$1,0))</f>
        <v>Commerce de gros (commerce interentreprises) alimentaire non spécialisé</v>
      </c>
      <c r="H100" s="153" t="e">
        <f ca="1">INDEX(Top!$A$1:$AA$400,MATCH(CONCATENATE($A$1,"_",$A100),Top!$A$1:$A$400,0),MATCH(H$79,Top!$A$1:$AA$1,0))</f>
        <v>#N/A</v>
      </c>
      <c r="I100" s="154" t="e">
        <f ca="1">INDEX(Top!$A$1:$AA$400,MATCH(CONCATENATE($A$1,"_",$A100),Top!$A$1:$A$400,0),MATCH(I$79,Top!$A$1:$AA$1,0))</f>
        <v>#N/A</v>
      </c>
      <c r="P100" s="28"/>
    </row>
    <row r="101" spans="1:17" ht="15" customHeight="1" x14ac:dyDescent="0.35">
      <c r="A101" s="73">
        <f>'04'!A101</f>
        <v>19</v>
      </c>
      <c r="B101" s="48" t="str">
        <f ca="1">INDEX(Top!$A$1:$AA$400,MATCH(CONCATENATE($A$1,"_",$A101),Top!$A$1:$A$400,0),MATCH(B$79,Top!$A$1:$AA$1,0))</f>
        <v>QUASI-MONO-11</v>
      </c>
      <c r="C101" s="69" t="str">
        <f ca="1">INDEX(Top!$A$1:$AA$400,MATCH(CONCATENATE($A$1,"_",$A101),Top!$A$1:$A$400,0),MATCH(C$79,Top!$A$1:$AA$1,0))</f>
        <v>PATISSERIE E.LADUREE</v>
      </c>
      <c r="D101" s="48" t="str">
        <f ca="1">INDEX(Top!$A$1:$AA$400,MATCH(CONCATENATE($A$1,"_",$A101),Top!$A$1:$A$400,0),MATCH(D$79,Top!$A$1:$AA$1,0))</f>
        <v>500 à 999 salariés</v>
      </c>
      <c r="E101" s="48">
        <f ca="1">INDEX(Top!$A$1:$AA$400,MATCH(CONCATENATE($A$1,"_",$A101),Top!$A$1:$A$400,0),MATCH(E$79,Top!$A$1:$AA$1,0))</f>
        <v>96</v>
      </c>
      <c r="F101" s="48" t="str">
        <f ca="1">INDEX(Top!$A$1:$AA$400,MATCH(CONCATENATE($A$1,"_",$A101),Top!$A$1:$A$400,0),MATCH(F$79,Top!$A$1:$AA$1,0))</f>
        <v>1071D</v>
      </c>
      <c r="G101" s="152" t="str">
        <f ca="1">INDEX(Top!$A$1:$AA$400,MATCH(CONCATENATE($A$1,"_",$A101),Top!$A$1:$A$400,0),MATCH(G$79,Top!$A$1:$AA$1,0))</f>
        <v>Pâtisserie</v>
      </c>
      <c r="H101" s="153" t="e">
        <f ca="1">INDEX(Top!$A$1:$AA$400,MATCH(CONCATENATE($A$1,"_",$A101),Top!$A$1:$A$400,0),MATCH(H$79,Top!$A$1:$AA$1,0))</f>
        <v>#N/A</v>
      </c>
      <c r="I101" s="154" t="e">
        <f ca="1">INDEX(Top!$A$1:$AA$400,MATCH(CONCATENATE($A$1,"_",$A101),Top!$A$1:$A$400,0),MATCH(I$79,Top!$A$1:$AA$1,0))</f>
        <v>#N/A</v>
      </c>
      <c r="P101" s="28"/>
    </row>
    <row r="102" spans="1:17" ht="15" customHeight="1" x14ac:dyDescent="0.35">
      <c r="A102" s="73">
        <f>'04'!A102</f>
        <v>20</v>
      </c>
      <c r="B102" s="48" t="str">
        <f ca="1">INDEX(Top!$A$1:$AA$400,MATCH(CONCATENATE($A$1,"_",$A102),Top!$A$1:$A$400,0),MATCH(B$79,Top!$A$1:$AA$1,0))</f>
        <v>QUASI-MONO-11</v>
      </c>
      <c r="C102" s="69" t="str">
        <f ca="1">INDEX(Top!$A$1:$AA$400,MATCH(CONCATENATE($A$1,"_",$A102),Top!$A$1:$A$400,0),MATCH(C$79,Top!$A$1:$AA$1,0))</f>
        <v>NESTLE WATERS MARKETING &amp; DISTRIBUTION</v>
      </c>
      <c r="D102" s="48" t="str">
        <f ca="1">INDEX(Top!$A$1:$AA$400,MATCH(CONCATENATE($A$1,"_",$A102),Top!$A$1:$A$400,0),MATCH(D$79,Top!$A$1:$AA$1,0))</f>
        <v>250 à 499 salariés</v>
      </c>
      <c r="E102" s="48">
        <f ca="1">INDEX(Top!$A$1:$AA$400,MATCH(CONCATENATE($A$1,"_",$A102),Top!$A$1:$A$400,0),MATCH(E$79,Top!$A$1:$AA$1,0))</f>
        <v>96</v>
      </c>
      <c r="F102" s="48" t="str">
        <f ca="1">INDEX(Top!$A$1:$AA$400,MATCH(CONCATENATE($A$1,"_",$A102),Top!$A$1:$A$400,0),MATCH(F$79,Top!$A$1:$AA$1,0))</f>
        <v>4634Z</v>
      </c>
      <c r="G102" s="152" t="str">
        <f ca="1">INDEX(Top!$A$1:$AA$400,MATCH(CONCATENATE($A$1,"_",$A102),Top!$A$1:$A$400,0),MATCH(G$79,Top!$A$1:$AA$1,0))</f>
        <v>Commerce de gros (commerce interentreprises) de boissons</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'04'!B106</f>
        <v>Champ : France (hors Mayotte) - unités légales des secteurs marchands non agricoles et non financiers</v>
      </c>
      <c r="Q106" s="108"/>
    </row>
    <row r="107" spans="1:17" s="106" customFormat="1" ht="15" customHeight="1" x14ac:dyDescent="0.35">
      <c r="B107" s="107" t="str">
        <f>'04'!B107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12" priority="1">
      <formula>$E83&gt;=80</formula>
    </cfRule>
  </conditionalFormatting>
  <pageMargins left="0.78749999999999998" right="0.78749999999999998" top="1.0249999999999999" bottom="1.0249999999999999" header="0.78749999999999998" footer="0.78749999999999998"/>
  <pageSetup paperSize="9" firstPageNumber="0" orientation="portrait"/>
  <headerFooter scaleWithDoc="0" alignWithMargins="0">
    <oddHeader>&amp;C&amp;"Arial,Normal"</oddHeader>
    <oddFooter>&amp;C&amp;"Arial,Normal"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08"/>
  <sheetViews>
    <sheetView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24</v>
      </c>
      <c r="B1" s="25" t="str">
        <f ca="1">VLOOKUP(A1,Sommaire!A15:B31,2,0)</f>
        <v>Centre-Val de Loire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'11'!D4</f>
        <v>nb_ul_MONO_secret</v>
      </c>
      <c r="E4" s="72" t="str">
        <f>'11'!E4</f>
        <v>nb_sal_secret</v>
      </c>
      <c r="F4" s="72" t="str">
        <f>'11'!F4</f>
        <v>nb_sal_reg_secret</v>
      </c>
      <c r="G4" s="72" t="str">
        <f>'11'!G4</f>
        <v>part_sal_secret</v>
      </c>
      <c r="H4" s="129" t="str">
        <f>'11'!H4</f>
        <v>nb_ul_POLY_secret</v>
      </c>
      <c r="I4" s="126"/>
      <c r="J4" s="126"/>
      <c r="Q4" s="28"/>
      <c r="R4" s="28"/>
    </row>
    <row r="5" spans="1:18" ht="78" customHeight="1" x14ac:dyDescent="0.35">
      <c r="A5" s="73" t="str">
        <f>'11'!A5</f>
        <v>Code d'activité</v>
      </c>
      <c r="B5" s="2" t="str">
        <f>'11'!B5</f>
        <v>Code d'activité</v>
      </c>
      <c r="C5" s="2" t="str">
        <f>'11'!C5</f>
        <v>Secteur d'activité</v>
      </c>
      <c r="D5" s="2" t="str">
        <f>'11'!D5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3018</v>
      </c>
      <c r="E7" s="109">
        <f t="shared" ca="1" si="0"/>
        <v>19391</v>
      </c>
      <c r="F7" s="109">
        <f t="shared" ca="1" si="0"/>
        <v>27494</v>
      </c>
      <c r="G7" s="109">
        <f t="shared" ca="1" si="0"/>
        <v>71</v>
      </c>
      <c r="H7" s="109">
        <f t="shared" ca="1" si="0"/>
        <v>193</v>
      </c>
      <c r="I7" s="125"/>
      <c r="J7" s="125"/>
      <c r="K7" s="33"/>
      <c r="L7" s="33"/>
      <c r="M7" s="33"/>
      <c r="N7" s="33"/>
      <c r="O7" s="33"/>
      <c r="P7" s="33"/>
      <c r="Q7" s="33"/>
      <c r="R7" s="33"/>
    </row>
    <row r="8" spans="1:18" ht="15" customHeight="1" x14ac:dyDescent="0.35">
      <c r="A8" s="73" t="s">
        <v>44</v>
      </c>
      <c r="B8" s="7" t="s">
        <v>44</v>
      </c>
      <c r="C8" s="8" t="s">
        <v>1460</v>
      </c>
      <c r="D8" s="110">
        <f t="shared" ca="1" si="0"/>
        <v>626</v>
      </c>
      <c r="E8" s="110">
        <f t="shared" ca="1" si="0"/>
        <v>8738</v>
      </c>
      <c r="F8" s="110">
        <f t="shared" ca="1" si="0"/>
        <v>13763</v>
      </c>
      <c r="G8" s="110">
        <f t="shared" ca="1" si="0"/>
        <v>63</v>
      </c>
      <c r="H8" s="110">
        <f t="shared" ca="1" si="0"/>
        <v>75</v>
      </c>
      <c r="I8" s="125"/>
      <c r="J8" s="125"/>
      <c r="K8" s="33"/>
      <c r="L8" s="33"/>
      <c r="M8" s="33"/>
      <c r="N8" s="33"/>
      <c r="O8" s="33"/>
      <c r="P8" s="33"/>
      <c r="Q8" s="33"/>
      <c r="R8" s="33"/>
    </row>
    <row r="9" spans="1:18" ht="15" customHeight="1" x14ac:dyDescent="0.35">
      <c r="A9" s="73" t="s">
        <v>60</v>
      </c>
      <c r="B9" s="9" t="s">
        <v>60</v>
      </c>
      <c r="C9" s="10" t="s">
        <v>61</v>
      </c>
      <c r="D9" s="48">
        <f t="shared" ca="1" si="0"/>
        <v>457</v>
      </c>
      <c r="E9" s="48">
        <f t="shared" ca="1" si="0"/>
        <v>7591</v>
      </c>
      <c r="F9" s="48">
        <f t="shared" ca="1" si="0"/>
        <v>12269</v>
      </c>
      <c r="G9" s="48">
        <f t="shared" ca="1" si="0"/>
        <v>62</v>
      </c>
      <c r="H9" s="48">
        <f t="shared" ca="1" si="0"/>
        <v>63</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66</v>
      </c>
      <c r="E10" s="48">
        <f t="shared" ref="D10:H23" ca="1" si="1">INDEX(Table0,MATCH($A$1&amp;"_"&amp;$A10,T0colonne,0),MATCH(E$4,T0ligne,0))</f>
        <v>1384</v>
      </c>
      <c r="F10" s="48">
        <f t="shared" ca="1" si="1"/>
        <v>2328</v>
      </c>
      <c r="G10" s="48">
        <f t="shared" ca="1" si="1"/>
        <v>59</v>
      </c>
      <c r="H10" s="48">
        <f t="shared" ca="1" si="1"/>
        <v>7</v>
      </c>
      <c r="I10" s="125"/>
      <c r="J10" s="125"/>
      <c r="K10" s="33"/>
      <c r="L10" s="33"/>
      <c r="M10" s="33"/>
      <c r="N10" s="33"/>
      <c r="O10" s="33"/>
      <c r="P10" s="33"/>
      <c r="Q10" s="33"/>
      <c r="R10" s="33"/>
    </row>
    <row r="11" spans="1:18" ht="15" customHeight="1" x14ac:dyDescent="0.35">
      <c r="A11" s="73">
        <v>102</v>
      </c>
      <c r="B11" s="11">
        <v>102</v>
      </c>
      <c r="C11" s="12" t="s">
        <v>64</v>
      </c>
      <c r="D11" s="48">
        <f t="shared" ca="1" si="1"/>
        <v>4</v>
      </c>
      <c r="E11" s="48">
        <f t="shared" ca="1" si="1"/>
        <v>180</v>
      </c>
      <c r="F11" s="48">
        <f t="shared" ca="1" si="1"/>
        <v>180</v>
      </c>
      <c r="G11" s="48">
        <f t="shared" ca="1" si="1"/>
        <v>100</v>
      </c>
      <c r="H11" s="48" t="str">
        <f t="shared" ca="1" si="1"/>
        <v>s</v>
      </c>
      <c r="I11" s="125"/>
      <c r="J11" s="125"/>
      <c r="K11" s="33"/>
      <c r="L11" s="33"/>
      <c r="M11" s="33"/>
      <c r="N11" s="33"/>
      <c r="O11" s="33"/>
      <c r="P11" s="33"/>
      <c r="Q11" s="33"/>
      <c r="R11" s="33"/>
    </row>
    <row r="12" spans="1:18" ht="15" customHeight="1" x14ac:dyDescent="0.35">
      <c r="A12" s="73" t="s">
        <v>65</v>
      </c>
      <c r="B12" s="13" t="s">
        <v>65</v>
      </c>
      <c r="C12" s="12" t="s">
        <v>66</v>
      </c>
      <c r="D12" s="48">
        <f t="shared" ca="1" si="1"/>
        <v>55</v>
      </c>
      <c r="E12" s="48">
        <f t="shared" ca="1" si="1"/>
        <v>926</v>
      </c>
      <c r="F12" s="48">
        <f t="shared" ca="1" si="1"/>
        <v>1261</v>
      </c>
      <c r="G12" s="48">
        <f t="shared" ca="1" si="1"/>
        <v>73</v>
      </c>
      <c r="H12" s="48">
        <f t="shared" ca="1" si="1"/>
        <v>5</v>
      </c>
      <c r="I12" s="125"/>
      <c r="J12" s="125"/>
      <c r="K12" s="74"/>
      <c r="L12" s="33"/>
      <c r="M12" s="33"/>
      <c r="N12" s="33"/>
      <c r="O12" s="33"/>
      <c r="P12" s="33"/>
      <c r="Q12" s="33"/>
      <c r="R12" s="33"/>
    </row>
    <row r="13" spans="1:18" ht="15" customHeight="1" x14ac:dyDescent="0.35">
      <c r="A13" s="73" t="s">
        <v>67</v>
      </c>
      <c r="B13" s="13" t="s">
        <v>67</v>
      </c>
      <c r="C13" s="12" t="s">
        <v>68</v>
      </c>
      <c r="D13" s="48">
        <f t="shared" ca="1" si="1"/>
        <v>8</v>
      </c>
      <c r="E13" s="48">
        <f t="shared" ca="1" si="1"/>
        <v>41</v>
      </c>
      <c r="F13" s="48">
        <f t="shared" ca="1" si="1"/>
        <v>69</v>
      </c>
      <c r="G13" s="48">
        <f t="shared" ca="1" si="1"/>
        <v>59</v>
      </c>
      <c r="H13" s="48" t="str">
        <f t="shared" ca="1" si="1"/>
        <v>s</v>
      </c>
      <c r="I13" s="125"/>
      <c r="J13" s="125"/>
      <c r="K13" s="74"/>
      <c r="L13" s="33"/>
      <c r="M13" s="33"/>
      <c r="N13" s="33"/>
      <c r="O13" s="33"/>
      <c r="P13" s="33"/>
      <c r="Q13" s="33"/>
      <c r="R13" s="33"/>
    </row>
    <row r="14" spans="1:18" ht="15" customHeight="1" x14ac:dyDescent="0.35">
      <c r="A14" s="73">
        <v>105</v>
      </c>
      <c r="B14" s="11">
        <v>105</v>
      </c>
      <c r="C14" s="12" t="s">
        <v>69</v>
      </c>
      <c r="D14" s="48">
        <f t="shared" ca="1" si="1"/>
        <v>40</v>
      </c>
      <c r="E14" s="48">
        <f t="shared" ca="1" si="1"/>
        <v>1345</v>
      </c>
      <c r="F14" s="48">
        <f t="shared" ca="1" si="1"/>
        <v>2229</v>
      </c>
      <c r="G14" s="48">
        <f t="shared" ca="1" si="1"/>
        <v>60</v>
      </c>
      <c r="H14" s="48">
        <f t="shared" ca="1" si="1"/>
        <v>9</v>
      </c>
      <c r="I14" s="125"/>
      <c r="J14" s="125"/>
      <c r="K14" s="75"/>
      <c r="Q14" s="28"/>
      <c r="R14" s="28"/>
    </row>
    <row r="15" spans="1:18" ht="15" customHeight="1" x14ac:dyDescent="0.35">
      <c r="A15" s="73">
        <v>106</v>
      </c>
      <c r="B15" s="11">
        <v>106</v>
      </c>
      <c r="C15" s="12" t="s">
        <v>70</v>
      </c>
      <c r="D15" s="48">
        <f t="shared" ca="1" si="1"/>
        <v>24</v>
      </c>
      <c r="E15" s="48">
        <f t="shared" ca="1" si="1"/>
        <v>289</v>
      </c>
      <c r="F15" s="48">
        <f t="shared" ca="1" si="1"/>
        <v>542</v>
      </c>
      <c r="G15" s="48">
        <f t="shared" ca="1" si="1"/>
        <v>53</v>
      </c>
      <c r="H15" s="48">
        <f t="shared" ca="1" si="1"/>
        <v>6</v>
      </c>
      <c r="I15" s="125"/>
      <c r="J15" s="125"/>
      <c r="K15" s="75"/>
      <c r="Q15" s="28"/>
      <c r="R15" s="28"/>
    </row>
    <row r="16" spans="1:18" ht="15" customHeight="1" x14ac:dyDescent="0.35">
      <c r="A16" s="73" t="s">
        <v>71</v>
      </c>
      <c r="B16" s="11" t="s">
        <v>71</v>
      </c>
      <c r="C16" s="12" t="s">
        <v>72</v>
      </c>
      <c r="D16" s="48">
        <f t="shared" ca="1" si="1"/>
        <v>89</v>
      </c>
      <c r="E16" s="48">
        <f t="shared" ca="1" si="1"/>
        <v>1640</v>
      </c>
      <c r="F16" s="48">
        <f t="shared" ca="1" si="1"/>
        <v>2105</v>
      </c>
      <c r="G16" s="48">
        <f t="shared" ca="1" si="1"/>
        <v>78</v>
      </c>
      <c r="H16" s="48">
        <f t="shared" ca="1" si="1"/>
        <v>10</v>
      </c>
      <c r="I16" s="125"/>
      <c r="J16" s="125"/>
      <c r="K16" s="75"/>
      <c r="Q16" s="28"/>
      <c r="R16" s="28"/>
    </row>
    <row r="17" spans="1:28" ht="15" customHeight="1" x14ac:dyDescent="0.35">
      <c r="A17" s="73">
        <v>108</v>
      </c>
      <c r="B17" s="11">
        <v>108</v>
      </c>
      <c r="C17" s="12" t="s">
        <v>73</v>
      </c>
      <c r="D17" s="48">
        <f t="shared" ca="1" si="1"/>
        <v>151</v>
      </c>
      <c r="E17" s="48">
        <f t="shared" ca="1" si="1"/>
        <v>1434</v>
      </c>
      <c r="F17" s="48">
        <f t="shared" ca="1" si="1"/>
        <v>2554</v>
      </c>
      <c r="G17" s="48">
        <f t="shared" ca="1" si="1"/>
        <v>56</v>
      </c>
      <c r="H17" s="48">
        <f t="shared" ca="1" si="1"/>
        <v>21</v>
      </c>
      <c r="I17" s="125"/>
      <c r="J17" s="125"/>
      <c r="K17" s="75"/>
      <c r="Q17" s="28"/>
      <c r="R17" s="28"/>
    </row>
    <row r="18" spans="1:28" ht="15" customHeight="1" x14ac:dyDescent="0.35">
      <c r="A18" s="73">
        <v>109</v>
      </c>
      <c r="B18" s="11">
        <v>109</v>
      </c>
      <c r="C18" s="12" t="s">
        <v>74</v>
      </c>
      <c r="D18" s="48">
        <f t="shared" ca="1" si="1"/>
        <v>20</v>
      </c>
      <c r="E18" s="48">
        <f t="shared" ca="1" si="1"/>
        <v>352</v>
      </c>
      <c r="F18" s="48">
        <f t="shared" ca="1" si="1"/>
        <v>1001</v>
      </c>
      <c r="G18" s="48">
        <f t="shared" ca="1" si="1"/>
        <v>35</v>
      </c>
      <c r="H18" s="48">
        <f t="shared" ca="1" si="1"/>
        <v>3</v>
      </c>
      <c r="I18" s="125"/>
      <c r="J18" s="125"/>
      <c r="K18" s="36"/>
      <c r="Q18" s="28"/>
      <c r="R18" s="28"/>
    </row>
    <row r="19" spans="1:28" ht="15" customHeight="1" x14ac:dyDescent="0.35">
      <c r="A19" s="73">
        <v>11</v>
      </c>
      <c r="B19" s="9">
        <v>11</v>
      </c>
      <c r="C19" s="10" t="s">
        <v>75</v>
      </c>
      <c r="D19" s="48">
        <f t="shared" ca="1" si="1"/>
        <v>169</v>
      </c>
      <c r="E19" s="48">
        <f ca="1">INDEX(Table0,MATCH($A$1&amp;"_"&amp;$A19,T0colonne,0),MATCH(E$4,T0ligne,0))</f>
        <v>1147</v>
      </c>
      <c r="F19" s="48">
        <f ca="1">INDEX(Table0,MATCH($A$1&amp;"_"&amp;$A19,T0colonne,0),MATCH(F$4,T0ligne,0))</f>
        <v>1494</v>
      </c>
      <c r="G19" s="48">
        <f ca="1">INDEX(Table0,MATCH($A$1&amp;"_"&amp;$A19,T0colonne,0),MATCH(G$4,T0ligne,0))</f>
        <v>77</v>
      </c>
      <c r="H19" s="48">
        <f ca="1">INDEX(Table0,MATCH($A$1&amp;"_"&amp;$A19,T0colonne,0),MATCH(H$4,T0ligne,0))</f>
        <v>12</v>
      </c>
      <c r="I19" s="125"/>
      <c r="J19" s="125"/>
      <c r="K19" s="75"/>
      <c r="Q19" s="28"/>
      <c r="R19" s="28"/>
    </row>
    <row r="20" spans="1:28" ht="15" customHeight="1" x14ac:dyDescent="0.35">
      <c r="A20" s="73" t="s">
        <v>51</v>
      </c>
      <c r="B20" s="7" t="s">
        <v>51</v>
      </c>
      <c r="C20" s="8" t="s">
        <v>52</v>
      </c>
      <c r="D20" s="110">
        <f t="shared" ca="1" si="1"/>
        <v>1543</v>
      </c>
      <c r="E20" s="110">
        <f t="shared" ca="1" si="1"/>
        <v>5644</v>
      </c>
      <c r="F20" s="110">
        <f t="shared" ca="1" si="1"/>
        <v>5950</v>
      </c>
      <c r="G20" s="110">
        <f t="shared" ca="1" si="1"/>
        <v>95</v>
      </c>
      <c r="H20" s="110">
        <f t="shared" ca="1" si="1"/>
        <v>24</v>
      </c>
      <c r="I20" s="125"/>
      <c r="J20" s="125"/>
      <c r="K20" s="36"/>
      <c r="Q20" s="28"/>
      <c r="R20" s="28"/>
    </row>
    <row r="21" spans="1:28" ht="15" customHeight="1" x14ac:dyDescent="0.35">
      <c r="A21" s="73" t="s">
        <v>47</v>
      </c>
      <c r="B21" s="7" t="s">
        <v>47</v>
      </c>
      <c r="C21" s="14" t="s">
        <v>48</v>
      </c>
      <c r="D21" s="110">
        <f ca="1">INDEX(Table0,MATCH($A$1&amp;"_"&amp;$A21,T0colonne,0),MATCH(D$4,T0ligne,0))</f>
        <v>849</v>
      </c>
      <c r="E21" s="110">
        <f ca="1">INDEX(Table0,MATCH($A$1&amp;"_"&amp;$A21,T0colonne,0),MATCH(E$4,T0ligne,0))</f>
        <v>5009</v>
      </c>
      <c r="F21" s="110">
        <f ca="1">INDEX(Table0,MATCH($A$1&amp;"_"&amp;$A21,T0colonne,0),MATCH(F$4,T0ligne,0))</f>
        <v>7781</v>
      </c>
      <c r="G21" s="110">
        <f ca="1">INDEX(Table0,MATCH($A$1&amp;"_"&amp;$A21,T0colonne,0),MATCH(G$4,T0ligne,0))</f>
        <v>64</v>
      </c>
      <c r="H21" s="110">
        <f ca="1">INDEX(Table0,MATCH($A$1&amp;"_"&amp;$A21,T0colonne,0),MATCH(H$4,T0ligne,0))</f>
        <v>94</v>
      </c>
      <c r="I21" s="125"/>
      <c r="J21" s="125"/>
      <c r="Q21" s="28"/>
      <c r="R21" s="28"/>
    </row>
    <row r="22" spans="1:28" ht="15" customHeight="1" x14ac:dyDescent="0.35">
      <c r="A22" s="73">
        <v>462</v>
      </c>
      <c r="B22" s="9">
        <v>462</v>
      </c>
      <c r="C22" s="12" t="s">
        <v>76</v>
      </c>
      <c r="D22" s="48">
        <f t="shared" ca="1" si="1"/>
        <v>288</v>
      </c>
      <c r="E22" s="48">
        <f t="shared" ca="1" si="1"/>
        <v>2540</v>
      </c>
      <c r="F22" s="48">
        <f t="shared" ca="1" si="1"/>
        <v>2848</v>
      </c>
      <c r="G22" s="48">
        <f t="shared" ca="1" si="1"/>
        <v>89</v>
      </c>
      <c r="H22" s="48">
        <f t="shared" ca="1" si="1"/>
        <v>28</v>
      </c>
      <c r="I22" s="125"/>
      <c r="J22" s="125"/>
      <c r="Q22" s="28"/>
      <c r="R22" s="28"/>
    </row>
    <row r="23" spans="1:28" ht="15" customHeight="1" x14ac:dyDescent="0.35">
      <c r="A23" s="73" t="s">
        <v>77</v>
      </c>
      <c r="B23" s="9" t="s">
        <v>77</v>
      </c>
      <c r="C23" s="12" t="s">
        <v>78</v>
      </c>
      <c r="D23" s="48">
        <f t="shared" ca="1" si="1"/>
        <v>561</v>
      </c>
      <c r="E23" s="48">
        <f t="shared" ca="1" si="1"/>
        <v>2469</v>
      </c>
      <c r="F23" s="48">
        <f t="shared" ca="1" si="1"/>
        <v>4933</v>
      </c>
      <c r="G23" s="48">
        <f t="shared" ca="1" si="1"/>
        <v>50</v>
      </c>
      <c r="H23" s="48">
        <f t="shared" ca="1" si="1"/>
        <v>66</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'01'!B29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'11'!E30</f>
        <v>nb_ul_secret</v>
      </c>
      <c r="F30" s="73" t="s">
        <v>1345</v>
      </c>
      <c r="G30" s="73" t="s">
        <v>139</v>
      </c>
      <c r="H30" s="73" t="str">
        <f>'11'!H30</f>
        <v>redi_r310_secret</v>
      </c>
      <c r="I30" s="73" t="str">
        <f>'11'!I30</f>
        <v>redi_r410_secret</v>
      </c>
      <c r="J30" s="73" t="str">
        <f>'11'!J30</f>
        <v>redi_r003_secret</v>
      </c>
      <c r="K30" s="73" t="str">
        <f>'11'!K30</f>
        <v>fraispers_secret</v>
      </c>
      <c r="L30" s="73" t="str">
        <f>'11'!L30</f>
        <v>redi_r005_secret</v>
      </c>
      <c r="M30" s="73" t="str">
        <f>'11'!M30</f>
        <v>redi_r008_secret</v>
      </c>
      <c r="N30" s="73" t="str">
        <f>'11'!N30</f>
        <v>redi_r103_secret</v>
      </c>
      <c r="O30" s="73" t="str">
        <f>'11'!O30</f>
        <v>r100_tot_secret</v>
      </c>
      <c r="P30" s="73" t="str">
        <f>'11'!P30</f>
        <v>inv_corp_b_ha_secret</v>
      </c>
      <c r="Q30" s="73" t="str">
        <f>'11'!Q30</f>
        <v>TX_EX_secret</v>
      </c>
      <c r="R30" s="73" t="str">
        <f>'11'!R30</f>
        <v>TX_VA_secret</v>
      </c>
      <c r="S30" s="73" t="str">
        <f>'11'!S30</f>
        <v>PROD_TRAV_secret</v>
      </c>
      <c r="T30" s="73" t="str">
        <f>'11'!T30</f>
        <v>INT_CAPITAL_secret</v>
      </c>
      <c r="U30" s="73" t="str">
        <f>'11'!U30</f>
        <v>TX_FP_secret</v>
      </c>
      <c r="V30" s="73" t="str">
        <f>'11'!V30</f>
        <v>TX_MARGE_secret</v>
      </c>
      <c r="W30" s="73" t="str">
        <f>'11'!W30</f>
        <v>RENT_ECO_secret</v>
      </c>
      <c r="X30" s="73" t="str">
        <f>'11'!X30</f>
        <v>RENT_FIN_secret</v>
      </c>
      <c r="Y30" s="73" t="str">
        <f>'11'!Y30</f>
        <v>LEVIER_FIN_secret</v>
      </c>
      <c r="Z30" s="73" t="str">
        <f>'11'!Z30</f>
        <v>TAUX_PRELEV_secret</v>
      </c>
      <c r="AA30" s="73" t="str">
        <f>'11'!AA30</f>
        <v>TX_INV_secret</v>
      </c>
      <c r="AB30" s="73" t="str">
        <f>'11'!AB30</f>
        <v>TX_AUTOFIN_secret</v>
      </c>
    </row>
    <row r="31" spans="1:28" ht="69.95" customHeight="1" x14ac:dyDescent="0.35">
      <c r="A31" s="73" t="str">
        <f>'11'!A31</f>
        <v>R_T2</v>
      </c>
      <c r="B31" s="2" t="str">
        <f>'11'!B31</f>
        <v>Code d'activité</v>
      </c>
      <c r="C31" s="2" t="str">
        <f>'11'!C31</f>
        <v>Secteur d'activité</v>
      </c>
      <c r="D31" s="2" t="s">
        <v>1402</v>
      </c>
      <c r="E31" s="2" t="str">
        <f>'11'!E31</f>
        <v>Nombre d'unités légales</v>
      </c>
      <c r="F31" s="2" t="str">
        <f>'11'!F31</f>
        <v>Effectifs salariés en équivalent temps plein</v>
      </c>
      <c r="G31" s="2" t="str">
        <f>'11'!G31</f>
        <v>Effectifs salariés au 31 décembre</v>
      </c>
      <c r="H31" s="2" t="str">
        <f>'11'!H31</f>
        <v>Chiffre d'affaires Hors Taxes</v>
      </c>
      <c r="I31" s="2" t="str">
        <f>'11'!I31</f>
        <v>Chiffre d'affaires à l'exportation hors taxes</v>
      </c>
      <c r="J31" s="2" t="str">
        <f>'11'!J31</f>
        <v>Valeur ajoutée - y compris autres produits et autres charges</v>
      </c>
      <c r="K31" s="2" t="str">
        <f>'11'!K31</f>
        <v>Frais de personnel</v>
      </c>
      <c r="L31" s="2" t="str">
        <f>'11'!L31</f>
        <v>Excédent brut d'exploitation</v>
      </c>
      <c r="M31" s="2" t="str">
        <f>'11'!M31</f>
        <v>Capacité d'autofinancement</v>
      </c>
      <c r="N31" s="2" t="str">
        <f>'11'!N31</f>
        <v>Résultat courant avant impôts</v>
      </c>
      <c r="O31" s="2" t="str">
        <f>'11'!O31</f>
        <v>Résultat net comptable</v>
      </c>
      <c r="P31" s="2" t="str">
        <f>'11'!P31</f>
        <v>Investissements corporels bruts hors apports</v>
      </c>
      <c r="Q31" s="44" t="str">
        <f>'11'!Q31</f>
        <v>Taux d'exportation</v>
      </c>
      <c r="R31" s="44" t="str">
        <f>'11'!R31</f>
        <v>Taux de valeur ajoutée</v>
      </c>
      <c r="S31" s="76" t="str">
        <f>'11'!S31</f>
        <v>Productivité apparente du travail par tête</v>
      </c>
      <c r="T31" s="76" t="str">
        <f>'11'!T31</f>
        <v>Intensité capitalistique</v>
      </c>
      <c r="U31" s="44" t="str">
        <f>'11'!U31</f>
        <v>Part des frais de personnel</v>
      </c>
      <c r="V31" s="44" t="str">
        <f>'11'!V31</f>
        <v>Taux de marge</v>
      </c>
      <c r="W31" s="44" t="str">
        <f>'11'!W31</f>
        <v>Rentabilité économique</v>
      </c>
      <c r="X31" s="44" t="str">
        <f>'11'!X31</f>
        <v>Rentabilité financière</v>
      </c>
      <c r="Y31" s="44" t="str">
        <f>'11'!Y31</f>
        <v>Levier financier</v>
      </c>
      <c r="Z31" s="44" t="str">
        <f>'11'!Z31</f>
        <v>Taux de prélèvement financier</v>
      </c>
      <c r="AA31" s="44" t="str">
        <f>'11'!AA31</f>
        <v>Taux d'investissement</v>
      </c>
      <c r="AB31" s="44" t="str">
        <f>'11'!AB31</f>
        <v>Taux d'autofinancement</v>
      </c>
    </row>
    <row r="32" spans="1:28" ht="15" customHeight="1" x14ac:dyDescent="0.35">
      <c r="B32" s="148"/>
      <c r="C32" s="148"/>
      <c r="D32" s="32"/>
      <c r="E32" s="148" t="str">
        <f>'11'!E32</f>
        <v>nombre</v>
      </c>
      <c r="F32" s="148"/>
      <c r="G32" s="148"/>
      <c r="H32" s="148" t="str">
        <f>'11'!H32</f>
        <v>milliers d'euros</v>
      </c>
      <c r="I32" s="148"/>
      <c r="J32" s="148"/>
      <c r="K32" s="148"/>
      <c r="L32" s="148"/>
      <c r="M32" s="148"/>
      <c r="N32" s="148"/>
      <c r="O32" s="148"/>
      <c r="P32" s="148"/>
      <c r="Q32" s="155" t="str">
        <f>'11'!Q32</f>
        <v>%</v>
      </c>
      <c r="R32" s="155"/>
      <c r="S32" s="158" t="str">
        <f>'11'!S32</f>
        <v>milliers d'euros</v>
      </c>
      <c r="T32" s="159"/>
      <c r="U32" s="149" t="str">
        <f>'11'!U32</f>
        <v>%</v>
      </c>
      <c r="V32" s="149"/>
      <c r="W32" s="149"/>
      <c r="X32" s="149"/>
      <c r="Y32" s="149"/>
      <c r="Z32" s="149"/>
      <c r="AA32" s="149"/>
      <c r="AB32" s="149"/>
    </row>
    <row r="33" spans="1:28" ht="15" customHeight="1" x14ac:dyDescent="0.35">
      <c r="A33" s="73" t="str">
        <f>'11'!A33</f>
        <v>IAA_CGA_AC</v>
      </c>
      <c r="B33" s="116" t="str">
        <f>'11'!B33</f>
        <v>IAA_CGA_AC</v>
      </c>
      <c r="C33" s="117" t="str">
        <f>'11'!C33</f>
        <v>Ensemble des entreprises agroalimentaires de la région</v>
      </c>
      <c r="D33" s="117"/>
      <c r="E33" s="109">
        <f t="shared" ref="E33:T48" ca="1" si="2">INDEX(table,MATCH($A$1&amp;"_"&amp;$A33,Tcolonne,0),MATCH(E$30,Tligne,0))</f>
        <v>3018</v>
      </c>
      <c r="F33" s="109">
        <f t="shared" ca="1" si="2"/>
        <v>19622.53</v>
      </c>
      <c r="G33" s="109">
        <f t="shared" ca="1" si="2"/>
        <v>22261</v>
      </c>
      <c r="H33" s="109">
        <f t="shared" ca="1" si="2"/>
        <v>10983653.119999999</v>
      </c>
      <c r="I33" s="109">
        <f t="shared" ca="1" si="2"/>
        <v>1315049.8670000001</v>
      </c>
      <c r="J33" s="109">
        <f t="shared" ca="1" si="2"/>
        <v>1418675.2259999998</v>
      </c>
      <c r="K33" s="109">
        <f t="shared" ca="1" si="2"/>
        <v>895410.89</v>
      </c>
      <c r="L33" s="109">
        <f t="shared" ca="1" si="2"/>
        <v>469653.72599999979</v>
      </c>
      <c r="M33" s="109">
        <f t="shared" ca="1" si="2"/>
        <v>377249.56299999979</v>
      </c>
      <c r="N33" s="109">
        <f t="shared" ca="1" si="2"/>
        <v>295854.87199999974</v>
      </c>
      <c r="O33" s="109">
        <f t="shared" ca="1" si="2"/>
        <v>191865.60199999969</v>
      </c>
      <c r="P33" s="109">
        <f t="shared" ca="1" si="2"/>
        <v>271658.62200000003</v>
      </c>
      <c r="Q33" s="109">
        <f t="shared" ca="1" si="2"/>
        <v>11.972791316628909</v>
      </c>
      <c r="R33" s="109">
        <f t="shared" ca="1" si="2"/>
        <v>12.916242078118358</v>
      </c>
      <c r="S33" s="109">
        <f t="shared" ca="1" si="2"/>
        <v>72.298282943127106</v>
      </c>
      <c r="T33" s="109">
        <f t="shared" ca="1" si="2"/>
        <v>188.33776923770787</v>
      </c>
      <c r="U33" s="109">
        <f t="shared" ref="U33:AB33" ca="1" si="3">INDEX(table,MATCH($A$1&amp;"_"&amp;$A33,Tcolonne,0),MATCH(U$30,Tligne,0))</f>
        <v>65.594762292190296</v>
      </c>
      <c r="V33" s="109">
        <f t="shared" ca="1" si="3"/>
        <v>34.405237707809718</v>
      </c>
      <c r="W33" s="109">
        <f t="shared" ca="1" si="3"/>
        <v>9.4794052552673094</v>
      </c>
      <c r="X33" s="109">
        <f t="shared" ca="1" si="3"/>
        <v>7.632892856480467</v>
      </c>
      <c r="Y33" s="109">
        <f t="shared" ca="1" si="3"/>
        <v>70.68335684106934</v>
      </c>
      <c r="Z33" s="109">
        <f t="shared" ca="1" si="3"/>
        <v>11.424200433150618</v>
      </c>
      <c r="AA33" s="109">
        <f t="shared" ca="1" si="3"/>
        <v>19.148753500542206</v>
      </c>
      <c r="AB33" s="109">
        <f t="shared" ca="1" si="3"/>
        <v>138.86898204173315</v>
      </c>
    </row>
    <row r="34" spans="1:28" ht="15" customHeight="1" x14ac:dyDescent="0.35">
      <c r="A34" s="73" t="str">
        <f>'11'!A34</f>
        <v>p_IAA_CGA_AC_BN_horsKZ</v>
      </c>
      <c r="B34" s="54"/>
      <c r="C34" s="51" t="str">
        <f>'11'!C34</f>
        <v>Poids dans l'économie marchande non agricole et non financière de la région (%)</v>
      </c>
      <c r="D34" s="51"/>
      <c r="E34" s="52">
        <f ca="1">E33/E69*100</f>
        <v>2.8578462937009963</v>
      </c>
      <c r="F34" s="52">
        <f t="shared" ref="F34:P34" ca="1" si="4">F33/F69*100</f>
        <v>7.0764733990281021</v>
      </c>
      <c r="G34" s="52">
        <f t="shared" ca="1" si="4"/>
        <v>6.8298893951247956</v>
      </c>
      <c r="H34" s="52">
        <f t="shared" ca="1" si="4"/>
        <v>14.213329300416191</v>
      </c>
      <c r="I34" s="52">
        <f t="shared" ca="1" si="4"/>
        <v>15.516200275852524</v>
      </c>
      <c r="J34" s="52">
        <f t="shared" ca="1" si="4"/>
        <v>6.9746897981266587</v>
      </c>
      <c r="K34" s="52">
        <f t="shared" ca="1" si="4"/>
        <v>6.1852157320600822</v>
      </c>
      <c r="L34" s="52">
        <f t="shared" ca="1" si="4"/>
        <v>8.5517943333847963</v>
      </c>
      <c r="M34" s="52">
        <f t="shared" ca="1" si="4"/>
        <v>7.5152639315929273</v>
      </c>
      <c r="N34" s="52">
        <f t="shared" ca="1" si="4"/>
        <v>7.4462908158742733</v>
      </c>
      <c r="O34" s="52">
        <f t="shared" ca="1" si="4"/>
        <v>5.4064569789527441</v>
      </c>
      <c r="P34" s="52">
        <f t="shared" ca="1" si="4"/>
        <v>7.0914153095547316</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'11'!A36</f>
        <v>IAA_hac</v>
      </c>
      <c r="B36" s="112" t="str">
        <f>'11'!B36</f>
        <v>IAA_hac</v>
      </c>
      <c r="C36" s="113" t="str">
        <f>'11'!C36</f>
        <v>IAA : Industries alimentaires (hors artisanat commercial) et boissons</v>
      </c>
      <c r="D36" s="113"/>
      <c r="E36" s="110">
        <f t="shared" ca="1" si="2"/>
        <v>626</v>
      </c>
      <c r="F36" s="110">
        <f t="shared" ca="1" si="2"/>
        <v>8800.42</v>
      </c>
      <c r="G36" s="110">
        <f t="shared" ca="1" si="2"/>
        <v>9588</v>
      </c>
      <c r="H36" s="110">
        <f t="shared" ca="1" si="2"/>
        <v>3666652.88</v>
      </c>
      <c r="I36" s="110">
        <f t="shared" ca="1" si="2"/>
        <v>559017.88399999996</v>
      </c>
      <c r="J36" s="110">
        <f t="shared" ca="1" si="2"/>
        <v>730297.69799999986</v>
      </c>
      <c r="K36" s="110">
        <f t="shared" ca="1" si="2"/>
        <v>428906.69099999999</v>
      </c>
      <c r="L36" s="110">
        <f t="shared" ca="1" si="2"/>
        <v>266141.58899999992</v>
      </c>
      <c r="M36" s="110">
        <f t="shared" ca="1" si="2"/>
        <v>234805.35699999993</v>
      </c>
      <c r="N36" s="110">
        <f t="shared" ca="1" si="2"/>
        <v>208354.06999999998</v>
      </c>
      <c r="O36" s="110">
        <f t="shared" ca="1" si="2"/>
        <v>149871.34799999997</v>
      </c>
      <c r="P36" s="110">
        <f t="shared" ca="1" si="2"/>
        <v>160572.10800000001</v>
      </c>
      <c r="Q36" s="110">
        <f t="shared" ca="1" si="2"/>
        <v>15.245999615867644</v>
      </c>
      <c r="R36" s="110">
        <f t="shared" ca="1" si="2"/>
        <v>19.917284834445521</v>
      </c>
      <c r="S36" s="110">
        <f t="shared" ca="1" si="2"/>
        <v>82.984414152960866</v>
      </c>
      <c r="T36" s="110">
        <f t="shared" ca="1" si="2"/>
        <v>217.57207246926851</v>
      </c>
      <c r="U36" s="110">
        <f t="shared" ref="U36:AB36" ca="1" si="5">INDEX(table,MATCH($A$1&amp;"_"&amp;$A36,Tcolonne,0),MATCH(U$30,Tligne,0))</f>
        <v>61.708906178431235</v>
      </c>
      <c r="V36" s="110">
        <f t="shared" ca="1" si="5"/>
        <v>38.291093821568758</v>
      </c>
      <c r="W36" s="110">
        <f t="shared" ca="1" si="5"/>
        <v>10.952692318193286</v>
      </c>
      <c r="X36" s="110">
        <f t="shared" ca="1" si="5"/>
        <v>12.849041552297514</v>
      </c>
      <c r="Y36" s="110">
        <f t="shared" ca="1" si="5"/>
        <v>45.620401315778444</v>
      </c>
      <c r="Z36" s="110">
        <f t="shared" ca="1" si="5"/>
        <v>3.9347296449785616</v>
      </c>
      <c r="AA36" s="110">
        <f t="shared" ca="1" si="5"/>
        <v>21.987212672276566</v>
      </c>
      <c r="AB36" s="110">
        <f t="shared" ca="1" si="5"/>
        <v>146.23047546962508</v>
      </c>
    </row>
    <row r="37" spans="1:28" ht="15" customHeight="1" x14ac:dyDescent="0.35">
      <c r="A37" s="73" t="str">
        <f>'11'!A37</f>
        <v>p_IAA_hac_C_hac</v>
      </c>
      <c r="B37" s="54"/>
      <c r="C37" s="55" t="str">
        <f>'11'!C37</f>
        <v>Poids dans l'industrie manufacturière (hors artisanat commercial) de la région (%)</v>
      </c>
      <c r="D37" s="55"/>
      <c r="E37" s="52">
        <f ca="1">E36/E66*100</f>
        <v>8.0576650791607669</v>
      </c>
      <c r="F37" s="52">
        <f t="shared" ref="F37:P37" ca="1" si="6">F36/F66*100</f>
        <v>11.581676135989762</v>
      </c>
      <c r="G37" s="52">
        <f t="shared" ca="1" si="6"/>
        <v>11.698674931062252</v>
      </c>
      <c r="H37" s="52">
        <f t="shared" ca="1" si="6"/>
        <v>18.383117456740671</v>
      </c>
      <c r="I37" s="52">
        <f t="shared" ca="1" si="6"/>
        <v>8.4655345863893459</v>
      </c>
      <c r="J37" s="52">
        <f t="shared" ca="1" si="6"/>
        <v>12.275860421181372</v>
      </c>
      <c r="K37" s="52">
        <f t="shared" ca="1" si="6"/>
        <v>10.033662740859489</v>
      </c>
      <c r="L37" s="52">
        <f t="shared" ca="1" si="6"/>
        <v>18.037855660484961</v>
      </c>
      <c r="M37" s="52">
        <f t="shared" ca="1" si="6"/>
        <v>19.009832000831718</v>
      </c>
      <c r="N37" s="52">
        <f t="shared" ca="1" si="6"/>
        <v>20.204611727987398</v>
      </c>
      <c r="O37" s="52">
        <f t="shared" ca="1" si="6"/>
        <v>20.614793045735357</v>
      </c>
      <c r="P37" s="52">
        <f t="shared" ca="1" si="6"/>
        <v>17.571550305175752</v>
      </c>
      <c r="Q37" s="52"/>
      <c r="R37" s="52"/>
      <c r="S37" s="52"/>
      <c r="T37" s="52"/>
      <c r="U37" s="52"/>
      <c r="V37" s="52"/>
      <c r="W37" s="52"/>
      <c r="X37" s="52"/>
      <c r="Y37" s="52"/>
      <c r="Z37" s="52"/>
      <c r="AA37" s="52"/>
      <c r="AB37" s="52"/>
    </row>
    <row r="38" spans="1:28" ht="15" customHeight="1" x14ac:dyDescent="0.35">
      <c r="A38" s="73" t="str">
        <f>'11'!A38</f>
        <v>IAA_hac_Micro</v>
      </c>
      <c r="B38" s="54"/>
      <c r="C38" s="55"/>
      <c r="D38" s="55" t="s">
        <v>83</v>
      </c>
      <c r="E38" s="48">
        <f t="shared" ca="1" si="2"/>
        <v>463</v>
      </c>
      <c r="F38" s="48">
        <f t="shared" ca="1" si="2"/>
        <v>377.86</v>
      </c>
      <c r="G38" s="48">
        <f t="shared" ca="1" si="2"/>
        <v>513</v>
      </c>
      <c r="H38" s="48">
        <f t="shared" ca="1" si="2"/>
        <v>87596.29</v>
      </c>
      <c r="I38" s="48">
        <f t="shared" ca="1" si="2"/>
        <v>5922.7659999999996</v>
      </c>
      <c r="J38" s="48">
        <f t="shared" ca="1" si="2"/>
        <v>21917.77</v>
      </c>
      <c r="K38" s="48">
        <f t="shared" ca="1" si="2"/>
        <v>17944.025000000001</v>
      </c>
      <c r="L38" s="48">
        <f t="shared" ca="1" si="2"/>
        <v>4584.8979999999992</v>
      </c>
      <c r="M38" s="48">
        <f t="shared" ca="1" si="2"/>
        <v>3998.9649999999997</v>
      </c>
      <c r="N38" s="48">
        <f t="shared" ca="1" si="2"/>
        <v>3081.1489999999994</v>
      </c>
      <c r="O38" s="48">
        <f t="shared" ca="1" si="2"/>
        <v>2899.1359999999995</v>
      </c>
      <c r="P38" s="48">
        <f t="shared" ca="1" si="2"/>
        <v>8878.9510000000009</v>
      </c>
      <c r="Q38" s="48">
        <f t="shared" ca="1" si="2"/>
        <v>6.7614347593944899</v>
      </c>
      <c r="R38" s="48">
        <f t="shared" ca="1" si="2"/>
        <v>25.021345082080533</v>
      </c>
      <c r="S38" s="48">
        <f t="shared" ca="1" si="2"/>
        <v>58.005001852537973</v>
      </c>
      <c r="T38" s="48">
        <f t="shared" ca="1" si="2"/>
        <v>215.15389826920023</v>
      </c>
      <c r="U38" s="48">
        <f t="shared" ref="U38:AB52" ca="1" si="7">INDEX(table,MATCH($A$1&amp;"_"&amp;$A38,Tcolonne,0),MATCH(U$30,Tligne,0))</f>
        <v>79.648836298122205</v>
      </c>
      <c r="V38" s="48">
        <f t="shared" ca="1" si="7"/>
        <v>20.351163701877802</v>
      </c>
      <c r="W38" s="48">
        <f t="shared" ca="1" si="7"/>
        <v>4.6937258834633209</v>
      </c>
      <c r="X38" s="48">
        <f t="shared" ca="1" si="7"/>
        <v>7.5755347158135793</v>
      </c>
      <c r="Y38" s="48">
        <f t="shared" ca="1" si="7"/>
        <v>86.161747522800212</v>
      </c>
      <c r="Z38" s="48">
        <f t="shared" ca="1" si="7"/>
        <v>9.3972646719730761</v>
      </c>
      <c r="AA38" s="48">
        <f t="shared" ca="1" si="7"/>
        <v>40.510284577308738</v>
      </c>
      <c r="AB38" s="48">
        <f t="shared" ca="1" si="7"/>
        <v>45.038710090865457</v>
      </c>
    </row>
    <row r="39" spans="1:28" ht="15" customHeight="1" x14ac:dyDescent="0.35">
      <c r="A39" s="73" t="str">
        <f>'11'!A39</f>
        <v>IAA_hac_PME</v>
      </c>
      <c r="B39" s="54"/>
      <c r="C39" s="55"/>
      <c r="D39" s="55" t="s">
        <v>84</v>
      </c>
      <c r="E39" s="48">
        <f t="shared" ca="1" si="2"/>
        <v>119</v>
      </c>
      <c r="F39" s="48">
        <f t="shared" ca="1" si="2"/>
        <v>2879.01</v>
      </c>
      <c r="G39" s="48">
        <f t="shared" ca="1" si="2"/>
        <v>3233</v>
      </c>
      <c r="H39" s="48">
        <f t="shared" ca="1" si="2"/>
        <v>922744.43</v>
      </c>
      <c r="I39" s="48">
        <f t="shared" ca="1" si="2"/>
        <v>168167.58199999999</v>
      </c>
      <c r="J39" s="48">
        <f t="shared" ca="1" si="2"/>
        <v>207692.50599999999</v>
      </c>
      <c r="K39" s="48">
        <f t="shared" ca="1" si="2"/>
        <v>138021.095</v>
      </c>
      <c r="L39" s="48">
        <f t="shared" ca="1" si="2"/>
        <v>63127.686000000002</v>
      </c>
      <c r="M39" s="48">
        <f t="shared" ca="1" si="2"/>
        <v>47474.353000000003</v>
      </c>
      <c r="N39" s="48">
        <f t="shared" ca="1" si="2"/>
        <v>42292.570999999974</v>
      </c>
      <c r="O39" s="48">
        <f t="shared" ca="1" si="2"/>
        <v>31564.265999999978</v>
      </c>
      <c r="P39" s="48">
        <f t="shared" ca="1" si="2"/>
        <v>36167.695</v>
      </c>
      <c r="Q39" s="48">
        <f t="shared" ca="1" si="2"/>
        <v>18.224719275737051</v>
      </c>
      <c r="R39" s="48">
        <f t="shared" ca="1" si="2"/>
        <v>22.508128930130738</v>
      </c>
      <c r="S39" s="48">
        <f t="shared" ca="1" si="2"/>
        <v>72.140251683738498</v>
      </c>
      <c r="T39" s="48">
        <f t="shared" ca="1" si="2"/>
        <v>158.23393076092128</v>
      </c>
      <c r="U39" s="48">
        <f t="shared" ca="1" si="7"/>
        <v>68.616421294643587</v>
      </c>
      <c r="V39" s="48">
        <f t="shared" ca="1" si="7"/>
        <v>31.383578705356406</v>
      </c>
      <c r="W39" s="48">
        <f t="shared" ca="1" si="7"/>
        <v>9.4188140295812737</v>
      </c>
      <c r="X39" s="48">
        <f t="shared" ca="1" si="7"/>
        <v>10.508213735772195</v>
      </c>
      <c r="Y39" s="48">
        <f t="shared" ca="1" si="7"/>
        <v>57.482426940135745</v>
      </c>
      <c r="Z39" s="48">
        <f t="shared" ca="1" si="7"/>
        <v>4.7543640360902817</v>
      </c>
      <c r="AA39" s="48">
        <f t="shared" ca="1" si="7"/>
        <v>17.414058743169097</v>
      </c>
      <c r="AB39" s="48">
        <f t="shared" ca="1" si="7"/>
        <v>131.26175997668639</v>
      </c>
    </row>
    <row r="40" spans="1:28" ht="15" customHeight="1" x14ac:dyDescent="0.35">
      <c r="A40" s="73" t="str">
        <f>'11'!A40</f>
        <v>IAA_hac_ETI</v>
      </c>
      <c r="B40" s="54"/>
      <c r="C40" s="55"/>
      <c r="D40" s="55" t="s">
        <v>85</v>
      </c>
      <c r="E40" s="48">
        <f t="shared" ca="1" si="2"/>
        <v>35</v>
      </c>
      <c r="F40" s="48">
        <f t="shared" ca="1" si="2"/>
        <v>4609.3900000000003</v>
      </c>
      <c r="G40" s="48">
        <f t="shared" ca="1" si="2"/>
        <v>4894</v>
      </c>
      <c r="H40" s="48">
        <f t="shared" ca="1" si="2"/>
        <v>2211979.15</v>
      </c>
      <c r="I40" s="48">
        <f t="shared" ca="1" si="2"/>
        <v>312753.03899999999</v>
      </c>
      <c r="J40" s="48">
        <f t="shared" ca="1" si="2"/>
        <v>431304.43399999989</v>
      </c>
      <c r="K40" s="48">
        <f t="shared" ca="1" si="2"/>
        <v>227906.54800000001</v>
      </c>
      <c r="L40" s="48">
        <f t="shared" ca="1" si="2"/>
        <v>183660.0309999999</v>
      </c>
      <c r="M40" s="48">
        <f t="shared" ca="1" si="2"/>
        <v>167327.26699999991</v>
      </c>
      <c r="N40" s="48">
        <f t="shared" ca="1" si="2"/>
        <v>160162.73199999999</v>
      </c>
      <c r="O40" s="48">
        <f t="shared" ca="1" si="2"/>
        <v>117956.11799999999</v>
      </c>
      <c r="P40" s="48">
        <f t="shared" ca="1" si="2"/>
        <v>101635.954</v>
      </c>
      <c r="Q40" s="48">
        <f t="shared" ca="1" si="2"/>
        <v>14.13905908651987</v>
      </c>
      <c r="R40" s="48">
        <f t="shared" ca="1" si="2"/>
        <v>19.498575924641962</v>
      </c>
      <c r="S40" s="48">
        <f t="shared" ca="1" si="2"/>
        <v>93.570826942393651</v>
      </c>
      <c r="T40" s="48">
        <f t="shared" ca="1" si="2"/>
        <v>225.67955130722285</v>
      </c>
      <c r="U40" s="48">
        <f t="shared" ca="1" si="7"/>
        <v>55.375377795192662</v>
      </c>
      <c r="V40" s="48">
        <f t="shared" ca="1" si="7"/>
        <v>44.624622204807338</v>
      </c>
      <c r="W40" s="48">
        <f t="shared" ca="1" si="7"/>
        <v>14.600094066849573</v>
      </c>
      <c r="X40" s="48">
        <f t="shared" ca="1" si="7"/>
        <v>17.446747136041655</v>
      </c>
      <c r="Y40" s="48" t="str">
        <f t="shared" ca="1" si="7"/>
        <v>s</v>
      </c>
      <c r="Z40" s="48">
        <f t="shared" ca="1" si="7"/>
        <v>3.4168680936354647</v>
      </c>
      <c r="AA40" s="48">
        <f t="shared" ca="1" si="7"/>
        <v>23.564783013568562</v>
      </c>
      <c r="AB40" s="48">
        <f t="shared" ca="1" si="7"/>
        <v>164.6339316104613</v>
      </c>
    </row>
    <row r="41" spans="1:28" ht="15" customHeight="1" x14ac:dyDescent="0.35">
      <c r="A41" s="73" t="str">
        <f>'11'!A41</f>
        <v>IAA_hac_GE</v>
      </c>
      <c r="B41" s="54"/>
      <c r="C41" s="55"/>
      <c r="D41" s="55" t="s">
        <v>86</v>
      </c>
      <c r="E41" s="48">
        <f t="shared" ca="1" si="2"/>
        <v>9</v>
      </c>
      <c r="F41" s="48">
        <f t="shared" ca="1" si="2"/>
        <v>934.16</v>
      </c>
      <c r="G41" s="48">
        <f t="shared" ca="1" si="2"/>
        <v>948</v>
      </c>
      <c r="H41" s="48">
        <f t="shared" ca="1" si="2"/>
        <v>444333.01</v>
      </c>
      <c r="I41" s="48">
        <f t="shared" ca="1" si="2"/>
        <v>72174.497000000003</v>
      </c>
      <c r="J41" s="48">
        <f t="shared" ca="1" si="2"/>
        <v>69382.988000000012</v>
      </c>
      <c r="K41" s="48">
        <f t="shared" ca="1" si="2"/>
        <v>45035.023000000001</v>
      </c>
      <c r="L41" s="48">
        <f t="shared" ca="1" si="2"/>
        <v>14768.974000000004</v>
      </c>
      <c r="M41" s="48">
        <f t="shared" ca="1" si="2"/>
        <v>16004.772000000004</v>
      </c>
      <c r="N41" s="48">
        <f t="shared" ca="1" si="2"/>
        <v>2817.6179999999972</v>
      </c>
      <c r="O41" s="48">
        <f t="shared" ca="1" si="2"/>
        <v>-2548.1720000000037</v>
      </c>
      <c r="P41" s="48">
        <f t="shared" ca="1" si="2"/>
        <v>13889.508000000002</v>
      </c>
      <c r="Q41" s="48">
        <f t="shared" ca="1" si="2"/>
        <v>16.24333447564474</v>
      </c>
      <c r="R41" s="48">
        <f t="shared" ca="1" si="2"/>
        <v>15.615087431834068</v>
      </c>
      <c r="S41" s="48">
        <f t="shared" ca="1" si="2"/>
        <v>74.273130941166414</v>
      </c>
      <c r="T41" s="48">
        <f t="shared" ca="1" si="2"/>
        <v>361.42141603151492</v>
      </c>
      <c r="U41" s="48">
        <f t="shared" ca="1" si="7"/>
        <v>75.304369706258939</v>
      </c>
      <c r="V41" s="48">
        <f t="shared" ca="1" si="7"/>
        <v>24.695630293741075</v>
      </c>
      <c r="W41" s="48">
        <f t="shared" ca="1" si="7"/>
        <v>3.6550448114133389</v>
      </c>
      <c r="X41" s="48">
        <f t="shared" ca="1" si="7"/>
        <v>-1.6801666217168938</v>
      </c>
      <c r="Y41" s="48" t="str">
        <f t="shared" ca="1" si="7"/>
        <v>s</v>
      </c>
      <c r="Z41" s="48">
        <f t="shared" ca="1" si="7"/>
        <v>5.175417060115346</v>
      </c>
      <c r="AA41" s="48">
        <f t="shared" ca="1" si="7"/>
        <v>20.018607443081002</v>
      </c>
      <c r="AB41" s="48">
        <f t="shared" ca="1" si="7"/>
        <v>115.22922194220273</v>
      </c>
    </row>
    <row r="42" spans="1:28" ht="15" customHeight="1" x14ac:dyDescent="0.35">
      <c r="A42" s="73" t="str">
        <f>'11'!A42</f>
        <v>10_hac</v>
      </c>
      <c r="B42" s="112" t="str">
        <f>'11'!B42</f>
        <v>10_hac</v>
      </c>
      <c r="C42" s="114" t="str">
        <f>'11'!C42</f>
        <v>Industries alimentaires hors artisanat commercial</v>
      </c>
      <c r="D42" s="114"/>
      <c r="E42" s="110">
        <f t="shared" ca="1" si="2"/>
        <v>457</v>
      </c>
      <c r="F42" s="110">
        <f t="shared" ca="1" si="2"/>
        <v>7641.64</v>
      </c>
      <c r="G42" s="110">
        <f t="shared" ca="1" si="2"/>
        <v>8335</v>
      </c>
      <c r="H42" s="110">
        <f t="shared" ca="1" si="2"/>
        <v>2683813.98</v>
      </c>
      <c r="I42" s="110">
        <f t="shared" ca="1" si="2"/>
        <v>329022.55099999998</v>
      </c>
      <c r="J42" s="110">
        <f t="shared" ca="1" si="2"/>
        <v>549591.49400000006</v>
      </c>
      <c r="K42" s="110">
        <f t="shared" ca="1" si="2"/>
        <v>363701.30200000003</v>
      </c>
      <c r="L42" s="110">
        <f t="shared" ca="1" si="2"/>
        <v>158758.21600000001</v>
      </c>
      <c r="M42" s="110">
        <f t="shared" ca="1" si="2"/>
        <v>146995.27600000001</v>
      </c>
      <c r="N42" s="110">
        <f t="shared" ca="1" si="2"/>
        <v>119691.1670000001</v>
      </c>
      <c r="O42" s="110">
        <f t="shared" ca="1" si="2"/>
        <v>86056.085000000094</v>
      </c>
      <c r="P42" s="110">
        <f t="shared" ca="1" si="2"/>
        <v>129332.292</v>
      </c>
      <c r="Q42" s="110">
        <f t="shared" ca="1" si="2"/>
        <v>12.259514014454906</v>
      </c>
      <c r="R42" s="110">
        <f t="shared" ca="1" si="2"/>
        <v>20.478002502990169</v>
      </c>
      <c r="S42" s="110">
        <f t="shared" ca="1" si="2"/>
        <v>71.920620966180039</v>
      </c>
      <c r="T42" s="110">
        <f t="shared" ca="1" si="2"/>
        <v>197.59936401086676</v>
      </c>
      <c r="U42" s="110">
        <f t="shared" ca="1" si="7"/>
        <v>69.613298154135649</v>
      </c>
      <c r="V42" s="110">
        <f t="shared" ca="1" si="7"/>
        <v>30.386701845864355</v>
      </c>
      <c r="W42" s="110">
        <f t="shared" ca="1" si="7"/>
        <v>8.55505555135462</v>
      </c>
      <c r="X42" s="110">
        <f t="shared" ca="1" si="7"/>
        <v>9.8516518153242476</v>
      </c>
      <c r="Y42" s="110" t="str">
        <f t="shared" ca="1" si="7"/>
        <v>s</v>
      </c>
      <c r="Z42" s="110">
        <f t="shared" ca="1" si="7"/>
        <v>4.6097230016744453</v>
      </c>
      <c r="AA42" s="110">
        <f t="shared" ca="1" si="7"/>
        <v>23.532440623980978</v>
      </c>
      <c r="AB42" s="110">
        <f t="shared" ca="1" si="7"/>
        <v>113.65705635217537</v>
      </c>
    </row>
    <row r="43" spans="1:28" ht="15" customHeight="1" x14ac:dyDescent="0.35">
      <c r="A43" s="73" t="str">
        <f>'11'!A43</f>
        <v>101_hac</v>
      </c>
      <c r="B43" s="54" t="str">
        <f>'11'!B43</f>
        <v>101_hac</v>
      </c>
      <c r="C43" s="57" t="str">
        <f>'11'!C43</f>
        <v>Transformation et conservation de la viande et préparation de produits à base de viande hors charcuterie</v>
      </c>
      <c r="D43" s="57"/>
      <c r="E43" s="48">
        <f t="shared" ca="1" si="2"/>
        <v>66</v>
      </c>
      <c r="F43" s="48">
        <f t="shared" ca="1" si="2"/>
        <v>1387.56</v>
      </c>
      <c r="G43" s="48">
        <f t="shared" ca="1" si="2"/>
        <v>1526</v>
      </c>
      <c r="H43" s="48">
        <f t="shared" ca="1" si="2"/>
        <v>726208.41</v>
      </c>
      <c r="I43" s="48">
        <f t="shared" ca="1" si="2"/>
        <v>81616.303</v>
      </c>
      <c r="J43" s="48">
        <f t="shared" ca="1" si="2"/>
        <v>81664.051999999996</v>
      </c>
      <c r="K43" s="48">
        <f t="shared" ca="1" si="2"/>
        <v>66379.228000000003</v>
      </c>
      <c r="L43" s="48">
        <f t="shared" ca="1" si="2"/>
        <v>10489.873999999998</v>
      </c>
      <c r="M43" s="48">
        <f t="shared" ca="1" si="2"/>
        <v>10129.128999999997</v>
      </c>
      <c r="N43" s="48">
        <f t="shared" ca="1" si="2"/>
        <v>3393.6190000000333</v>
      </c>
      <c r="O43" s="48">
        <f t="shared" ca="1" si="2"/>
        <v>-1485.5179999999691</v>
      </c>
      <c r="P43" s="48">
        <f t="shared" ca="1" si="2"/>
        <v>31339.604000000003</v>
      </c>
      <c r="Q43" s="48">
        <f t="shared" ca="1" si="2"/>
        <v>11.23868876704416</v>
      </c>
      <c r="R43" s="48">
        <f t="shared" ca="1" si="2"/>
        <v>11.245263876798122</v>
      </c>
      <c r="S43" s="48">
        <f t="shared" ca="1" si="2"/>
        <v>58.854429358009746</v>
      </c>
      <c r="T43" s="48">
        <f t="shared" ca="1" si="2"/>
        <v>125.28500821586093</v>
      </c>
      <c r="U43" s="48">
        <f t="shared" ca="1" si="7"/>
        <v>86.353588467834584</v>
      </c>
      <c r="V43" s="48">
        <f t="shared" ca="1" si="7"/>
        <v>13.646411532165418</v>
      </c>
      <c r="W43" s="48">
        <f t="shared" ca="1" si="7"/>
        <v>4.8909574058747838</v>
      </c>
      <c r="X43" s="48">
        <f t="shared" ca="1" si="7"/>
        <v>-1.822253745691911</v>
      </c>
      <c r="Y43" s="48">
        <f t="shared" ca="1" si="7"/>
        <v>68.035393467534362</v>
      </c>
      <c r="Z43" s="48">
        <f t="shared" ca="1" si="7"/>
        <v>7.7740781252472635</v>
      </c>
      <c r="AA43" s="48">
        <f t="shared" ca="1" si="7"/>
        <v>38.376253972800669</v>
      </c>
      <c r="AB43" s="48">
        <f t="shared" ca="1" si="7"/>
        <v>32.320539212939629</v>
      </c>
    </row>
    <row r="44" spans="1:28" ht="15" customHeight="1" x14ac:dyDescent="0.35">
      <c r="A44" s="73">
        <f>'11'!A44</f>
        <v>102</v>
      </c>
      <c r="B44" s="54">
        <f>'11'!B44</f>
        <v>102</v>
      </c>
      <c r="C44" s="57" t="str">
        <f>'11'!C44</f>
        <v>Transformation et conservation de poisson, de crustacés et de mollusques</v>
      </c>
      <c r="D44" s="57"/>
      <c r="E44" s="48">
        <f t="shared" ca="1" si="2"/>
        <v>4</v>
      </c>
      <c r="F44" s="48">
        <f t="shared" ca="1" si="2"/>
        <v>180.21</v>
      </c>
      <c r="G44" s="48">
        <f t="shared" ca="1" si="2"/>
        <v>221</v>
      </c>
      <c r="H44" s="48" t="str">
        <f t="shared" ca="1" si="2"/>
        <v>s</v>
      </c>
      <c r="I44" s="48" t="str">
        <f t="shared" ca="1" si="2"/>
        <v>s</v>
      </c>
      <c r="J44" s="48" t="str">
        <f t="shared" ca="1" si="2"/>
        <v>s</v>
      </c>
      <c r="K44" s="48" t="str">
        <f t="shared" ca="1" si="2"/>
        <v>s</v>
      </c>
      <c r="L44" s="48" t="str">
        <f t="shared" ca="1" si="2"/>
        <v>s</v>
      </c>
      <c r="M44" s="48">
        <f t="shared" ca="1" si="2"/>
        <v>2015.4200000000005</v>
      </c>
      <c r="N44" s="48" t="str">
        <f t="shared" ca="1" si="2"/>
        <v>s</v>
      </c>
      <c r="O44" s="48" t="str">
        <f t="shared" ca="1" si="2"/>
        <v>s</v>
      </c>
      <c r="P44" s="48" t="str">
        <f t="shared" ca="1" si="2"/>
        <v>s</v>
      </c>
      <c r="Q44" s="48" t="str">
        <f t="shared" ca="1" si="2"/>
        <v>s</v>
      </c>
      <c r="R44" s="48" t="str">
        <f t="shared" ca="1" si="2"/>
        <v>s</v>
      </c>
      <c r="S44" s="48" t="str">
        <f t="shared" ca="1" si="2"/>
        <v>s</v>
      </c>
      <c r="T44" s="48">
        <f t="shared" ca="1" si="2"/>
        <v>54.647050663115252</v>
      </c>
      <c r="U44" s="48" t="str">
        <f t="shared" ca="1" si="7"/>
        <v>s</v>
      </c>
      <c r="V44" s="48" t="str">
        <f t="shared" ca="1" si="7"/>
        <v>s</v>
      </c>
      <c r="W44" s="48" t="str">
        <f t="shared" ca="1" si="7"/>
        <v>s</v>
      </c>
      <c r="X44" s="48" t="str">
        <f t="shared" ca="1" si="7"/>
        <v>s</v>
      </c>
      <c r="Y44" s="48">
        <f t="shared" ca="1" si="7"/>
        <v>23.015987316233829</v>
      </c>
      <c r="Z44" s="48" t="str">
        <f t="shared" ca="1" si="7"/>
        <v>s</v>
      </c>
      <c r="AA44" s="48" t="str">
        <f t="shared" ca="1" si="7"/>
        <v>s</v>
      </c>
      <c r="AB44" s="48" t="str">
        <f t="shared" ca="1" si="7"/>
        <v>s</v>
      </c>
    </row>
    <row r="45" spans="1:28" ht="15" customHeight="1" x14ac:dyDescent="0.35">
      <c r="A45" s="73" t="str">
        <f>'11'!A45</f>
        <v>103</v>
      </c>
      <c r="B45" s="58" t="str">
        <f>'11'!B45</f>
        <v>103</v>
      </c>
      <c r="C45" s="57" t="str">
        <f>'11'!C45</f>
        <v>Transformation et conservation de fruits et légumes</v>
      </c>
      <c r="D45" s="57"/>
      <c r="E45" s="48">
        <f t="shared" ca="1" si="2"/>
        <v>55</v>
      </c>
      <c r="F45" s="48">
        <f t="shared" ca="1" si="2"/>
        <v>925.99</v>
      </c>
      <c r="G45" s="48">
        <f t="shared" ca="1" si="2"/>
        <v>951</v>
      </c>
      <c r="H45" s="48">
        <f t="shared" ca="1" si="2"/>
        <v>352148.54</v>
      </c>
      <c r="I45" s="48">
        <f t="shared" ca="1" si="2"/>
        <v>19372.248</v>
      </c>
      <c r="J45" s="48">
        <f t="shared" ca="1" si="2"/>
        <v>73157.728999999992</v>
      </c>
      <c r="K45" s="48">
        <f t="shared" ca="1" si="2"/>
        <v>41716.955000000002</v>
      </c>
      <c r="L45" s="48">
        <f t="shared" ca="1" si="2"/>
        <v>23320.475999999995</v>
      </c>
      <c r="M45" s="48">
        <f t="shared" ca="1" si="2"/>
        <v>20531.654999999995</v>
      </c>
      <c r="N45" s="48">
        <f t="shared" ca="1" si="2"/>
        <v>14725.269999999995</v>
      </c>
      <c r="O45" s="48">
        <f t="shared" ca="1" si="2"/>
        <v>12237.068999999994</v>
      </c>
      <c r="P45" s="48">
        <f t="shared" ca="1" si="2"/>
        <v>12483.666000000001</v>
      </c>
      <c r="Q45" s="48">
        <f t="shared" ca="1" si="2"/>
        <v>5.5011581192413859</v>
      </c>
      <c r="R45" s="48">
        <f t="shared" ca="1" si="2"/>
        <v>20.77467906014888</v>
      </c>
      <c r="S45" s="48">
        <f t="shared" ca="1" si="2"/>
        <v>79.004880182291373</v>
      </c>
      <c r="T45" s="48">
        <f t="shared" ca="1" si="2"/>
        <v>255.56666702664177</v>
      </c>
      <c r="U45" s="48">
        <f t="shared" ca="1" si="7"/>
        <v>64.142993286435328</v>
      </c>
      <c r="V45" s="48">
        <f t="shared" ca="1" si="7"/>
        <v>35.85700671356468</v>
      </c>
      <c r="W45" s="48">
        <f t="shared" ca="1" si="7"/>
        <v>7.6051589801738224</v>
      </c>
      <c r="X45" s="48">
        <f t="shared" ca="1" si="7"/>
        <v>8.2387553187288596</v>
      </c>
      <c r="Y45" s="48" t="str">
        <f t="shared" ca="1" si="7"/>
        <v>s</v>
      </c>
      <c r="Z45" s="48">
        <f t="shared" ca="1" si="7"/>
        <v>1.8098429894827195</v>
      </c>
      <c r="AA45" s="48">
        <f t="shared" ca="1" si="7"/>
        <v>17.064042542928036</v>
      </c>
      <c r="AB45" s="48">
        <f t="shared" ca="1" si="7"/>
        <v>164.46815382596742</v>
      </c>
    </row>
    <row r="46" spans="1:28" ht="15" customHeight="1" x14ac:dyDescent="0.35">
      <c r="A46" s="73" t="str">
        <f>'11'!A46</f>
        <v>104</v>
      </c>
      <c r="B46" s="58" t="str">
        <f>'11'!B46</f>
        <v>104</v>
      </c>
      <c r="C46" s="57" t="str">
        <f>'11'!C46</f>
        <v>Fabrication d'huiles et graisses végétales et animales</v>
      </c>
      <c r="D46" s="57"/>
      <c r="E46" s="48">
        <f t="shared" ca="1" si="2"/>
        <v>8</v>
      </c>
      <c r="F46" s="48">
        <f t="shared" ca="1" si="2"/>
        <v>40.510000000000005</v>
      </c>
      <c r="G46" s="48">
        <f t="shared" ca="1" si="2"/>
        <v>47</v>
      </c>
      <c r="H46" s="48" t="str">
        <f t="shared" ca="1" si="2"/>
        <v>s</v>
      </c>
      <c r="I46" s="48" t="str">
        <f t="shared" ca="1" si="2"/>
        <v>s</v>
      </c>
      <c r="J46" s="48" t="str">
        <f t="shared" ca="1" si="2"/>
        <v>s</v>
      </c>
      <c r="K46" s="48" t="str">
        <f t="shared" ca="1" si="2"/>
        <v>s</v>
      </c>
      <c r="L46" s="48" t="str">
        <f t="shared" ca="1" si="2"/>
        <v>s</v>
      </c>
      <c r="M46" s="48">
        <f t="shared" ca="1" si="2"/>
        <v>2367.5689999999991</v>
      </c>
      <c r="N46" s="48" t="str">
        <f t="shared" ca="1" si="2"/>
        <v>s</v>
      </c>
      <c r="O46" s="48" t="str">
        <f t="shared" ca="1" si="2"/>
        <v>s</v>
      </c>
      <c r="P46" s="48" t="str">
        <f t="shared" ca="1" si="2"/>
        <v>s</v>
      </c>
      <c r="Q46" s="48" t="str">
        <f t="shared" ca="1" si="2"/>
        <v>s</v>
      </c>
      <c r="R46" s="48" t="str">
        <f t="shared" ca="1" si="2"/>
        <v>s</v>
      </c>
      <c r="S46" s="48" t="str">
        <f t="shared" ca="1" si="2"/>
        <v>s</v>
      </c>
      <c r="T46" s="48">
        <f t="shared" ca="1" si="2"/>
        <v>304.60760306097256</v>
      </c>
      <c r="U46" s="48" t="str">
        <f t="shared" ca="1" si="7"/>
        <v>s</v>
      </c>
      <c r="V46" s="48" t="str">
        <f t="shared" ca="1" si="7"/>
        <v>s</v>
      </c>
      <c r="W46" s="48" t="str">
        <f t="shared" ca="1" si="7"/>
        <v>s</v>
      </c>
      <c r="X46" s="48" t="str">
        <f t="shared" ca="1" si="7"/>
        <v>s</v>
      </c>
      <c r="Y46" s="48">
        <f t="shared" ca="1" si="7"/>
        <v>42.645020719346128</v>
      </c>
      <c r="Z46" s="48" t="str">
        <f t="shared" ca="1" si="7"/>
        <v>s</v>
      </c>
      <c r="AA46" s="48" t="str">
        <f t="shared" ca="1" si="7"/>
        <v>s</v>
      </c>
      <c r="AB46" s="48" t="str">
        <f t="shared" ca="1" si="7"/>
        <v>s</v>
      </c>
    </row>
    <row r="47" spans="1:28" ht="15" customHeight="1" x14ac:dyDescent="0.35">
      <c r="A47" s="73">
        <f>'11'!A47</f>
        <v>105</v>
      </c>
      <c r="B47" s="54">
        <f>'11'!B47</f>
        <v>105</v>
      </c>
      <c r="C47" s="57" t="str">
        <f>'11'!C47</f>
        <v>Fabrication de produits laitiers</v>
      </c>
      <c r="D47" s="57"/>
      <c r="E47" s="48">
        <f t="shared" ca="1" si="2"/>
        <v>40</v>
      </c>
      <c r="F47" s="48">
        <f t="shared" ca="1" si="2"/>
        <v>1353.95</v>
      </c>
      <c r="G47" s="48">
        <f t="shared" ca="1" si="2"/>
        <v>1476</v>
      </c>
      <c r="H47" s="48">
        <f t="shared" ca="1" si="2"/>
        <v>389676.83999999997</v>
      </c>
      <c r="I47" s="48">
        <f t="shared" ca="1" si="2"/>
        <v>45036.25</v>
      </c>
      <c r="J47" s="48">
        <f t="shared" ca="1" si="2"/>
        <v>89898.944000000003</v>
      </c>
      <c r="K47" s="48">
        <f t="shared" ca="1" si="2"/>
        <v>60399.582999999999</v>
      </c>
      <c r="L47" s="48">
        <f t="shared" ca="1" si="2"/>
        <v>25776.641000000003</v>
      </c>
      <c r="M47" s="48">
        <f t="shared" ca="1" si="2"/>
        <v>20539.654000000002</v>
      </c>
      <c r="N47" s="48">
        <f t="shared" ca="1" si="2"/>
        <v>10963.350000000008</v>
      </c>
      <c r="O47" s="48">
        <f t="shared" ca="1" si="2"/>
        <v>8234.8540000000066</v>
      </c>
      <c r="P47" s="48">
        <f t="shared" ca="1" si="2"/>
        <v>25373.475999999999</v>
      </c>
      <c r="Q47" s="48">
        <f t="shared" ca="1" si="2"/>
        <v>11.557332994180513</v>
      </c>
      <c r="R47" s="48">
        <f t="shared" ca="1" si="2"/>
        <v>23.07012754465983</v>
      </c>
      <c r="S47" s="48">
        <f t="shared" ca="1" si="2"/>
        <v>66.397536098083393</v>
      </c>
      <c r="T47" s="48">
        <f t="shared" ca="1" si="2"/>
        <v>236.22392702832451</v>
      </c>
      <c r="U47" s="48">
        <f t="shared" ca="1" si="7"/>
        <v>70.088453864026349</v>
      </c>
      <c r="V47" s="48">
        <f t="shared" ca="1" si="7"/>
        <v>29.911546135973655</v>
      </c>
      <c r="W47" s="48">
        <f t="shared" ca="1" si="7"/>
        <v>7.3434821820573646</v>
      </c>
      <c r="X47" s="48">
        <f t="shared" ca="1" si="7"/>
        <v>6.0250553974705534</v>
      </c>
      <c r="Y47" s="48">
        <f t="shared" ca="1" si="7"/>
        <v>65.859014705982503</v>
      </c>
      <c r="Z47" s="48">
        <f t="shared" ca="1" si="7"/>
        <v>3.3033706757990693</v>
      </c>
      <c r="AA47" s="48">
        <f t="shared" ca="1" si="7"/>
        <v>28.224442769872798</v>
      </c>
      <c r="AB47" s="48">
        <f t="shared" ca="1" si="7"/>
        <v>80.949311004924994</v>
      </c>
    </row>
    <row r="48" spans="1:28" ht="15" customHeight="1" x14ac:dyDescent="0.35">
      <c r="A48" s="73">
        <f>'11'!A48</f>
        <v>106</v>
      </c>
      <c r="B48" s="54">
        <f>'11'!B48</f>
        <v>106</v>
      </c>
      <c r="C48" s="57" t="str">
        <f>'11'!C48</f>
        <v>Travail des grains - fabrication de produits amylacés</v>
      </c>
      <c r="D48" s="57"/>
      <c r="E48" s="48">
        <f t="shared" ca="1" si="2"/>
        <v>24</v>
      </c>
      <c r="F48" s="48">
        <f t="shared" ca="1" si="2"/>
        <v>288.81</v>
      </c>
      <c r="G48" s="48">
        <f t="shared" ca="1" si="2"/>
        <v>309</v>
      </c>
      <c r="H48" s="48">
        <f t="shared" ca="1" si="2"/>
        <v>108967.91</v>
      </c>
      <c r="I48" s="48">
        <f t="shared" ca="1" si="2"/>
        <v>23034.409</v>
      </c>
      <c r="J48" s="48">
        <f t="shared" ca="1" si="2"/>
        <v>17690.297000000002</v>
      </c>
      <c r="K48" s="48">
        <f t="shared" ca="1" si="2"/>
        <v>16301.72</v>
      </c>
      <c r="L48" s="48">
        <f t="shared" ca="1" si="2"/>
        <v>460.81100000000168</v>
      </c>
      <c r="M48" s="48">
        <f t="shared" ca="1" si="2"/>
        <v>-283.77699999999851</v>
      </c>
      <c r="N48" s="48">
        <f t="shared" ca="1" si="2"/>
        <v>1733.1450000000095</v>
      </c>
      <c r="O48" s="48">
        <f t="shared" ca="1" si="2"/>
        <v>1041.7970000000096</v>
      </c>
      <c r="P48" s="48">
        <f t="shared" ca="1" si="2"/>
        <v>2601.6709999999998</v>
      </c>
      <c r="Q48" s="48">
        <f t="shared" ca="1" si="2"/>
        <v>21.138708634496155</v>
      </c>
      <c r="R48" s="48">
        <f t="shared" ca="1" si="2"/>
        <v>16.23440974503411</v>
      </c>
      <c r="S48" s="48">
        <f t="shared" ca="1" si="2"/>
        <v>61.252370070288435</v>
      </c>
      <c r="T48" s="48">
        <f t="shared" ca="1" si="2"/>
        <v>205.08255600567847</v>
      </c>
      <c r="U48" s="48">
        <f t="shared" ca="1" si="7"/>
        <v>97.250946172746808</v>
      </c>
      <c r="V48" s="48">
        <f t="shared" ca="1" si="7"/>
        <v>2.7490538272531855</v>
      </c>
      <c r="W48" s="48">
        <f t="shared" ca="1" si="7"/>
        <v>0.5723372415697614</v>
      </c>
      <c r="X48" s="48">
        <f t="shared" ca="1" si="7"/>
        <v>3.0466578362660575</v>
      </c>
      <c r="Y48" s="48" t="str">
        <f t="shared" ca="1" si="7"/>
        <v>s</v>
      </c>
      <c r="Z48" s="48">
        <f t="shared" ca="1" si="7"/>
        <v>63.126748276408094</v>
      </c>
      <c r="AA48" s="48">
        <f t="shared" ca="1" si="7"/>
        <v>14.706768348773339</v>
      </c>
      <c r="AB48" s="48">
        <f t="shared" ca="1" si="7"/>
        <v>-10.907489840183425</v>
      </c>
    </row>
    <row r="49" spans="1:28" ht="15" customHeight="1" x14ac:dyDescent="0.35">
      <c r="A49" s="73" t="str">
        <f>'11'!A49</f>
        <v>107_hac</v>
      </c>
      <c r="B49" s="54" t="str">
        <f>'11'!B49</f>
        <v>107_hac</v>
      </c>
      <c r="C49" s="57" t="str">
        <f>'11'!C49</f>
        <v>Fabrication de produits de boulangerie-pâtisserie et de pâtes alimentaires hors artisanat commercial</v>
      </c>
      <c r="D49" s="57"/>
      <c r="E49" s="48">
        <f t="shared" ref="E49:T69" ca="1" si="8">INDEX(table,MATCH($A$1&amp;"_"&amp;$A49,Tcolonne,0),MATCH(E$30,Tligne,0))</f>
        <v>89</v>
      </c>
      <c r="F49" s="48">
        <f t="shared" ca="1" si="8"/>
        <v>1640.49</v>
      </c>
      <c r="G49" s="48">
        <f t="shared" ca="1" si="8"/>
        <v>1760</v>
      </c>
      <c r="H49" s="48">
        <f t="shared" ca="1" si="8"/>
        <v>355002.41</v>
      </c>
      <c r="I49" s="48">
        <f t="shared" ca="1" si="8"/>
        <v>9526.8469999999998</v>
      </c>
      <c r="J49" s="48">
        <f t="shared" ca="1" si="8"/>
        <v>120109.545</v>
      </c>
      <c r="K49" s="48">
        <f t="shared" ca="1" si="8"/>
        <v>78659.962</v>
      </c>
      <c r="L49" s="48">
        <f t="shared" ca="1" si="8"/>
        <v>37873.559000000001</v>
      </c>
      <c r="M49" s="48">
        <f t="shared" ca="1" si="8"/>
        <v>50931.897000000004</v>
      </c>
      <c r="N49" s="48">
        <f t="shared" ca="1" si="8"/>
        <v>48271.497000000032</v>
      </c>
      <c r="O49" s="48">
        <f t="shared" ca="1" si="8"/>
        <v>37799.969000000034</v>
      </c>
      <c r="P49" s="48">
        <f t="shared" ca="1" si="8"/>
        <v>22201.065999999999</v>
      </c>
      <c r="Q49" s="48">
        <f t="shared" ca="1" si="8"/>
        <v>2.6836006549927367</v>
      </c>
      <c r="R49" s="48">
        <f t="shared" ca="1" si="8"/>
        <v>33.833444961683497</v>
      </c>
      <c r="S49" s="48">
        <f t="shared" ca="1" si="8"/>
        <v>73.215652030795681</v>
      </c>
      <c r="T49" s="48">
        <f t="shared" ca="1" si="8"/>
        <v>176.07285079457967</v>
      </c>
      <c r="U49" s="48">
        <f t="shared" ca="1" si="7"/>
        <v>67.499858688728722</v>
      </c>
      <c r="V49" s="48">
        <f t="shared" ca="1" si="7"/>
        <v>32.500141311271292</v>
      </c>
      <c r="W49" s="48">
        <f t="shared" ca="1" si="7"/>
        <v>11.812459130650211</v>
      </c>
      <c r="X49" s="48">
        <f t="shared" ca="1" si="7"/>
        <v>16.726868026845668</v>
      </c>
      <c r="Y49" s="48">
        <f t="shared" ca="1" si="7"/>
        <v>36.719026039874059</v>
      </c>
      <c r="Z49" s="48">
        <f t="shared" ca="1" si="7"/>
        <v>4.0236065483045831</v>
      </c>
      <c r="AA49" s="48">
        <f t="shared" ca="1" si="7"/>
        <v>18.484014738379035</v>
      </c>
      <c r="AB49" s="48">
        <f t="shared" ca="1" si="7"/>
        <v>229.41194355262041</v>
      </c>
    </row>
    <row r="50" spans="1:28" ht="15" customHeight="1" x14ac:dyDescent="0.35">
      <c r="A50" s="73">
        <f>'11'!A50</f>
        <v>108</v>
      </c>
      <c r="B50" s="54">
        <f>'11'!B50</f>
        <v>108</v>
      </c>
      <c r="C50" s="57" t="str">
        <f>'11'!C50</f>
        <v>Fabrication d'autres produits alimentaires</v>
      </c>
      <c r="D50" s="57"/>
      <c r="E50" s="48">
        <f t="shared" ca="1" si="8"/>
        <v>151</v>
      </c>
      <c r="F50" s="48">
        <f t="shared" ca="1" si="8"/>
        <v>1463.98</v>
      </c>
      <c r="G50" s="48">
        <f t="shared" ca="1" si="8"/>
        <v>1658</v>
      </c>
      <c r="H50" s="48">
        <f t="shared" ca="1" si="8"/>
        <v>387186.62</v>
      </c>
      <c r="I50" s="48">
        <f t="shared" ca="1" si="8"/>
        <v>94609.384999999995</v>
      </c>
      <c r="J50" s="48">
        <f t="shared" ca="1" si="8"/>
        <v>112703.52099999999</v>
      </c>
      <c r="K50" s="48">
        <f t="shared" ca="1" si="8"/>
        <v>69663.697</v>
      </c>
      <c r="L50" s="48">
        <f t="shared" ca="1" si="8"/>
        <v>39229.329999999994</v>
      </c>
      <c r="M50" s="48">
        <f t="shared" ca="1" si="8"/>
        <v>30587.669999999995</v>
      </c>
      <c r="N50" s="48">
        <f t="shared" ca="1" si="8"/>
        <v>25563.657999999978</v>
      </c>
      <c r="O50" s="48">
        <f t="shared" ca="1" si="8"/>
        <v>17434.289999999979</v>
      </c>
      <c r="P50" s="48">
        <f t="shared" ca="1" si="8"/>
        <v>21190.526000000002</v>
      </c>
      <c r="Q50" s="48">
        <f t="shared" ca="1" si="8"/>
        <v>24.435086367395652</v>
      </c>
      <c r="R50" s="48">
        <f t="shared" ca="1" si="8"/>
        <v>29.108320168708307</v>
      </c>
      <c r="S50" s="48">
        <f t="shared" ca="1" si="8"/>
        <v>76.984331070096587</v>
      </c>
      <c r="T50" s="48">
        <f t="shared" ca="1" si="8"/>
        <v>203.05240235522345</v>
      </c>
      <c r="U50" s="48">
        <f t="shared" ca="1" si="7"/>
        <v>63.974433367528668</v>
      </c>
      <c r="V50" s="48">
        <f t="shared" ca="1" si="7"/>
        <v>36.025566632471332</v>
      </c>
      <c r="W50" s="48">
        <f t="shared" ca="1" si="7"/>
        <v>9.5639254565215914</v>
      </c>
      <c r="X50" s="48">
        <f t="shared" ca="1" si="7"/>
        <v>9.2889889541671149</v>
      </c>
      <c r="Y50" s="48">
        <f t="shared" ca="1" si="7"/>
        <v>42.982961999187729</v>
      </c>
      <c r="Z50" s="48">
        <f t="shared" ca="1" si="7"/>
        <v>2.8256460153665639</v>
      </c>
      <c r="AA50" s="48">
        <f t="shared" ca="1" si="7"/>
        <v>18.802008856493494</v>
      </c>
      <c r="AB50" s="48">
        <f t="shared" ca="1" si="7"/>
        <v>144.3459685710491</v>
      </c>
    </row>
    <row r="51" spans="1:28" ht="15" customHeight="1" x14ac:dyDescent="0.35">
      <c r="A51" s="73">
        <f>'11'!A51</f>
        <v>109</v>
      </c>
      <c r="B51" s="54">
        <f>'11'!B51</f>
        <v>109</v>
      </c>
      <c r="C51" s="57" t="str">
        <f>'11'!C51</f>
        <v>Fabrication d'aliments pour animaux</v>
      </c>
      <c r="D51" s="57"/>
      <c r="E51" s="48">
        <f t="shared" ca="1" si="8"/>
        <v>20</v>
      </c>
      <c r="F51" s="48">
        <f t="shared" ca="1" si="8"/>
        <v>360.14</v>
      </c>
      <c r="G51" s="48">
        <f t="shared" ca="1" si="8"/>
        <v>387</v>
      </c>
      <c r="H51" s="48">
        <f t="shared" ca="1" si="8"/>
        <v>290147.15999999997</v>
      </c>
      <c r="I51" s="48">
        <f t="shared" ca="1" si="8"/>
        <v>50510.502</v>
      </c>
      <c r="J51" s="48">
        <f t="shared" ca="1" si="8"/>
        <v>36843.069000000018</v>
      </c>
      <c r="K51" s="48">
        <f t="shared" ca="1" si="8"/>
        <v>21303.078999999998</v>
      </c>
      <c r="L51" s="48">
        <f t="shared" ca="1" si="8"/>
        <v>13828.372000000018</v>
      </c>
      <c r="M51" s="48">
        <f t="shared" ca="1" si="8"/>
        <v>10176.059000000017</v>
      </c>
      <c r="N51" s="48">
        <f t="shared" ca="1" si="8"/>
        <v>8863.5630000000383</v>
      </c>
      <c r="O51" s="48">
        <f t="shared" ca="1" si="8"/>
        <v>5899.972000000038</v>
      </c>
      <c r="P51" s="48">
        <f t="shared" ca="1" si="8"/>
        <v>11103.82</v>
      </c>
      <c r="Q51" s="48">
        <f t="shared" ca="1" si="8"/>
        <v>17.408580528584185</v>
      </c>
      <c r="R51" s="48">
        <f t="shared" ca="1" si="8"/>
        <v>12.698062941577653</v>
      </c>
      <c r="S51" s="48">
        <f t="shared" ca="1" si="8"/>
        <v>102.30207419336929</v>
      </c>
      <c r="T51" s="48">
        <f t="shared" ca="1" si="8"/>
        <v>311.34357472094183</v>
      </c>
      <c r="U51" s="48">
        <f t="shared" ca="1" si="7"/>
        <v>60.638198519042064</v>
      </c>
      <c r="V51" s="48">
        <f t="shared" ca="1" si="7"/>
        <v>39.361801480957936</v>
      </c>
      <c r="W51" s="48">
        <f t="shared" ca="1" si="7"/>
        <v>9.87031998962118</v>
      </c>
      <c r="X51" s="48">
        <f t="shared" ca="1" si="7"/>
        <v>14.211440745839299</v>
      </c>
      <c r="Y51" s="48" t="str">
        <f t="shared" ca="1" si="7"/>
        <v>s</v>
      </c>
      <c r="Z51" s="48">
        <f t="shared" ca="1" si="7"/>
        <v>2.2602516044549539</v>
      </c>
      <c r="AA51" s="48">
        <f t="shared" ca="1" si="7"/>
        <v>30.138151629007869</v>
      </c>
      <c r="AB51" s="48">
        <f t="shared" ca="1" si="7"/>
        <v>91.644668231293537</v>
      </c>
    </row>
    <row r="52" spans="1:28" ht="15" customHeight="1" x14ac:dyDescent="0.35">
      <c r="A52" s="73">
        <f>'11'!A52</f>
        <v>11</v>
      </c>
      <c r="B52" s="112">
        <f>'11'!B52</f>
        <v>11</v>
      </c>
      <c r="C52" s="114" t="str">
        <f>'11'!C52</f>
        <v>Fabrication de boissons</v>
      </c>
      <c r="D52" s="114"/>
      <c r="E52" s="110">
        <f t="shared" ca="1" si="8"/>
        <v>169</v>
      </c>
      <c r="F52" s="110">
        <f t="shared" ca="1" si="8"/>
        <v>1158.78</v>
      </c>
      <c r="G52" s="110">
        <f t="shared" ca="1" si="8"/>
        <v>1253</v>
      </c>
      <c r="H52" s="110">
        <f t="shared" ca="1" si="8"/>
        <v>982838.89999999991</v>
      </c>
      <c r="I52" s="110">
        <f t="shared" ca="1" si="8"/>
        <v>229995.33299999998</v>
      </c>
      <c r="J52" s="110">
        <f t="shared" ca="1" si="8"/>
        <v>180706.20399999991</v>
      </c>
      <c r="K52" s="110">
        <f t="shared" ca="1" si="8"/>
        <v>65205.389000000003</v>
      </c>
      <c r="L52" s="110">
        <f t="shared" ca="1" si="8"/>
        <v>107383.37299999989</v>
      </c>
      <c r="M52" s="110">
        <f t="shared" ca="1" si="8"/>
        <v>87810.080999999904</v>
      </c>
      <c r="N52" s="110">
        <f t="shared" ca="1" si="8"/>
        <v>88662.90299999986</v>
      </c>
      <c r="O52" s="110">
        <f t="shared" ca="1" si="8"/>
        <v>63815.262999999868</v>
      </c>
      <c r="P52" s="110">
        <f t="shared" ca="1" si="8"/>
        <v>31239.816000000003</v>
      </c>
      <c r="Q52" s="110">
        <f t="shared" ca="1" si="8"/>
        <v>23.401122299900827</v>
      </c>
      <c r="R52" s="110">
        <f t="shared" ca="1" si="8"/>
        <v>18.386146905662763</v>
      </c>
      <c r="S52" s="110">
        <f t="shared" ca="1" si="8"/>
        <v>155.94522169868301</v>
      </c>
      <c r="T52" s="110">
        <f t="shared" ca="1" si="8"/>
        <v>349.28322373530784</v>
      </c>
      <c r="U52" s="110">
        <f t="shared" ca="1" si="7"/>
        <v>37.780784938940606</v>
      </c>
      <c r="V52" s="110">
        <f t="shared" ca="1" si="7"/>
        <v>62.219215061059394</v>
      </c>
      <c r="W52" s="110">
        <f t="shared" ca="1" si="7"/>
        <v>18.701539110441132</v>
      </c>
      <c r="X52" s="110">
        <f t="shared" ca="1" si="7"/>
        <v>21.788755006971382</v>
      </c>
      <c r="Y52" s="110" t="str">
        <f t="shared" ca="1" si="7"/>
        <v>s</v>
      </c>
      <c r="Z52" s="110">
        <f t="shared" ca="1" si="7"/>
        <v>2.9368028884695243</v>
      </c>
      <c r="AA52" s="110">
        <f t="shared" ca="1" si="7"/>
        <v>17.287627822672881</v>
      </c>
      <c r="AB52" s="110">
        <f t="shared" ca="1" si="7"/>
        <v>281.08386105731194</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'11'!A54</f>
        <v>CGA</v>
      </c>
      <c r="B54" s="112" t="str">
        <f>'11'!B54</f>
        <v>CGA</v>
      </c>
      <c r="C54" s="115" t="str">
        <f>'11'!C54</f>
        <v>Commerce de gros de produits agroalimentaires</v>
      </c>
      <c r="D54" s="115"/>
      <c r="E54" s="110">
        <f t="shared" ca="1" si="8"/>
        <v>849</v>
      </c>
      <c r="F54" s="110">
        <f t="shared" ca="1" si="8"/>
        <v>5174.8899999999994</v>
      </c>
      <c r="G54" s="110">
        <f t="shared" ca="1" si="8"/>
        <v>5757</v>
      </c>
      <c r="H54" s="110">
        <f t="shared" ca="1" si="8"/>
        <v>6832132.7400000002</v>
      </c>
      <c r="I54" s="110">
        <f t="shared" ca="1" si="8"/>
        <v>755868.47699999996</v>
      </c>
      <c r="J54" s="110">
        <f t="shared" ca="1" si="8"/>
        <v>452105.99999999988</v>
      </c>
      <c r="K54" s="110">
        <f t="shared" ca="1" si="8"/>
        <v>281468.61700000003</v>
      </c>
      <c r="L54" s="110">
        <f t="shared" ca="1" si="8"/>
        <v>151024.06299999985</v>
      </c>
      <c r="M54" s="110">
        <f t="shared" ca="1" si="8"/>
        <v>94768.729999999865</v>
      </c>
      <c r="N54" s="110">
        <f t="shared" ca="1" si="8"/>
        <v>51523.706999999755</v>
      </c>
      <c r="O54" s="110">
        <f t="shared" ca="1" si="8"/>
        <v>8358.411999999742</v>
      </c>
      <c r="P54" s="110">
        <f t="shared" ca="1" si="8"/>
        <v>86213.05</v>
      </c>
      <c r="Q54" s="110">
        <f t="shared" ca="1" si="8"/>
        <v>11.063433714843192</v>
      </c>
      <c r="R54" s="110">
        <f t="shared" ca="1" si="8"/>
        <v>6.6173480113034202</v>
      </c>
      <c r="S54" s="110">
        <f t="shared" ca="1" si="8"/>
        <v>87.365335301813161</v>
      </c>
      <c r="T54" s="110">
        <f t="shared" ca="1" si="8"/>
        <v>302.05266160246885</v>
      </c>
      <c r="U54" s="110">
        <f t="shared" ref="U54:AB54" ca="1" si="9">INDEX(table,MATCH($A$1&amp;"_"&amp;$A54,Tcolonne,0),MATCH(U$30,Tligne,0))</f>
        <v>65.080550496253508</v>
      </c>
      <c r="V54" s="110">
        <f t="shared" ca="1" si="9"/>
        <v>34.919449503746492</v>
      </c>
      <c r="W54" s="110">
        <f t="shared" ca="1" si="9"/>
        <v>6.80004784940032</v>
      </c>
      <c r="X54" s="110">
        <f t="shared" ca="1" si="9"/>
        <v>0.69028959742715534</v>
      </c>
      <c r="Y54" s="110">
        <f t="shared" ca="1" si="9"/>
        <v>94.245072080745715</v>
      </c>
      <c r="Z54" s="110">
        <f ca="1">INDEX(table,MATCH($A$1&amp;"_"&amp;$A54,Tcolonne,0),MATCH(Z$30,Tligne,0))</f>
        <v>27.433275318516653</v>
      </c>
      <c r="AA54" s="110">
        <f t="shared" ca="1" si="9"/>
        <v>19.069211645056697</v>
      </c>
      <c r="AB54" s="110">
        <f t="shared" ca="1" si="9"/>
        <v>109.9238804334145</v>
      </c>
    </row>
    <row r="55" spans="1:28" ht="15" customHeight="1" x14ac:dyDescent="0.35">
      <c r="A55" s="73" t="str">
        <f>'11'!A55</f>
        <v>p_CGA_46</v>
      </c>
      <c r="B55" s="54"/>
      <c r="C55" s="55" t="str">
        <f>'11'!C55</f>
        <v>Poids dans le commerce de gros de la région (%)</v>
      </c>
      <c r="D55" s="55"/>
      <c r="E55" s="52">
        <f ca="1">E54/E67*100</f>
        <v>18.630678077682685</v>
      </c>
      <c r="F55" s="52">
        <f t="shared" ref="F55:P55" ca="1" si="10">F54/F67*100</f>
        <v>28.571231388276651</v>
      </c>
      <c r="G55" s="52">
        <f t="shared" ca="1" si="10"/>
        <v>27.46136233543217</v>
      </c>
      <c r="H55" s="52">
        <f t="shared" ca="1" si="10"/>
        <v>41.22607831852801</v>
      </c>
      <c r="I55" s="52">
        <f t="shared" ca="1" si="10"/>
        <v>52.185131422053054</v>
      </c>
      <c r="J55" s="52">
        <f t="shared" ca="1" si="10"/>
        <v>27.479640049646708</v>
      </c>
      <c r="K55" s="52">
        <f t="shared" ca="1" si="10"/>
        <v>26.438210295451682</v>
      </c>
      <c r="L55" s="52">
        <f t="shared" ca="1" si="10"/>
        <v>28.510449797389796</v>
      </c>
      <c r="M55" s="52">
        <f t="shared" ca="1" si="10"/>
        <v>25.741876871723235</v>
      </c>
      <c r="N55" s="52">
        <f t="shared" ca="1" si="10"/>
        <v>13.033259223134758</v>
      </c>
      <c r="O55" s="52">
        <f t="shared" ca="1" si="10"/>
        <v>2.895325260491866</v>
      </c>
      <c r="P55" s="52">
        <f t="shared" ca="1" si="10"/>
        <v>48.984287276107374</v>
      </c>
      <c r="Q55" s="52"/>
      <c r="R55" s="52"/>
      <c r="S55" s="52"/>
      <c r="T55" s="52"/>
      <c r="U55" s="52"/>
      <c r="V55" s="52"/>
      <c r="W55" s="52"/>
      <c r="X55" s="52"/>
      <c r="Y55" s="52"/>
      <c r="Z55" s="52"/>
      <c r="AA55" s="52"/>
      <c r="AB55" s="52"/>
    </row>
    <row r="56" spans="1:28" ht="15" customHeight="1" x14ac:dyDescent="0.35">
      <c r="A56" s="73" t="str">
        <f>'11'!A56</f>
        <v>CGA_Micro</v>
      </c>
      <c r="B56" s="54"/>
      <c r="C56" s="55"/>
      <c r="D56" s="55" t="s">
        <v>83</v>
      </c>
      <c r="E56" s="48">
        <f t="shared" ca="1" si="8"/>
        <v>670</v>
      </c>
      <c r="F56" s="48">
        <f t="shared" ca="1" si="8"/>
        <v>564.34</v>
      </c>
      <c r="G56" s="48">
        <f t="shared" ca="1" si="8"/>
        <v>757</v>
      </c>
      <c r="H56" s="48">
        <f t="shared" ca="1" si="8"/>
        <v>415502.6</v>
      </c>
      <c r="I56" s="48">
        <f t="shared" ca="1" si="8"/>
        <v>39795.093000000001</v>
      </c>
      <c r="J56" s="48">
        <f t="shared" ca="1" si="8"/>
        <v>51406.097999999998</v>
      </c>
      <c r="K56" s="48">
        <f t="shared" ca="1" si="8"/>
        <v>29751.276000000002</v>
      </c>
      <c r="L56" s="48">
        <f t="shared" ca="1" si="8"/>
        <v>23399.616999999998</v>
      </c>
      <c r="M56" s="48">
        <f t="shared" ca="1" si="8"/>
        <v>22728.210999999999</v>
      </c>
      <c r="N56" s="48">
        <f t="shared" ca="1" si="8"/>
        <v>18713.87</v>
      </c>
      <c r="O56" s="48">
        <f t="shared" ca="1" si="8"/>
        <v>18020.781999999999</v>
      </c>
      <c r="P56" s="48">
        <f t="shared" ca="1" si="8"/>
        <v>14982.576999999999</v>
      </c>
      <c r="Q56" s="48">
        <f t="shared" ca="1" si="8"/>
        <v>9.5775797792841733</v>
      </c>
      <c r="R56" s="48">
        <f t="shared" ca="1" si="8"/>
        <v>12.372027996936723</v>
      </c>
      <c r="S56" s="48">
        <f t="shared" ca="1" si="8"/>
        <v>91.090651025977238</v>
      </c>
      <c r="T56" s="48">
        <f t="shared" ca="1" si="8"/>
        <v>197.4739004855229</v>
      </c>
      <c r="U56" s="48">
        <f t="shared" ref="U56:AB61" ca="1" si="11">INDEX(table,MATCH($A$1&amp;"_"&amp;$A56,Tcolonne,0),MATCH(U$30,Tligne,0))</f>
        <v>55.975119740697501</v>
      </c>
      <c r="V56" s="48">
        <f t="shared" ca="1" si="11"/>
        <v>44.024880259302513</v>
      </c>
      <c r="W56" s="48">
        <f t="shared" ca="1" si="11"/>
        <v>14.324475920063904</v>
      </c>
      <c r="X56" s="48">
        <f t="shared" ca="1" si="11"/>
        <v>18.386214259724877</v>
      </c>
      <c r="Y56" s="48">
        <f t="shared" ca="1" si="11"/>
        <v>79.816601084192698</v>
      </c>
      <c r="Z56" s="48">
        <f t="shared" ca="1" si="11"/>
        <v>4.2753520281977275</v>
      </c>
      <c r="AA56" s="48">
        <f t="shared" ca="1" si="11"/>
        <v>29.145524719654851</v>
      </c>
      <c r="AB56" s="48">
        <f t="shared" ca="1" si="11"/>
        <v>151.69760849552117</v>
      </c>
    </row>
    <row r="57" spans="1:28" ht="15" customHeight="1" x14ac:dyDescent="0.35">
      <c r="A57" s="73" t="str">
        <f>'11'!A57</f>
        <v>CGA_PME</v>
      </c>
      <c r="B57" s="54"/>
      <c r="C57" s="55"/>
      <c r="D57" s="55" t="s">
        <v>84</v>
      </c>
      <c r="E57" s="48">
        <f t="shared" ca="1" si="8"/>
        <v>131</v>
      </c>
      <c r="F57" s="48">
        <f t="shared" ca="1" si="8"/>
        <v>1758.74</v>
      </c>
      <c r="G57" s="48">
        <f t="shared" ca="1" si="8"/>
        <v>2051</v>
      </c>
      <c r="H57" s="48">
        <f t="shared" ca="1" si="8"/>
        <v>1676685.95</v>
      </c>
      <c r="I57" s="48">
        <f t="shared" ca="1" si="8"/>
        <v>146137.46799999999</v>
      </c>
      <c r="J57" s="48">
        <f t="shared" ca="1" si="8"/>
        <v>155565.25999999998</v>
      </c>
      <c r="K57" s="48">
        <f t="shared" ca="1" si="8"/>
        <v>85108.83</v>
      </c>
      <c r="L57" s="48">
        <f t="shared" ca="1" si="8"/>
        <v>68177.976999999984</v>
      </c>
      <c r="M57" s="48">
        <f t="shared" ca="1" si="8"/>
        <v>55677.697999999989</v>
      </c>
      <c r="N57" s="48">
        <f t="shared" ca="1" si="8"/>
        <v>52263.460000000006</v>
      </c>
      <c r="O57" s="48">
        <f t="shared" ca="1" si="8"/>
        <v>39330.522000000004</v>
      </c>
      <c r="P57" s="48">
        <f t="shared" ca="1" si="8"/>
        <v>25309.787</v>
      </c>
      <c r="Q57" s="48">
        <f t="shared" ca="1" si="8"/>
        <v>8.715852124841863</v>
      </c>
      <c r="R57" s="48">
        <f t="shared" ca="1" si="8"/>
        <v>9.2781394154343566</v>
      </c>
      <c r="S57" s="48">
        <f t="shared" ca="1" si="8"/>
        <v>88.452676347839926</v>
      </c>
      <c r="T57" s="48">
        <f t="shared" ca="1" si="8"/>
        <v>171.04075815640743</v>
      </c>
      <c r="U57" s="48">
        <f t="shared" ca="1" si="11"/>
        <v>55.522606064852006</v>
      </c>
      <c r="V57" s="48">
        <f t="shared" ca="1" si="11"/>
        <v>44.477393935147973</v>
      </c>
      <c r="W57" s="48">
        <f t="shared" ca="1" si="11"/>
        <v>12.118218359447917</v>
      </c>
      <c r="X57" s="48">
        <f t="shared" ca="1" si="11"/>
        <v>10.705604514000015</v>
      </c>
      <c r="Y57" s="48">
        <f t="shared" ca="1" si="11"/>
        <v>46.974202423841191</v>
      </c>
      <c r="Z57" s="48">
        <f t="shared" ca="1" si="11"/>
        <v>6.5270710511108314</v>
      </c>
      <c r="AA57" s="48">
        <f t="shared" ca="1" si="11"/>
        <v>16.269562368873363</v>
      </c>
      <c r="AB57" s="48">
        <f t="shared" ca="1" si="11"/>
        <v>219.98485408036026</v>
      </c>
    </row>
    <row r="58" spans="1:28" ht="15" customHeight="1" x14ac:dyDescent="0.35">
      <c r="A58" s="73" t="str">
        <f>'11'!A58</f>
        <v>CGA_ETI</v>
      </c>
      <c r="B58" s="54"/>
      <c r="C58" s="55"/>
      <c r="D58" s="55" t="s">
        <v>85</v>
      </c>
      <c r="E58" s="48">
        <f t="shared" ca="1" si="8"/>
        <v>38</v>
      </c>
      <c r="F58" s="48" t="str">
        <f t="shared" ca="1" si="8"/>
        <v>s</v>
      </c>
      <c r="G58" s="48">
        <f t="shared" ca="1" si="8"/>
        <v>1632</v>
      </c>
      <c r="H58" s="48">
        <f t="shared" ca="1" si="8"/>
        <v>2288117.7799999998</v>
      </c>
      <c r="I58" s="48">
        <f t="shared" ca="1" si="8"/>
        <v>230506.31399999998</v>
      </c>
      <c r="J58" s="48">
        <f t="shared" ca="1" si="8"/>
        <v>144426.71899999995</v>
      </c>
      <c r="K58" s="48" t="str">
        <f t="shared" ca="1" si="8"/>
        <v>s</v>
      </c>
      <c r="L58" s="48">
        <f t="shared" ca="1" si="8"/>
        <v>52380.798999999948</v>
      </c>
      <c r="M58" s="48">
        <f t="shared" ca="1" si="8"/>
        <v>39781.669999999947</v>
      </c>
      <c r="N58" s="48">
        <f t="shared" ca="1" si="8"/>
        <v>5379.1239999998525</v>
      </c>
      <c r="O58" s="48">
        <f t="shared" ca="1" si="8"/>
        <v>2686.2489999998456</v>
      </c>
      <c r="P58" s="48" t="str">
        <f t="shared" ca="1" si="8"/>
        <v>s</v>
      </c>
      <c r="Q58" s="48">
        <f t="shared" ca="1" si="8"/>
        <v>10.074058075804123</v>
      </c>
      <c r="R58" s="48">
        <f t="shared" ca="1" si="8"/>
        <v>6.3120316734744293</v>
      </c>
      <c r="S58" s="48" t="str">
        <f t="shared" ca="1" si="8"/>
        <v>s</v>
      </c>
      <c r="T58" s="48" t="str">
        <f t="shared" ca="1" si="8"/>
        <v>s</v>
      </c>
      <c r="U58" s="48" t="str">
        <f t="shared" ca="1" si="11"/>
        <v>s</v>
      </c>
      <c r="V58" s="48">
        <f t="shared" ca="1" si="11"/>
        <v>38.133491611360391</v>
      </c>
      <c r="W58" s="48" t="str">
        <f t="shared" ca="1" si="11"/>
        <v>s</v>
      </c>
      <c r="X58" s="48">
        <f t="shared" ca="1" si="11"/>
        <v>1.0008894086373732</v>
      </c>
      <c r="Y58" s="48" t="str">
        <f t="shared" ca="1" si="11"/>
        <v>s</v>
      </c>
      <c r="Z58" s="48">
        <f t="shared" ca="1" si="11"/>
        <v>24.264849415527266</v>
      </c>
      <c r="AA58" s="48" t="str">
        <f t="shared" ca="1" si="11"/>
        <v>s</v>
      </c>
      <c r="AB58" s="48" t="str">
        <f t="shared" ca="1" si="11"/>
        <v>s</v>
      </c>
    </row>
    <row r="59" spans="1:28" ht="15" customHeight="1" x14ac:dyDescent="0.35">
      <c r="A59" s="73" t="str">
        <f>'11'!A59</f>
        <v>CGA_GE</v>
      </c>
      <c r="B59" s="54"/>
      <c r="C59" s="55"/>
      <c r="D59" s="55" t="s">
        <v>86</v>
      </c>
      <c r="E59" s="48">
        <f t="shared" ca="1" si="8"/>
        <v>10</v>
      </c>
      <c r="F59" s="48" t="str">
        <f t="shared" ca="1" si="8"/>
        <v>s</v>
      </c>
      <c r="G59" s="48">
        <f t="shared" ca="1" si="8"/>
        <v>1317</v>
      </c>
      <c r="H59" s="48">
        <f t="shared" ca="1" si="8"/>
        <v>2451826.41</v>
      </c>
      <c r="I59" s="48">
        <f t="shared" ca="1" si="8"/>
        <v>339429.60200000001</v>
      </c>
      <c r="J59" s="48">
        <f t="shared" ca="1" si="8"/>
        <v>100707.92299999994</v>
      </c>
      <c r="K59" s="48" t="str">
        <f t="shared" ca="1" si="8"/>
        <v>s</v>
      </c>
      <c r="L59" s="48">
        <f t="shared" ca="1" si="8"/>
        <v>7065.6699999999255</v>
      </c>
      <c r="M59" s="48">
        <f t="shared" ca="1" si="8"/>
        <v>-23418.849000000071</v>
      </c>
      <c r="N59" s="48">
        <f t="shared" ca="1" si="8"/>
        <v>-24832.747000000109</v>
      </c>
      <c r="O59" s="48">
        <f t="shared" ca="1" si="8"/>
        <v>-51679.141000000112</v>
      </c>
      <c r="P59" s="48" t="str">
        <f t="shared" ca="1" si="8"/>
        <v>s</v>
      </c>
      <c r="Q59" s="48">
        <f t="shared" ca="1" si="8"/>
        <v>13.843949172568054</v>
      </c>
      <c r="R59" s="48">
        <f t="shared" ca="1" si="8"/>
        <v>4.1074654628587641</v>
      </c>
      <c r="S59" s="48" t="str">
        <f t="shared" ca="1" si="8"/>
        <v>s</v>
      </c>
      <c r="T59" s="48" t="str">
        <f t="shared" ca="1" si="8"/>
        <v>s</v>
      </c>
      <c r="U59" s="48" t="str">
        <f t="shared" ca="1" si="11"/>
        <v>s</v>
      </c>
      <c r="V59" s="48">
        <f t="shared" ca="1" si="11"/>
        <v>7.9664064873434164</v>
      </c>
      <c r="W59" s="48" t="str">
        <f t="shared" ca="1" si="11"/>
        <v>s</v>
      </c>
      <c r="X59" s="48">
        <f t="shared" ca="1" si="11"/>
        <v>-10.832506168935</v>
      </c>
      <c r="Y59" s="48" t="str">
        <f t="shared" ca="1" si="11"/>
        <v>s</v>
      </c>
      <c r="Z59" s="48">
        <f t="shared" ca="1" si="11"/>
        <v>329.34292147807986</v>
      </c>
      <c r="AA59" s="48" t="str">
        <f t="shared" ca="1" si="11"/>
        <v>s</v>
      </c>
      <c r="AB59" s="48" t="str">
        <f t="shared" ca="1" si="11"/>
        <v>s</v>
      </c>
    </row>
    <row r="60" spans="1:28" ht="15" customHeight="1" x14ac:dyDescent="0.35">
      <c r="A60" s="73">
        <f>'11'!A60</f>
        <v>462</v>
      </c>
      <c r="B60" s="47">
        <f>'11'!B60</f>
        <v>462</v>
      </c>
      <c r="C60" s="57" t="str">
        <f>'11'!C60</f>
        <v>Commerce de gros de produits agricoles bruts et d'animaux vivants</v>
      </c>
      <c r="D60" s="57"/>
      <c r="E60" s="48">
        <f t="shared" ca="1" si="8"/>
        <v>288</v>
      </c>
      <c r="F60" s="48">
        <f t="shared" ca="1" si="8"/>
        <v>2685.87</v>
      </c>
      <c r="G60" s="48">
        <f t="shared" ca="1" si="8"/>
        <v>2794</v>
      </c>
      <c r="H60" s="48">
        <f t="shared" ca="1" si="8"/>
        <v>4647084.43</v>
      </c>
      <c r="I60" s="48">
        <f t="shared" ca="1" si="8"/>
        <v>464749.18900000001</v>
      </c>
      <c r="J60" s="48">
        <f t="shared" ca="1" si="8"/>
        <v>230951.98699999988</v>
      </c>
      <c r="K60" s="48">
        <f t="shared" ca="1" si="8"/>
        <v>148226.413</v>
      </c>
      <c r="L60" s="48">
        <f t="shared" ca="1" si="8"/>
        <v>64377.503999999855</v>
      </c>
      <c r="M60" s="48">
        <f t="shared" ca="1" si="8"/>
        <v>29122.343999999859</v>
      </c>
      <c r="N60" s="48">
        <f t="shared" ca="1" si="8"/>
        <v>3664.7399999997497</v>
      </c>
      <c r="O60" s="48">
        <f t="shared" ca="1" si="8"/>
        <v>-28217.914000000255</v>
      </c>
      <c r="P60" s="48">
        <f t="shared" ca="1" si="8"/>
        <v>63081.362999999998</v>
      </c>
      <c r="Q60" s="48">
        <f t="shared" ca="1" si="8"/>
        <v>10.000876807826796</v>
      </c>
      <c r="R60" s="48">
        <f t="shared" ca="1" si="8"/>
        <v>4.9698254998134361</v>
      </c>
      <c r="S60" s="48">
        <f t="shared" ca="1" si="8"/>
        <v>85.987775655560355</v>
      </c>
      <c r="T60" s="48">
        <f t="shared" ca="1" si="8"/>
        <v>490.19131268453049</v>
      </c>
      <c r="U60" s="48">
        <f t="shared" ca="1" si="11"/>
        <v>69.719511799963726</v>
      </c>
      <c r="V60" s="48">
        <f t="shared" ca="1" si="11"/>
        <v>30.280488200036267</v>
      </c>
      <c r="W60" s="48">
        <f t="shared" ca="1" si="11"/>
        <v>3.7128599324933251</v>
      </c>
      <c r="X60" s="48">
        <f t="shared" ca="1" si="11"/>
        <v>-3.3588221391652628</v>
      </c>
      <c r="Y60" s="48" t="str">
        <f t="shared" ca="1" si="11"/>
        <v>s</v>
      </c>
      <c r="Z60" s="48">
        <f t="shared" ca="1" si="11"/>
        <v>47.037151362687297</v>
      </c>
      <c r="AA60" s="48">
        <f t="shared" ca="1" si="11"/>
        <v>27.313626446521994</v>
      </c>
      <c r="AB60" s="48">
        <f t="shared" ca="1" si="11"/>
        <v>46.166320153862024</v>
      </c>
    </row>
    <row r="61" spans="1:28" ht="15" customHeight="1" x14ac:dyDescent="0.35">
      <c r="A61" s="73" t="str">
        <f>'11'!A61</f>
        <v>463_h4635Z</v>
      </c>
      <c r="B61" s="47" t="str">
        <f>'11'!B61</f>
        <v>463_h4635Z</v>
      </c>
      <c r="C61" s="57" t="str">
        <f>'11'!C61</f>
        <v>Commerce de gros de produits alimentaires, de boissons hors tabac</v>
      </c>
      <c r="D61" s="57"/>
      <c r="E61" s="48">
        <f t="shared" ca="1" si="8"/>
        <v>561</v>
      </c>
      <c r="F61" s="48">
        <f t="shared" ca="1" si="8"/>
        <v>2489.02</v>
      </c>
      <c r="G61" s="48">
        <f t="shared" ca="1" si="8"/>
        <v>2963</v>
      </c>
      <c r="H61" s="48">
        <f t="shared" ca="1" si="8"/>
        <v>2185048.31</v>
      </c>
      <c r="I61" s="48">
        <f t="shared" ca="1" si="8"/>
        <v>291119.288</v>
      </c>
      <c r="J61" s="48">
        <f t="shared" ca="1" si="8"/>
        <v>221154.01300000001</v>
      </c>
      <c r="K61" s="48">
        <f t="shared" ca="1" si="8"/>
        <v>133242.204</v>
      </c>
      <c r="L61" s="48">
        <f t="shared" ca="1" si="8"/>
        <v>86646.559000000008</v>
      </c>
      <c r="M61" s="48">
        <f t="shared" ca="1" si="8"/>
        <v>65646.385999999999</v>
      </c>
      <c r="N61" s="48">
        <f t="shared" ca="1" si="8"/>
        <v>47858.967000000004</v>
      </c>
      <c r="O61" s="48">
        <f t="shared" ca="1" si="8"/>
        <v>36576.325999999994</v>
      </c>
      <c r="P61" s="48">
        <f t="shared" ca="1" si="8"/>
        <v>23131.687000000002</v>
      </c>
      <c r="Q61" s="48">
        <f t="shared" ca="1" si="8"/>
        <v>13.323242633477516</v>
      </c>
      <c r="R61" s="48">
        <f t="shared" ca="1" si="8"/>
        <v>10.121241346833196</v>
      </c>
      <c r="S61" s="48">
        <f t="shared" ca="1" si="8"/>
        <v>88.851842492225856</v>
      </c>
      <c r="T61" s="48">
        <f t="shared" ca="1" si="8"/>
        <v>99.034622863617003</v>
      </c>
      <c r="U61" s="48">
        <f t="shared" ca="1" si="11"/>
        <v>60.595276530797527</v>
      </c>
      <c r="V61" s="48">
        <f t="shared" ca="1" si="11"/>
        <v>39.404723469202473</v>
      </c>
      <c r="W61" s="48">
        <f t="shared" ca="1" si="11"/>
        <v>17.791156049279071</v>
      </c>
      <c r="X61" s="48">
        <f t="shared" ca="1" si="11"/>
        <v>9.8656959946969103</v>
      </c>
      <c r="Y61" s="48" t="str">
        <f t="shared" ca="1" si="11"/>
        <v>s</v>
      </c>
      <c r="Z61" s="48">
        <f t="shared" ca="1" si="11"/>
        <v>12.867796631139154</v>
      </c>
      <c r="AA61" s="48">
        <f t="shared" ca="1" si="11"/>
        <v>10.45953753504803</v>
      </c>
      <c r="AB61" s="48">
        <f t="shared" ca="1" si="11"/>
        <v>283.7941997053652</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'11'!A63</f>
        <v>10y</v>
      </c>
      <c r="B63" s="112" t="str">
        <f>'11'!B63</f>
        <v>10y</v>
      </c>
      <c r="C63" s="113" t="str">
        <f>'11'!C63</f>
        <v>Artisanat commercial</v>
      </c>
      <c r="D63" s="113"/>
      <c r="E63" s="110">
        <f t="shared" ca="1" si="8"/>
        <v>1543</v>
      </c>
      <c r="F63" s="110">
        <f t="shared" ca="1" si="8"/>
        <v>5647.22</v>
      </c>
      <c r="G63" s="110">
        <f t="shared" ca="1" si="8"/>
        <v>6916</v>
      </c>
      <c r="H63" s="110">
        <f t="shared" ca="1" si="8"/>
        <v>484867.5</v>
      </c>
      <c r="I63" s="110">
        <f t="shared" ca="1" si="8"/>
        <v>163.506</v>
      </c>
      <c r="J63" s="110">
        <f t="shared" ca="1" si="8"/>
        <v>236271.52799999999</v>
      </c>
      <c r="K63" s="110">
        <f t="shared" ca="1" si="8"/>
        <v>185035.58199999999</v>
      </c>
      <c r="L63" s="110">
        <f t="shared" ca="1" si="8"/>
        <v>52488.074000000001</v>
      </c>
      <c r="M63" s="110">
        <f t="shared" ca="1" si="8"/>
        <v>47675.476000000002</v>
      </c>
      <c r="N63" s="110">
        <f t="shared" ca="1" si="8"/>
        <v>35977.095000000001</v>
      </c>
      <c r="O63" s="110">
        <f t="shared" ca="1" si="8"/>
        <v>33635.842000000004</v>
      </c>
      <c r="P63" s="110">
        <f t="shared" ca="1" si="8"/>
        <v>24873.464</v>
      </c>
      <c r="Q63" s="110">
        <f t="shared" ca="1" si="8"/>
        <v>3.3721789973549479E-2</v>
      </c>
      <c r="R63" s="110">
        <f t="shared" ca="1" si="8"/>
        <v>48.729091555940542</v>
      </c>
      <c r="S63" s="110">
        <f t="shared" ca="1" si="8"/>
        <v>41.838555607892019</v>
      </c>
      <c r="T63" s="110">
        <f t="shared" ca="1" si="8"/>
        <v>38.576257167243348</v>
      </c>
      <c r="U63" s="110">
        <f t="shared" ref="U63:AB63" ca="1" si="12">INDEX(table,MATCH($A$1&amp;"_"&amp;$A63,Tcolonne,0),MATCH(U$30,Tligne,0))</f>
        <v>77.901959373680242</v>
      </c>
      <c r="V63" s="110">
        <f t="shared" ca="1" si="12"/>
        <v>22.098040626319765</v>
      </c>
      <c r="W63" s="110">
        <f t="shared" ca="1" si="12"/>
        <v>17.28752336252105</v>
      </c>
      <c r="X63" s="110">
        <f t="shared" ca="1" si="12"/>
        <v>24.657651900363884</v>
      </c>
      <c r="Y63" s="110">
        <f t="shared" ca="1" si="12"/>
        <v>75.549238006202913</v>
      </c>
      <c r="Z63" s="110">
        <f t="shared" ca="1" si="12"/>
        <v>3.3367275011843645</v>
      </c>
      <c r="AA63" s="110">
        <f t="shared" ca="1" si="12"/>
        <v>10.527491065279774</v>
      </c>
      <c r="AB63" s="110">
        <f t="shared" ca="1" si="12"/>
        <v>191.6720405328345</v>
      </c>
    </row>
    <row r="64" spans="1:28" ht="15" customHeight="1" x14ac:dyDescent="0.35">
      <c r="A64" s="73" t="str">
        <f>'11'!A64</f>
        <v>p_10y_47_10y</v>
      </c>
      <c r="B64" s="54"/>
      <c r="C64" s="55" t="str">
        <f>'11'!C64</f>
        <v>Poids dans le commerce de détail (y c artisanat commercial) de la région (%)</v>
      </c>
      <c r="D64" s="55"/>
      <c r="E64" s="48">
        <f ca="1">E63/E68*100</f>
        <v>8.4289304053315846</v>
      </c>
      <c r="F64" s="48">
        <f t="shared" ref="F64:P64" ca="1" si="13">F63/F68*100</f>
        <v>14.431299392437088</v>
      </c>
      <c r="G64" s="48">
        <f t="shared" ca="1" si="13"/>
        <v>14.148936170212767</v>
      </c>
      <c r="H64" s="48">
        <f t="shared" ca="1" si="13"/>
        <v>4.1456335937989177</v>
      </c>
      <c r="I64" s="48">
        <f t="shared" ca="1" si="13"/>
        <v>0.34985541017201405</v>
      </c>
      <c r="J64" s="48">
        <f t="shared" ca="1" si="13"/>
        <v>10.157589617981337</v>
      </c>
      <c r="K64" s="48">
        <f t="shared" ca="1" si="13"/>
        <v>11.851237306754545</v>
      </c>
      <c r="L64" s="48">
        <f t="shared" ca="1" si="13"/>
        <v>7.3183199278771163</v>
      </c>
      <c r="M64" s="48">
        <f t="shared" ca="1" si="13"/>
        <v>7.9358605369738644</v>
      </c>
      <c r="N64" s="48">
        <f t="shared" ca="1" si="13"/>
        <v>6.3681289829586083</v>
      </c>
      <c r="O64" s="48">
        <f t="shared" ca="1" si="13"/>
        <v>7.2022047517760477</v>
      </c>
      <c r="P64" s="48">
        <f t="shared" ca="1" si="13"/>
        <v>9.9624698296757455</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'11'!A66</f>
        <v>C_hac</v>
      </c>
      <c r="B66" s="58" t="str">
        <f>'11'!B66</f>
        <v>C_hac</v>
      </c>
      <c r="C66" s="61" t="str">
        <f>'11'!C66</f>
        <v>Industrie manufacturière hors artisanat commercial</v>
      </c>
      <c r="D66" s="61"/>
      <c r="E66" s="48">
        <f t="shared" ca="1" si="8"/>
        <v>7769</v>
      </c>
      <c r="F66" s="48">
        <f t="shared" ca="1" si="8"/>
        <v>75985.72</v>
      </c>
      <c r="G66" s="48">
        <f t="shared" ca="1" si="8"/>
        <v>81958</v>
      </c>
      <c r="H66" s="48">
        <f t="shared" ca="1" si="8"/>
        <v>19945762.129999999</v>
      </c>
      <c r="I66" s="48">
        <f t="shared" ca="1" si="8"/>
        <v>6603456.3830000004</v>
      </c>
      <c r="J66" s="48">
        <f t="shared" ca="1" si="8"/>
        <v>5949055.0800000001</v>
      </c>
      <c r="K66" s="48">
        <f t="shared" ca="1" si="8"/>
        <v>4274677.1749999998</v>
      </c>
      <c r="L66" s="48">
        <f t="shared" ca="1" si="8"/>
        <v>1475461.352</v>
      </c>
      <c r="M66" s="48">
        <f t="shared" ca="1" si="8"/>
        <v>1235178.496</v>
      </c>
      <c r="N66" s="48">
        <f t="shared" ca="1" si="8"/>
        <v>1031220.3609999999</v>
      </c>
      <c r="O66" s="48">
        <f t="shared" ca="1" si="8"/>
        <v>727008.74399999995</v>
      </c>
      <c r="P66" s="48">
        <f t="shared" ca="1" si="8"/>
        <v>913818.674</v>
      </c>
      <c r="Q66" s="48">
        <f t="shared" ca="1" si="8"/>
        <v>33.107064748696068</v>
      </c>
      <c r="R66" s="48">
        <f t="shared" ca="1" si="8"/>
        <v>29.826160771526261</v>
      </c>
      <c r="S66" s="48">
        <f t="shared" ca="1" si="8"/>
        <v>78.29175113429207</v>
      </c>
      <c r="T66" s="48">
        <f t="shared" ca="1" si="8"/>
        <v>156.79063558258053</v>
      </c>
      <c r="U66" s="48">
        <f t="shared" ref="U66:AB68" ca="1" si="14">INDEX(table,MATCH($A$1&amp;"_"&amp;$A66,Tcolonne,0),MATCH(U$30,Tligne,0))</f>
        <v>74.340420755571131</v>
      </c>
      <c r="V66" s="48">
        <f t="shared" ca="1" si="14"/>
        <v>25.659579244428869</v>
      </c>
      <c r="W66" s="48">
        <f t="shared" ca="1" si="14"/>
        <v>8.8131278849779431</v>
      </c>
      <c r="X66" s="48">
        <f t="shared" ca="1" si="14"/>
        <v>10.29598715557543</v>
      </c>
      <c r="Y66" s="48">
        <f t="shared" ca="1" si="14"/>
        <v>39.876474798792685</v>
      </c>
      <c r="Z66" s="48">
        <f t="shared" ca="1" si="14"/>
        <v>4.0244821675274896</v>
      </c>
      <c r="AA66" s="48">
        <f t="shared" ca="1" si="14"/>
        <v>15.360736481868308</v>
      </c>
      <c r="AB66" s="48">
        <f t="shared" ca="1" si="14"/>
        <v>135.1666945689928</v>
      </c>
    </row>
    <row r="67" spans="1:28" ht="15" customHeight="1" x14ac:dyDescent="0.35">
      <c r="A67" s="73">
        <f>'11'!A67</f>
        <v>46</v>
      </c>
      <c r="B67" s="58">
        <f>'11'!B67</f>
        <v>46</v>
      </c>
      <c r="C67" s="61" t="str">
        <f>'11'!C67</f>
        <v>Commerce de gros, à l'exception des automobiles et des motocycles</v>
      </c>
      <c r="D67" s="61"/>
      <c r="E67" s="48">
        <f t="shared" ca="1" si="8"/>
        <v>4557</v>
      </c>
      <c r="F67" s="48">
        <f t="shared" ca="1" si="8"/>
        <v>18112.240000000002</v>
      </c>
      <c r="G67" s="48">
        <f t="shared" ca="1" si="8"/>
        <v>20964</v>
      </c>
      <c r="H67" s="48">
        <f t="shared" ca="1" si="8"/>
        <v>16572356.67</v>
      </c>
      <c r="I67" s="48">
        <f t="shared" ca="1" si="8"/>
        <v>1448436.473</v>
      </c>
      <c r="J67" s="48">
        <f t="shared" ca="1" si="8"/>
        <v>1645239.8910000001</v>
      </c>
      <c r="K67" s="48">
        <f t="shared" ca="1" si="8"/>
        <v>1064628.1040000001</v>
      </c>
      <c r="L67" s="48">
        <f t="shared" ca="1" si="8"/>
        <v>529714.76800000004</v>
      </c>
      <c r="M67" s="48">
        <f t="shared" ca="1" si="8"/>
        <v>368150.0400000001</v>
      </c>
      <c r="N67" s="48">
        <f t="shared" ca="1" si="8"/>
        <v>395324.80799999984</v>
      </c>
      <c r="O67" s="48">
        <f t="shared" ca="1" si="8"/>
        <v>288686.45999999985</v>
      </c>
      <c r="P67" s="48">
        <f t="shared" ca="1" si="8"/>
        <v>176001.43799999999</v>
      </c>
      <c r="Q67" s="48">
        <f t="shared" ca="1" si="8"/>
        <v>8.7400754270635659</v>
      </c>
      <c r="R67" s="48">
        <f t="shared" ca="1" si="8"/>
        <v>9.9276157505002587</v>
      </c>
      <c r="S67" s="48">
        <f t="shared" ca="1" si="8"/>
        <v>90.83580446151332</v>
      </c>
      <c r="T67" s="48">
        <f t="shared" ca="1" si="8"/>
        <v>134.00039829419219</v>
      </c>
      <c r="U67" s="48">
        <f t="shared" ca="1" si="14"/>
        <v>66.775354454621976</v>
      </c>
      <c r="V67" s="48">
        <f t="shared" ca="1" si="14"/>
        <v>33.224645545378024</v>
      </c>
      <c r="W67" s="48">
        <f t="shared" ca="1" si="14"/>
        <v>11.52167704905988</v>
      </c>
      <c r="X67" s="48">
        <f t="shared" ca="1" si="14"/>
        <v>9.614327334980894</v>
      </c>
      <c r="Y67" s="48">
        <f t="shared" ca="1" si="14"/>
        <v>65.131601514683652</v>
      </c>
      <c r="Z67" s="48">
        <f t="shared" ca="1" si="14"/>
        <v>15.575019800089846</v>
      </c>
      <c r="AA67" s="48">
        <f t="shared" ca="1" si="14"/>
        <v>10.697615524811026</v>
      </c>
      <c r="AB67" s="48">
        <f t="shared" ca="1" si="14"/>
        <v>209.17445004057305</v>
      </c>
    </row>
    <row r="68" spans="1:28" ht="15" customHeight="1" x14ac:dyDescent="0.35">
      <c r="A68" s="73" t="str">
        <f>'11'!A68</f>
        <v>47_10y</v>
      </c>
      <c r="B68" s="58" t="str">
        <f>'11'!B68</f>
        <v>47_10y</v>
      </c>
      <c r="C68" s="62" t="str">
        <f>'11'!C68</f>
        <v>Commerce de détail, à l'exception des automobiles et des motocycles, y compris artisanat commercial</v>
      </c>
      <c r="D68" s="62"/>
      <c r="E68" s="48">
        <f t="shared" ca="1" si="8"/>
        <v>18306</v>
      </c>
      <c r="F68" s="48">
        <f t="shared" ca="1" si="8"/>
        <v>39131.75</v>
      </c>
      <c r="G68" s="48">
        <f t="shared" ca="1" si="8"/>
        <v>48880</v>
      </c>
      <c r="H68" s="48">
        <f t="shared" ca="1" si="8"/>
        <v>11695859.970000001</v>
      </c>
      <c r="I68" s="48">
        <f t="shared" ca="1" si="8"/>
        <v>46735.307000000001</v>
      </c>
      <c r="J68" s="48">
        <f t="shared" ca="1" si="8"/>
        <v>2326059.0049999999</v>
      </c>
      <c r="K68" s="48">
        <f t="shared" ca="1" si="8"/>
        <v>1561318.6810000001</v>
      </c>
      <c r="L68" s="48">
        <f t="shared" ca="1" si="8"/>
        <v>717214.80499999993</v>
      </c>
      <c r="M68" s="48">
        <f t="shared" ca="1" si="8"/>
        <v>600760.00300000003</v>
      </c>
      <c r="N68" s="48">
        <f t="shared" ca="1" si="8"/>
        <v>564955.50099999981</v>
      </c>
      <c r="O68" s="48">
        <f t="shared" ca="1" si="8"/>
        <v>467021.46299999981</v>
      </c>
      <c r="P68" s="48">
        <f t="shared" ca="1" si="8"/>
        <v>249671.66199999998</v>
      </c>
      <c r="Q68" s="48">
        <f t="shared" ca="1" si="8"/>
        <v>0.39958846224113947</v>
      </c>
      <c r="R68" s="48">
        <f t="shared" ca="1" si="8"/>
        <v>19.88788349865991</v>
      </c>
      <c r="S68" s="48">
        <f t="shared" ca="1" si="8"/>
        <v>59.441732225111316</v>
      </c>
      <c r="T68" s="48">
        <f t="shared" ca="1" si="8"/>
        <v>72.702381697726267</v>
      </c>
      <c r="U68" s="48">
        <f t="shared" ca="1" si="14"/>
        <v>68.522964028978066</v>
      </c>
      <c r="V68" s="48">
        <f t="shared" ca="1" si="14"/>
        <v>31.477035971021927</v>
      </c>
      <c r="W68" s="48">
        <f t="shared" ca="1" si="14"/>
        <v>16.033017076237606</v>
      </c>
      <c r="X68" s="48">
        <f t="shared" ca="1" si="14"/>
        <v>18.851012235437558</v>
      </c>
      <c r="Y68" s="48">
        <f t="shared" ca="1" si="14"/>
        <v>77.782123610077051</v>
      </c>
      <c r="Z68" s="48">
        <f t="shared" ca="1" si="14"/>
        <v>3.4520688679871863</v>
      </c>
      <c r="AA68" s="48">
        <f t="shared" ca="1" si="14"/>
        <v>10.733677067663209</v>
      </c>
      <c r="AB68" s="48">
        <f t="shared" ca="1" si="14"/>
        <v>240.6200199844867</v>
      </c>
    </row>
    <row r="69" spans="1:28" ht="15" customHeight="1" x14ac:dyDescent="0.35">
      <c r="A69" s="73" t="str">
        <f>'11'!A69</f>
        <v>BN_horsKZ</v>
      </c>
      <c r="B69" s="54" t="str">
        <f>'11'!B69</f>
        <v>BN_horsKZ</v>
      </c>
      <c r="C69" s="61" t="str">
        <f>'11'!C69</f>
        <v>Ensemble des unités légales des secteurs marchands non agricoles et non financiers</v>
      </c>
      <c r="D69" s="61"/>
      <c r="E69" s="48">
        <f t="shared" ca="1" si="8"/>
        <v>105604</v>
      </c>
      <c r="F69" s="48">
        <f t="shared" ca="1" si="8"/>
        <v>277292.5</v>
      </c>
      <c r="G69" s="48">
        <f t="shared" ca="1" si="8"/>
        <v>325935</v>
      </c>
      <c r="H69" s="48">
        <f t="shared" ca="1" si="8"/>
        <v>77277131.120000005</v>
      </c>
      <c r="I69" s="48">
        <f t="shared" ca="1" si="8"/>
        <v>8475334.4480000008</v>
      </c>
      <c r="J69" s="48">
        <f t="shared" ca="1" si="8"/>
        <v>20340334.367000002</v>
      </c>
      <c r="K69" s="48">
        <f t="shared" ca="1" si="8"/>
        <v>14476631.516000001</v>
      </c>
      <c r="L69" s="48">
        <f t="shared" ca="1" si="8"/>
        <v>5491873.4910000004</v>
      </c>
      <c r="M69" s="48">
        <f t="shared" ca="1" si="8"/>
        <v>5019777.9670000011</v>
      </c>
      <c r="N69" s="48">
        <f t="shared" ca="1" si="8"/>
        <v>3973184.4929999993</v>
      </c>
      <c r="O69" s="48">
        <f t="shared" ca="1" si="8"/>
        <v>3548823.2449999992</v>
      </c>
      <c r="P69" s="48">
        <f t="shared" ca="1" si="8"/>
        <v>3830809.65</v>
      </c>
      <c r="Q69" s="48">
        <f t="shared" ca="1" si="8"/>
        <v>10.967454828051334</v>
      </c>
      <c r="R69" s="48">
        <f t="shared" ca="1" si="8"/>
        <v>26.321285575954494</v>
      </c>
      <c r="S69" s="48">
        <f t="shared" ca="1" si="8"/>
        <v>73.353352027191505</v>
      </c>
      <c r="T69" s="48">
        <f t="shared" ref="T69:AB69" ca="1" si="15">INDEX(table,MATCH($A$1&amp;"_"&amp;$A69,Tcolonne,0),MATCH(T$30,Tligne,0))</f>
        <v>161.81686480521469</v>
      </c>
      <c r="U69" s="48">
        <f t="shared" ca="1" si="15"/>
        <v>72.497322713569133</v>
      </c>
      <c r="V69" s="48">
        <f t="shared" ca="1" si="15"/>
        <v>27.50267728643087</v>
      </c>
      <c r="W69" s="48">
        <f t="shared" ca="1" si="15"/>
        <v>9.6292273692931598</v>
      </c>
      <c r="X69" s="48">
        <f t="shared" ca="1" si="15"/>
        <v>12.429589693166125</v>
      </c>
      <c r="Y69" s="48">
        <f t="shared" ca="1" si="15"/>
        <v>74.647896283601796</v>
      </c>
      <c r="Z69" s="48">
        <f t="shared" ca="1" si="15"/>
        <v>7.680441759833684</v>
      </c>
      <c r="AA69" s="48">
        <f t="shared" ca="1" si="15"/>
        <v>18.83356281603254</v>
      </c>
      <c r="AB69" s="48">
        <f t="shared" ca="1" si="15"/>
        <v>131.03699806645318</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'11'!B78</f>
        <v>Tableau 3. Principales unités légales de la région en 2021 (classées par ordre décroissant de salariés dans la région)</v>
      </c>
      <c r="Q78" s="28"/>
    </row>
    <row r="79" spans="1:28" ht="15" customHeight="1" x14ac:dyDescent="0.35">
      <c r="B79" s="73" t="str">
        <f>'11'!B79</f>
        <v>imp_reg</v>
      </c>
      <c r="C79" s="73" t="str">
        <f>'11'!C79</f>
        <v>denom</v>
      </c>
      <c r="D79" s="73" t="s">
        <v>140</v>
      </c>
      <c r="E79" s="73" t="s">
        <v>23</v>
      </c>
      <c r="F79" s="73" t="str">
        <f>'11'!F79</f>
        <v>ape</v>
      </c>
      <c r="G79" s="41" t="s">
        <v>1355</v>
      </c>
      <c r="P79" s="28"/>
    </row>
    <row r="80" spans="1:28" ht="15" customHeight="1" x14ac:dyDescent="0.35">
      <c r="G80" s="39"/>
      <c r="P80" s="28"/>
    </row>
    <row r="81" spans="1:16" ht="69.95" customHeight="1" x14ac:dyDescent="0.35">
      <c r="A81" s="73" t="str">
        <f>'11'!A81</f>
        <v>R_T7</v>
      </c>
      <c r="B81" s="2" t="str">
        <f>'11'!B81</f>
        <v>Implantation régionale</v>
      </c>
      <c r="C81" s="2" t="str">
        <f>'11'!C81</f>
        <v>Nom de l'unité légale</v>
      </c>
      <c r="D81" s="2" t="s">
        <v>1452</v>
      </c>
      <c r="E81" s="2" t="s">
        <v>106</v>
      </c>
      <c r="F81" s="2" t="str">
        <f>'11'!F81</f>
        <v>Activité principale</v>
      </c>
      <c r="G81" s="150" t="s">
        <v>105</v>
      </c>
      <c r="H81" s="150"/>
      <c r="I81" s="150"/>
      <c r="P81" s="28"/>
    </row>
    <row r="82" spans="1:16" ht="15" customHeight="1" x14ac:dyDescent="0.35">
      <c r="B82" s="67"/>
      <c r="C82" s="67"/>
      <c r="D82" s="68" t="str">
        <f>'11'!D82</f>
        <v>nombre</v>
      </c>
      <c r="E82" s="68" t="s">
        <v>25</v>
      </c>
      <c r="F82" s="67"/>
      <c r="G82" s="155"/>
      <c r="H82" s="155"/>
      <c r="I82" s="155"/>
      <c r="P82" s="28"/>
    </row>
    <row r="83" spans="1:16" ht="15" customHeight="1" x14ac:dyDescent="0.35">
      <c r="A83" s="73">
        <f>'11'!A83</f>
        <v>1</v>
      </c>
      <c r="B83" s="48" t="str">
        <f ca="1">INDEX(Top!$A$1:$AA$400,MATCH(CONCATENATE($A$1,"_",$A83),Top!$A$1:$A$400,0),MATCH(B$79,Top!$A$1:$AA$1,0))</f>
        <v>QUASI-MONO-24</v>
      </c>
      <c r="C83" s="69" t="str">
        <f ca="1">INDEX(Top!$A$1:$AA$400,MATCH(CONCATENATE($A$1,"_",$A83),Top!$A$1:$A$400,0),MATCH(C$79,Top!$A$1:$AA$1,0))</f>
        <v>SOCIETE COOPERATIVE AGRICOLE AXEREAL</v>
      </c>
      <c r="D83" s="48" t="str">
        <f ca="1">INDEX(Top!$A$1:$AA$400,MATCH(CONCATENATE($A$1,"_",$A83),Top!$A$1:$A$400,0),MATCH(D$79,Top!$A$1:$AA$1,0))</f>
        <v>1 000 à 1 999 salariés</v>
      </c>
      <c r="E83" s="48">
        <f ca="1">INDEX(Top!$A$1:$AA$400,MATCH(CONCATENATE($A$1,"_",$A83),Top!$A$1:$A$400,0),MATCH(E$79,Top!$A$1:$AA$1,0))</f>
        <v>89</v>
      </c>
      <c r="F83" s="48" t="str">
        <f ca="1">INDEX(Top!$A$1:$AA$400,MATCH(CONCATENATE($A$1,"_",$A83),Top!$A$1:$A$400,0),MATCH(F$79,Top!$A$1:$AA$1,0))</f>
        <v>4621Z</v>
      </c>
      <c r="G83" s="152" t="str">
        <f ca="1">INDEX(Top!$A$1:$AA$400,MATCH(CONCATENATE($A$1,"_",$A83),Top!$A$1:$A$400,0),MATCH(G$79,Top!$A$1:$AA$1,0))</f>
        <v>Commerce de gros (commerce interentreprises) de céréales, de tabac non manufacturé, de semences et d'aliments pour le bétail</v>
      </c>
      <c r="H83" s="153" t="e">
        <f ca="1">INDEX(Top!$A$1:$AA$400,MATCH(CONCATENATE($A$1,"_",$A83),Top!$A$1:$A$400,0),MATCH(H$79,Top!$A$1:$AA$1,0))</f>
        <v>#N/A</v>
      </c>
      <c r="I83" s="154" t="e">
        <f ca="1">INDEX(Top!$A$1:$AA$400,MATCH(CONCATENATE($A$1,"_",$A83),Top!$A$1:$A$400,0),MATCH(I$79,Top!$A$1:$AA$1,0))</f>
        <v>#N/A</v>
      </c>
      <c r="P83" s="28"/>
    </row>
    <row r="84" spans="1:16" ht="15" customHeight="1" x14ac:dyDescent="0.35">
      <c r="A84" s="73">
        <f>'11'!A84</f>
        <v>2</v>
      </c>
      <c r="B84" s="48" t="str">
        <f ca="1">INDEX(Top!$A$1:$AA$400,MATCH(CONCATENATE($A$1,"_",$A84),Top!$A$1:$A$400,0),MATCH(B$79,Top!$A$1:$AA$1,0))</f>
        <v>MONO-24</v>
      </c>
      <c r="C84" s="69" t="str">
        <f ca="1">INDEX(Top!$A$1:$AA$400,MATCH(CONCATENATE($A$1,"_",$A84),Top!$A$1:$A$400,0),MATCH(C$79,Top!$A$1:$AA$1,0))</f>
        <v>LAITERIES H. TRIBALLAT</v>
      </c>
      <c r="D84" s="48" t="str">
        <f ca="1">INDEX(Top!$A$1:$AA$400,MATCH(CONCATENATE($A$1,"_",$A84),Top!$A$1:$A$400,0),MATCH(D$79,Top!$A$1:$AA$1,0))</f>
        <v>500 à 999 salariés</v>
      </c>
      <c r="E84" s="48">
        <f ca="1">INDEX(Top!$A$1:$AA$400,MATCH(CONCATENATE($A$1,"_",$A84),Top!$A$1:$A$400,0),MATCH(E$79,Top!$A$1:$AA$1,0))</f>
        <v>100</v>
      </c>
      <c r="F84" s="48" t="str">
        <f ca="1">INDEX(Top!$A$1:$AA$400,MATCH(CONCATENATE($A$1,"_",$A84),Top!$A$1:$A$400,0),MATCH(F$79,Top!$A$1:$AA$1,0))</f>
        <v>1051C</v>
      </c>
      <c r="G84" s="152" t="str">
        <f ca="1">INDEX(Top!$A$1:$AA$400,MATCH(CONCATENATE($A$1,"_",$A84),Top!$A$1:$A$400,0),MATCH(G$79,Top!$A$1:$AA$1,0))</f>
        <v>Fabrication de fromage</v>
      </c>
      <c r="H84" s="153" t="e">
        <f ca="1">INDEX(Top!$A$1:$AA$400,MATCH(CONCATENATE($A$1,"_",$A84),Top!$A$1:$A$400,0),MATCH(H$79,Top!$A$1:$AA$1,0))</f>
        <v>#N/A</v>
      </c>
      <c r="I84" s="154" t="e">
        <f ca="1">INDEX(Top!$A$1:$AA$400,MATCH(CONCATENATE($A$1,"_",$A84),Top!$A$1:$A$400,0),MATCH(I$79,Top!$A$1:$AA$1,0))</f>
        <v>#N/A</v>
      </c>
      <c r="P84" s="28"/>
    </row>
    <row r="85" spans="1:16" ht="15" customHeight="1" x14ac:dyDescent="0.35">
      <c r="A85" s="73">
        <f>'11'!A85</f>
        <v>3</v>
      </c>
      <c r="B85" s="48" t="str">
        <f ca="1">INDEX(Top!$A$1:$AA$400,MATCH(CONCATENATE($A$1,"_",$A85),Top!$A$1:$A$400,0),MATCH(B$79,Top!$A$1:$AA$1,0))</f>
        <v>PRINCIPAL-11</v>
      </c>
      <c r="C85" s="69" t="str">
        <f ca="1">INDEX(Top!$A$1:$AA$400,MATCH(CONCATENATE($A$1,"_",$A85),Top!$A$1:$A$400,0),MATCH(C$79,Top!$A$1:$AA$1,0))</f>
        <v>CSF</v>
      </c>
      <c r="D85" s="48" t="str">
        <f ca="1">INDEX(Top!$A$1:$AA$400,MATCH(CONCATENATE($A$1,"_",$A85),Top!$A$1:$A$400,0),MATCH(D$79,Top!$A$1:$AA$1,0))</f>
        <v>10 000 salariés et plus</v>
      </c>
      <c r="E85" s="48">
        <f ca="1">INDEX(Top!$A$1:$AA$400,MATCH(CONCATENATE($A$1,"_",$A85),Top!$A$1:$A$400,0),MATCH(E$79,Top!$A$1:$AA$1,0))</f>
        <v>4</v>
      </c>
      <c r="F85" s="48" t="str">
        <f ca="1">INDEX(Top!$A$1:$AA$400,MATCH(CONCATENATE($A$1,"_",$A85),Top!$A$1:$A$400,0),MATCH(F$79,Top!$A$1:$AA$1,0))</f>
        <v>4639B</v>
      </c>
      <c r="G85" s="152" t="str">
        <f ca="1">INDEX(Top!$A$1:$AA$400,MATCH(CONCATENATE($A$1,"_",$A85),Top!$A$1:$A$400,0),MATCH(G$79,Top!$A$1:$AA$1,0))</f>
        <v>Commerce de gros (commerce interentreprises) alimentaire non spécialisé</v>
      </c>
      <c r="H85" s="153" t="e">
        <f ca="1">INDEX(Top!$A$1:$AA$400,MATCH(CONCATENATE($A$1,"_",$A85),Top!$A$1:$A$400,0),MATCH(H$79,Top!$A$1:$AA$1,0))</f>
        <v>#N/A</v>
      </c>
      <c r="I85" s="154" t="e">
        <f ca="1">INDEX(Top!$A$1:$AA$400,MATCH(CONCATENATE($A$1,"_",$A85),Top!$A$1:$A$400,0),MATCH(I$79,Top!$A$1:$AA$1,0))</f>
        <v>#N/A</v>
      </c>
      <c r="P85" s="28"/>
    </row>
    <row r="86" spans="1:16" ht="15" customHeight="1" x14ac:dyDescent="0.35">
      <c r="A86" s="73">
        <f>'11'!A86</f>
        <v>4</v>
      </c>
      <c r="B86" s="48" t="str">
        <f ca="1">INDEX(Top!$A$1:$AA$400,MATCH(CONCATENATE($A$1,"_",$A86),Top!$A$1:$A$400,0),MATCH(B$79,Top!$A$1:$AA$1,0))</f>
        <v>MONO-24</v>
      </c>
      <c r="C86" s="69" t="str">
        <f ca="1">INDEX(Top!$A$1:$AA$400,MATCH(CONCATENATE($A$1,"_",$A86),Top!$A$1:$A$400,0),MATCH(C$79,Top!$A$1:$AA$1,0))</f>
        <v>LAITERIE DE SAINT-DENIS DE L'HOTEL</v>
      </c>
      <c r="D86" s="48" t="str">
        <f ca="1">INDEX(Top!$A$1:$AA$400,MATCH(CONCATENATE($A$1,"_",$A86),Top!$A$1:$A$400,0),MATCH(D$79,Top!$A$1:$AA$1,0))</f>
        <v>500 à 999 salariés</v>
      </c>
      <c r="E86" s="48">
        <f ca="1">INDEX(Top!$A$1:$AA$400,MATCH(CONCATENATE($A$1,"_",$A86),Top!$A$1:$A$400,0),MATCH(E$79,Top!$A$1:$AA$1,0))</f>
        <v>100</v>
      </c>
      <c r="F86" s="48" t="str">
        <f ca="1">INDEX(Top!$A$1:$AA$400,MATCH(CONCATENATE($A$1,"_",$A86),Top!$A$1:$A$400,0),MATCH(F$79,Top!$A$1:$AA$1,0))</f>
        <v>1107B</v>
      </c>
      <c r="G86" s="152" t="str">
        <f ca="1">INDEX(Top!$A$1:$AA$400,MATCH(CONCATENATE($A$1,"_",$A86),Top!$A$1:$A$400,0),MATCH(G$79,Top!$A$1:$AA$1,0))</f>
        <v>Production de boissons rafraîchissantes</v>
      </c>
      <c r="H86" s="153" t="e">
        <f ca="1">INDEX(Top!$A$1:$AA$400,MATCH(CONCATENATE($A$1,"_",$A86),Top!$A$1:$A$400,0),MATCH(H$79,Top!$A$1:$AA$1,0))</f>
        <v>#N/A</v>
      </c>
      <c r="I86" s="154" t="e">
        <f ca="1">INDEX(Top!$A$1:$AA$400,MATCH(CONCATENATE($A$1,"_",$A86),Top!$A$1:$A$400,0),MATCH(I$79,Top!$A$1:$AA$1,0))</f>
        <v>#N/A</v>
      </c>
      <c r="P86" s="28"/>
    </row>
    <row r="87" spans="1:16" ht="15" customHeight="1" x14ac:dyDescent="0.35">
      <c r="A87" s="73">
        <f>'11'!A87</f>
        <v>5</v>
      </c>
      <c r="B87" s="48" t="str">
        <f ca="1">INDEX(Top!$A$1:$AA$400,MATCH(CONCATENATE($A$1,"_",$A87),Top!$A$1:$A$400,0),MATCH(B$79,Top!$A$1:$AA$1,0))</f>
        <v>MAJO-24</v>
      </c>
      <c r="C87" s="69" t="str">
        <f ca="1">INDEX(Top!$A$1:$AA$400,MATCH(CONCATENATE($A$1,"_",$A87),Top!$A$1:$A$400,0),MATCH(C$79,Top!$A$1:$AA$1,0))</f>
        <v>MARS PF FRANCE</v>
      </c>
      <c r="D87" s="48" t="str">
        <f ca="1">INDEX(Top!$A$1:$AA$400,MATCH(CONCATENATE($A$1,"_",$A87),Top!$A$1:$A$400,0),MATCH(D$79,Top!$A$1:$AA$1,0))</f>
        <v>500 à 999 salariés</v>
      </c>
      <c r="E87" s="48">
        <f ca="1">INDEX(Top!$A$1:$AA$400,MATCH(CONCATENATE($A$1,"_",$A87),Top!$A$1:$A$400,0),MATCH(E$79,Top!$A$1:$AA$1,0))</f>
        <v>69</v>
      </c>
      <c r="F87" s="48" t="str">
        <f ca="1">INDEX(Top!$A$1:$AA$400,MATCH(CONCATENATE($A$1,"_",$A87),Top!$A$1:$A$400,0),MATCH(F$79,Top!$A$1:$AA$1,0))</f>
        <v>1092Z</v>
      </c>
      <c r="G87" s="152" t="str">
        <f ca="1">INDEX(Top!$A$1:$AA$400,MATCH(CONCATENATE($A$1,"_",$A87),Top!$A$1:$A$400,0),MATCH(G$79,Top!$A$1:$AA$1,0))</f>
        <v>Fabrication d'aliments pour animaux de compagnie</v>
      </c>
      <c r="H87" s="153" t="e">
        <f ca="1">INDEX(Top!$A$1:$AA$400,MATCH(CONCATENATE($A$1,"_",$A87),Top!$A$1:$A$400,0),MATCH(H$79,Top!$A$1:$AA$1,0))</f>
        <v>#N/A</v>
      </c>
      <c r="I87" s="154" t="e">
        <f ca="1">INDEX(Top!$A$1:$AA$400,MATCH(CONCATENATE($A$1,"_",$A87),Top!$A$1:$A$400,0),MATCH(I$79,Top!$A$1:$AA$1,0))</f>
        <v>#N/A</v>
      </c>
      <c r="P87" s="28"/>
    </row>
    <row r="88" spans="1:16" ht="15" customHeight="1" x14ac:dyDescent="0.35">
      <c r="A88" s="73">
        <f>'11'!A88</f>
        <v>6</v>
      </c>
      <c r="B88" s="48" t="str">
        <f ca="1">INDEX(Top!$A$1:$AA$400,MATCH(CONCATENATE($A$1,"_",$A88),Top!$A$1:$A$400,0),MATCH(B$79,Top!$A$1:$AA$1,0))</f>
        <v>PRINCIPAL-28</v>
      </c>
      <c r="C88" s="69" t="str">
        <f ca="1">INDEX(Top!$A$1:$AA$400,MATCH(CONCATENATE($A$1,"_",$A88),Top!$A$1:$A$400,0),MATCH(C$79,Top!$A$1:$AA$1,0))</f>
        <v>S N V</v>
      </c>
      <c r="D88" s="48" t="str">
        <f ca="1">INDEX(Top!$A$1:$AA$400,MATCH(CONCATENATE($A$1,"_",$A88),Top!$A$1:$A$400,0),MATCH(D$79,Top!$A$1:$AA$1,0))</f>
        <v>2 000 à 4 999 salariés</v>
      </c>
      <c r="E88" s="48">
        <f ca="1">INDEX(Top!$A$1:$AA$400,MATCH(CONCATENATE($A$1,"_",$A88),Top!$A$1:$A$400,0),MATCH(E$79,Top!$A$1:$AA$1,0))</f>
        <v>24</v>
      </c>
      <c r="F88" s="48" t="str">
        <f ca="1">INDEX(Top!$A$1:$AA$400,MATCH(CONCATENATE($A$1,"_",$A88),Top!$A$1:$A$400,0),MATCH(F$79,Top!$A$1:$AA$1,0))</f>
        <v>1012Z</v>
      </c>
      <c r="G88" s="152" t="str">
        <f ca="1">INDEX(Top!$A$1:$AA$400,MATCH(CONCATENATE($A$1,"_",$A88),Top!$A$1:$A$400,0),MATCH(G$79,Top!$A$1:$AA$1,0))</f>
        <v>Transformation et conservation de la viande de volaille</v>
      </c>
      <c r="H88" s="153" t="e">
        <f ca="1">INDEX(Top!$A$1:$AA$400,MATCH(CONCATENATE($A$1,"_",$A88),Top!$A$1:$A$400,0),MATCH(H$79,Top!$A$1:$AA$1,0))</f>
        <v>#N/A</v>
      </c>
      <c r="I88" s="154" t="e">
        <f ca="1">INDEX(Top!$A$1:$AA$400,MATCH(CONCATENATE($A$1,"_",$A88),Top!$A$1:$A$400,0),MATCH(I$79,Top!$A$1:$AA$1,0))</f>
        <v>#N/A</v>
      </c>
      <c r="P88" s="28"/>
    </row>
    <row r="89" spans="1:16" ht="15" customHeight="1" x14ac:dyDescent="0.35">
      <c r="A89" s="73">
        <f>'11'!A89</f>
        <v>7</v>
      </c>
      <c r="B89" s="48" t="str">
        <f ca="1">INDEX(Top!$A$1:$AA$400,MATCH(CONCATENATE($A$1,"_",$A89),Top!$A$1:$A$400,0),MATCH(B$79,Top!$A$1:$AA$1,0))</f>
        <v>PRINCIPAL-24</v>
      </c>
      <c r="C89" s="69" t="str">
        <f ca="1">INDEX(Top!$A$1:$AA$400,MATCH(CONCATENATE($A$1,"_",$A89),Top!$A$1:$A$400,0),MATCH(C$79,Top!$A$1:$AA$1,0))</f>
        <v>NOVANDIE</v>
      </c>
      <c r="D89" s="48" t="str">
        <f ca="1">INDEX(Top!$A$1:$AA$400,MATCH(CONCATENATE($A$1,"_",$A89),Top!$A$1:$A$400,0),MATCH(D$79,Top!$A$1:$AA$1,0))</f>
        <v>1 000 à 1 999 salariés</v>
      </c>
      <c r="E89" s="48">
        <f ca="1">INDEX(Top!$A$1:$AA$400,MATCH(CONCATENATE($A$1,"_",$A89),Top!$A$1:$A$400,0),MATCH(E$79,Top!$A$1:$AA$1,0))</f>
        <v>40</v>
      </c>
      <c r="F89" s="48" t="str">
        <f ca="1">INDEX(Top!$A$1:$AA$400,MATCH(CONCATENATE($A$1,"_",$A89),Top!$A$1:$A$400,0),MATCH(F$79,Top!$A$1:$AA$1,0))</f>
        <v>1051A</v>
      </c>
      <c r="G89" s="152" t="str">
        <f ca="1">INDEX(Top!$A$1:$AA$400,MATCH(CONCATENATE($A$1,"_",$A89),Top!$A$1:$A$400,0),MATCH(G$79,Top!$A$1:$AA$1,0))</f>
        <v>Fabrication de lait liquide et de produits frais</v>
      </c>
      <c r="H89" s="153" t="e">
        <f ca="1">INDEX(Top!$A$1:$AA$400,MATCH(CONCATENATE($A$1,"_",$A89),Top!$A$1:$A$400,0),MATCH(H$79,Top!$A$1:$AA$1,0))</f>
        <v>#N/A</v>
      </c>
      <c r="I89" s="154" t="e">
        <f ca="1">INDEX(Top!$A$1:$AA$400,MATCH(CONCATENATE($A$1,"_",$A89),Top!$A$1:$A$400,0),MATCH(I$79,Top!$A$1:$AA$1,0))</f>
        <v>#N/A</v>
      </c>
      <c r="P89" s="28"/>
    </row>
    <row r="90" spans="1:16" ht="15" customHeight="1" x14ac:dyDescent="0.35">
      <c r="A90" s="73">
        <f>'11'!A90</f>
        <v>8</v>
      </c>
      <c r="B90" s="48" t="str">
        <f ca="1">INDEX(Top!$A$1:$AA$400,MATCH(CONCATENATE($A$1,"_",$A90),Top!$A$1:$A$400,0),MATCH(B$79,Top!$A$1:$AA$1,0))</f>
        <v>PRINCIPAL-24</v>
      </c>
      <c r="C90" s="69" t="str">
        <f ca="1">INDEX(Top!$A$1:$AA$400,MATCH(CONCATENATE($A$1,"_",$A90),Top!$A$1:$A$400,0),MATCH(C$79,Top!$A$1:$AA$1,0))</f>
        <v>BARILLA FRANCE</v>
      </c>
      <c r="D90" s="48" t="str">
        <f ca="1">INDEX(Top!$A$1:$AA$400,MATCH(CONCATENATE($A$1,"_",$A90),Top!$A$1:$A$400,0),MATCH(D$79,Top!$A$1:$AA$1,0))</f>
        <v>1 000 à 1 999 salariés</v>
      </c>
      <c r="E90" s="48">
        <f ca="1">INDEX(Top!$A$1:$AA$400,MATCH(CONCATENATE($A$1,"_",$A90),Top!$A$1:$A$400,0),MATCH(E$79,Top!$A$1:$AA$1,0))</f>
        <v>33</v>
      </c>
      <c r="F90" s="48" t="str">
        <f ca="1">INDEX(Top!$A$1:$AA$400,MATCH(CONCATENATE($A$1,"_",$A90),Top!$A$1:$A$400,0),MATCH(F$79,Top!$A$1:$AA$1,0))</f>
        <v>1071A</v>
      </c>
      <c r="G90" s="152" t="str">
        <f ca="1">INDEX(Top!$A$1:$AA$400,MATCH(CONCATENATE($A$1,"_",$A90),Top!$A$1:$A$400,0),MATCH(G$79,Top!$A$1:$AA$1,0))</f>
        <v>Fabrication industrielle de pain et de pâtisserie fraîche</v>
      </c>
      <c r="H90" s="153" t="e">
        <f ca="1">INDEX(Top!$A$1:$AA$400,MATCH(CONCATENATE($A$1,"_",$A90),Top!$A$1:$A$400,0),MATCH(H$79,Top!$A$1:$AA$1,0))</f>
        <v>#N/A</v>
      </c>
      <c r="I90" s="154" t="e">
        <f ca="1">INDEX(Top!$A$1:$AA$400,MATCH(CONCATENATE($A$1,"_",$A90),Top!$A$1:$A$400,0),MATCH(I$79,Top!$A$1:$AA$1,0))</f>
        <v>#N/A</v>
      </c>
      <c r="P90" s="28"/>
    </row>
    <row r="91" spans="1:16" ht="15" customHeight="1" x14ac:dyDescent="0.35">
      <c r="A91" s="73">
        <f>'11'!A91</f>
        <v>9</v>
      </c>
      <c r="B91" s="48" t="str">
        <f ca="1">INDEX(Top!$A$1:$AA$400,MATCH(CONCATENATE($A$1,"_",$A91),Top!$A$1:$A$400,0),MATCH(B$79,Top!$A$1:$AA$1,0))</f>
        <v>MONO-24</v>
      </c>
      <c r="C91" s="69" t="str">
        <f ca="1">INDEX(Top!$A$1:$AA$400,MATCH(CONCATENATE($A$1,"_",$A91),Top!$A$1:$A$400,0),MATCH(C$79,Top!$A$1:$AA$1,0))</f>
        <v>ST MICHEL CONTRES</v>
      </c>
      <c r="D91" s="48" t="str">
        <f ca="1">INDEX(Top!$A$1:$AA$400,MATCH(CONCATENATE($A$1,"_",$A91),Top!$A$1:$A$400,0),MATCH(D$79,Top!$A$1:$AA$1,0))</f>
        <v>250 à 499 salariés</v>
      </c>
      <c r="E91" s="48">
        <f ca="1">INDEX(Top!$A$1:$AA$400,MATCH(CONCATENATE($A$1,"_",$A91),Top!$A$1:$A$400,0),MATCH(E$79,Top!$A$1:$AA$1,0))</f>
        <v>100</v>
      </c>
      <c r="F91" s="48" t="str">
        <f ca="1">INDEX(Top!$A$1:$AA$400,MATCH(CONCATENATE($A$1,"_",$A91),Top!$A$1:$A$400,0),MATCH(F$79,Top!$A$1:$AA$1,0))</f>
        <v>1072Z</v>
      </c>
      <c r="G91" s="152" t="str">
        <f ca="1">INDEX(Top!$A$1:$AA$400,MATCH(CONCATENATE($A$1,"_",$A91),Top!$A$1:$A$400,0),MATCH(G$79,Top!$A$1:$AA$1,0))</f>
        <v>Fabrication de biscuits, biscottes et pâtisseries de conservation</v>
      </c>
      <c r="H91" s="153" t="e">
        <f ca="1">INDEX(Top!$A$1:$AA$400,MATCH(CONCATENATE($A$1,"_",$A91),Top!$A$1:$A$400,0),MATCH(H$79,Top!$A$1:$AA$1,0))</f>
        <v>#N/A</v>
      </c>
      <c r="I91" s="154" t="e">
        <f ca="1">INDEX(Top!$A$1:$AA$400,MATCH(CONCATENATE($A$1,"_",$A91),Top!$A$1:$A$400,0),MATCH(I$79,Top!$A$1:$AA$1,0))</f>
        <v>#N/A</v>
      </c>
      <c r="P91" s="28"/>
    </row>
    <row r="92" spans="1:16" ht="15" customHeight="1" x14ac:dyDescent="0.35">
      <c r="A92" s="73">
        <f>'11'!A92</f>
        <v>10</v>
      </c>
      <c r="B92" s="48" t="str">
        <f ca="1">INDEX(Top!$A$1:$AA$400,MATCH(CONCATENATE($A$1,"_",$A92),Top!$A$1:$A$400,0),MATCH(B$79,Top!$A$1:$AA$1,0))</f>
        <v>MAJO-24</v>
      </c>
      <c r="C92" s="69" t="str">
        <f ca="1">INDEX(Top!$A$1:$AA$400,MATCH(CONCATENATE($A$1,"_",$A92),Top!$A$1:$A$400,0),MATCH(C$79,Top!$A$1:$AA$1,0))</f>
        <v>LES CRUDETTES</v>
      </c>
      <c r="D92" s="48" t="str">
        <f ca="1">INDEX(Top!$A$1:$AA$400,MATCH(CONCATENATE($A$1,"_",$A92),Top!$A$1:$A$400,0),MATCH(D$79,Top!$A$1:$AA$1,0))</f>
        <v>500 à 999 salariés</v>
      </c>
      <c r="E92" s="48">
        <f ca="1">INDEX(Top!$A$1:$AA$400,MATCH(CONCATENATE($A$1,"_",$A92),Top!$A$1:$A$400,0),MATCH(E$79,Top!$A$1:$AA$1,0))</f>
        <v>65</v>
      </c>
      <c r="F92" s="48" t="str">
        <f ca="1">INDEX(Top!$A$1:$AA$400,MATCH(CONCATENATE($A$1,"_",$A92),Top!$A$1:$A$400,0),MATCH(F$79,Top!$A$1:$AA$1,0))</f>
        <v>1039A</v>
      </c>
      <c r="G92" s="152" t="str">
        <f ca="1">INDEX(Top!$A$1:$AA$400,MATCH(CONCATENATE($A$1,"_",$A92),Top!$A$1:$A$400,0),MATCH(G$79,Top!$A$1:$AA$1,0))</f>
        <v>Autre transformation et conservation de légumes</v>
      </c>
      <c r="H92" s="153" t="e">
        <f ca="1">INDEX(Top!$A$1:$AA$400,MATCH(CONCATENATE($A$1,"_",$A92),Top!$A$1:$A$400,0),MATCH(H$79,Top!$A$1:$AA$1,0))</f>
        <v>#N/A</v>
      </c>
      <c r="I92" s="154" t="e">
        <f ca="1">INDEX(Top!$A$1:$AA$400,MATCH(CONCATENATE($A$1,"_",$A92),Top!$A$1:$A$400,0),MATCH(I$79,Top!$A$1:$AA$1,0))</f>
        <v>#N/A</v>
      </c>
      <c r="P92" s="28"/>
    </row>
    <row r="93" spans="1:16" ht="15" customHeight="1" x14ac:dyDescent="0.35">
      <c r="A93" s="73">
        <f>'11'!A93</f>
        <v>11</v>
      </c>
      <c r="B93" s="48" t="str">
        <f ca="1">INDEX(Top!$A$1:$AA$400,MATCH(CONCATENATE($A$1,"_",$A93),Top!$A$1:$A$400,0),MATCH(B$79,Top!$A$1:$AA$1,0))</f>
        <v>MAJO-44</v>
      </c>
      <c r="C93" s="69" t="str">
        <f ca="1">INDEX(Top!$A$1:$AA$400,MATCH(CONCATENATE($A$1,"_",$A93),Top!$A$1:$A$400,0),MATCH(C$79,Top!$A$1:$AA$1,0))</f>
        <v>CRISTAL UNION</v>
      </c>
      <c r="D93" s="48" t="str">
        <f ca="1">INDEX(Top!$A$1:$AA$400,MATCH(CONCATENATE($A$1,"_",$A93),Top!$A$1:$A$400,0),MATCH(D$79,Top!$A$1:$AA$1,0))</f>
        <v>2 000 à 4 999 salariés</v>
      </c>
      <c r="E93" s="48">
        <f ca="1">INDEX(Top!$A$1:$AA$400,MATCH(CONCATENATE($A$1,"_",$A93),Top!$A$1:$A$400,0),MATCH(E$79,Top!$A$1:$AA$1,0))</f>
        <v>16</v>
      </c>
      <c r="F93" s="48" t="str">
        <f ca="1">INDEX(Top!$A$1:$AA$400,MATCH(CONCATENATE($A$1,"_",$A93),Top!$A$1:$A$400,0),MATCH(F$79,Top!$A$1:$AA$1,0))</f>
        <v>1081Z</v>
      </c>
      <c r="G93" s="152" t="str">
        <f ca="1">INDEX(Top!$A$1:$AA$400,MATCH(CONCATENATE($A$1,"_",$A93),Top!$A$1:$A$400,0),MATCH(G$79,Top!$A$1:$AA$1,0))</f>
        <v>Fabrication de sucre</v>
      </c>
      <c r="H93" s="153" t="e">
        <f ca="1">INDEX(Top!$A$1:$AA$400,MATCH(CONCATENATE($A$1,"_",$A93),Top!$A$1:$A$400,0),MATCH(H$79,Top!$A$1:$AA$1,0))</f>
        <v>#N/A</v>
      </c>
      <c r="I93" s="154" t="e">
        <f ca="1">INDEX(Top!$A$1:$AA$400,MATCH(CONCATENATE($A$1,"_",$A93),Top!$A$1:$A$400,0),MATCH(I$79,Top!$A$1:$AA$1,0))</f>
        <v>#N/A</v>
      </c>
      <c r="P93" s="28"/>
    </row>
    <row r="94" spans="1:16" ht="15" customHeight="1" x14ac:dyDescent="0.35">
      <c r="A94" s="73">
        <f>'11'!A94</f>
        <v>12</v>
      </c>
      <c r="B94" s="48" t="str">
        <f ca="1">INDEX(Top!$A$1:$AA$400,MATCH(CONCATENATE($A$1,"_",$A94),Top!$A$1:$A$400,0),MATCH(B$79,Top!$A$1:$AA$1,0))</f>
        <v>MONO-24</v>
      </c>
      <c r="C94" s="69" t="str">
        <f ca="1">INDEX(Top!$A$1:$AA$400,MATCH(CONCATENATE($A$1,"_",$A94),Top!$A$1:$A$400,0),MATCH(C$79,Top!$A$1:$AA$1,0))</f>
        <v>ANTARTIC</v>
      </c>
      <c r="D94" s="48" t="str">
        <f ca="1">INDEX(Top!$A$1:$AA$400,MATCH(CONCATENATE($A$1,"_",$A94),Top!$A$1:$A$400,0),MATCH(D$79,Top!$A$1:$AA$1,0))</f>
        <v>250 à 499 salariés</v>
      </c>
      <c r="E94" s="48">
        <f ca="1">INDEX(Top!$A$1:$AA$400,MATCH(CONCATENATE($A$1,"_",$A94),Top!$A$1:$A$400,0),MATCH(E$79,Top!$A$1:$AA$1,0))</f>
        <v>100</v>
      </c>
      <c r="F94" s="48" t="str">
        <f ca="1">INDEX(Top!$A$1:$AA$400,MATCH(CONCATENATE($A$1,"_",$A94),Top!$A$1:$A$400,0),MATCH(F$79,Top!$A$1:$AA$1,0))</f>
        <v>1032Z</v>
      </c>
      <c r="G94" s="152" t="str">
        <f ca="1">INDEX(Top!$A$1:$AA$400,MATCH(CONCATENATE($A$1,"_",$A94),Top!$A$1:$A$400,0),MATCH(G$79,Top!$A$1:$AA$1,0))</f>
        <v>Préparation de jus de fruits et légumes</v>
      </c>
      <c r="H94" s="153" t="e">
        <f ca="1">INDEX(Top!$A$1:$AA$400,MATCH(CONCATENATE($A$1,"_",$A94),Top!$A$1:$A$400,0),MATCH(H$79,Top!$A$1:$AA$1,0))</f>
        <v>#N/A</v>
      </c>
      <c r="I94" s="154" t="e">
        <f ca="1">INDEX(Top!$A$1:$AA$400,MATCH(CONCATENATE($A$1,"_",$A94),Top!$A$1:$A$400,0),MATCH(I$79,Top!$A$1:$AA$1,0))</f>
        <v>#N/A</v>
      </c>
      <c r="P94" s="28"/>
    </row>
    <row r="95" spans="1:16" ht="15" customHeight="1" x14ac:dyDescent="0.35">
      <c r="A95" s="73">
        <f>'11'!A95</f>
        <v>13</v>
      </c>
      <c r="B95" s="48" t="str">
        <f ca="1">INDEX(Top!$A$1:$AA$400,MATCH(CONCATENATE($A$1,"_",$A95),Top!$A$1:$A$400,0),MATCH(B$79,Top!$A$1:$AA$1,0))</f>
        <v>MAJO-84</v>
      </c>
      <c r="C95" s="69" t="str">
        <f ca="1">INDEX(Top!$A$1:$AA$400,MATCH(CONCATENATE($A$1,"_",$A95),Top!$A$1:$A$400,0),MATCH(C$79,Top!$A$1:$AA$1,0))</f>
        <v>TRADIVAL</v>
      </c>
      <c r="D95" s="48" t="str">
        <f ca="1">INDEX(Top!$A$1:$AA$400,MATCH(CONCATENATE($A$1,"_",$A95),Top!$A$1:$A$400,0),MATCH(D$79,Top!$A$1:$AA$1,0))</f>
        <v>1 000 à 1 999 salariés</v>
      </c>
      <c r="E95" s="48">
        <f ca="1">INDEX(Top!$A$1:$AA$400,MATCH(CONCATENATE($A$1,"_",$A95),Top!$A$1:$A$400,0),MATCH(E$79,Top!$A$1:$AA$1,0))</f>
        <v>32</v>
      </c>
      <c r="F95" s="48" t="str">
        <f ca="1">INDEX(Top!$A$1:$AA$400,MATCH(CONCATENATE($A$1,"_",$A95),Top!$A$1:$A$400,0),MATCH(F$79,Top!$A$1:$AA$1,0))</f>
        <v>1011Z</v>
      </c>
      <c r="G95" s="152" t="str">
        <f ca="1">INDEX(Top!$A$1:$AA$400,MATCH(CONCATENATE($A$1,"_",$A95),Top!$A$1:$A$400,0),MATCH(G$79,Top!$A$1:$AA$1,0))</f>
        <v>Transformation et conservation de la viande de boucherie</v>
      </c>
      <c r="H95" s="153" t="e">
        <f ca="1">INDEX(Top!$A$1:$AA$400,MATCH(CONCATENATE($A$1,"_",$A95),Top!$A$1:$A$400,0),MATCH(H$79,Top!$A$1:$AA$1,0))</f>
        <v>#N/A</v>
      </c>
      <c r="I95" s="154" t="e">
        <f ca="1">INDEX(Top!$A$1:$AA$400,MATCH(CONCATENATE($A$1,"_",$A95),Top!$A$1:$A$400,0),MATCH(I$79,Top!$A$1:$AA$1,0))</f>
        <v>#N/A</v>
      </c>
      <c r="P95" s="28"/>
    </row>
    <row r="96" spans="1:16" ht="15" customHeight="1" x14ac:dyDescent="0.35">
      <c r="A96" s="73">
        <f>'11'!A96</f>
        <v>14</v>
      </c>
      <c r="B96" s="48" t="str">
        <f ca="1">INDEX(Top!$A$1:$AA$400,MATCH(CONCATENATE($A$1,"_",$A96),Top!$A$1:$A$400,0),MATCH(B$79,Top!$A$1:$AA$1,0))</f>
        <v>PRINCIPAL-11</v>
      </c>
      <c r="C96" s="69" t="str">
        <f ca="1">INDEX(Top!$A$1:$AA$400,MATCH(CONCATENATE($A$1,"_",$A96),Top!$A$1:$A$400,0),MATCH(C$79,Top!$A$1:$AA$1,0))</f>
        <v>POMONA</v>
      </c>
      <c r="D96" s="48" t="str">
        <f ca="1">INDEX(Top!$A$1:$AA$400,MATCH(CONCATENATE($A$1,"_",$A96),Top!$A$1:$A$400,0),MATCH(D$79,Top!$A$1:$AA$1,0))</f>
        <v>5 000 à 9 999 salariés</v>
      </c>
      <c r="E96" s="48">
        <f ca="1">INDEX(Top!$A$1:$AA$400,MATCH(CONCATENATE($A$1,"_",$A96),Top!$A$1:$A$400,0),MATCH(E$79,Top!$A$1:$AA$1,0))</f>
        <v>5</v>
      </c>
      <c r="F96" s="48" t="str">
        <f ca="1">INDEX(Top!$A$1:$AA$400,MATCH(CONCATENATE($A$1,"_",$A96),Top!$A$1:$A$400,0),MATCH(F$79,Top!$A$1:$AA$1,0))</f>
        <v>4639B</v>
      </c>
      <c r="G96" s="152" t="str">
        <f ca="1">INDEX(Top!$A$1:$AA$400,MATCH(CONCATENATE($A$1,"_",$A96),Top!$A$1:$A$400,0),MATCH(G$79,Top!$A$1:$AA$1,0))</f>
        <v>Commerce de gros (commerce interentreprises) alimentaire non spécialisé</v>
      </c>
      <c r="H96" s="153" t="e">
        <f ca="1">INDEX(Top!$A$1:$AA$400,MATCH(CONCATENATE($A$1,"_",$A96),Top!$A$1:$A$400,0),MATCH(H$79,Top!$A$1:$AA$1,0))</f>
        <v>#N/A</v>
      </c>
      <c r="I96" s="154" t="e">
        <f ca="1">INDEX(Top!$A$1:$AA$400,MATCH(CONCATENATE($A$1,"_",$A96),Top!$A$1:$A$400,0),MATCH(I$79,Top!$A$1:$AA$1,0))</f>
        <v>#N/A</v>
      </c>
      <c r="P96" s="28"/>
    </row>
    <row r="97" spans="1:17" ht="15" customHeight="1" x14ac:dyDescent="0.35">
      <c r="A97" s="73">
        <f>'11'!A97</f>
        <v>15</v>
      </c>
      <c r="B97" s="48" t="str">
        <f ca="1">INDEX(Top!$A$1:$AA$400,MATCH(CONCATENATE($A$1,"_",$A97),Top!$A$1:$A$400,0),MATCH(B$79,Top!$A$1:$AA$1,0))</f>
        <v>MONO-24</v>
      </c>
      <c r="C97" s="69" t="str">
        <f ca="1">INDEX(Top!$A$1:$AA$400,MATCH(CONCATENATE($A$1,"_",$A97),Top!$A$1:$A$400,0),MATCH(C$79,Top!$A$1:$AA$1,0))</f>
        <v>VALLEGRAIN DISTRIBUTION</v>
      </c>
      <c r="D97" s="48" t="str">
        <f ca="1">INDEX(Top!$A$1:$AA$400,MATCH(CONCATENATE($A$1,"_",$A97),Top!$A$1:$A$400,0),MATCH(D$79,Top!$A$1:$AA$1,0))</f>
        <v>250 à 499 salariés</v>
      </c>
      <c r="E97" s="48">
        <f ca="1">INDEX(Top!$A$1:$AA$400,MATCH(CONCATENATE($A$1,"_",$A97),Top!$A$1:$A$400,0),MATCH(E$79,Top!$A$1:$AA$1,0))</f>
        <v>100</v>
      </c>
      <c r="F97" s="48" t="str">
        <f ca="1">INDEX(Top!$A$1:$AA$400,MATCH(CONCATENATE($A$1,"_",$A97),Top!$A$1:$A$400,0),MATCH(F$79,Top!$A$1:$AA$1,0))</f>
        <v>1011Z</v>
      </c>
      <c r="G97" s="152" t="str">
        <f ca="1">INDEX(Top!$A$1:$AA$400,MATCH(CONCATENATE($A$1,"_",$A97),Top!$A$1:$A$400,0),MATCH(G$79,Top!$A$1:$AA$1,0))</f>
        <v>Transformation et conservation de la viande de boucherie</v>
      </c>
      <c r="H97" s="153" t="e">
        <f ca="1">INDEX(Top!$A$1:$AA$400,MATCH(CONCATENATE($A$1,"_",$A97),Top!$A$1:$A$400,0),MATCH(H$79,Top!$A$1:$AA$1,0))</f>
        <v>#N/A</v>
      </c>
      <c r="I97" s="154" t="e">
        <f ca="1">INDEX(Top!$A$1:$AA$400,MATCH(CONCATENATE($A$1,"_",$A97),Top!$A$1:$A$400,0),MATCH(I$79,Top!$A$1:$AA$1,0))</f>
        <v>#N/A</v>
      </c>
      <c r="P97" s="28"/>
    </row>
    <row r="98" spans="1:17" ht="15" customHeight="1" x14ac:dyDescent="0.35">
      <c r="A98" s="73">
        <f>'11'!A98</f>
        <v>16</v>
      </c>
      <c r="B98" s="48" t="str">
        <f ca="1">INDEX(Top!$A$1:$AA$400,MATCH(CONCATENATE($A$1,"_",$A98),Top!$A$1:$A$400,0),MATCH(B$79,Top!$A$1:$AA$1,0))</f>
        <v>QUASI-MONO-24</v>
      </c>
      <c r="C98" s="69" t="str">
        <f ca="1">INDEX(Top!$A$1:$AA$400,MATCH(CONCATENATE($A$1,"_",$A98),Top!$A$1:$A$400,0),MATCH(C$79,Top!$A$1:$AA$1,0))</f>
        <v>SAVANE BROSSARD</v>
      </c>
      <c r="D98" s="48" t="str">
        <f ca="1">INDEX(Top!$A$1:$AA$400,MATCH(CONCATENATE($A$1,"_",$A98),Top!$A$1:$A$400,0),MATCH(D$79,Top!$A$1:$AA$1,0))</f>
        <v>250 à 499 salariés</v>
      </c>
      <c r="E98" s="48">
        <f ca="1">INDEX(Top!$A$1:$AA$400,MATCH(CONCATENATE($A$1,"_",$A98),Top!$A$1:$A$400,0),MATCH(E$79,Top!$A$1:$AA$1,0))</f>
        <v>100</v>
      </c>
      <c r="F98" s="48" t="str">
        <f ca="1">INDEX(Top!$A$1:$AA$400,MATCH(CONCATENATE($A$1,"_",$A98),Top!$A$1:$A$400,0),MATCH(F$79,Top!$A$1:$AA$1,0))</f>
        <v>1072Z</v>
      </c>
      <c r="G98" s="152" t="str">
        <f ca="1">INDEX(Top!$A$1:$AA$400,MATCH(CONCATENATE($A$1,"_",$A98),Top!$A$1:$A$400,0),MATCH(G$79,Top!$A$1:$AA$1,0))</f>
        <v>Fabrication de biscuits, biscottes et pâtisseries de conservation</v>
      </c>
      <c r="H98" s="153" t="e">
        <f ca="1">INDEX(Top!$A$1:$AA$400,MATCH(CONCATENATE($A$1,"_",$A98),Top!$A$1:$A$400,0),MATCH(H$79,Top!$A$1:$AA$1,0))</f>
        <v>#N/A</v>
      </c>
      <c r="I98" s="154" t="e">
        <f ca="1">INDEX(Top!$A$1:$AA$400,MATCH(CONCATENATE($A$1,"_",$A98),Top!$A$1:$A$400,0),MATCH(I$79,Top!$A$1:$AA$1,0))</f>
        <v>#N/A</v>
      </c>
      <c r="P98" s="28"/>
    </row>
    <row r="99" spans="1:17" ht="15" customHeight="1" x14ac:dyDescent="0.35">
      <c r="A99" s="73">
        <f>'11'!A99</f>
        <v>17</v>
      </c>
      <c r="B99" s="48" t="str">
        <f ca="1">INDEX(Top!$A$1:$AA$400,MATCH(CONCATENATE($A$1,"_",$A99),Top!$A$1:$A$400,0),MATCH(B$79,Top!$A$1:$AA$1,0))</f>
        <v>MONO-24</v>
      </c>
      <c r="C99" s="69" t="str">
        <f ca="1">INDEX(Top!$A$1:$AA$400,MATCH(CONCATENATE($A$1,"_",$A99),Top!$A$1:$A$400,0),MATCH(C$79,Top!$A$1:$AA$1,0))</f>
        <v>ST MICHEL BISCUITS</v>
      </c>
      <c r="D99" s="48" t="str">
        <f ca="1">INDEX(Top!$A$1:$AA$400,MATCH(CONCATENATE($A$1,"_",$A99),Top!$A$1:$A$400,0),MATCH(D$79,Top!$A$1:$AA$1,0))</f>
        <v>250 à 499 salariés</v>
      </c>
      <c r="E99" s="48">
        <f ca="1">INDEX(Top!$A$1:$AA$400,MATCH(CONCATENATE($A$1,"_",$A99),Top!$A$1:$A$400,0),MATCH(E$79,Top!$A$1:$AA$1,0))</f>
        <v>100</v>
      </c>
      <c r="F99" s="48" t="str">
        <f ca="1">INDEX(Top!$A$1:$AA$400,MATCH(CONCATENATE($A$1,"_",$A99),Top!$A$1:$A$400,0),MATCH(F$79,Top!$A$1:$AA$1,0))</f>
        <v>4636Z</v>
      </c>
      <c r="G99" s="152" t="str">
        <f ca="1">INDEX(Top!$A$1:$AA$400,MATCH(CONCATENATE($A$1,"_",$A99),Top!$A$1:$A$400,0),MATCH(G$79,Top!$A$1:$AA$1,0))</f>
        <v>Commerce de gros (commerce interentreprises) de sucre, chocolat et confiserie</v>
      </c>
      <c r="H99" s="153" t="e">
        <f ca="1">INDEX(Top!$A$1:$AA$400,MATCH(CONCATENATE($A$1,"_",$A99),Top!$A$1:$A$400,0),MATCH(H$79,Top!$A$1:$AA$1,0))</f>
        <v>#N/A</v>
      </c>
      <c r="I99" s="154" t="e">
        <f ca="1">INDEX(Top!$A$1:$AA$400,MATCH(CONCATENATE($A$1,"_",$A99),Top!$A$1:$A$400,0),MATCH(I$79,Top!$A$1:$AA$1,0))</f>
        <v>#N/A</v>
      </c>
      <c r="P99" s="28"/>
    </row>
    <row r="100" spans="1:17" ht="15" customHeight="1" x14ac:dyDescent="0.35">
      <c r="A100" s="73">
        <f>'11'!A100</f>
        <v>18</v>
      </c>
      <c r="B100" s="48" t="str">
        <f ca="1">INDEX(Top!$A$1:$AA$400,MATCH(CONCATENATE($A$1,"_",$A100),Top!$A$1:$A$400,0),MATCH(B$79,Top!$A$1:$AA$1,0))</f>
        <v>QUASI-MONO-24</v>
      </c>
      <c r="C100" s="69" t="str">
        <f ca="1">INDEX(Top!$A$1:$AA$400,MATCH(CONCATENATE($A$1,"_",$A100),Top!$A$1:$A$400,0),MATCH(C$79,Top!$A$1:$AA$1,0))</f>
        <v>GEORGES MONIN SAS</v>
      </c>
      <c r="D100" s="48" t="str">
        <f ca="1">INDEX(Top!$A$1:$AA$400,MATCH(CONCATENATE($A$1,"_",$A100),Top!$A$1:$A$400,0),MATCH(D$79,Top!$A$1:$AA$1,0))</f>
        <v>250 à 499 salariés</v>
      </c>
      <c r="E100" s="48">
        <f ca="1">INDEX(Top!$A$1:$AA$400,MATCH(CONCATENATE($A$1,"_",$A100),Top!$A$1:$A$400,0),MATCH(E$79,Top!$A$1:$AA$1,0))</f>
        <v>95</v>
      </c>
      <c r="F100" s="48" t="str">
        <f ca="1">INDEX(Top!$A$1:$AA$400,MATCH(CONCATENATE($A$1,"_",$A100),Top!$A$1:$A$400,0),MATCH(F$79,Top!$A$1:$AA$1,0))</f>
        <v>1107B</v>
      </c>
      <c r="G100" s="152" t="str">
        <f ca="1">INDEX(Top!$A$1:$AA$400,MATCH(CONCATENATE($A$1,"_",$A100),Top!$A$1:$A$400,0),MATCH(G$79,Top!$A$1:$AA$1,0))</f>
        <v>Production de boissons rafraîchissantes</v>
      </c>
      <c r="H100" s="153" t="e">
        <f ca="1">INDEX(Top!$A$1:$AA$400,MATCH(CONCATENATE($A$1,"_",$A100),Top!$A$1:$A$400,0),MATCH(H$79,Top!$A$1:$AA$1,0))</f>
        <v>#N/A</v>
      </c>
      <c r="I100" s="154" t="e">
        <f ca="1">INDEX(Top!$A$1:$AA$400,MATCH(CONCATENATE($A$1,"_",$A100),Top!$A$1:$A$400,0),MATCH(I$79,Top!$A$1:$AA$1,0))</f>
        <v>#N/A</v>
      </c>
      <c r="P100" s="28"/>
    </row>
    <row r="101" spans="1:17" ht="15" customHeight="1" x14ac:dyDescent="0.35">
      <c r="A101" s="73">
        <f>'11'!A101</f>
        <v>19</v>
      </c>
      <c r="B101" s="48" t="str">
        <f ca="1">INDEX(Top!$A$1:$AA$400,MATCH(CONCATENATE($A$1,"_",$A101),Top!$A$1:$A$400,0),MATCH(B$79,Top!$A$1:$AA$1,0))</f>
        <v>MONO-24</v>
      </c>
      <c r="C101" s="69" t="str">
        <f ca="1">INDEX(Top!$A$1:$AA$400,MATCH(CONCATENATE($A$1,"_",$A101),Top!$A$1:$A$400,0),MATCH(C$79,Top!$A$1:$AA$1,0))</f>
        <v>CODIFRANCE</v>
      </c>
      <c r="D101" s="48" t="str">
        <f ca="1">INDEX(Top!$A$1:$AA$400,MATCH(CONCATENATE($A$1,"_",$A101),Top!$A$1:$A$400,0),MATCH(D$79,Top!$A$1:$AA$1,0))</f>
        <v>200 à 249 salariés</v>
      </c>
      <c r="E101" s="48">
        <f ca="1">INDEX(Top!$A$1:$AA$400,MATCH(CONCATENATE($A$1,"_",$A101),Top!$A$1:$A$400,0),MATCH(E$79,Top!$A$1:$AA$1,0))</f>
        <v>100</v>
      </c>
      <c r="F101" s="48" t="str">
        <f ca="1">INDEX(Top!$A$1:$AA$400,MATCH(CONCATENATE($A$1,"_",$A101),Top!$A$1:$A$400,0),MATCH(F$79,Top!$A$1:$AA$1,0))</f>
        <v>4639B</v>
      </c>
      <c r="G101" s="152" t="str">
        <f ca="1">INDEX(Top!$A$1:$AA$400,MATCH(CONCATENATE($A$1,"_",$A101),Top!$A$1:$A$400,0),MATCH(G$79,Top!$A$1:$AA$1,0))</f>
        <v>Commerce de gros (commerce interentreprises) alimentaire non spécialisé</v>
      </c>
      <c r="H101" s="153" t="e">
        <f ca="1">INDEX(Top!$A$1:$AA$400,MATCH(CONCATENATE($A$1,"_",$A101),Top!$A$1:$A$400,0),MATCH(H$79,Top!$A$1:$AA$1,0))</f>
        <v>#N/A</v>
      </c>
      <c r="I101" s="154" t="e">
        <f ca="1">INDEX(Top!$A$1:$AA$400,MATCH(CONCATENATE($A$1,"_",$A101),Top!$A$1:$A$400,0),MATCH(I$79,Top!$A$1:$AA$1,0))</f>
        <v>#N/A</v>
      </c>
      <c r="P101" s="28"/>
    </row>
    <row r="102" spans="1:17" ht="15" customHeight="1" x14ac:dyDescent="0.35">
      <c r="A102" s="73">
        <f>'11'!A102</f>
        <v>20</v>
      </c>
      <c r="B102" s="48" t="str">
        <f ca="1">INDEX(Top!$A$1:$AA$400,MATCH(CONCATENATE($A$1,"_",$A102),Top!$A$1:$A$400,0),MATCH(B$79,Top!$A$1:$AA$1,0))</f>
        <v>QUASI-MONO-24</v>
      </c>
      <c r="C102" s="69" t="str">
        <f ca="1">INDEX(Top!$A$1:$AA$400,MATCH(CONCATENATE($A$1,"_",$A102),Top!$A$1:$A$400,0),MATCH(C$79,Top!$A$1:$AA$1,0))</f>
        <v>CARGILL FOODS FRANCE</v>
      </c>
      <c r="D102" s="48" t="str">
        <f ca="1">INDEX(Top!$A$1:$AA$400,MATCH(CONCATENATE($A$1,"_",$A102),Top!$A$1:$A$400,0),MATCH(D$79,Top!$A$1:$AA$1,0))</f>
        <v>200 à 249 salariés</v>
      </c>
      <c r="E102" s="48">
        <f ca="1">INDEX(Top!$A$1:$AA$400,MATCH(CONCATENATE($A$1,"_",$A102),Top!$A$1:$A$400,0),MATCH(E$79,Top!$A$1:$AA$1,0))</f>
        <v>100</v>
      </c>
      <c r="F102" s="48" t="str">
        <f ca="1">INDEX(Top!$A$1:$AA$400,MATCH(CONCATENATE($A$1,"_",$A102),Top!$A$1:$A$400,0),MATCH(F$79,Top!$A$1:$AA$1,0))</f>
        <v>1013A</v>
      </c>
      <c r="G102" s="152" t="str">
        <f ca="1">INDEX(Top!$A$1:$AA$400,MATCH(CONCATENATE($A$1,"_",$A102),Top!$A$1:$A$400,0),MATCH(G$79,Top!$A$1:$AA$1,0))</f>
        <v>Préparation industrielle de produits à base de viande</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'11'!B106</f>
        <v>Champ : France (hors Mayotte) - unités légales des secteurs marchands non agricoles et non financiers</v>
      </c>
      <c r="Q106" s="108"/>
    </row>
    <row r="107" spans="1:17" s="106" customFormat="1" ht="15" customHeight="1" x14ac:dyDescent="0.35">
      <c r="B107" s="107" t="str">
        <f>'11'!B107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11"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08"/>
  <sheetViews>
    <sheetView topLeftCell="B19"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83" t="str">
        <f ca="1">RIGHT(CELL("nomfichier",A1),LEN(CELL("nomfichier",A1))-FIND("]",CELL("nomfichier",A1)))</f>
        <v>27</v>
      </c>
      <c r="B1" s="25" t="str">
        <f ca="1">VLOOKUP(A1,Sommaire!A15:B31,2,0)</f>
        <v>Bourgogne-Franche-Comté</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'24'!D4</f>
        <v>nb_ul_MONO_secret</v>
      </c>
      <c r="E4" s="72" t="str">
        <f>'24'!E4</f>
        <v>nb_sal_secret</v>
      </c>
      <c r="F4" s="72" t="str">
        <f>'24'!F4</f>
        <v>nb_sal_reg_secret</v>
      </c>
      <c r="G4" s="72" t="str">
        <f>'24'!G4</f>
        <v>part_sal_secret</v>
      </c>
      <c r="H4" s="129" t="str">
        <f>'24'!H4</f>
        <v>nb_ul_POLY_secret</v>
      </c>
      <c r="I4" s="126"/>
      <c r="J4" s="126"/>
      <c r="Q4" s="28"/>
      <c r="R4" s="28"/>
    </row>
    <row r="5" spans="1:18" ht="78" customHeight="1" x14ac:dyDescent="0.35">
      <c r="A5" s="73" t="str">
        <f>'24'!A5</f>
        <v>Code d'activité</v>
      </c>
      <c r="B5" s="2" t="str">
        <f>'24'!B5</f>
        <v>Code d'activité</v>
      </c>
      <c r="C5" s="2" t="str">
        <f>'24'!C5</f>
        <v>Secteur d'activité</v>
      </c>
      <c r="D5" s="2" t="str">
        <f>'24'!D5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4545</v>
      </c>
      <c r="E7" s="109">
        <f t="shared" ca="1" si="0"/>
        <v>27075</v>
      </c>
      <c r="F7" s="109">
        <f t="shared" ca="1" si="0"/>
        <v>34396</v>
      </c>
      <c r="G7" s="109">
        <f t="shared" ca="1" si="0"/>
        <v>79</v>
      </c>
      <c r="H7" s="109">
        <f t="shared" ca="1" si="0"/>
        <v>162</v>
      </c>
      <c r="I7" s="125"/>
      <c r="J7" s="125"/>
      <c r="K7" s="33"/>
      <c r="L7" s="33"/>
      <c r="M7" s="33"/>
      <c r="N7" s="33"/>
      <c r="O7" s="33"/>
      <c r="P7" s="33"/>
      <c r="Q7" s="33"/>
      <c r="R7" s="33"/>
    </row>
    <row r="8" spans="1:18" ht="15" customHeight="1" x14ac:dyDescent="0.35">
      <c r="A8" s="73" t="s">
        <v>44</v>
      </c>
      <c r="B8" s="7" t="s">
        <v>44</v>
      </c>
      <c r="C8" s="8" t="s">
        <v>1460</v>
      </c>
      <c r="D8" s="110">
        <f t="shared" ca="1" si="0"/>
        <v>1081</v>
      </c>
      <c r="E8" s="110">
        <f t="shared" ca="1" si="0"/>
        <v>13298</v>
      </c>
      <c r="F8" s="110">
        <f t="shared" ca="1" si="0"/>
        <v>17574</v>
      </c>
      <c r="G8" s="110">
        <f t="shared" ca="1" si="0"/>
        <v>76</v>
      </c>
      <c r="H8" s="110">
        <f t="shared" ca="1" si="0"/>
        <v>55</v>
      </c>
      <c r="I8" s="125"/>
      <c r="J8" s="125"/>
      <c r="K8" s="33"/>
      <c r="L8" s="33"/>
      <c r="M8" s="33"/>
      <c r="N8" s="33"/>
      <c r="O8" s="33"/>
      <c r="P8" s="33"/>
      <c r="Q8" s="33"/>
      <c r="R8" s="33"/>
    </row>
    <row r="9" spans="1:18" ht="15" customHeight="1" x14ac:dyDescent="0.35">
      <c r="A9" s="73" t="s">
        <v>60</v>
      </c>
      <c r="B9" s="9" t="s">
        <v>60</v>
      </c>
      <c r="C9" s="10" t="s">
        <v>61</v>
      </c>
      <c r="D9" s="48">
        <f t="shared" ca="1" si="0"/>
        <v>728</v>
      </c>
      <c r="E9" s="48">
        <f t="shared" ca="1" si="0"/>
        <v>11430</v>
      </c>
      <c r="F9" s="48">
        <f t="shared" ca="1" si="0"/>
        <v>15574</v>
      </c>
      <c r="G9" s="48">
        <f t="shared" ca="1" si="0"/>
        <v>73</v>
      </c>
      <c r="H9" s="48">
        <f t="shared" ca="1" si="0"/>
        <v>44</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102</v>
      </c>
      <c r="E10" s="48">
        <f t="shared" ref="D10:H23" ca="1" si="1">INDEX(Table0,MATCH($A$1&amp;"_"&amp;$A10,T0colonne,0),MATCH(E$4,T0ligne,0))</f>
        <v>2848</v>
      </c>
      <c r="F10" s="48">
        <f t="shared" ca="1" si="1"/>
        <v>3832</v>
      </c>
      <c r="G10" s="48">
        <f t="shared" ca="1" si="1"/>
        <v>74</v>
      </c>
      <c r="H10" s="48">
        <f t="shared" ca="1" si="1"/>
        <v>7</v>
      </c>
      <c r="I10" s="125"/>
      <c r="J10" s="125"/>
      <c r="K10" s="33"/>
      <c r="L10" s="33"/>
      <c r="M10" s="33"/>
      <c r="N10" s="33"/>
      <c r="O10" s="33"/>
      <c r="P10" s="33"/>
      <c r="Q10" s="33"/>
      <c r="R10" s="33"/>
    </row>
    <row r="11" spans="1:18" ht="15" customHeight="1" x14ac:dyDescent="0.35">
      <c r="A11" s="73">
        <v>102</v>
      </c>
      <c r="B11" s="11">
        <v>102</v>
      </c>
      <c r="C11" s="12" t="s">
        <v>64</v>
      </c>
      <c r="D11" s="48">
        <f t="shared" ca="1" si="1"/>
        <v>12</v>
      </c>
      <c r="E11" s="48" t="str">
        <f t="shared" ca="1" si="1"/>
        <v>s</v>
      </c>
      <c r="F11" s="48" t="str">
        <f t="shared" ca="1" si="1"/>
        <v>s</v>
      </c>
      <c r="G11" s="48" t="str">
        <f t="shared" ca="1" si="1"/>
        <v>s</v>
      </c>
      <c r="H11" s="48" t="str">
        <f t="shared" ca="1" si="1"/>
        <v>s</v>
      </c>
      <c r="I11" s="125"/>
      <c r="J11" s="125"/>
      <c r="K11" s="33"/>
      <c r="L11" s="33"/>
      <c r="M11" s="33"/>
      <c r="N11" s="33"/>
      <c r="O11" s="33"/>
      <c r="P11" s="33"/>
      <c r="Q11" s="33"/>
      <c r="R11" s="33"/>
    </row>
    <row r="12" spans="1:18" ht="15" customHeight="1" x14ac:dyDescent="0.35">
      <c r="A12" s="73" t="s">
        <v>65</v>
      </c>
      <c r="B12" s="13" t="s">
        <v>65</v>
      </c>
      <c r="C12" s="12" t="s">
        <v>66</v>
      </c>
      <c r="D12" s="48">
        <f t="shared" ca="1" si="1"/>
        <v>59</v>
      </c>
      <c r="E12" s="48">
        <f t="shared" ca="1" si="1"/>
        <v>272</v>
      </c>
      <c r="F12" s="48">
        <f t="shared" ca="1" si="1"/>
        <v>274</v>
      </c>
      <c r="G12" s="48">
        <f t="shared" ca="1" si="1"/>
        <v>99</v>
      </c>
      <c r="H12" s="48">
        <f t="shared" ca="1" si="1"/>
        <v>3</v>
      </c>
      <c r="I12" s="125"/>
      <c r="J12" s="125"/>
      <c r="K12" s="74"/>
      <c r="L12" s="33"/>
      <c r="M12" s="33"/>
      <c r="N12" s="33"/>
      <c r="O12" s="33"/>
      <c r="P12" s="33"/>
      <c r="Q12" s="33"/>
      <c r="R12" s="33"/>
    </row>
    <row r="13" spans="1:18" ht="15" customHeight="1" x14ac:dyDescent="0.35">
      <c r="A13" s="73" t="s">
        <v>67</v>
      </c>
      <c r="B13" s="13" t="s">
        <v>67</v>
      </c>
      <c r="C13" s="12" t="s">
        <v>68</v>
      </c>
      <c r="D13" s="48">
        <f t="shared" ca="1" si="1"/>
        <v>14</v>
      </c>
      <c r="E13" s="48" t="str">
        <f t="shared" ca="1" si="1"/>
        <v>s</v>
      </c>
      <c r="F13" s="48" t="str">
        <f t="shared" ca="1" si="1"/>
        <v>s</v>
      </c>
      <c r="G13" s="48" t="str">
        <f t="shared" ca="1" si="1"/>
        <v>s</v>
      </c>
      <c r="H13" s="48">
        <f t="shared" ca="1" si="1"/>
        <v>0</v>
      </c>
      <c r="I13" s="125"/>
      <c r="J13" s="125"/>
      <c r="K13" s="74"/>
      <c r="L13" s="33"/>
      <c r="M13" s="33"/>
      <c r="N13" s="33"/>
      <c r="O13" s="33"/>
      <c r="P13" s="33"/>
      <c r="Q13" s="33"/>
      <c r="R13" s="33"/>
    </row>
    <row r="14" spans="1:18" ht="15" customHeight="1" x14ac:dyDescent="0.35">
      <c r="A14" s="73">
        <v>105</v>
      </c>
      <c r="B14" s="11">
        <v>105</v>
      </c>
      <c r="C14" s="12" t="s">
        <v>69</v>
      </c>
      <c r="D14" s="48">
        <f t="shared" ca="1" si="1"/>
        <v>199</v>
      </c>
      <c r="E14" s="48">
        <f t="shared" ca="1" si="1"/>
        <v>3440</v>
      </c>
      <c r="F14" s="48">
        <f t="shared" ca="1" si="1"/>
        <v>5223</v>
      </c>
      <c r="G14" s="48">
        <f t="shared" ca="1" si="1"/>
        <v>66</v>
      </c>
      <c r="H14" s="48">
        <f t="shared" ca="1" si="1"/>
        <v>7</v>
      </c>
      <c r="I14" s="125"/>
      <c r="J14" s="125"/>
      <c r="K14" s="75"/>
      <c r="Q14" s="28"/>
      <c r="R14" s="28"/>
    </row>
    <row r="15" spans="1:18" ht="15" customHeight="1" x14ac:dyDescent="0.35">
      <c r="A15" s="73">
        <v>106</v>
      </c>
      <c r="B15" s="11">
        <v>106</v>
      </c>
      <c r="C15" s="12" t="s">
        <v>70</v>
      </c>
      <c r="D15" s="48">
        <f t="shared" ca="1" si="1"/>
        <v>30</v>
      </c>
      <c r="E15" s="48">
        <f t="shared" ca="1" si="1"/>
        <v>427</v>
      </c>
      <c r="F15" s="48">
        <f t="shared" ca="1" si="1"/>
        <v>468</v>
      </c>
      <c r="G15" s="48">
        <f t="shared" ca="1" si="1"/>
        <v>91</v>
      </c>
      <c r="H15" s="48" t="str">
        <f t="shared" ca="1" si="1"/>
        <v>s</v>
      </c>
      <c r="I15" s="125"/>
      <c r="J15" s="125"/>
      <c r="K15" s="75"/>
      <c r="Q15" s="28"/>
      <c r="R15" s="28"/>
    </row>
    <row r="16" spans="1:18" ht="15" customHeight="1" x14ac:dyDescent="0.35">
      <c r="A16" s="73" t="s">
        <v>71</v>
      </c>
      <c r="B16" s="11" t="s">
        <v>71</v>
      </c>
      <c r="C16" s="12" t="s">
        <v>72</v>
      </c>
      <c r="D16" s="48">
        <f t="shared" ca="1" si="1"/>
        <v>106</v>
      </c>
      <c r="E16" s="48">
        <f t="shared" ca="1" si="1"/>
        <v>1197</v>
      </c>
      <c r="F16" s="48">
        <f t="shared" ca="1" si="1"/>
        <v>2099</v>
      </c>
      <c r="G16" s="48">
        <f t="shared" ca="1" si="1"/>
        <v>57</v>
      </c>
      <c r="H16" s="48">
        <f t="shared" ca="1" si="1"/>
        <v>8</v>
      </c>
      <c r="I16" s="125"/>
      <c r="J16" s="125"/>
      <c r="K16" s="75"/>
      <c r="Q16" s="28"/>
      <c r="R16" s="28"/>
    </row>
    <row r="17" spans="1:28" ht="15" customHeight="1" x14ac:dyDescent="0.35">
      <c r="A17" s="73">
        <v>108</v>
      </c>
      <c r="B17" s="11">
        <v>108</v>
      </c>
      <c r="C17" s="12" t="s">
        <v>73</v>
      </c>
      <c r="D17" s="48">
        <f t="shared" ca="1" si="1"/>
        <v>175</v>
      </c>
      <c r="E17" s="48">
        <f t="shared" ca="1" si="1"/>
        <v>2136</v>
      </c>
      <c r="F17" s="48">
        <f t="shared" ca="1" si="1"/>
        <v>2527</v>
      </c>
      <c r="G17" s="48">
        <f t="shared" ca="1" si="1"/>
        <v>85</v>
      </c>
      <c r="H17" s="48">
        <f t="shared" ca="1" si="1"/>
        <v>11</v>
      </c>
      <c r="I17" s="125"/>
      <c r="J17" s="125"/>
      <c r="K17" s="75"/>
      <c r="Q17" s="28"/>
      <c r="R17" s="28"/>
    </row>
    <row r="18" spans="1:28" ht="15" customHeight="1" x14ac:dyDescent="0.35">
      <c r="A18" s="73">
        <v>109</v>
      </c>
      <c r="B18" s="11">
        <v>109</v>
      </c>
      <c r="C18" s="12" t="s">
        <v>74</v>
      </c>
      <c r="D18" s="48">
        <f t="shared" ca="1" si="1"/>
        <v>31</v>
      </c>
      <c r="E18" s="48">
        <f t="shared" ca="1" si="1"/>
        <v>887</v>
      </c>
      <c r="F18" s="48">
        <f t="shared" ca="1" si="1"/>
        <v>928</v>
      </c>
      <c r="G18" s="48">
        <f t="shared" ca="1" si="1"/>
        <v>96</v>
      </c>
      <c r="H18" s="48">
        <f t="shared" ca="1" si="1"/>
        <v>6</v>
      </c>
      <c r="I18" s="125"/>
      <c r="J18" s="125"/>
      <c r="K18" s="36"/>
      <c r="Q18" s="28"/>
      <c r="R18" s="28"/>
    </row>
    <row r="19" spans="1:28" ht="15" customHeight="1" x14ac:dyDescent="0.35">
      <c r="A19" s="73">
        <v>11</v>
      </c>
      <c r="B19" s="9">
        <v>11</v>
      </c>
      <c r="C19" s="10" t="s">
        <v>75</v>
      </c>
      <c r="D19" s="48">
        <f t="shared" ca="1" si="1"/>
        <v>353</v>
      </c>
      <c r="E19" s="48">
        <f ca="1">INDEX(Table0,MATCH($A$1&amp;"_"&amp;$A19,T0colonne,0),MATCH(E$4,T0ligne,0))</f>
        <v>1868</v>
      </c>
      <c r="F19" s="48">
        <f ca="1">INDEX(Table0,MATCH($A$1&amp;"_"&amp;$A19,T0colonne,0),MATCH(F$4,T0ligne,0))</f>
        <v>2000</v>
      </c>
      <c r="G19" s="48">
        <f ca="1">INDEX(Table0,MATCH($A$1&amp;"_"&amp;$A19,T0colonne,0),MATCH(G$4,T0ligne,0))</f>
        <v>93</v>
      </c>
      <c r="H19" s="48">
        <f ca="1">INDEX(Table0,MATCH($A$1&amp;"_"&amp;$A19,T0colonne,0),MATCH(H$4,T0ligne,0))</f>
        <v>11</v>
      </c>
      <c r="I19" s="125"/>
      <c r="J19" s="125"/>
      <c r="K19" s="75"/>
      <c r="Q19" s="28"/>
      <c r="R19" s="28"/>
    </row>
    <row r="20" spans="1:28" ht="15" customHeight="1" x14ac:dyDescent="0.35">
      <c r="A20" s="73" t="s">
        <v>51</v>
      </c>
      <c r="B20" s="7" t="s">
        <v>51</v>
      </c>
      <c r="C20" s="8" t="s">
        <v>52</v>
      </c>
      <c r="D20" s="110">
        <f t="shared" ca="1" si="1"/>
        <v>1828</v>
      </c>
      <c r="E20" s="110">
        <f t="shared" ca="1" si="1"/>
        <v>7186</v>
      </c>
      <c r="F20" s="110">
        <f t="shared" ca="1" si="1"/>
        <v>7736</v>
      </c>
      <c r="G20" s="110">
        <f t="shared" ca="1" si="1"/>
        <v>93</v>
      </c>
      <c r="H20" s="110">
        <f t="shared" ca="1" si="1"/>
        <v>20</v>
      </c>
      <c r="I20" s="125"/>
      <c r="J20" s="125"/>
      <c r="K20" s="36"/>
      <c r="Q20" s="28"/>
      <c r="R20" s="28"/>
    </row>
    <row r="21" spans="1:28" ht="15" customHeight="1" x14ac:dyDescent="0.35">
      <c r="A21" s="73" t="s">
        <v>47</v>
      </c>
      <c r="B21" s="7" t="s">
        <v>47</v>
      </c>
      <c r="C21" s="14" t="s">
        <v>48</v>
      </c>
      <c r="D21" s="110">
        <f ca="1">INDEX(Table0,MATCH($A$1&amp;"_"&amp;$A21,T0colonne,0),MATCH(D$4,T0ligne,0))</f>
        <v>1636</v>
      </c>
      <c r="E21" s="110">
        <f ca="1">INDEX(Table0,MATCH($A$1&amp;"_"&amp;$A21,T0colonne,0),MATCH(E$4,T0ligne,0))</f>
        <v>6591</v>
      </c>
      <c r="F21" s="110">
        <f ca="1">INDEX(Table0,MATCH($A$1&amp;"_"&amp;$A21,T0colonne,0),MATCH(F$4,T0ligne,0))</f>
        <v>9086</v>
      </c>
      <c r="G21" s="110">
        <f ca="1">INDEX(Table0,MATCH($A$1&amp;"_"&amp;$A21,T0colonne,0),MATCH(G$4,T0ligne,0))</f>
        <v>73</v>
      </c>
      <c r="H21" s="110">
        <f ca="1">INDEX(Table0,MATCH($A$1&amp;"_"&amp;$A21,T0colonne,0),MATCH(H$4,T0ligne,0))</f>
        <v>87</v>
      </c>
      <c r="I21" s="125"/>
      <c r="J21" s="125"/>
      <c r="Q21" s="28"/>
      <c r="R21" s="28"/>
    </row>
    <row r="22" spans="1:28" ht="15" customHeight="1" x14ac:dyDescent="0.35">
      <c r="A22" s="73">
        <v>462</v>
      </c>
      <c r="B22" s="9">
        <v>462</v>
      </c>
      <c r="C22" s="12" t="s">
        <v>76</v>
      </c>
      <c r="D22" s="48">
        <f t="shared" ca="1" si="1"/>
        <v>374</v>
      </c>
      <c r="E22" s="48">
        <f t="shared" ca="1" si="1"/>
        <v>1864</v>
      </c>
      <c r="F22" s="48">
        <f t="shared" ca="1" si="1"/>
        <v>2361</v>
      </c>
      <c r="G22" s="48">
        <f t="shared" ca="1" si="1"/>
        <v>79</v>
      </c>
      <c r="H22" s="48">
        <f t="shared" ca="1" si="1"/>
        <v>29</v>
      </c>
      <c r="I22" s="125"/>
      <c r="J22" s="125"/>
      <c r="Q22" s="28"/>
      <c r="R22" s="28"/>
    </row>
    <row r="23" spans="1:28" ht="15" customHeight="1" x14ac:dyDescent="0.35">
      <c r="A23" s="73" t="s">
        <v>77</v>
      </c>
      <c r="B23" s="9" t="s">
        <v>77</v>
      </c>
      <c r="C23" s="12" t="s">
        <v>78</v>
      </c>
      <c r="D23" s="48">
        <f t="shared" ca="1" si="1"/>
        <v>1262</v>
      </c>
      <c r="E23" s="48">
        <f t="shared" ca="1" si="1"/>
        <v>4727</v>
      </c>
      <c r="F23" s="48">
        <f t="shared" ca="1" si="1"/>
        <v>6725</v>
      </c>
      <c r="G23" s="48">
        <f t="shared" ca="1" si="1"/>
        <v>70</v>
      </c>
      <c r="H23" s="48">
        <f t="shared" ca="1" si="1"/>
        <v>58</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'24'!B29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'24'!E30</f>
        <v>nb_ul_secret</v>
      </c>
      <c r="F30" s="73" t="s">
        <v>1345</v>
      </c>
      <c r="G30" s="73" t="s">
        <v>139</v>
      </c>
      <c r="H30" s="73" t="str">
        <f>'24'!H30</f>
        <v>redi_r310_secret</v>
      </c>
      <c r="I30" s="73" t="str">
        <f>'24'!I30</f>
        <v>redi_r410_secret</v>
      </c>
      <c r="J30" s="73" t="str">
        <f>'24'!J30</f>
        <v>redi_r003_secret</v>
      </c>
      <c r="K30" s="73" t="str">
        <f>'24'!K30</f>
        <v>fraispers_secret</v>
      </c>
      <c r="L30" s="73" t="str">
        <f>'24'!L30</f>
        <v>redi_r005_secret</v>
      </c>
      <c r="M30" s="73" t="str">
        <f>'24'!M30</f>
        <v>redi_r008_secret</v>
      </c>
      <c r="N30" s="73" t="str">
        <f>'24'!N30</f>
        <v>redi_r103_secret</v>
      </c>
      <c r="O30" s="73" t="str">
        <f>'24'!O30</f>
        <v>r100_tot_secret</v>
      </c>
      <c r="P30" s="73" t="str">
        <f>'24'!P30</f>
        <v>inv_corp_b_ha_secret</v>
      </c>
      <c r="Q30" s="73" t="str">
        <f>'24'!Q30</f>
        <v>TX_EX_secret</v>
      </c>
      <c r="R30" s="73" t="str">
        <f>'24'!R30</f>
        <v>TX_VA_secret</v>
      </c>
      <c r="S30" s="73" t="str">
        <f>'24'!S30</f>
        <v>PROD_TRAV_secret</v>
      </c>
      <c r="T30" s="73" t="str">
        <f>'24'!T30</f>
        <v>INT_CAPITAL_secret</v>
      </c>
      <c r="U30" s="73" t="str">
        <f>'24'!U30</f>
        <v>TX_FP_secret</v>
      </c>
      <c r="V30" s="73" t="str">
        <f>'24'!V30</f>
        <v>TX_MARGE_secret</v>
      </c>
      <c r="W30" s="73" t="str">
        <f>'24'!W30</f>
        <v>RENT_ECO_secret</v>
      </c>
      <c r="X30" s="73" t="str">
        <f>'24'!X30</f>
        <v>RENT_FIN_secret</v>
      </c>
      <c r="Y30" s="73" t="str">
        <f>'24'!Y30</f>
        <v>LEVIER_FIN_secret</v>
      </c>
      <c r="Z30" s="73" t="str">
        <f>'24'!Z30</f>
        <v>TAUX_PRELEV_secret</v>
      </c>
      <c r="AA30" s="73" t="str">
        <f>'24'!AA30</f>
        <v>TX_INV_secret</v>
      </c>
      <c r="AB30" s="73" t="str">
        <f>'24'!AB30</f>
        <v>TX_AUTOFIN_secret</v>
      </c>
    </row>
    <row r="31" spans="1:28" ht="69.95" customHeight="1" x14ac:dyDescent="0.35">
      <c r="A31" s="73" t="str">
        <f>'24'!A31</f>
        <v>R_T2</v>
      </c>
      <c r="B31" s="2" t="str">
        <f>'24'!B31</f>
        <v>Code d'activité</v>
      </c>
      <c r="C31" s="2" t="str">
        <f>'24'!C31</f>
        <v>Secteur d'activité</v>
      </c>
      <c r="D31" s="2" t="s">
        <v>1402</v>
      </c>
      <c r="E31" s="2" t="str">
        <f>'24'!E31</f>
        <v>Nombre d'unités légales</v>
      </c>
      <c r="F31" s="2" t="str">
        <f>'24'!F31</f>
        <v>Effectifs salariés en équivalent temps plein</v>
      </c>
      <c r="G31" s="2" t="str">
        <f>'24'!G31</f>
        <v>Effectifs salariés au 31 décembre</v>
      </c>
      <c r="H31" s="2" t="str">
        <f>'24'!H31</f>
        <v>Chiffre d'affaires Hors Taxes</v>
      </c>
      <c r="I31" s="2" t="str">
        <f>'24'!I31</f>
        <v>Chiffre d'affaires à l'exportation hors taxes</v>
      </c>
      <c r="J31" s="2" t="str">
        <f>'24'!J31</f>
        <v>Valeur ajoutée - y compris autres produits et autres charges</v>
      </c>
      <c r="K31" s="2" t="str">
        <f>'24'!K31</f>
        <v>Frais de personnel</v>
      </c>
      <c r="L31" s="2" t="str">
        <f>'24'!L31</f>
        <v>Excédent brut d'exploitation</v>
      </c>
      <c r="M31" s="2" t="str">
        <f>'24'!M31</f>
        <v>Capacité d'autofinancement</v>
      </c>
      <c r="N31" s="2" t="str">
        <f>'24'!N31</f>
        <v>Résultat courant avant impôts</v>
      </c>
      <c r="O31" s="2" t="str">
        <f>'24'!O31</f>
        <v>Résultat net comptable</v>
      </c>
      <c r="P31" s="2" t="str">
        <f>'24'!P31</f>
        <v>Investissements corporels bruts hors apports</v>
      </c>
      <c r="Q31" s="44" t="str">
        <f>'24'!Q31</f>
        <v>Taux d'exportation</v>
      </c>
      <c r="R31" s="44" t="str">
        <f>'24'!R31</f>
        <v>Taux de valeur ajoutée</v>
      </c>
      <c r="S31" s="76" t="str">
        <f>'24'!S31</f>
        <v>Productivité apparente du travail par tête</v>
      </c>
      <c r="T31" s="76" t="str">
        <f>'24'!T31</f>
        <v>Intensité capitalistique</v>
      </c>
      <c r="U31" s="44" t="str">
        <f>'24'!U31</f>
        <v>Part des frais de personnel</v>
      </c>
      <c r="V31" s="44" t="str">
        <f>'24'!V31</f>
        <v>Taux de marge</v>
      </c>
      <c r="W31" s="44" t="str">
        <f>'24'!W31</f>
        <v>Rentabilité économique</v>
      </c>
      <c r="X31" s="44" t="str">
        <f>'24'!X31</f>
        <v>Rentabilité financière</v>
      </c>
      <c r="Y31" s="44" t="str">
        <f>'24'!Y31</f>
        <v>Levier financier</v>
      </c>
      <c r="Z31" s="44" t="str">
        <f>'24'!Z31</f>
        <v>Taux de prélèvement financier</v>
      </c>
      <c r="AA31" s="44" t="str">
        <f>'24'!AA31</f>
        <v>Taux d'investissement</v>
      </c>
      <c r="AB31" s="44" t="str">
        <f>'24'!AB31</f>
        <v>Taux d'autofinancement</v>
      </c>
    </row>
    <row r="32" spans="1:28" ht="15" customHeight="1" x14ac:dyDescent="0.35">
      <c r="B32" s="148"/>
      <c r="C32" s="148"/>
      <c r="D32" s="32"/>
      <c r="E32" s="148" t="str">
        <f>'24'!E32</f>
        <v>nombre</v>
      </c>
      <c r="F32" s="148"/>
      <c r="G32" s="148"/>
      <c r="H32" s="148" t="str">
        <f>'24'!H32</f>
        <v>milliers d'euros</v>
      </c>
      <c r="I32" s="148"/>
      <c r="J32" s="148"/>
      <c r="K32" s="148"/>
      <c r="L32" s="148"/>
      <c r="M32" s="148"/>
      <c r="N32" s="148"/>
      <c r="O32" s="148"/>
      <c r="P32" s="148"/>
      <c r="Q32" s="155" t="str">
        <f>'24'!Q32</f>
        <v>%</v>
      </c>
      <c r="R32" s="155"/>
      <c r="S32" s="158" t="str">
        <f>'24'!S32</f>
        <v>milliers d'euros</v>
      </c>
      <c r="T32" s="159"/>
      <c r="U32" s="149" t="str">
        <f>'24'!U32</f>
        <v>%</v>
      </c>
      <c r="V32" s="149"/>
      <c r="W32" s="149"/>
      <c r="X32" s="149"/>
      <c r="Y32" s="149"/>
      <c r="Z32" s="149"/>
      <c r="AA32" s="149"/>
      <c r="AB32" s="149"/>
    </row>
    <row r="33" spans="1:28" ht="15" customHeight="1" x14ac:dyDescent="0.35">
      <c r="A33" s="73" t="str">
        <f>'24'!A33</f>
        <v>IAA_CGA_AC</v>
      </c>
      <c r="B33" s="116" t="str">
        <f>'24'!B33</f>
        <v>IAA_CGA_AC</v>
      </c>
      <c r="C33" s="117" t="str">
        <f>'24'!C33</f>
        <v>Ensemble des entreprises agroalimentaires de la région</v>
      </c>
      <c r="D33" s="117"/>
      <c r="E33" s="109">
        <f t="shared" ref="E33:T48" ca="1" si="2">INDEX(table,MATCH($A$1&amp;"_"&amp;$A33,Tcolonne,0),MATCH(E$30,Tligne,0))</f>
        <v>4545</v>
      </c>
      <c r="F33" s="109">
        <f t="shared" ca="1" si="2"/>
        <v>27290.68</v>
      </c>
      <c r="G33" s="109">
        <f t="shared" ca="1" si="2"/>
        <v>31556</v>
      </c>
      <c r="H33" s="109">
        <f t="shared" ca="1" si="2"/>
        <v>13507971.75</v>
      </c>
      <c r="I33" s="109">
        <f t="shared" ca="1" si="2"/>
        <v>2266804.8390000002</v>
      </c>
      <c r="J33" s="109">
        <f t="shared" ca="1" si="2"/>
        <v>2152424.9030000004</v>
      </c>
      <c r="K33" s="109">
        <f t="shared" ca="1" si="2"/>
        <v>1266015.9820000001</v>
      </c>
      <c r="L33" s="109">
        <f t="shared" ca="1" si="2"/>
        <v>801435.62000000023</v>
      </c>
      <c r="M33" s="109">
        <f t="shared" ca="1" si="2"/>
        <v>631110.76700000023</v>
      </c>
      <c r="N33" s="109">
        <f t="shared" ca="1" si="2"/>
        <v>625153.00600000005</v>
      </c>
      <c r="O33" s="109">
        <f t="shared" ca="1" si="2"/>
        <v>455617.25200000004</v>
      </c>
      <c r="P33" s="109">
        <f t="shared" ca="1" si="2"/>
        <v>422626.72</v>
      </c>
      <c r="Q33" s="109">
        <f t="shared" ca="1" si="2"/>
        <v>16.781237634732246</v>
      </c>
      <c r="R33" s="109">
        <f t="shared" ca="1" si="2"/>
        <v>15.934478860603187</v>
      </c>
      <c r="S33" s="109">
        <f t="shared" ca="1" si="2"/>
        <v>78.870328734938099</v>
      </c>
      <c r="T33" s="109">
        <f t="shared" ca="1" si="2"/>
        <v>184.4275164268534</v>
      </c>
      <c r="U33" s="109">
        <f t="shared" ref="U33:AB33" ca="1" si="3">INDEX(table,MATCH($A$1&amp;"_"&amp;$A33,Tcolonne,0),MATCH(U$30,Tligne,0))</f>
        <v>61.235580111055</v>
      </c>
      <c r="V33" s="109">
        <f t="shared" ca="1" si="3"/>
        <v>38.764419888945007</v>
      </c>
      <c r="W33" s="109">
        <f t="shared" ca="1" si="3"/>
        <v>9.4229032236393149</v>
      </c>
      <c r="X33" s="109">
        <f t="shared" ca="1" si="3"/>
        <v>10.461502098262162</v>
      </c>
      <c r="Y33" s="109">
        <f t="shared" ca="1" si="3"/>
        <v>57.14089194208308</v>
      </c>
      <c r="Z33" s="109">
        <f t="shared" ca="1" si="3"/>
        <v>5.0884144630357193</v>
      </c>
      <c r="AA33" s="109">
        <f t="shared" ca="1" si="3"/>
        <v>19.634911276623519</v>
      </c>
      <c r="AB33" s="109">
        <f t="shared" ca="1" si="3"/>
        <v>149.33054090853514</v>
      </c>
    </row>
    <row r="34" spans="1:28" ht="15" customHeight="1" x14ac:dyDescent="0.35">
      <c r="A34" s="73" t="str">
        <f>'24'!A34</f>
        <v>p_IAA_CGA_AC_BN_horsKZ</v>
      </c>
      <c r="B34" s="54"/>
      <c r="C34" s="51" t="str">
        <f>'24'!C34</f>
        <v>Poids dans l'économie marchande non agricole et non financière de la région (%)</v>
      </c>
      <c r="D34" s="51"/>
      <c r="E34" s="52">
        <f ca="1">E33/E69*100</f>
        <v>3.7576890005952777</v>
      </c>
      <c r="F34" s="52">
        <f t="shared" ref="F34:P34" ca="1" si="4">F33/F69*100</f>
        <v>8.7667788158911506</v>
      </c>
      <c r="G34" s="52">
        <f t="shared" ca="1" si="4"/>
        <v>8.5909913834175029</v>
      </c>
      <c r="H34" s="52">
        <f t="shared" ca="1" si="4"/>
        <v>14.747535828615485</v>
      </c>
      <c r="I34" s="52">
        <f t="shared" ca="1" si="4"/>
        <v>18.968602967281655</v>
      </c>
      <c r="J34" s="52">
        <f t="shared" ca="1" si="4"/>
        <v>9.2309672332071724</v>
      </c>
      <c r="K34" s="52">
        <f t="shared" ca="1" si="4"/>
        <v>7.8230484070298854</v>
      </c>
      <c r="L34" s="52">
        <f t="shared" ca="1" si="4"/>
        <v>11.955627828577374</v>
      </c>
      <c r="M34" s="52">
        <f t="shared" ca="1" si="4"/>
        <v>10.071222385025557</v>
      </c>
      <c r="N34" s="52">
        <f t="shared" ca="1" si="4"/>
        <v>10.460610336248392</v>
      </c>
      <c r="O34" s="52">
        <f t="shared" ca="1" si="4"/>
        <v>10.218346648478665</v>
      </c>
      <c r="P34" s="52">
        <f t="shared" ca="1" si="4"/>
        <v>10.32048802835306</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'24'!A36</f>
        <v>IAA_hac</v>
      </c>
      <c r="B36" s="112" t="str">
        <f>'24'!B36</f>
        <v>IAA_hac</v>
      </c>
      <c r="C36" s="113" t="str">
        <f>'24'!C36</f>
        <v>IAA : Industries alimentaires (hors artisanat commercial) et boissons</v>
      </c>
      <c r="D36" s="113"/>
      <c r="E36" s="110">
        <f t="shared" ca="1" si="2"/>
        <v>1081</v>
      </c>
      <c r="F36" s="110">
        <f t="shared" ca="1" si="2"/>
        <v>13428.38</v>
      </c>
      <c r="G36" s="110">
        <f t="shared" ca="1" si="2"/>
        <v>15214</v>
      </c>
      <c r="H36" s="110">
        <f t="shared" ca="1" si="2"/>
        <v>6271972</v>
      </c>
      <c r="I36" s="110">
        <f t="shared" ca="1" si="2"/>
        <v>908496.88699999999</v>
      </c>
      <c r="J36" s="110">
        <f t="shared" ca="1" si="2"/>
        <v>1099965.6880000001</v>
      </c>
      <c r="K36" s="110">
        <f t="shared" ca="1" si="2"/>
        <v>657185.78599999996</v>
      </c>
      <c r="L36" s="110">
        <f t="shared" ca="1" si="2"/>
        <v>394815.44</v>
      </c>
      <c r="M36" s="110">
        <f t="shared" ca="1" si="2"/>
        <v>305861.11</v>
      </c>
      <c r="N36" s="110">
        <f t="shared" ca="1" si="2"/>
        <v>295816.67199999985</v>
      </c>
      <c r="O36" s="110">
        <f t="shared" ca="1" si="2"/>
        <v>216132.88699999984</v>
      </c>
      <c r="P36" s="110">
        <f t="shared" ca="1" si="2"/>
        <v>290040.09000000003</v>
      </c>
      <c r="Q36" s="110">
        <f t="shared" ca="1" si="2"/>
        <v>14.485027787113847</v>
      </c>
      <c r="R36" s="110">
        <f t="shared" ca="1" si="2"/>
        <v>17.537796533530443</v>
      </c>
      <c r="S36" s="110">
        <f t="shared" ca="1" si="2"/>
        <v>81.913506171258192</v>
      </c>
      <c r="T36" s="110">
        <f t="shared" ca="1" si="2"/>
        <v>229.75756867172362</v>
      </c>
      <c r="U36" s="110">
        <f t="shared" ref="U36:AB36" ca="1" si="5">INDEX(table,MATCH($A$1&amp;"_"&amp;$A36,Tcolonne,0),MATCH(U$30,Tligne,0))</f>
        <v>62.470058946490234</v>
      </c>
      <c r="V36" s="110">
        <f t="shared" ca="1" si="5"/>
        <v>37.529941053509759</v>
      </c>
      <c r="W36" s="110">
        <f t="shared" ca="1" si="5"/>
        <v>7.9785589987767258</v>
      </c>
      <c r="X36" s="110">
        <f t="shared" ca="1" si="5"/>
        <v>9.1782444507233478</v>
      </c>
      <c r="Y36" s="110">
        <f t="shared" ca="1" si="5"/>
        <v>53.902024722631261</v>
      </c>
      <c r="Z36" s="110">
        <f t="shared" ca="1" si="5"/>
        <v>4.2144891800584094</v>
      </c>
      <c r="AA36" s="110">
        <f t="shared" ca="1" si="5"/>
        <v>26.368103402149028</v>
      </c>
      <c r="AB36" s="110">
        <f t="shared" ca="1" si="5"/>
        <v>105.45477006299369</v>
      </c>
    </row>
    <row r="37" spans="1:28" ht="15" customHeight="1" x14ac:dyDescent="0.35">
      <c r="A37" s="73" t="str">
        <f>'24'!A37</f>
        <v>p_IAA_hac_C_hac</v>
      </c>
      <c r="B37" s="54"/>
      <c r="C37" s="55" t="str">
        <f>'24'!C37</f>
        <v>Poids dans l'industrie manufacturière (hors artisanat commercial) de la région (%)</v>
      </c>
      <c r="D37" s="55"/>
      <c r="E37" s="52">
        <f ca="1">E36/E66*100</f>
        <v>10.699792140948233</v>
      </c>
      <c r="F37" s="52">
        <f t="shared" ref="F37:P37" ca="1" si="6">F36/F66*100</f>
        <v>13.969616008718591</v>
      </c>
      <c r="G37" s="52">
        <f t="shared" ca="1" si="6"/>
        <v>14.558573041664275</v>
      </c>
      <c r="H37" s="52">
        <f t="shared" ca="1" si="6"/>
        <v>19.144315698112603</v>
      </c>
      <c r="I37" s="52">
        <f t="shared" ca="1" si="6"/>
        <v>10.726659722335212</v>
      </c>
      <c r="J37" s="52">
        <f t="shared" ca="1" si="6"/>
        <v>14.672601928176096</v>
      </c>
      <c r="K37" s="52">
        <f t="shared" ca="1" si="6"/>
        <v>12.621402382481037</v>
      </c>
      <c r="L37" s="52">
        <f t="shared" ca="1" si="6"/>
        <v>19.517010258071625</v>
      </c>
      <c r="M37" s="52">
        <f t="shared" ca="1" si="6"/>
        <v>18.076451163231962</v>
      </c>
      <c r="N37" s="52">
        <f t="shared" ca="1" si="6"/>
        <v>19.93361183529921</v>
      </c>
      <c r="O37" s="52">
        <f t="shared" ca="1" si="6"/>
        <v>21.208695089686966</v>
      </c>
      <c r="P37" s="52">
        <f t="shared" ca="1" si="6"/>
        <v>23.307382829234768</v>
      </c>
      <c r="Q37" s="52"/>
      <c r="R37" s="52"/>
      <c r="S37" s="52"/>
      <c r="T37" s="52"/>
      <c r="U37" s="52"/>
      <c r="V37" s="52"/>
      <c r="W37" s="52"/>
      <c r="X37" s="52"/>
      <c r="Y37" s="52"/>
      <c r="Z37" s="52"/>
      <c r="AA37" s="52"/>
      <c r="AB37" s="52"/>
    </row>
    <row r="38" spans="1:28" ht="15" customHeight="1" x14ac:dyDescent="0.35">
      <c r="A38" s="73" t="str">
        <f>'24'!A38</f>
        <v>IAA_hac_Micro</v>
      </c>
      <c r="B38" s="54"/>
      <c r="C38" s="55"/>
      <c r="D38" s="55" t="s">
        <v>83</v>
      </c>
      <c r="E38" s="48">
        <f t="shared" ca="1" si="2"/>
        <v>731</v>
      </c>
      <c r="F38" s="48">
        <f t="shared" ca="1" si="2"/>
        <v>587.86</v>
      </c>
      <c r="G38" s="48">
        <f t="shared" ca="1" si="2"/>
        <v>829</v>
      </c>
      <c r="H38" s="48">
        <f t="shared" ca="1" si="2"/>
        <v>194485.19</v>
      </c>
      <c r="I38" s="48">
        <f t="shared" ca="1" si="2"/>
        <v>11687.44</v>
      </c>
      <c r="J38" s="48">
        <f t="shared" ca="1" si="2"/>
        <v>47001.567999999999</v>
      </c>
      <c r="K38" s="48">
        <f t="shared" ca="1" si="2"/>
        <v>30742.154999999999</v>
      </c>
      <c r="L38" s="48">
        <f t="shared" ca="1" si="2"/>
        <v>15593.730999999998</v>
      </c>
      <c r="M38" s="48">
        <f t="shared" ca="1" si="2"/>
        <v>13671.366999999998</v>
      </c>
      <c r="N38" s="48">
        <f t="shared" ca="1" si="2"/>
        <v>7366.1679999999951</v>
      </c>
      <c r="O38" s="48">
        <f t="shared" ca="1" si="2"/>
        <v>2733.8499999999954</v>
      </c>
      <c r="P38" s="48">
        <f t="shared" ca="1" si="2"/>
        <v>16310.884</v>
      </c>
      <c r="Q38" s="48">
        <f t="shared" ca="1" si="2"/>
        <v>6.0094241623231053</v>
      </c>
      <c r="R38" s="48">
        <f t="shared" ca="1" si="2"/>
        <v>24.167170775317132</v>
      </c>
      <c r="S38" s="48">
        <f t="shared" ca="1" si="2"/>
        <v>79.953676045316911</v>
      </c>
      <c r="T38" s="48">
        <f t="shared" ca="1" si="2"/>
        <v>218.70760895451298</v>
      </c>
      <c r="U38" s="48">
        <f t="shared" ref="U38:AB52" ca="1" si="7">INDEX(table,MATCH($A$1&amp;"_"&amp;$A38,Tcolonne,0),MATCH(U$30,Tligne,0))</f>
        <v>66.346319567516204</v>
      </c>
      <c r="V38" s="48">
        <f t="shared" ca="1" si="7"/>
        <v>33.653680432483796</v>
      </c>
      <c r="W38" s="48">
        <f t="shared" ca="1" si="7"/>
        <v>9.2751804973885559</v>
      </c>
      <c r="X38" s="48">
        <f t="shared" ca="1" si="7"/>
        <v>4.4368052048820124</v>
      </c>
      <c r="Y38" s="48" t="str">
        <f t="shared" ca="1" si="7"/>
        <v>s</v>
      </c>
      <c r="Z38" s="48">
        <f t="shared" ca="1" si="7"/>
        <v>5.3150910452411946</v>
      </c>
      <c r="AA38" s="48">
        <f t="shared" ca="1" si="7"/>
        <v>34.70285076446811</v>
      </c>
      <c r="AB38" s="48">
        <f t="shared" ca="1" si="7"/>
        <v>83.817449747052336</v>
      </c>
    </row>
    <row r="39" spans="1:28" ht="15" customHeight="1" x14ac:dyDescent="0.35">
      <c r="A39" s="73" t="str">
        <f>'24'!A39</f>
        <v>IAA_hac_PME</v>
      </c>
      <c r="B39" s="54"/>
      <c r="C39" s="55"/>
      <c r="D39" s="55" t="s">
        <v>84</v>
      </c>
      <c r="E39" s="48">
        <f t="shared" ca="1" si="2"/>
        <v>255</v>
      </c>
      <c r="F39" s="48">
        <f t="shared" ca="1" si="2"/>
        <v>4610.83</v>
      </c>
      <c r="G39" s="48">
        <f t="shared" ca="1" si="2"/>
        <v>5383</v>
      </c>
      <c r="H39" s="48">
        <f t="shared" ca="1" si="2"/>
        <v>2094124.02</v>
      </c>
      <c r="I39" s="48">
        <f t="shared" ca="1" si="2"/>
        <v>237363.29800000001</v>
      </c>
      <c r="J39" s="48">
        <f t="shared" ca="1" si="2"/>
        <v>385888.14500000002</v>
      </c>
      <c r="K39" s="48">
        <f t="shared" ca="1" si="2"/>
        <v>227664.66500000001</v>
      </c>
      <c r="L39" s="48">
        <f t="shared" ca="1" si="2"/>
        <v>142595.54800000001</v>
      </c>
      <c r="M39" s="48">
        <f t="shared" ca="1" si="2"/>
        <v>117124.334</v>
      </c>
      <c r="N39" s="48">
        <f t="shared" ca="1" si="2"/>
        <v>87066.378000000026</v>
      </c>
      <c r="O39" s="48">
        <f t="shared" ca="1" si="2"/>
        <v>75298.140000000014</v>
      </c>
      <c r="P39" s="48">
        <f t="shared" ca="1" si="2"/>
        <v>151639.13699999999</v>
      </c>
      <c r="Q39" s="48">
        <f t="shared" ca="1" si="2"/>
        <v>11.334729735825293</v>
      </c>
      <c r="R39" s="48">
        <f t="shared" ca="1" si="2"/>
        <v>18.427186800521969</v>
      </c>
      <c r="S39" s="48">
        <f t="shared" ca="1" si="2"/>
        <v>83.691687830607506</v>
      </c>
      <c r="T39" s="48">
        <f t="shared" ca="1" si="2"/>
        <v>282.68881676400997</v>
      </c>
      <c r="U39" s="48">
        <f t="shared" ca="1" si="7"/>
        <v>61.487747537162477</v>
      </c>
      <c r="V39" s="48">
        <f t="shared" ca="1" si="7"/>
        <v>38.512252462837537</v>
      </c>
      <c r="W39" s="48">
        <f t="shared" ca="1" si="7"/>
        <v>8.2267587074474484</v>
      </c>
      <c r="X39" s="48">
        <f t="shared" ca="1" si="7"/>
        <v>10.141972904334901</v>
      </c>
      <c r="Y39" s="48" t="str">
        <f t="shared" ca="1" si="7"/>
        <v>s</v>
      </c>
      <c r="Z39" s="48">
        <f t="shared" ca="1" si="7"/>
        <v>4.9757205603641985</v>
      </c>
      <c r="AA39" s="48">
        <f t="shared" ca="1" si="7"/>
        <v>39.296137744786122</v>
      </c>
      <c r="AB39" s="48">
        <f t="shared" ca="1" si="7"/>
        <v>77.238855560091991</v>
      </c>
    </row>
    <row r="40" spans="1:28" ht="15" customHeight="1" x14ac:dyDescent="0.35">
      <c r="A40" s="73" t="str">
        <f>'24'!A40</f>
        <v>IAA_hac_ETI</v>
      </c>
      <c r="B40" s="54"/>
      <c r="C40" s="55"/>
      <c r="D40" s="55" t="s">
        <v>85</v>
      </c>
      <c r="E40" s="48">
        <f t="shared" ca="1" si="2"/>
        <v>78</v>
      </c>
      <c r="F40" s="48">
        <f t="shared" ca="1" si="2"/>
        <v>5720.92</v>
      </c>
      <c r="G40" s="48">
        <f t="shared" ca="1" si="2"/>
        <v>6279</v>
      </c>
      <c r="H40" s="48">
        <f t="shared" ca="1" si="2"/>
        <v>2850667.13</v>
      </c>
      <c r="I40" s="48">
        <f t="shared" ca="1" si="2"/>
        <v>517640.95799999998</v>
      </c>
      <c r="J40" s="48">
        <f t="shared" ca="1" si="2"/>
        <v>506987.60499999998</v>
      </c>
      <c r="K40" s="48">
        <f t="shared" ca="1" si="2"/>
        <v>280805.288</v>
      </c>
      <c r="L40" s="48">
        <f t="shared" ca="1" si="2"/>
        <v>202390.16399999996</v>
      </c>
      <c r="M40" s="48">
        <f t="shared" ca="1" si="2"/>
        <v>164265.95499999993</v>
      </c>
      <c r="N40" s="48">
        <f t="shared" ca="1" si="2"/>
        <v>169512.39699999994</v>
      </c>
      <c r="O40" s="48">
        <f t="shared" ca="1" si="2"/>
        <v>119346.94399999993</v>
      </c>
      <c r="P40" s="48">
        <f t="shared" ca="1" si="2"/>
        <v>107951.652</v>
      </c>
      <c r="Q40" s="48">
        <f t="shared" ca="1" si="2"/>
        <v>18.158590056075752</v>
      </c>
      <c r="R40" s="48">
        <f t="shared" ca="1" si="2"/>
        <v>17.784875675751032</v>
      </c>
      <c r="S40" s="48">
        <f t="shared" ca="1" si="2"/>
        <v>88.619943121036471</v>
      </c>
      <c r="T40" s="48">
        <f t="shared" ca="1" si="2"/>
        <v>227.62290820357563</v>
      </c>
      <c r="U40" s="48">
        <f t="shared" ca="1" si="7"/>
        <v>58.114224138020241</v>
      </c>
      <c r="V40" s="48">
        <f t="shared" ca="1" si="7"/>
        <v>41.885775861979759</v>
      </c>
      <c r="W40" s="48">
        <f t="shared" ca="1" si="7"/>
        <v>9.0936100292461735</v>
      </c>
      <c r="X40" s="48">
        <f t="shared" ca="1" si="7"/>
        <v>11.363190376098073</v>
      </c>
      <c r="Y40" s="48" t="str">
        <f t="shared" ca="1" si="7"/>
        <v>s</v>
      </c>
      <c r="Z40" s="48">
        <f t="shared" ca="1" si="7"/>
        <v>3.4010798074159383</v>
      </c>
      <c r="AA40" s="48">
        <f t="shared" ca="1" si="7"/>
        <v>21.292759612929789</v>
      </c>
      <c r="AB40" s="48">
        <f t="shared" ca="1" si="7"/>
        <v>152.16622622875647</v>
      </c>
    </row>
    <row r="41" spans="1:28" ht="15" customHeight="1" x14ac:dyDescent="0.35">
      <c r="A41" s="73" t="str">
        <f>'24'!A41</f>
        <v>IAA_hac_GE</v>
      </c>
      <c r="B41" s="54"/>
      <c r="C41" s="55"/>
      <c r="D41" s="55" t="s">
        <v>86</v>
      </c>
      <c r="E41" s="48">
        <f t="shared" ca="1" si="2"/>
        <v>17</v>
      </c>
      <c r="F41" s="48">
        <f t="shared" ca="1" si="2"/>
        <v>2508.77</v>
      </c>
      <c r="G41" s="48">
        <f t="shared" ca="1" si="2"/>
        <v>2723</v>
      </c>
      <c r="H41" s="48">
        <f t="shared" ca="1" si="2"/>
        <v>1132695.6600000001</v>
      </c>
      <c r="I41" s="48">
        <f t="shared" ca="1" si="2"/>
        <v>141805.19099999999</v>
      </c>
      <c r="J41" s="48">
        <f t="shared" ca="1" si="2"/>
        <v>160088.37000000005</v>
      </c>
      <c r="K41" s="48">
        <f t="shared" ca="1" si="2"/>
        <v>117973.678</v>
      </c>
      <c r="L41" s="48">
        <f t="shared" ca="1" si="2"/>
        <v>34235.997000000069</v>
      </c>
      <c r="M41" s="48">
        <f t="shared" ca="1" si="2"/>
        <v>10799.454000000062</v>
      </c>
      <c r="N41" s="48">
        <f t="shared" ca="1" si="2"/>
        <v>31871.728999999912</v>
      </c>
      <c r="O41" s="48">
        <f t="shared" ca="1" si="2"/>
        <v>18753.952999999914</v>
      </c>
      <c r="P41" s="48">
        <f t="shared" ca="1" si="2"/>
        <v>14138.416999999999</v>
      </c>
      <c r="Q41" s="48">
        <f t="shared" ca="1" si="2"/>
        <v>12.519266737545367</v>
      </c>
      <c r="R41" s="48">
        <f t="shared" ca="1" si="2"/>
        <v>14.13339660893554</v>
      </c>
      <c r="S41" s="48">
        <f t="shared" ca="1" si="2"/>
        <v>63.811497267585331</v>
      </c>
      <c r="T41" s="48">
        <f t="shared" ca="1" si="2"/>
        <v>139.9330986897962</v>
      </c>
      <c r="U41" s="48">
        <f t="shared" ca="1" si="7"/>
        <v>77.507345048861012</v>
      </c>
      <c r="V41" s="48">
        <f t="shared" ca="1" si="7"/>
        <v>22.492654951138981</v>
      </c>
      <c r="W41" s="48">
        <f t="shared" ca="1" si="7"/>
        <v>4.1680670759267606</v>
      </c>
      <c r="X41" s="48">
        <f t="shared" ca="1" si="7"/>
        <v>3.7471449127828591</v>
      </c>
      <c r="Y41" s="48" t="str">
        <f t="shared" ca="1" si="7"/>
        <v>s</v>
      </c>
      <c r="Z41" s="48">
        <f t="shared" ca="1" si="7"/>
        <v>5.3511688296969897</v>
      </c>
      <c r="AA41" s="48">
        <f t="shared" ca="1" si="7"/>
        <v>8.8316328038070431</v>
      </c>
      <c r="AB41" s="48">
        <f t="shared" ca="1" si="7"/>
        <v>76.383756399320106</v>
      </c>
    </row>
    <row r="42" spans="1:28" ht="15" customHeight="1" x14ac:dyDescent="0.35">
      <c r="A42" s="73" t="str">
        <f>'24'!A42</f>
        <v>10_hac</v>
      </c>
      <c r="B42" s="112" t="str">
        <f>'24'!B42</f>
        <v>10_hac</v>
      </c>
      <c r="C42" s="114" t="str">
        <f>'24'!C42</f>
        <v>Industries alimentaires hors artisanat commercial</v>
      </c>
      <c r="D42" s="114"/>
      <c r="E42" s="110">
        <f t="shared" ca="1" si="2"/>
        <v>728</v>
      </c>
      <c r="F42" s="110">
        <f t="shared" ca="1" si="2"/>
        <v>11533.74</v>
      </c>
      <c r="G42" s="110">
        <f t="shared" ca="1" si="2"/>
        <v>13039</v>
      </c>
      <c r="H42" s="110">
        <f t="shared" ca="1" si="2"/>
        <v>5381543.4100000001</v>
      </c>
      <c r="I42" s="110">
        <f t="shared" ca="1" si="2"/>
        <v>572473.38899999997</v>
      </c>
      <c r="J42" s="110">
        <f t="shared" ca="1" si="2"/>
        <v>888254.603</v>
      </c>
      <c r="K42" s="110">
        <f t="shared" ca="1" si="2"/>
        <v>552830.48100000003</v>
      </c>
      <c r="L42" s="110">
        <f t="shared" ca="1" si="2"/>
        <v>300267.13100000005</v>
      </c>
      <c r="M42" s="110">
        <f t="shared" ca="1" si="2"/>
        <v>226926.71000000002</v>
      </c>
      <c r="N42" s="110">
        <f t="shared" ca="1" si="2"/>
        <v>225597.35599999991</v>
      </c>
      <c r="O42" s="110">
        <f t="shared" ca="1" si="2"/>
        <v>166081.29099999991</v>
      </c>
      <c r="P42" s="110">
        <f t="shared" ca="1" si="2"/>
        <v>241563.53899999999</v>
      </c>
      <c r="Q42" s="110">
        <f t="shared" ca="1" si="2"/>
        <v>10.637717572550436</v>
      </c>
      <c r="R42" s="110">
        <f t="shared" ca="1" si="2"/>
        <v>16.505573500521106</v>
      </c>
      <c r="S42" s="110">
        <f t="shared" ca="1" si="2"/>
        <v>77.013579550085225</v>
      </c>
      <c r="T42" s="110">
        <f t="shared" ca="1" si="2"/>
        <v>213.23680245956646</v>
      </c>
      <c r="U42" s="110">
        <f t="shared" ca="1" si="7"/>
        <v>64.802722833081845</v>
      </c>
      <c r="V42" s="110">
        <f t="shared" ca="1" si="7"/>
        <v>35.197277166918155</v>
      </c>
      <c r="W42" s="110">
        <f t="shared" ca="1" si="7"/>
        <v>8.0578423572590641</v>
      </c>
      <c r="X42" s="110">
        <f t="shared" ca="1" si="7"/>
        <v>9.467615573483819</v>
      </c>
      <c r="Y42" s="110">
        <f t="shared" ca="1" si="7"/>
        <v>51.210474602447164</v>
      </c>
      <c r="Z42" s="110">
        <f t="shared" ca="1" si="7"/>
        <v>4.3583055382775138</v>
      </c>
      <c r="AA42" s="110">
        <f t="shared" ca="1" si="7"/>
        <v>27.195303934721064</v>
      </c>
      <c r="AB42" s="110">
        <f t="shared" ca="1" si="7"/>
        <v>93.940795427740454</v>
      </c>
    </row>
    <row r="43" spans="1:28" ht="15" customHeight="1" x14ac:dyDescent="0.35">
      <c r="A43" s="73" t="str">
        <f>'24'!A43</f>
        <v>101_hac</v>
      </c>
      <c r="B43" s="54" t="str">
        <f>'24'!B43</f>
        <v>101_hac</v>
      </c>
      <c r="C43" s="57" t="str">
        <f>'24'!C43</f>
        <v>Transformation et conservation de la viande et préparation de produits à base de viande hors charcuterie</v>
      </c>
      <c r="D43" s="57"/>
      <c r="E43" s="48">
        <f t="shared" ca="1" si="2"/>
        <v>102</v>
      </c>
      <c r="F43" s="48">
        <f t="shared" ca="1" si="2"/>
        <v>2864.35</v>
      </c>
      <c r="G43" s="48">
        <f t="shared" ca="1" si="2"/>
        <v>3182</v>
      </c>
      <c r="H43" s="48">
        <f t="shared" ca="1" si="2"/>
        <v>911892.14</v>
      </c>
      <c r="I43" s="48">
        <f t="shared" ca="1" si="2"/>
        <v>41834.313999999998</v>
      </c>
      <c r="J43" s="48">
        <f t="shared" ca="1" si="2"/>
        <v>152257.78800000003</v>
      </c>
      <c r="K43" s="48">
        <f t="shared" ca="1" si="2"/>
        <v>120200.84299999999</v>
      </c>
      <c r="L43" s="48">
        <f t="shared" ca="1" si="2"/>
        <v>22798.632000000023</v>
      </c>
      <c r="M43" s="48">
        <f t="shared" ca="1" si="2"/>
        <v>10647.106000000018</v>
      </c>
      <c r="N43" s="48">
        <f t="shared" ca="1" si="2"/>
        <v>38316.64799999995</v>
      </c>
      <c r="O43" s="48">
        <f t="shared" ca="1" si="2"/>
        <v>27052.880999999954</v>
      </c>
      <c r="P43" s="48">
        <f t="shared" ca="1" si="2"/>
        <v>39360.544999999998</v>
      </c>
      <c r="Q43" s="48">
        <f t="shared" ca="1" si="2"/>
        <v>4.5876384020592607</v>
      </c>
      <c r="R43" s="48">
        <f t="shared" ca="1" si="2"/>
        <v>16.696907596988392</v>
      </c>
      <c r="S43" s="48">
        <f t="shared" ca="1" si="2"/>
        <v>53.156139438266983</v>
      </c>
      <c r="T43" s="48">
        <f t="shared" ca="1" si="2"/>
        <v>115.648021366104</v>
      </c>
      <c r="U43" s="48">
        <f t="shared" ca="1" si="7"/>
        <v>84.056842166728202</v>
      </c>
      <c r="V43" s="48">
        <f t="shared" ca="1" si="7"/>
        <v>15.943157833271778</v>
      </c>
      <c r="W43" s="48">
        <f t="shared" ca="1" si="7"/>
        <v>5.999612354417815</v>
      </c>
      <c r="X43" s="48">
        <f t="shared" ca="1" si="7"/>
        <v>17.727249423083691</v>
      </c>
      <c r="Y43" s="48">
        <f t="shared" ca="1" si="7"/>
        <v>32.464143625268683</v>
      </c>
      <c r="Z43" s="48">
        <f t="shared" ca="1" si="7"/>
        <v>3.1204503849178287</v>
      </c>
      <c r="AA43" s="48">
        <f t="shared" ca="1" si="7"/>
        <v>25.851252351045577</v>
      </c>
      <c r="AB43" s="48">
        <f t="shared" ca="1" si="7"/>
        <v>27.050199635193106</v>
      </c>
    </row>
    <row r="44" spans="1:28" ht="15" customHeight="1" x14ac:dyDescent="0.35">
      <c r="A44" s="73">
        <f>'24'!A44</f>
        <v>102</v>
      </c>
      <c r="B44" s="54">
        <f>'24'!B44</f>
        <v>102</v>
      </c>
      <c r="C44" s="57" t="str">
        <f>'24'!C44</f>
        <v>Transformation et conservation de poisson, de crustacés et de mollusques</v>
      </c>
      <c r="D44" s="57"/>
      <c r="E44" s="48">
        <f t="shared" ca="1" si="2"/>
        <v>12</v>
      </c>
      <c r="F44" s="48" t="str">
        <f t="shared" ca="1" si="2"/>
        <v>s</v>
      </c>
      <c r="G44" s="48">
        <f t="shared" ca="1" si="2"/>
        <v>212</v>
      </c>
      <c r="H44" s="48" t="str">
        <f t="shared" ca="1" si="2"/>
        <v>s</v>
      </c>
      <c r="I44" s="48">
        <f t="shared" ca="1" si="2"/>
        <v>5240.5649999999996</v>
      </c>
      <c r="J44" s="48">
        <f t="shared" ca="1" si="2"/>
        <v>6964.1020000000008</v>
      </c>
      <c r="K44" s="48">
        <f t="shared" ca="1" si="2"/>
        <v>5066.8469999999998</v>
      </c>
      <c r="L44" s="48" t="str">
        <f t="shared" ca="1" si="2"/>
        <v>s</v>
      </c>
      <c r="M44" s="48" t="str">
        <f t="shared" ca="1" si="2"/>
        <v>s</v>
      </c>
      <c r="N44" s="48">
        <f t="shared" ca="1" si="2"/>
        <v>1616.0520000000013</v>
      </c>
      <c r="O44" s="48">
        <f t="shared" ca="1" si="2"/>
        <v>1192.2810000000013</v>
      </c>
      <c r="P44" s="48">
        <f t="shared" ca="1" si="2"/>
        <v>736.92100000000016</v>
      </c>
      <c r="Q44" s="48">
        <f t="shared" ca="1" si="2"/>
        <v>22.262572324318814</v>
      </c>
      <c r="R44" s="48" t="str">
        <f t="shared" ca="1" si="2"/>
        <v>s</v>
      </c>
      <c r="S44" s="48" t="str">
        <f t="shared" ca="1" si="2"/>
        <v>s</v>
      </c>
      <c r="T44" s="48" t="str">
        <f t="shared" ca="1" si="2"/>
        <v>s</v>
      </c>
      <c r="U44" s="48">
        <f t="shared" ca="1" si="7"/>
        <v>71.807132717108331</v>
      </c>
      <c r="V44" s="48" t="str">
        <f t="shared" ca="1" si="7"/>
        <v>s</v>
      </c>
      <c r="W44" s="48" t="str">
        <f t="shared" ca="1" si="7"/>
        <v>s</v>
      </c>
      <c r="X44" s="48">
        <f t="shared" ca="1" si="7"/>
        <v>7.2097549666195135</v>
      </c>
      <c r="Y44" s="48">
        <f t="shared" ca="1" si="7"/>
        <v>29.384225835159384</v>
      </c>
      <c r="Z44" s="48" t="str">
        <f t="shared" ca="1" si="7"/>
        <v>s</v>
      </c>
      <c r="AA44" s="48">
        <f t="shared" ca="1" si="7"/>
        <v>10.581708883643579</v>
      </c>
      <c r="AB44" s="48" t="str">
        <f t="shared" ca="1" si="7"/>
        <v>s</v>
      </c>
    </row>
    <row r="45" spans="1:28" ht="15" customHeight="1" x14ac:dyDescent="0.35">
      <c r="A45" s="73" t="str">
        <f>'24'!A45</f>
        <v>103</v>
      </c>
      <c r="B45" s="58" t="str">
        <f>'24'!B45</f>
        <v>103</v>
      </c>
      <c r="C45" s="57" t="str">
        <f>'24'!C45</f>
        <v>Transformation et conservation de fruits et légumes</v>
      </c>
      <c r="D45" s="57"/>
      <c r="E45" s="48">
        <f t="shared" ca="1" si="2"/>
        <v>59</v>
      </c>
      <c r="F45" s="48">
        <f t="shared" ca="1" si="2"/>
        <v>271.83</v>
      </c>
      <c r="G45" s="48">
        <f t="shared" ca="1" si="2"/>
        <v>481</v>
      </c>
      <c r="H45" s="48">
        <f t="shared" ca="1" si="2"/>
        <v>58202.82</v>
      </c>
      <c r="I45" s="48" t="str">
        <f t="shared" ca="1" si="2"/>
        <v>s</v>
      </c>
      <c r="J45" s="48">
        <f t="shared" ca="1" si="2"/>
        <v>9000.9479999999967</v>
      </c>
      <c r="K45" s="48">
        <f t="shared" ca="1" si="2"/>
        <v>11015.286</v>
      </c>
      <c r="L45" s="48">
        <f t="shared" ca="1" si="2"/>
        <v>-2516.3750000000032</v>
      </c>
      <c r="M45" s="48">
        <f t="shared" ca="1" si="2"/>
        <v>-3146.2570000000032</v>
      </c>
      <c r="N45" s="48">
        <f t="shared" ca="1" si="2"/>
        <v>-2324.6920000000082</v>
      </c>
      <c r="O45" s="48">
        <f t="shared" ca="1" si="2"/>
        <v>-5559.1410000000078</v>
      </c>
      <c r="P45" s="48">
        <f t="shared" ca="1" si="2"/>
        <v>2912.6890000000003</v>
      </c>
      <c r="Q45" s="48" t="str">
        <f t="shared" ca="1" si="2"/>
        <v>s</v>
      </c>
      <c r="R45" s="48">
        <f t="shared" ca="1" si="2"/>
        <v>15.464797066533883</v>
      </c>
      <c r="S45" s="48">
        <f t="shared" ca="1" si="2"/>
        <v>33.112415848140373</v>
      </c>
      <c r="T45" s="48">
        <f t="shared" ca="1" si="2"/>
        <v>181.85816135084428</v>
      </c>
      <c r="U45" s="48">
        <f t="shared" ca="1" si="7"/>
        <v>129.60820509827678</v>
      </c>
      <c r="V45" s="48">
        <f t="shared" ca="1" si="7"/>
        <v>-29.608205098276759</v>
      </c>
      <c r="W45" s="48">
        <f t="shared" ca="1" si="7"/>
        <v>-4.019613493486486</v>
      </c>
      <c r="X45" s="48">
        <f t="shared" ca="1" si="7"/>
        <v>-1191.6726509596169</v>
      </c>
      <c r="Y45" s="48">
        <f t="shared" ca="1" si="7"/>
        <v>5421.9608187799831</v>
      </c>
      <c r="Z45" s="48">
        <f t="shared" ca="1" si="7"/>
        <v>-12.769400427201813</v>
      </c>
      <c r="AA45" s="48">
        <f t="shared" ca="1" si="7"/>
        <v>32.359802545243028</v>
      </c>
      <c r="AB45" s="48">
        <f t="shared" ca="1" si="7"/>
        <v>-108.01898177251341</v>
      </c>
    </row>
    <row r="46" spans="1:28" ht="15" customHeight="1" x14ac:dyDescent="0.35">
      <c r="A46" s="73" t="str">
        <f>'24'!A46</f>
        <v>104</v>
      </c>
      <c r="B46" s="58" t="str">
        <f>'24'!B46</f>
        <v>104</v>
      </c>
      <c r="C46" s="57" t="str">
        <f>'24'!C46</f>
        <v>Fabrication d'huiles et graisses végétales et animales</v>
      </c>
      <c r="D46" s="57"/>
      <c r="E46" s="48">
        <f t="shared" ca="1" si="2"/>
        <v>14</v>
      </c>
      <c r="F46" s="48" t="str">
        <f t="shared" ca="1" si="2"/>
        <v>s</v>
      </c>
      <c r="G46" s="48">
        <f t="shared" ca="1" si="2"/>
        <v>105</v>
      </c>
      <c r="H46" s="48" t="str">
        <f t="shared" ca="1" si="2"/>
        <v>s</v>
      </c>
      <c r="I46" s="48" t="str">
        <f t="shared" ca="1" si="2"/>
        <v>s</v>
      </c>
      <c r="J46" s="48">
        <f t="shared" ca="1" si="2"/>
        <v>749.33899999998346</v>
      </c>
      <c r="K46" s="48">
        <f t="shared" ca="1" si="2"/>
        <v>5565.5250000000005</v>
      </c>
      <c r="L46" s="48" t="str">
        <f t="shared" ca="1" si="2"/>
        <v>s</v>
      </c>
      <c r="M46" s="48" t="str">
        <f t="shared" ca="1" si="2"/>
        <v>s</v>
      </c>
      <c r="N46" s="48">
        <f t="shared" ca="1" si="2"/>
        <v>904.20599999997796</v>
      </c>
      <c r="O46" s="48">
        <f t="shared" ca="1" si="2"/>
        <v>761.31199999997796</v>
      </c>
      <c r="P46" s="48">
        <f t="shared" ca="1" si="2"/>
        <v>134.72899999999998</v>
      </c>
      <c r="Q46" s="48" t="str">
        <f t="shared" ca="1" si="2"/>
        <v>s</v>
      </c>
      <c r="R46" s="48" t="str">
        <f t="shared" ca="1" si="2"/>
        <v>s</v>
      </c>
      <c r="S46" s="48" t="str">
        <f t="shared" ca="1" si="2"/>
        <v>s</v>
      </c>
      <c r="T46" s="48" t="str">
        <f t="shared" ca="1" si="2"/>
        <v>s</v>
      </c>
      <c r="U46" s="48">
        <f t="shared" ca="1" si="7"/>
        <v>5967.9434251594985</v>
      </c>
      <c r="V46" s="48" t="str">
        <f t="shared" ca="1" si="7"/>
        <v>s</v>
      </c>
      <c r="W46" s="48" t="str">
        <f t="shared" ca="1" si="7"/>
        <v>s</v>
      </c>
      <c r="X46" s="48">
        <f t="shared" ca="1" si="7"/>
        <v>37.149420979795586</v>
      </c>
      <c r="Y46" s="48">
        <f t="shared" ca="1" si="7"/>
        <v>73.05301650690744</v>
      </c>
      <c r="Z46" s="48" t="str">
        <f t="shared" ca="1" si="7"/>
        <v>s</v>
      </c>
      <c r="AA46" s="48">
        <f t="shared" ca="1" si="7"/>
        <v>17.979712786869889</v>
      </c>
      <c r="AB46" s="48" t="str">
        <f t="shared" ca="1" si="7"/>
        <v>s</v>
      </c>
    </row>
    <row r="47" spans="1:28" ht="15" customHeight="1" x14ac:dyDescent="0.35">
      <c r="A47" s="73">
        <f>'24'!A47</f>
        <v>105</v>
      </c>
      <c r="B47" s="54">
        <f>'24'!B47</f>
        <v>105</v>
      </c>
      <c r="C47" s="57" t="str">
        <f>'24'!C47</f>
        <v>Fabrication de produits laitiers</v>
      </c>
      <c r="D47" s="57"/>
      <c r="E47" s="48">
        <f t="shared" ca="1" si="2"/>
        <v>199</v>
      </c>
      <c r="F47" s="48">
        <f t="shared" ca="1" si="2"/>
        <v>3485.3</v>
      </c>
      <c r="G47" s="48">
        <f t="shared" ca="1" si="2"/>
        <v>3856</v>
      </c>
      <c r="H47" s="48">
        <f t="shared" ca="1" si="2"/>
        <v>2554295.6800000002</v>
      </c>
      <c r="I47" s="48">
        <f t="shared" ca="1" si="2"/>
        <v>253909.06599999999</v>
      </c>
      <c r="J47" s="48">
        <f t="shared" ca="1" si="2"/>
        <v>351282.33600000001</v>
      </c>
      <c r="K47" s="48">
        <f t="shared" ca="1" si="2"/>
        <v>179412.36499999999</v>
      </c>
      <c r="L47" s="48">
        <f t="shared" ca="1" si="2"/>
        <v>160253.94200000001</v>
      </c>
      <c r="M47" s="48">
        <f t="shared" ca="1" si="2"/>
        <v>125424.64000000001</v>
      </c>
      <c r="N47" s="48">
        <f t="shared" ca="1" si="2"/>
        <v>94428.550999999949</v>
      </c>
      <c r="O47" s="48">
        <f t="shared" ca="1" si="2"/>
        <v>72103.348999999958</v>
      </c>
      <c r="P47" s="48">
        <f t="shared" ca="1" si="2"/>
        <v>115061.234</v>
      </c>
      <c r="Q47" s="48">
        <f t="shared" ca="1" si="2"/>
        <v>9.9404727490280198</v>
      </c>
      <c r="R47" s="48">
        <f t="shared" ca="1" si="2"/>
        <v>13.75261050435633</v>
      </c>
      <c r="S47" s="48">
        <f t="shared" ca="1" si="2"/>
        <v>100.78969844776633</v>
      </c>
      <c r="T47" s="48">
        <f t="shared" ca="1" si="2"/>
        <v>321.0844317562333</v>
      </c>
      <c r="U47" s="48">
        <f t="shared" ca="1" si="7"/>
        <v>52.820183015679554</v>
      </c>
      <c r="V47" s="48">
        <f t="shared" ca="1" si="7"/>
        <v>47.179816984320439</v>
      </c>
      <c r="W47" s="48">
        <f t="shared" ca="1" si="7"/>
        <v>9.3353925294876898</v>
      </c>
      <c r="X47" s="48">
        <f t="shared" ca="1" si="7"/>
        <v>9.7881192960534502</v>
      </c>
      <c r="Y47" s="48" t="str">
        <f t="shared" ca="1" si="7"/>
        <v>s</v>
      </c>
      <c r="Z47" s="48">
        <f t="shared" ca="1" si="7"/>
        <v>3.6487420696334567</v>
      </c>
      <c r="AA47" s="48">
        <f t="shared" ca="1" si="7"/>
        <v>32.754631306027292</v>
      </c>
      <c r="AB47" s="48">
        <f t="shared" ca="1" si="7"/>
        <v>109.00686151167127</v>
      </c>
    </row>
    <row r="48" spans="1:28" ht="15" customHeight="1" x14ac:dyDescent="0.35">
      <c r="A48" s="73">
        <f>'24'!A48</f>
        <v>106</v>
      </c>
      <c r="B48" s="54">
        <f>'24'!B48</f>
        <v>106</v>
      </c>
      <c r="C48" s="57" t="str">
        <f>'24'!C48</f>
        <v>Travail des grains - fabrication de produits amylacés</v>
      </c>
      <c r="D48" s="57"/>
      <c r="E48" s="48">
        <f t="shared" ca="1" si="2"/>
        <v>30</v>
      </c>
      <c r="F48" s="48">
        <f t="shared" ca="1" si="2"/>
        <v>455.64000000000004</v>
      </c>
      <c r="G48" s="48">
        <f t="shared" ca="1" si="2"/>
        <v>505</v>
      </c>
      <c r="H48" s="48">
        <f t="shared" ca="1" si="2"/>
        <v>225141.17</v>
      </c>
      <c r="I48" s="48">
        <f t="shared" ca="1" si="2"/>
        <v>12256.139000000001</v>
      </c>
      <c r="J48" s="48">
        <f t="shared" ca="1" si="2"/>
        <v>36698.405000000021</v>
      </c>
      <c r="K48" s="48">
        <f t="shared" ca="1" si="2"/>
        <v>25462.384999999998</v>
      </c>
      <c r="L48" s="48">
        <f t="shared" ca="1" si="2"/>
        <v>9708.9690000000192</v>
      </c>
      <c r="M48" s="48">
        <f t="shared" ca="1" si="2"/>
        <v>7885.0510000000195</v>
      </c>
      <c r="N48" s="48">
        <f t="shared" ca="1" si="2"/>
        <v>5280.0000000000091</v>
      </c>
      <c r="O48" s="48">
        <f t="shared" ca="1" si="2"/>
        <v>3283.752000000009</v>
      </c>
      <c r="P48" s="48">
        <f t="shared" ca="1" si="2"/>
        <v>5942.7420000000002</v>
      </c>
      <c r="Q48" s="48">
        <f t="shared" ca="1" si="2"/>
        <v>5.4437573545522575</v>
      </c>
      <c r="R48" s="48">
        <f t="shared" ca="1" si="2"/>
        <v>16.300175130119481</v>
      </c>
      <c r="S48" s="48">
        <f t="shared" ca="1" si="2"/>
        <v>80.542544552717089</v>
      </c>
      <c r="T48" s="48">
        <f t="shared" ca="1" si="2"/>
        <v>249.33171143885522</v>
      </c>
      <c r="U48" s="48">
        <f t="shared" ca="1" si="7"/>
        <v>72.395236760006412</v>
      </c>
      <c r="V48" s="48">
        <f t="shared" ca="1" si="7"/>
        <v>27.604763239993584</v>
      </c>
      <c r="W48" s="48">
        <f t="shared" ca="1" si="7"/>
        <v>5.899220670906077</v>
      </c>
      <c r="X48" s="48">
        <f t="shared" ca="1" si="7"/>
        <v>4.114311059267667</v>
      </c>
      <c r="Y48" s="48">
        <f t="shared" ca="1" si="7"/>
        <v>58.478040993986866</v>
      </c>
      <c r="Z48" s="48">
        <f t="shared" ca="1" si="7"/>
        <v>14.082442739285678</v>
      </c>
      <c r="AA48" s="48">
        <f t="shared" ca="1" si="7"/>
        <v>16.193461268957048</v>
      </c>
      <c r="AB48" s="48">
        <f t="shared" ca="1" si="7"/>
        <v>132.68371738163998</v>
      </c>
    </row>
    <row r="49" spans="1:28" ht="15" customHeight="1" x14ac:dyDescent="0.35">
      <c r="A49" s="73" t="str">
        <f>'24'!A49</f>
        <v>107_hac</v>
      </c>
      <c r="B49" s="54" t="str">
        <f>'24'!B49</f>
        <v>107_hac</v>
      </c>
      <c r="C49" s="57" t="str">
        <f>'24'!C49</f>
        <v>Fabrication de produits de boulangerie-pâtisserie et de pâtes alimentaires hors artisanat commercial</v>
      </c>
      <c r="D49" s="57"/>
      <c r="E49" s="48">
        <f t="shared" ref="E49:T69" ca="1" si="8">INDEX(table,MATCH($A$1&amp;"_"&amp;$A49,Tcolonne,0),MATCH(E$30,Tligne,0))</f>
        <v>106</v>
      </c>
      <c r="F49" s="48">
        <f t="shared" ca="1" si="8"/>
        <v>1199.45</v>
      </c>
      <c r="G49" s="48">
        <f t="shared" ca="1" si="8"/>
        <v>1326</v>
      </c>
      <c r="H49" s="48">
        <f t="shared" ca="1" si="8"/>
        <v>301562.77</v>
      </c>
      <c r="I49" s="48">
        <f t="shared" ca="1" si="8"/>
        <v>40323.165000000001</v>
      </c>
      <c r="J49" s="48">
        <f t="shared" ca="1" si="8"/>
        <v>86049.89899999999</v>
      </c>
      <c r="K49" s="48">
        <f t="shared" ca="1" si="8"/>
        <v>52043.493999999999</v>
      </c>
      <c r="L49" s="48">
        <f t="shared" ca="1" si="8"/>
        <v>30844.300999999989</v>
      </c>
      <c r="M49" s="48">
        <f t="shared" ca="1" si="8"/>
        <v>25369.369999999988</v>
      </c>
      <c r="N49" s="48">
        <f t="shared" ca="1" si="8"/>
        <v>17926.571000000007</v>
      </c>
      <c r="O49" s="48">
        <f t="shared" ca="1" si="8"/>
        <v>12857.775000000007</v>
      </c>
      <c r="P49" s="48">
        <f t="shared" ca="1" si="8"/>
        <v>32062.384000000005</v>
      </c>
      <c r="Q49" s="48">
        <f t="shared" ca="1" si="8"/>
        <v>13.371400256072723</v>
      </c>
      <c r="R49" s="48">
        <f t="shared" ca="1" si="8"/>
        <v>28.534655985551527</v>
      </c>
      <c r="S49" s="48">
        <f t="shared" ca="1" si="8"/>
        <v>71.741130518154137</v>
      </c>
      <c r="T49" s="48">
        <f t="shared" ca="1" si="8"/>
        <v>214.55742048438867</v>
      </c>
      <c r="U49" s="48">
        <f t="shared" ca="1" si="7"/>
        <v>62.787885719483803</v>
      </c>
      <c r="V49" s="48">
        <f t="shared" ca="1" si="7"/>
        <v>37.212114280516204</v>
      </c>
      <c r="W49" s="48">
        <f t="shared" ca="1" si="7"/>
        <v>10.794133377868201</v>
      </c>
      <c r="X49" s="48">
        <f t="shared" ca="1" si="7"/>
        <v>19.29741212342336</v>
      </c>
      <c r="Y49" s="48" t="str">
        <f t="shared" ca="1" si="7"/>
        <v>s</v>
      </c>
      <c r="Z49" s="48">
        <f t="shared" ca="1" si="7"/>
        <v>2.8012889642076839</v>
      </c>
      <c r="AA49" s="48">
        <f t="shared" ca="1" si="7"/>
        <v>37.260222699389814</v>
      </c>
      <c r="AB49" s="48">
        <f t="shared" ca="1" si="7"/>
        <v>79.12502700984426</v>
      </c>
    </row>
    <row r="50" spans="1:28" ht="15" customHeight="1" x14ac:dyDescent="0.35">
      <c r="A50" s="73">
        <f>'24'!A50</f>
        <v>108</v>
      </c>
      <c r="B50" s="54">
        <f>'24'!B50</f>
        <v>108</v>
      </c>
      <c r="C50" s="57" t="str">
        <f>'24'!C50</f>
        <v>Fabrication d'autres produits alimentaires</v>
      </c>
      <c r="D50" s="57"/>
      <c r="E50" s="48">
        <f t="shared" ca="1" si="8"/>
        <v>175</v>
      </c>
      <c r="F50" s="48">
        <f t="shared" ca="1" si="8"/>
        <v>2143.12</v>
      </c>
      <c r="G50" s="48">
        <f t="shared" ca="1" si="8"/>
        <v>2424</v>
      </c>
      <c r="H50" s="48">
        <f t="shared" ca="1" si="8"/>
        <v>601679.35999999999</v>
      </c>
      <c r="I50" s="48">
        <f t="shared" ca="1" si="8"/>
        <v>165746.03</v>
      </c>
      <c r="J50" s="48">
        <f t="shared" ca="1" si="8"/>
        <v>172825.174</v>
      </c>
      <c r="K50" s="48">
        <f t="shared" ca="1" si="8"/>
        <v>105878.649</v>
      </c>
      <c r="L50" s="48">
        <f t="shared" ca="1" si="8"/>
        <v>62460.474000000002</v>
      </c>
      <c r="M50" s="48">
        <f t="shared" ca="1" si="8"/>
        <v>47460.496999999996</v>
      </c>
      <c r="N50" s="48">
        <f t="shared" ca="1" si="8"/>
        <v>53325.128000000012</v>
      </c>
      <c r="O50" s="48">
        <f t="shared" ca="1" si="8"/>
        <v>43182.585000000014</v>
      </c>
      <c r="P50" s="48">
        <f t="shared" ca="1" si="8"/>
        <v>27165.257999999998</v>
      </c>
      <c r="Q50" s="48">
        <f t="shared" ca="1" si="8"/>
        <v>27.547235457769403</v>
      </c>
      <c r="R50" s="48">
        <f t="shared" ca="1" si="8"/>
        <v>28.723799666320616</v>
      </c>
      <c r="S50" s="48">
        <f t="shared" ca="1" si="8"/>
        <v>80.641855799021997</v>
      </c>
      <c r="T50" s="48">
        <f t="shared" ca="1" si="8"/>
        <v>169.74742664899773</v>
      </c>
      <c r="U50" s="48">
        <f t="shared" ca="1" si="7"/>
        <v>62.896044076456313</v>
      </c>
      <c r="V50" s="48">
        <f t="shared" ca="1" si="7"/>
        <v>37.103955923543694</v>
      </c>
      <c r="W50" s="48">
        <f t="shared" ca="1" si="7"/>
        <v>8.0533038333485631</v>
      </c>
      <c r="X50" s="48">
        <f t="shared" ca="1" si="7"/>
        <v>7.7187892379206549</v>
      </c>
      <c r="Y50" s="48" t="str">
        <f t="shared" ca="1" si="7"/>
        <v>s</v>
      </c>
      <c r="Z50" s="48">
        <f t="shared" ca="1" si="7"/>
        <v>3.1114012999645184</v>
      </c>
      <c r="AA50" s="48">
        <f t="shared" ca="1" si="7"/>
        <v>15.718345522973406</v>
      </c>
      <c r="AB50" s="48">
        <f t="shared" ca="1" si="7"/>
        <v>174.71027516101631</v>
      </c>
    </row>
    <row r="51" spans="1:28" ht="15" customHeight="1" x14ac:dyDescent="0.35">
      <c r="A51" s="73">
        <f>'24'!A51</f>
        <v>109</v>
      </c>
      <c r="B51" s="54">
        <f>'24'!B51</f>
        <v>109</v>
      </c>
      <c r="C51" s="57" t="str">
        <f>'24'!C51</f>
        <v>Fabrication d'aliments pour animaux</v>
      </c>
      <c r="D51" s="57"/>
      <c r="E51" s="48">
        <f t="shared" ca="1" si="8"/>
        <v>31</v>
      </c>
      <c r="F51" s="48">
        <f t="shared" ca="1" si="8"/>
        <v>890.36</v>
      </c>
      <c r="G51" s="48">
        <f t="shared" ca="1" si="8"/>
        <v>948</v>
      </c>
      <c r="H51" s="48">
        <f t="shared" ca="1" si="8"/>
        <v>602464.66</v>
      </c>
      <c r="I51" s="48">
        <f t="shared" ca="1" si="8"/>
        <v>11913.643</v>
      </c>
      <c r="J51" s="48">
        <f t="shared" ca="1" si="8"/>
        <v>72426.612000000008</v>
      </c>
      <c r="K51" s="48">
        <f t="shared" ca="1" si="8"/>
        <v>48185.087</v>
      </c>
      <c r="L51" s="48">
        <f t="shared" ca="1" si="8"/>
        <v>20200.114000000005</v>
      </c>
      <c r="M51" s="48">
        <f t="shared" ca="1" si="8"/>
        <v>17302.918000000005</v>
      </c>
      <c r="N51" s="48">
        <f t="shared" ca="1" si="8"/>
        <v>16124.891999999993</v>
      </c>
      <c r="O51" s="48">
        <f t="shared" ca="1" si="8"/>
        <v>11206.496999999992</v>
      </c>
      <c r="P51" s="48">
        <f t="shared" ca="1" si="8"/>
        <v>18187.037</v>
      </c>
      <c r="Q51" s="48">
        <f t="shared" ca="1" si="8"/>
        <v>1.9774841233011078</v>
      </c>
      <c r="R51" s="48">
        <f t="shared" ca="1" si="8"/>
        <v>12.021719581029036</v>
      </c>
      <c r="S51" s="48">
        <f t="shared" ca="1" si="8"/>
        <v>81.345312008625726</v>
      </c>
      <c r="T51" s="48">
        <f t="shared" ca="1" si="8"/>
        <v>236.90508895278313</v>
      </c>
      <c r="U51" s="48">
        <f t="shared" ca="1" si="7"/>
        <v>70.461278603246342</v>
      </c>
      <c r="V51" s="48">
        <f t="shared" ca="1" si="7"/>
        <v>29.538721396753669</v>
      </c>
      <c r="W51" s="48">
        <f t="shared" ca="1" si="7"/>
        <v>6.2703206130933431</v>
      </c>
      <c r="X51" s="48">
        <f t="shared" ca="1" si="7"/>
        <v>8.0038792023501735</v>
      </c>
      <c r="Y51" s="48">
        <f t="shared" ca="1" si="7"/>
        <v>67.009331683585543</v>
      </c>
      <c r="Z51" s="48">
        <f t="shared" ca="1" si="7"/>
        <v>9.6955195401372478</v>
      </c>
      <c r="AA51" s="48">
        <f t="shared" ca="1" si="7"/>
        <v>25.110986828984899</v>
      </c>
      <c r="AB51" s="48">
        <f t="shared" ca="1" si="7"/>
        <v>95.138740851519714</v>
      </c>
    </row>
    <row r="52" spans="1:28" ht="15" customHeight="1" x14ac:dyDescent="0.35">
      <c r="A52" s="73">
        <f>'24'!A52</f>
        <v>11</v>
      </c>
      <c r="B52" s="112">
        <f>'24'!B52</f>
        <v>11</v>
      </c>
      <c r="C52" s="114" t="str">
        <f>'24'!C52</f>
        <v>Fabrication de boissons</v>
      </c>
      <c r="D52" s="114"/>
      <c r="E52" s="110">
        <f t="shared" ca="1" si="8"/>
        <v>353</v>
      </c>
      <c r="F52" s="110">
        <f t="shared" ca="1" si="8"/>
        <v>1894.6399999999999</v>
      </c>
      <c r="G52" s="110">
        <f t="shared" ca="1" si="8"/>
        <v>2175</v>
      </c>
      <c r="H52" s="110">
        <f t="shared" ca="1" si="8"/>
        <v>890428.59</v>
      </c>
      <c r="I52" s="110">
        <f t="shared" ca="1" si="8"/>
        <v>336023.49800000002</v>
      </c>
      <c r="J52" s="110">
        <f t="shared" ca="1" si="8"/>
        <v>211711.08499999999</v>
      </c>
      <c r="K52" s="110">
        <f t="shared" ca="1" si="8"/>
        <v>104355.30499999999</v>
      </c>
      <c r="L52" s="110">
        <f t="shared" ca="1" si="8"/>
        <v>94548.308999999979</v>
      </c>
      <c r="M52" s="110">
        <f t="shared" ca="1" si="8"/>
        <v>78934.39999999998</v>
      </c>
      <c r="N52" s="110">
        <f t="shared" ca="1" si="8"/>
        <v>70219.315999999948</v>
      </c>
      <c r="O52" s="110">
        <f t="shared" ca="1" si="8"/>
        <v>50051.595999999947</v>
      </c>
      <c r="P52" s="110">
        <f t="shared" ca="1" si="8"/>
        <v>48476.550999999999</v>
      </c>
      <c r="Q52" s="110">
        <f t="shared" ca="1" si="8"/>
        <v>37.737276382825939</v>
      </c>
      <c r="R52" s="110">
        <f t="shared" ca="1" si="8"/>
        <v>23.776312595713037</v>
      </c>
      <c r="S52" s="110">
        <f t="shared" ca="1" si="8"/>
        <v>111.74211723599207</v>
      </c>
      <c r="T52" s="110">
        <f t="shared" ca="1" si="8"/>
        <v>330.32877063716592</v>
      </c>
      <c r="U52" s="110">
        <f t="shared" ca="1" si="7"/>
        <v>52.465263401398033</v>
      </c>
      <c r="V52" s="110">
        <f t="shared" ca="1" si="7"/>
        <v>47.534736598601967</v>
      </c>
      <c r="W52" s="110">
        <f t="shared" ca="1" si="7"/>
        <v>7.7368021470414963</v>
      </c>
      <c r="X52" s="110">
        <f t="shared" ca="1" si="7"/>
        <v>8.3331123588937039</v>
      </c>
      <c r="Y52" s="110">
        <f t="shared" ca="1" si="7"/>
        <v>61.790527941379295</v>
      </c>
      <c r="Z52" s="110">
        <f t="shared" ca="1" si="7"/>
        <v>3.7577562598184602</v>
      </c>
      <c r="AA52" s="110">
        <f t="shared" ca="1" si="7"/>
        <v>22.89750250913881</v>
      </c>
      <c r="AB52" s="110">
        <f t="shared" ca="1" si="7"/>
        <v>162.83006602511796</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'24'!A54</f>
        <v>CGA</v>
      </c>
      <c r="B54" s="112" t="str">
        <f>'24'!B54</f>
        <v>CGA</v>
      </c>
      <c r="C54" s="115" t="str">
        <f>'24'!C54</f>
        <v>Commerce de gros de produits agroalimentaires</v>
      </c>
      <c r="D54" s="115"/>
      <c r="E54" s="110">
        <f t="shared" ca="1" si="8"/>
        <v>1636</v>
      </c>
      <c r="F54" s="110">
        <f t="shared" ca="1" si="8"/>
        <v>6664.78</v>
      </c>
      <c r="G54" s="110">
        <f t="shared" ca="1" si="8"/>
        <v>7624</v>
      </c>
      <c r="H54" s="110">
        <f t="shared" ca="1" si="8"/>
        <v>6599495.0800000001</v>
      </c>
      <c r="I54" s="110">
        <f t="shared" ca="1" si="8"/>
        <v>1356767.47</v>
      </c>
      <c r="J54" s="110">
        <f t="shared" ca="1" si="8"/>
        <v>749619.92800000019</v>
      </c>
      <c r="K54" s="110">
        <f t="shared" ca="1" si="8"/>
        <v>364970.049</v>
      </c>
      <c r="L54" s="110">
        <f t="shared" ca="1" si="8"/>
        <v>348808.26700000023</v>
      </c>
      <c r="M54" s="110">
        <f t="shared" ca="1" si="8"/>
        <v>272915.31400000019</v>
      </c>
      <c r="N54" s="110">
        <f t="shared" ca="1" si="8"/>
        <v>292812.55400000012</v>
      </c>
      <c r="O54" s="110">
        <f t="shared" ca="1" si="8"/>
        <v>202822.47700000016</v>
      </c>
      <c r="P54" s="110">
        <f t="shared" ca="1" si="8"/>
        <v>98604.72</v>
      </c>
      <c r="Q54" s="110">
        <f t="shared" ca="1" si="8"/>
        <v>20.558655678246222</v>
      </c>
      <c r="R54" s="110">
        <f t="shared" ca="1" si="8"/>
        <v>11.358746675510821</v>
      </c>
      <c r="S54" s="110">
        <f t="shared" ca="1" si="8"/>
        <v>112.47481957393946</v>
      </c>
      <c r="T54" s="110">
        <f t="shared" ca="1" si="8"/>
        <v>243.62765417613184</v>
      </c>
      <c r="U54" s="110">
        <f t="shared" ref="U54:AB54" ca="1" si="9">INDEX(table,MATCH($A$1&amp;"_"&amp;$A54,Tcolonne,0),MATCH(U$30,Tligne,0))</f>
        <v>51.132128956408351</v>
      </c>
      <c r="V54" s="110">
        <f t="shared" ca="1" si="9"/>
        <v>48.867871043591656</v>
      </c>
      <c r="W54" s="110">
        <f t="shared" ca="1" si="9"/>
        <v>11.058375555567688</v>
      </c>
      <c r="X54" s="110">
        <f t="shared" ca="1" si="9"/>
        <v>10.889649405441968</v>
      </c>
      <c r="Y54" s="110">
        <f t="shared" ca="1" si="9"/>
        <v>57.374070534680598</v>
      </c>
      <c r="Z54" s="110">
        <f ca="1">INDEX(table,MATCH($A$1&amp;"_"&amp;$A54,Tcolonne,0),MATCH(Z$30,Tligne,0))</f>
        <v>6.2277144939342808</v>
      </c>
      <c r="AA54" s="110">
        <f t="shared" ca="1" si="9"/>
        <v>13.153961936828335</v>
      </c>
      <c r="AB54" s="110">
        <f t="shared" ca="1" si="9"/>
        <v>276.77712993860757</v>
      </c>
    </row>
    <row r="55" spans="1:28" ht="15" customHeight="1" x14ac:dyDescent="0.35">
      <c r="A55" s="73" t="str">
        <f>'24'!A55</f>
        <v>p_CGA_46</v>
      </c>
      <c r="B55" s="54"/>
      <c r="C55" s="55" t="str">
        <f>'24'!C55</f>
        <v>Poids dans le commerce de gros de la région (%)</v>
      </c>
      <c r="D55" s="55"/>
      <c r="E55" s="52">
        <f ca="1">E54/E67*100</f>
        <v>26.749509483322431</v>
      </c>
      <c r="F55" s="52">
        <f t="shared" ref="F55:P55" ca="1" si="10">F54/F67*100</f>
        <v>29.853584944875429</v>
      </c>
      <c r="G55" s="52">
        <f t="shared" ca="1" si="10"/>
        <v>30.353943544213081</v>
      </c>
      <c r="H55" s="52">
        <f t="shared" ca="1" si="10"/>
        <v>45.962228164679885</v>
      </c>
      <c r="I55" s="52">
        <f t="shared" ca="1" si="10"/>
        <v>72.771207729761073</v>
      </c>
      <c r="J55" s="52">
        <f t="shared" ca="1" si="10"/>
        <v>34.677462203964623</v>
      </c>
      <c r="K55" s="52">
        <f t="shared" ca="1" si="10"/>
        <v>28.25897177324989</v>
      </c>
      <c r="L55" s="52">
        <f t="shared" ca="1" si="10"/>
        <v>43.795695276985548</v>
      </c>
      <c r="M55" s="52">
        <f t="shared" ca="1" si="10"/>
        <v>43.456636523131195</v>
      </c>
      <c r="N55" s="52">
        <f t="shared" ca="1" si="10"/>
        <v>40.687979161355443</v>
      </c>
      <c r="O55" s="52">
        <f t="shared" ca="1" si="10"/>
        <v>39.922193850227877</v>
      </c>
      <c r="P55" s="52">
        <f t="shared" ca="1" si="10"/>
        <v>46.376171081012167</v>
      </c>
      <c r="Q55" s="52"/>
      <c r="R55" s="52"/>
      <c r="S55" s="52"/>
      <c r="T55" s="52"/>
      <c r="U55" s="52"/>
      <c r="V55" s="52"/>
      <c r="W55" s="52"/>
      <c r="X55" s="52"/>
      <c r="Y55" s="52"/>
      <c r="Z55" s="52"/>
      <c r="AA55" s="52"/>
      <c r="AB55" s="52"/>
    </row>
    <row r="56" spans="1:28" ht="15" customHeight="1" x14ac:dyDescent="0.35">
      <c r="A56" s="73" t="str">
        <f>'24'!A56</f>
        <v>CGA_Micro</v>
      </c>
      <c r="B56" s="54"/>
      <c r="C56" s="55"/>
      <c r="D56" s="55" t="s">
        <v>83</v>
      </c>
      <c r="E56" s="48">
        <f t="shared" ca="1" si="8"/>
        <v>1317</v>
      </c>
      <c r="F56" s="48">
        <f t="shared" ca="1" si="8"/>
        <v>905.51</v>
      </c>
      <c r="G56" s="48">
        <f t="shared" ca="1" si="8"/>
        <v>1235</v>
      </c>
      <c r="H56" s="48">
        <f t="shared" ca="1" si="8"/>
        <v>912921.11</v>
      </c>
      <c r="I56" s="48">
        <f t="shared" ca="1" si="8"/>
        <v>158144.11600000001</v>
      </c>
      <c r="J56" s="48">
        <f t="shared" ca="1" si="8"/>
        <v>114375.44900000001</v>
      </c>
      <c r="K56" s="48">
        <f t="shared" ca="1" si="8"/>
        <v>56349.52</v>
      </c>
      <c r="L56" s="48">
        <f t="shared" ca="1" si="8"/>
        <v>61380.476000000002</v>
      </c>
      <c r="M56" s="48">
        <f t="shared" ca="1" si="8"/>
        <v>50314.228999999999</v>
      </c>
      <c r="N56" s="48">
        <f t="shared" ca="1" si="8"/>
        <v>47317.030000000006</v>
      </c>
      <c r="O56" s="48">
        <f t="shared" ca="1" si="8"/>
        <v>40659.648000000008</v>
      </c>
      <c r="P56" s="48">
        <f t="shared" ca="1" si="8"/>
        <v>25267.036</v>
      </c>
      <c r="Q56" s="48">
        <f t="shared" ca="1" si="8"/>
        <v>17.322867690067987</v>
      </c>
      <c r="R56" s="48">
        <f t="shared" ca="1" si="8"/>
        <v>12.528513991751161</v>
      </c>
      <c r="S56" s="48">
        <f t="shared" ca="1" si="8"/>
        <v>126.31053108193174</v>
      </c>
      <c r="T56" s="48">
        <f t="shared" ca="1" si="8"/>
        <v>228.68705922629235</v>
      </c>
      <c r="U56" s="48">
        <f t="shared" ref="U56:AB61" ca="1" si="11">INDEX(table,MATCH($A$1&amp;"_"&amp;$A56,Tcolonne,0),MATCH(U$30,Tligne,0))</f>
        <v>47.863349965628124</v>
      </c>
      <c r="V56" s="48">
        <f t="shared" ca="1" si="11"/>
        <v>52.136650034371868</v>
      </c>
      <c r="W56" s="48">
        <f t="shared" ca="1" si="11"/>
        <v>15.996750552979504</v>
      </c>
      <c r="X56" s="48">
        <f t="shared" ca="1" si="11"/>
        <v>14.282836516640765</v>
      </c>
      <c r="Y56" s="48">
        <f t="shared" ca="1" si="11"/>
        <v>62.555593506841255</v>
      </c>
      <c r="Z56" s="48">
        <f t="shared" ca="1" si="11"/>
        <v>7.8010196597367534</v>
      </c>
      <c r="AA56" s="48">
        <f t="shared" ca="1" si="11"/>
        <v>22.091310872143545</v>
      </c>
      <c r="AB56" s="48">
        <f t="shared" ca="1" si="11"/>
        <v>199.12992168927136</v>
      </c>
    </row>
    <row r="57" spans="1:28" ht="15" customHeight="1" x14ac:dyDescent="0.35">
      <c r="A57" s="73" t="str">
        <f>'24'!A57</f>
        <v>CGA_PME</v>
      </c>
      <c r="B57" s="54"/>
      <c r="C57" s="55"/>
      <c r="D57" s="55" t="s">
        <v>84</v>
      </c>
      <c r="E57" s="48">
        <f t="shared" ca="1" si="8"/>
        <v>226</v>
      </c>
      <c r="F57" s="48">
        <f t="shared" ca="1" si="8"/>
        <v>2034.99</v>
      </c>
      <c r="G57" s="48">
        <f t="shared" ca="1" si="8"/>
        <v>2446</v>
      </c>
      <c r="H57" s="48">
        <f t="shared" ca="1" si="8"/>
        <v>1969001.08</v>
      </c>
      <c r="I57" s="48">
        <f t="shared" ca="1" si="8"/>
        <v>494368.22200000001</v>
      </c>
      <c r="J57" s="48">
        <f t="shared" ca="1" si="8"/>
        <v>269224.66499999998</v>
      </c>
      <c r="K57" s="48">
        <f t="shared" ca="1" si="8"/>
        <v>116869.73</v>
      </c>
      <c r="L57" s="48">
        <f t="shared" ca="1" si="8"/>
        <v>150767.378</v>
      </c>
      <c r="M57" s="48">
        <f t="shared" ca="1" si="8"/>
        <v>116524.32299999999</v>
      </c>
      <c r="N57" s="48">
        <f t="shared" ca="1" si="8"/>
        <v>139357.62200000003</v>
      </c>
      <c r="O57" s="48">
        <f t="shared" ca="1" si="8"/>
        <v>98939.105000000025</v>
      </c>
      <c r="P57" s="48">
        <f t="shared" ca="1" si="8"/>
        <v>36415.989000000001</v>
      </c>
      <c r="Q57" s="48">
        <f t="shared" ca="1" si="8"/>
        <v>25.107564796256991</v>
      </c>
      <c r="R57" s="48">
        <f t="shared" ca="1" si="8"/>
        <v>13.673159844076874</v>
      </c>
      <c r="S57" s="48">
        <f t="shared" ca="1" si="8"/>
        <v>132.29778279008741</v>
      </c>
      <c r="T57" s="48">
        <f t="shared" ca="1" si="8"/>
        <v>186.54013631516617</v>
      </c>
      <c r="U57" s="48">
        <f t="shared" ca="1" si="11"/>
        <v>43.667236906475608</v>
      </c>
      <c r="V57" s="48">
        <f t="shared" ca="1" si="11"/>
        <v>56.332763093524385</v>
      </c>
      <c r="W57" s="48">
        <f t="shared" ca="1" si="11"/>
        <v>16.83225743246042</v>
      </c>
      <c r="X57" s="48">
        <f t="shared" ca="1" si="11"/>
        <v>13.765346890199559</v>
      </c>
      <c r="Y57" s="48">
        <f t="shared" ca="1" si="11"/>
        <v>44.915090183768555</v>
      </c>
      <c r="Z57" s="48">
        <f t="shared" ca="1" si="11"/>
        <v>2.6285354647475532</v>
      </c>
      <c r="AA57" s="48">
        <f t="shared" ca="1" si="11"/>
        <v>13.52624545005934</v>
      </c>
      <c r="AB57" s="48">
        <f t="shared" ca="1" si="11"/>
        <v>319.98121209889422</v>
      </c>
    </row>
    <row r="58" spans="1:28" ht="15" customHeight="1" x14ac:dyDescent="0.35">
      <c r="A58" s="73" t="str">
        <f>'24'!A58</f>
        <v>CGA_ETI</v>
      </c>
      <c r="B58" s="54"/>
      <c r="C58" s="55"/>
      <c r="D58" s="55" t="s">
        <v>85</v>
      </c>
      <c r="E58" s="48">
        <f t="shared" ca="1" si="8"/>
        <v>84</v>
      </c>
      <c r="F58" s="48">
        <f t="shared" ca="1" si="8"/>
        <v>3658.83</v>
      </c>
      <c r="G58" s="48">
        <f t="shared" ca="1" si="8"/>
        <v>3874</v>
      </c>
      <c r="H58" s="48">
        <f t="shared" ca="1" si="8"/>
        <v>3680884.81</v>
      </c>
      <c r="I58" s="48" t="str">
        <f t="shared" ca="1" si="8"/>
        <v>s</v>
      </c>
      <c r="J58" s="48">
        <f t="shared" ca="1" si="8"/>
        <v>360387.64100000018</v>
      </c>
      <c r="K58" s="48">
        <f t="shared" ca="1" si="8"/>
        <v>188431.91899999999</v>
      </c>
      <c r="L58" s="48">
        <f t="shared" ca="1" si="8"/>
        <v>134499.33900000021</v>
      </c>
      <c r="M58" s="48">
        <f t="shared" ca="1" si="8"/>
        <v>104158.75900000021</v>
      </c>
      <c r="N58" s="48">
        <f t="shared" ca="1" si="8"/>
        <v>104050.01600000012</v>
      </c>
      <c r="O58" s="48">
        <f t="shared" ca="1" si="8"/>
        <v>61367.324000000117</v>
      </c>
      <c r="P58" s="48">
        <f t="shared" ca="1" si="8"/>
        <v>36787.159</v>
      </c>
      <c r="Q58" s="48" t="str">
        <f t="shared" ca="1" si="8"/>
        <v>s</v>
      </c>
      <c r="R58" s="48">
        <f t="shared" ca="1" si="8"/>
        <v>9.7907883458053711</v>
      </c>
      <c r="S58" s="48">
        <f t="shared" ca="1" si="8"/>
        <v>98.498055662602582</v>
      </c>
      <c r="T58" s="48">
        <f t="shared" ca="1" si="8"/>
        <v>282.94106476660573</v>
      </c>
      <c r="U58" s="48">
        <f t="shared" ca="1" si="11"/>
        <v>58.350473771727565</v>
      </c>
      <c r="V58" s="48">
        <f t="shared" ca="1" si="11"/>
        <v>41.649526228272435</v>
      </c>
      <c r="W58" s="48">
        <f t="shared" ca="1" si="11"/>
        <v>7.1880180714332162</v>
      </c>
      <c r="X58" s="48">
        <f t="shared" ca="1" si="11"/>
        <v>7.160782024121036</v>
      </c>
      <c r="Y58" s="48" t="str">
        <f t="shared" ca="1" si="11"/>
        <v>s</v>
      </c>
      <c r="Z58" s="48">
        <f t="shared" ca="1" si="11"/>
        <v>9.5889051172214153</v>
      </c>
      <c r="AA58" s="48">
        <f t="shared" ca="1" si="11"/>
        <v>10.207663863811574</v>
      </c>
      <c r="AB58" s="48">
        <f t="shared" ca="1" si="11"/>
        <v>283.13890452915979</v>
      </c>
    </row>
    <row r="59" spans="1:28" ht="15" customHeight="1" x14ac:dyDescent="0.35">
      <c r="A59" s="73" t="str">
        <f>'24'!A59</f>
        <v>CGA_GE</v>
      </c>
      <c r="B59" s="54"/>
      <c r="C59" s="55"/>
      <c r="D59" s="55" t="s">
        <v>86</v>
      </c>
      <c r="E59" s="48">
        <f t="shared" ca="1" si="8"/>
        <v>9</v>
      </c>
      <c r="F59" s="48">
        <f t="shared" ca="1" si="8"/>
        <v>65.45</v>
      </c>
      <c r="G59" s="48">
        <f t="shared" ca="1" si="8"/>
        <v>69</v>
      </c>
      <c r="H59" s="48">
        <f t="shared" ca="1" si="8"/>
        <v>36688.080000000002</v>
      </c>
      <c r="I59" s="48" t="str">
        <f t="shared" ca="1" si="8"/>
        <v>s</v>
      </c>
      <c r="J59" s="48">
        <f t="shared" ca="1" si="8"/>
        <v>5632.1730000000016</v>
      </c>
      <c r="K59" s="48">
        <f t="shared" ca="1" si="8"/>
        <v>3318.88</v>
      </c>
      <c r="L59" s="48">
        <f t="shared" ca="1" si="8"/>
        <v>2161.0740000000014</v>
      </c>
      <c r="M59" s="48">
        <f t="shared" ca="1" si="8"/>
        <v>1918.0030000000013</v>
      </c>
      <c r="N59" s="48">
        <f t="shared" ca="1" si="8"/>
        <v>2087.8860000000027</v>
      </c>
      <c r="O59" s="48">
        <f t="shared" ca="1" si="8"/>
        <v>1856.4000000000026</v>
      </c>
      <c r="P59" s="48">
        <f t="shared" ca="1" si="8"/>
        <v>134.536</v>
      </c>
      <c r="Q59" s="48" t="str">
        <f t="shared" ca="1" si="8"/>
        <v>s</v>
      </c>
      <c r="R59" s="48">
        <f t="shared" ca="1" si="8"/>
        <v>15.351506538363418</v>
      </c>
      <c r="S59" s="48">
        <f t="shared" ca="1" si="8"/>
        <v>86.053063407181071</v>
      </c>
      <c r="T59" s="48">
        <f t="shared" ca="1" si="8"/>
        <v>27.589457601222303</v>
      </c>
      <c r="U59" s="48">
        <f t="shared" ca="1" si="11"/>
        <v>60.564012033677642</v>
      </c>
      <c r="V59" s="48">
        <f t="shared" ca="1" si="11"/>
        <v>39.435987966322358</v>
      </c>
      <c r="W59" s="48">
        <f t="shared" ca="1" si="11"/>
        <v>58.822965811716919</v>
      </c>
      <c r="X59" s="48">
        <f t="shared" ca="1" si="11"/>
        <v>88.248422828028254</v>
      </c>
      <c r="Y59" s="48" t="str">
        <f t="shared" ca="1" si="11"/>
        <v>s</v>
      </c>
      <c r="Z59" s="48">
        <f t="shared" ca="1" si="11"/>
        <v>3.4469897837834313</v>
      </c>
      <c r="AA59" s="48">
        <f t="shared" ca="1" si="11"/>
        <v>2.3887050344511782</v>
      </c>
      <c r="AB59" s="48">
        <f t="shared" ca="1" si="11"/>
        <v>1425.6429505857177</v>
      </c>
    </row>
    <row r="60" spans="1:28" ht="15" customHeight="1" x14ac:dyDescent="0.35">
      <c r="A60" s="73">
        <f>'24'!A60</f>
        <v>462</v>
      </c>
      <c r="B60" s="47">
        <f>'24'!B60</f>
        <v>462</v>
      </c>
      <c r="C60" s="57" t="str">
        <f>'24'!C60</f>
        <v>Commerce de gros de produits agricoles bruts et d'animaux vivants</v>
      </c>
      <c r="D60" s="57"/>
      <c r="E60" s="48">
        <f t="shared" ca="1" si="8"/>
        <v>374</v>
      </c>
      <c r="F60" s="48">
        <f t="shared" ca="1" si="8"/>
        <v>1883</v>
      </c>
      <c r="G60" s="48">
        <f t="shared" ca="1" si="8"/>
        <v>1993</v>
      </c>
      <c r="H60" s="48">
        <f t="shared" ca="1" si="8"/>
        <v>2953965.74</v>
      </c>
      <c r="I60" s="48">
        <f t="shared" ca="1" si="8"/>
        <v>477696.18900000001</v>
      </c>
      <c r="J60" s="48">
        <f t="shared" ca="1" si="8"/>
        <v>161172.65000000011</v>
      </c>
      <c r="K60" s="48">
        <f t="shared" ca="1" si="8"/>
        <v>92784.152000000002</v>
      </c>
      <c r="L60" s="48">
        <f t="shared" ca="1" si="8"/>
        <v>58261.472000000118</v>
      </c>
      <c r="M60" s="48">
        <f t="shared" ca="1" si="8"/>
        <v>48308.389000000119</v>
      </c>
      <c r="N60" s="48">
        <f t="shared" ca="1" si="8"/>
        <v>26250.966999999971</v>
      </c>
      <c r="O60" s="48">
        <f t="shared" ca="1" si="8"/>
        <v>14877.226999999973</v>
      </c>
      <c r="P60" s="48">
        <f t="shared" ca="1" si="8"/>
        <v>30357.402999999998</v>
      </c>
      <c r="Q60" s="48">
        <f t="shared" ca="1" si="8"/>
        <v>16.171351702948321</v>
      </c>
      <c r="R60" s="48">
        <f t="shared" ca="1" si="8"/>
        <v>5.4561448637518755</v>
      </c>
      <c r="S60" s="48">
        <f t="shared" ca="1" si="8"/>
        <v>85.593547530536441</v>
      </c>
      <c r="T60" s="48">
        <f t="shared" ca="1" si="8"/>
        <v>423.20216675517793</v>
      </c>
      <c r="U60" s="48">
        <f t="shared" ca="1" si="11"/>
        <v>61.427898103158505</v>
      </c>
      <c r="V60" s="48">
        <f t="shared" ca="1" si="11"/>
        <v>38.572101896841495</v>
      </c>
      <c r="W60" s="48">
        <f t="shared" ca="1" si="11"/>
        <v>4.8024103224214389</v>
      </c>
      <c r="X60" s="48">
        <f t="shared" ca="1" si="11"/>
        <v>3.9306164755411812</v>
      </c>
      <c r="Y60" s="48" t="str">
        <f t="shared" ca="1" si="11"/>
        <v>s</v>
      </c>
      <c r="Z60" s="48">
        <f t="shared" ca="1" si="11"/>
        <v>18.974875883671423</v>
      </c>
      <c r="AA60" s="48">
        <f t="shared" ca="1" si="11"/>
        <v>18.835331552840991</v>
      </c>
      <c r="AB60" s="48">
        <f t="shared" ca="1" si="11"/>
        <v>159.13215303693838</v>
      </c>
    </row>
    <row r="61" spans="1:28" ht="15" customHeight="1" x14ac:dyDescent="0.35">
      <c r="A61" s="73" t="str">
        <f>'24'!A61</f>
        <v>463_h4635Z</v>
      </c>
      <c r="B61" s="47" t="str">
        <f>'24'!B61</f>
        <v>463_h4635Z</v>
      </c>
      <c r="C61" s="57" t="str">
        <f>'24'!C61</f>
        <v>Commerce de gros de produits alimentaires, de boissons hors tabac</v>
      </c>
      <c r="D61" s="57"/>
      <c r="E61" s="48">
        <f t="shared" ca="1" si="8"/>
        <v>1262</v>
      </c>
      <c r="F61" s="48">
        <f t="shared" ca="1" si="8"/>
        <v>4781.78</v>
      </c>
      <c r="G61" s="48">
        <f t="shared" ca="1" si="8"/>
        <v>5631</v>
      </c>
      <c r="H61" s="48">
        <f t="shared" ca="1" si="8"/>
        <v>3645529.34</v>
      </c>
      <c r="I61" s="48">
        <f t="shared" ca="1" si="8"/>
        <v>879071.28099999996</v>
      </c>
      <c r="J61" s="48">
        <f t="shared" ca="1" si="8"/>
        <v>588447.27800000005</v>
      </c>
      <c r="K61" s="48">
        <f t="shared" ca="1" si="8"/>
        <v>272185.897</v>
      </c>
      <c r="L61" s="48">
        <f t="shared" ca="1" si="8"/>
        <v>290546.7950000001</v>
      </c>
      <c r="M61" s="48">
        <f t="shared" ca="1" si="8"/>
        <v>224606.92500000008</v>
      </c>
      <c r="N61" s="48">
        <f t="shared" ca="1" si="8"/>
        <v>266561.58700000017</v>
      </c>
      <c r="O61" s="48">
        <f t="shared" ca="1" si="8"/>
        <v>187945.25000000017</v>
      </c>
      <c r="P61" s="48">
        <f t="shared" ca="1" si="8"/>
        <v>68247.316999999995</v>
      </c>
      <c r="Q61" s="48">
        <f t="shared" ca="1" si="8"/>
        <v>24.113680045159093</v>
      </c>
      <c r="R61" s="48">
        <f t="shared" ca="1" si="8"/>
        <v>16.14161410095797</v>
      </c>
      <c r="S61" s="48">
        <f t="shared" ca="1" si="8"/>
        <v>123.06029930277012</v>
      </c>
      <c r="T61" s="48">
        <f t="shared" ca="1" si="8"/>
        <v>172.91365077439784</v>
      </c>
      <c r="U61" s="48">
        <f t="shared" ca="1" si="11"/>
        <v>48.368595048677207</v>
      </c>
      <c r="V61" s="48">
        <f t="shared" ca="1" si="11"/>
        <v>51.6314049513228</v>
      </c>
      <c r="W61" s="48">
        <f t="shared" ca="1" si="11"/>
        <v>14.968355329383085</v>
      </c>
      <c r="X61" s="48">
        <f t="shared" ca="1" si="11"/>
        <v>12.664524262416624</v>
      </c>
      <c r="Y61" s="48" t="str">
        <f t="shared" ca="1" si="11"/>
        <v>s</v>
      </c>
      <c r="Z61" s="48">
        <f t="shared" ca="1" si="11"/>
        <v>3.6716085613678846</v>
      </c>
      <c r="AA61" s="48">
        <f t="shared" ca="1" si="11"/>
        <v>11.597864337474254</v>
      </c>
      <c r="AB61" s="48">
        <f t="shared" ca="1" si="11"/>
        <v>329.10733325970909</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'24'!A63</f>
        <v>10y</v>
      </c>
      <c r="B63" s="112" t="str">
        <f>'24'!B63</f>
        <v>10y</v>
      </c>
      <c r="C63" s="113" t="str">
        <f>'24'!C63</f>
        <v>Artisanat commercial</v>
      </c>
      <c r="D63" s="113"/>
      <c r="E63" s="110">
        <f t="shared" ca="1" si="8"/>
        <v>1828</v>
      </c>
      <c r="F63" s="110">
        <f t="shared" ca="1" si="8"/>
        <v>7197.52</v>
      </c>
      <c r="G63" s="110">
        <f t="shared" ca="1" si="8"/>
        <v>8718</v>
      </c>
      <c r="H63" s="110">
        <f t="shared" ca="1" si="8"/>
        <v>636504.67000000004</v>
      </c>
      <c r="I63" s="110">
        <f t="shared" ca="1" si="8"/>
        <v>1540.482</v>
      </c>
      <c r="J63" s="110">
        <f t="shared" ca="1" si="8"/>
        <v>302839.28700000001</v>
      </c>
      <c r="K63" s="110">
        <f t="shared" ca="1" si="8"/>
        <v>243860.147</v>
      </c>
      <c r="L63" s="110">
        <f t="shared" ca="1" si="8"/>
        <v>57811.913</v>
      </c>
      <c r="M63" s="110">
        <f t="shared" ca="1" si="8"/>
        <v>52334.343000000001</v>
      </c>
      <c r="N63" s="110">
        <f t="shared" ca="1" si="8"/>
        <v>36523.780000000006</v>
      </c>
      <c r="O63" s="110">
        <f t="shared" ca="1" si="8"/>
        <v>36661.888000000006</v>
      </c>
      <c r="P63" s="110">
        <f t="shared" ca="1" si="8"/>
        <v>33981.910000000003</v>
      </c>
      <c r="Q63" s="110">
        <f t="shared" ca="1" si="8"/>
        <v>0.24202210488102152</v>
      </c>
      <c r="R63" s="110">
        <f t="shared" ca="1" si="8"/>
        <v>47.578486266251588</v>
      </c>
      <c r="S63" s="110">
        <f t="shared" ca="1" si="8"/>
        <v>42.075504757194146</v>
      </c>
      <c r="T63" s="110">
        <f t="shared" ca="1" si="8"/>
        <v>45.037134596360971</v>
      </c>
      <c r="U63" s="110">
        <f t="shared" ref="U63:AB63" ca="1" si="12">INDEX(table,MATCH($A$1&amp;"_"&amp;$A63,Tcolonne,0),MATCH(U$30,Tligne,0))</f>
        <v>80.836172564340231</v>
      </c>
      <c r="V63" s="110">
        <f t="shared" ca="1" si="12"/>
        <v>19.163827435659769</v>
      </c>
      <c r="W63" s="110">
        <f t="shared" ca="1" si="12"/>
        <v>14.363661840669112</v>
      </c>
      <c r="X63" s="110">
        <f t="shared" ca="1" si="12"/>
        <v>26.602121893947704</v>
      </c>
      <c r="Y63" s="110" t="str">
        <f t="shared" ca="1" si="12"/>
        <v>s</v>
      </c>
      <c r="Z63" s="110">
        <f t="shared" ca="1" si="12"/>
        <v>4.1827520912515039</v>
      </c>
      <c r="AA63" s="110">
        <f t="shared" ca="1" si="12"/>
        <v>11.2211035551672</v>
      </c>
      <c r="AB63" s="110">
        <f t="shared" ca="1" si="12"/>
        <v>154.00647874118906</v>
      </c>
    </row>
    <row r="64" spans="1:28" ht="15" customHeight="1" x14ac:dyDescent="0.35">
      <c r="A64" s="73" t="str">
        <f>'24'!A64</f>
        <v>p_10y_47_10y</v>
      </c>
      <c r="B64" s="54"/>
      <c r="C64" s="55" t="str">
        <f>'24'!C64</f>
        <v>Poids dans le commerce de détail (y c artisanat commercial) de la région (%)</v>
      </c>
      <c r="D64" s="55"/>
      <c r="E64" s="48">
        <f ca="1">E63/E68*100</f>
        <v>8.4208586696148888</v>
      </c>
      <c r="F64" s="48">
        <f t="shared" ref="F64:P64" ca="1" si="13">F63/F68*100</f>
        <v>16.455261816834184</v>
      </c>
      <c r="G64" s="48">
        <f t="shared" ca="1" si="13"/>
        <v>15.856098359463097</v>
      </c>
      <c r="H64" s="48">
        <f t="shared" ca="1" si="13"/>
        <v>4.7598868859357051</v>
      </c>
      <c r="I64" s="48">
        <f t="shared" ca="1" si="13"/>
        <v>1.0128047498040607</v>
      </c>
      <c r="J64" s="48">
        <f t="shared" ca="1" si="13"/>
        <v>11.106509614290131</v>
      </c>
      <c r="K64" s="48">
        <f t="shared" ca="1" si="13"/>
        <v>13.446602716741129</v>
      </c>
      <c r="L64" s="48">
        <f t="shared" ca="1" si="13"/>
        <v>6.7262162873250224</v>
      </c>
      <c r="M64" s="48">
        <f t="shared" ca="1" si="13"/>
        <v>7.1333795372949105</v>
      </c>
      <c r="N64" s="48">
        <f t="shared" ca="1" si="13"/>
        <v>5.3292977351337507</v>
      </c>
      <c r="O64" s="48">
        <f t="shared" ca="1" si="13"/>
        <v>6.4728856538321482</v>
      </c>
      <c r="P64" s="48">
        <f t="shared" ca="1" si="13"/>
        <v>10.885247587072771</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'24'!A66</f>
        <v>C_hac</v>
      </c>
      <c r="B66" s="58" t="str">
        <f>'24'!B66</f>
        <v>C_hac</v>
      </c>
      <c r="C66" s="61" t="str">
        <f>'24'!C66</f>
        <v>Industrie manufacturière hors artisanat commercial</v>
      </c>
      <c r="D66" s="61"/>
      <c r="E66" s="48">
        <f t="shared" ca="1" si="8"/>
        <v>10103</v>
      </c>
      <c r="F66" s="48">
        <f t="shared" ca="1" si="8"/>
        <v>96125.62</v>
      </c>
      <c r="G66" s="48">
        <f t="shared" ca="1" si="8"/>
        <v>104502</v>
      </c>
      <c r="H66" s="48">
        <f t="shared" ca="1" si="8"/>
        <v>32761536.629999999</v>
      </c>
      <c r="I66" s="48">
        <f t="shared" ca="1" si="8"/>
        <v>8469522.7640000004</v>
      </c>
      <c r="J66" s="48">
        <f t="shared" ca="1" si="8"/>
        <v>7496732.2999999989</v>
      </c>
      <c r="K66" s="48">
        <f t="shared" ca="1" si="8"/>
        <v>5206915.7300000004</v>
      </c>
      <c r="L66" s="48">
        <f t="shared" ca="1" si="8"/>
        <v>2022929.9199999995</v>
      </c>
      <c r="M66" s="48">
        <f t="shared" ca="1" si="8"/>
        <v>1692041.8019999994</v>
      </c>
      <c r="N66" s="48">
        <f t="shared" ca="1" si="8"/>
        <v>1484009.3929999992</v>
      </c>
      <c r="O66" s="48">
        <f t="shared" ca="1" si="8"/>
        <v>1019076.7799999991</v>
      </c>
      <c r="P66" s="48">
        <f t="shared" ca="1" si="8"/>
        <v>1244412.949</v>
      </c>
      <c r="Q66" s="48">
        <f t="shared" ca="1" si="8"/>
        <v>25.852031483298592</v>
      </c>
      <c r="R66" s="48">
        <f t="shared" ca="1" si="8"/>
        <v>22.882724899830194</v>
      </c>
      <c r="S66" s="48">
        <f t="shared" ca="1" si="8"/>
        <v>77.98890972042625</v>
      </c>
      <c r="T66" s="48">
        <f t="shared" ca="1" si="8"/>
        <v>172.72227147143499</v>
      </c>
      <c r="U66" s="48">
        <f t="shared" ref="U66:AB68" ca="1" si="14">INDEX(table,MATCH($A$1&amp;"_"&amp;$A66,Tcolonne,0),MATCH(U$30,Tligne,0))</f>
        <v>72.019735718701</v>
      </c>
      <c r="V66" s="48">
        <f t="shared" ca="1" si="14"/>
        <v>27.980264281299</v>
      </c>
      <c r="W66" s="48">
        <f t="shared" ca="1" si="14"/>
        <v>8.1672550901543541</v>
      </c>
      <c r="X66" s="48">
        <f t="shared" ca="1" si="14"/>
        <v>10.335373808030331</v>
      </c>
      <c r="Y66" s="48">
        <f t="shared" ca="1" si="14"/>
        <v>55.652224629251165</v>
      </c>
      <c r="Z66" s="48">
        <f t="shared" ca="1" si="14"/>
        <v>5.1206641404562356</v>
      </c>
      <c r="AA66" s="48">
        <f t="shared" ca="1" si="14"/>
        <v>16.59940490338704</v>
      </c>
      <c r="AB66" s="48">
        <f t="shared" ca="1" si="14"/>
        <v>135.97108607393633</v>
      </c>
    </row>
    <row r="67" spans="1:28" ht="15" customHeight="1" x14ac:dyDescent="0.35">
      <c r="A67" s="73">
        <f>'24'!A67</f>
        <v>46</v>
      </c>
      <c r="B67" s="58">
        <f>'24'!B67</f>
        <v>46</v>
      </c>
      <c r="C67" s="61" t="str">
        <f>'24'!C67</f>
        <v>Commerce de gros, à l'exception des automobiles et des motocycles</v>
      </c>
      <c r="D67" s="61"/>
      <c r="E67" s="48">
        <f t="shared" ca="1" si="8"/>
        <v>6116</v>
      </c>
      <c r="F67" s="48">
        <f t="shared" ca="1" si="8"/>
        <v>22324.89</v>
      </c>
      <c r="G67" s="48">
        <f t="shared" ca="1" si="8"/>
        <v>25117</v>
      </c>
      <c r="H67" s="48">
        <f t="shared" ca="1" si="8"/>
        <v>14358518.6</v>
      </c>
      <c r="I67" s="48">
        <f t="shared" ca="1" si="8"/>
        <v>1864428.9580000001</v>
      </c>
      <c r="J67" s="48">
        <f t="shared" ca="1" si="8"/>
        <v>2161692.0050000004</v>
      </c>
      <c r="K67" s="48">
        <f t="shared" ca="1" si="8"/>
        <v>1291519.21</v>
      </c>
      <c r="L67" s="48">
        <f t="shared" ca="1" si="8"/>
        <v>796444.18200000015</v>
      </c>
      <c r="M67" s="48">
        <f t="shared" ca="1" si="8"/>
        <v>628017.57300000021</v>
      </c>
      <c r="N67" s="48">
        <f t="shared" ca="1" si="8"/>
        <v>719653.71600000013</v>
      </c>
      <c r="O67" s="48">
        <f t="shared" ca="1" si="8"/>
        <v>508044.41700000019</v>
      </c>
      <c r="P67" s="48">
        <f t="shared" ca="1" si="8"/>
        <v>212619.364</v>
      </c>
      <c r="Q67" s="48">
        <f t="shared" ca="1" si="8"/>
        <v>12.984828100581353</v>
      </c>
      <c r="R67" s="48">
        <f t="shared" ca="1" si="8"/>
        <v>15.055118603948465</v>
      </c>
      <c r="S67" s="48">
        <f t="shared" ca="1" si="8"/>
        <v>96.828786390436875</v>
      </c>
      <c r="T67" s="48">
        <f t="shared" ca="1" si="8"/>
        <v>126.09255387148605</v>
      </c>
      <c r="U67" s="48">
        <f t="shared" ca="1" si="14"/>
        <v>61.855452779892403</v>
      </c>
      <c r="V67" s="48">
        <f t="shared" ca="1" si="14"/>
        <v>38.14454722010759</v>
      </c>
      <c r="W67" s="48">
        <f t="shared" ca="1" si="14"/>
        <v>13.073429380325852</v>
      </c>
      <c r="X67" s="48">
        <f t="shared" ca="1" si="14"/>
        <v>12.424427968526038</v>
      </c>
      <c r="Y67" s="48">
        <f t="shared" ca="1" si="14"/>
        <v>52.522272087361785</v>
      </c>
      <c r="Z67" s="48">
        <f t="shared" ca="1" si="14"/>
        <v>6.0543514648965058</v>
      </c>
      <c r="AA67" s="48">
        <f t="shared" ca="1" si="14"/>
        <v>9.8357843535624294</v>
      </c>
      <c r="AB67" s="48">
        <f t="shared" ca="1" si="14"/>
        <v>295.37176726763244</v>
      </c>
    </row>
    <row r="68" spans="1:28" ht="15" customHeight="1" x14ac:dyDescent="0.35">
      <c r="A68" s="73" t="str">
        <f>'24'!A68</f>
        <v>47_10y</v>
      </c>
      <c r="B68" s="58" t="str">
        <f>'24'!B68</f>
        <v>47_10y</v>
      </c>
      <c r="C68" s="62" t="str">
        <f>'24'!C68</f>
        <v>Commerce de détail, à l'exception des automobiles et des motocycles, y compris artisanat commercial</v>
      </c>
      <c r="D68" s="62"/>
      <c r="E68" s="48">
        <f t="shared" ca="1" si="8"/>
        <v>21708</v>
      </c>
      <c r="F68" s="48">
        <f t="shared" ca="1" si="8"/>
        <v>43739.93</v>
      </c>
      <c r="G68" s="48">
        <f t="shared" ca="1" si="8"/>
        <v>54982</v>
      </c>
      <c r="H68" s="48">
        <f t="shared" ca="1" si="8"/>
        <v>13372264.620000001</v>
      </c>
      <c r="I68" s="48">
        <f t="shared" ca="1" si="8"/>
        <v>152100.59</v>
      </c>
      <c r="J68" s="48">
        <f t="shared" ca="1" si="8"/>
        <v>2726682.7969999998</v>
      </c>
      <c r="K68" s="48">
        <f t="shared" ca="1" si="8"/>
        <v>1813544.6710000001</v>
      </c>
      <c r="L68" s="48">
        <f t="shared" ca="1" si="8"/>
        <v>859501.24900000007</v>
      </c>
      <c r="M68" s="48">
        <f t="shared" ca="1" si="8"/>
        <v>733654.2620000001</v>
      </c>
      <c r="N68" s="48">
        <f t="shared" ca="1" si="8"/>
        <v>685339.45399999991</v>
      </c>
      <c r="O68" s="48">
        <f t="shared" ca="1" si="8"/>
        <v>566391.71399999992</v>
      </c>
      <c r="P68" s="48">
        <f t="shared" ca="1" si="8"/>
        <v>312183.16100000002</v>
      </c>
      <c r="Q68" s="48">
        <f t="shared" ca="1" si="8"/>
        <v>1.1374332943764314</v>
      </c>
      <c r="R68" s="48">
        <f t="shared" ca="1" si="8"/>
        <v>20.39058360333285</v>
      </c>
      <c r="S68" s="48">
        <f t="shared" ca="1" si="8"/>
        <v>62.338526764903371</v>
      </c>
      <c r="T68" s="48">
        <f t="shared" ca="1" si="8"/>
        <v>75.85154955666367</v>
      </c>
      <c r="U68" s="48">
        <f t="shared" ca="1" si="14"/>
        <v>67.845623505038773</v>
      </c>
      <c r="V68" s="48">
        <f t="shared" ca="1" si="14"/>
        <v>32.154376494961227</v>
      </c>
      <c r="W68" s="48">
        <f t="shared" ca="1" si="14"/>
        <v>16.309487833508832</v>
      </c>
      <c r="X68" s="48">
        <f t="shared" ca="1" si="14"/>
        <v>18.426541925403264</v>
      </c>
      <c r="Y68" s="48">
        <f t="shared" ca="1" si="14"/>
        <v>72.449236825209624</v>
      </c>
      <c r="Z68" s="48">
        <f t="shared" ca="1" si="14"/>
        <v>3.2735902400067367</v>
      </c>
      <c r="AA68" s="48">
        <f t="shared" ca="1" si="14"/>
        <v>11.44919245258289</v>
      </c>
      <c r="AB68" s="48">
        <f t="shared" ca="1" si="14"/>
        <v>235.00763450851215</v>
      </c>
    </row>
    <row r="69" spans="1:28" ht="15" customHeight="1" x14ac:dyDescent="0.35">
      <c r="A69" s="73" t="str">
        <f>'24'!A69</f>
        <v>BN_horsKZ</v>
      </c>
      <c r="B69" s="54" t="str">
        <f>'24'!B69</f>
        <v>BN_horsKZ</v>
      </c>
      <c r="C69" s="61" t="str">
        <f>'24'!C69</f>
        <v>Ensemble des unités légales des secteurs marchands non agricoles et non financiers</v>
      </c>
      <c r="D69" s="61"/>
      <c r="E69" s="48">
        <f t="shared" ca="1" si="8"/>
        <v>120952</v>
      </c>
      <c r="F69" s="48">
        <f t="shared" ca="1" si="8"/>
        <v>311296.55</v>
      </c>
      <c r="G69" s="48">
        <f t="shared" ca="1" si="8"/>
        <v>367315</v>
      </c>
      <c r="H69" s="48">
        <f t="shared" ca="1" si="8"/>
        <v>91594771.540000007</v>
      </c>
      <c r="I69" s="48">
        <f t="shared" ca="1" si="8"/>
        <v>11950299.359999999</v>
      </c>
      <c r="J69" s="48">
        <f t="shared" ca="1" si="8"/>
        <v>23317436.284000002</v>
      </c>
      <c r="K69" s="48">
        <f t="shared" ca="1" si="8"/>
        <v>16183154.138</v>
      </c>
      <c r="L69" s="48">
        <f t="shared" ca="1" si="8"/>
        <v>6703417.2649999997</v>
      </c>
      <c r="M69" s="48">
        <f t="shared" ca="1" si="8"/>
        <v>6266476.3310000002</v>
      </c>
      <c r="N69" s="48">
        <f t="shared" ca="1" si="8"/>
        <v>5976257.4640000006</v>
      </c>
      <c r="O69" s="48">
        <f t="shared" ca="1" si="8"/>
        <v>4458815.7719999989</v>
      </c>
      <c r="P69" s="48">
        <f t="shared" ca="1" si="8"/>
        <v>4095026.503</v>
      </c>
      <c r="Q69" s="48">
        <f t="shared" ca="1" si="8"/>
        <v>13.046923049293518</v>
      </c>
      <c r="R69" s="48">
        <f t="shared" ca="1" si="8"/>
        <v>25.457169543588122</v>
      </c>
      <c r="S69" s="48">
        <f t="shared" ca="1" si="8"/>
        <v>74.904255392486689</v>
      </c>
      <c r="T69" s="48">
        <f t="shared" ref="T69:AB69" ca="1" si="15">INDEX(table,MATCH($A$1&amp;"_"&amp;$A69,Tcolonne,0),MATCH(T$30,Tligne,0))</f>
        <v>163.50991572505382</v>
      </c>
      <c r="U69" s="48">
        <f t="shared" ca="1" si="15"/>
        <v>70.710259973141689</v>
      </c>
      <c r="V69" s="48">
        <f t="shared" ca="1" si="15"/>
        <v>29.289740026858311</v>
      </c>
      <c r="W69" s="48">
        <f t="shared" ca="1" si="15"/>
        <v>9.6516278199101961</v>
      </c>
      <c r="X69" s="48">
        <f t="shared" ca="1" si="15"/>
        <v>12.676866927280125</v>
      </c>
      <c r="Y69" s="48">
        <f t="shared" ca="1" si="15"/>
        <v>74.575464168056556</v>
      </c>
      <c r="Z69" s="48">
        <f t="shared" ca="1" si="15"/>
        <v>6.9381589510823929</v>
      </c>
      <c r="AA69" s="48">
        <f t="shared" ca="1" si="15"/>
        <v>17.562078665611846</v>
      </c>
      <c r="AB69" s="48">
        <f t="shared" ca="1" si="15"/>
        <v>153.02651463694326</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'24'!B78</f>
        <v>Tableau 3. Principales unités légales de la région en 2021 (classées par ordre décroissant de salariés dans la région)</v>
      </c>
      <c r="Q78" s="28"/>
    </row>
    <row r="79" spans="1:28" ht="15" customHeight="1" x14ac:dyDescent="0.35">
      <c r="B79" s="73" t="str">
        <f>'24'!B79</f>
        <v>imp_reg</v>
      </c>
      <c r="C79" s="73" t="str">
        <f>'24'!C79</f>
        <v>denom</v>
      </c>
      <c r="D79" s="73" t="s">
        <v>140</v>
      </c>
      <c r="E79" s="73" t="s">
        <v>23</v>
      </c>
      <c r="F79" s="73" t="str">
        <f>'24'!F79</f>
        <v>ape</v>
      </c>
      <c r="G79" s="41" t="s">
        <v>1355</v>
      </c>
      <c r="P79" s="28"/>
    </row>
    <row r="80" spans="1:28" ht="15" customHeight="1" x14ac:dyDescent="0.35">
      <c r="G80" s="39"/>
      <c r="P80" s="28"/>
    </row>
    <row r="81" spans="1:16" ht="69.95" customHeight="1" x14ac:dyDescent="0.35">
      <c r="A81" s="73" t="str">
        <f>'24'!A81</f>
        <v>R_T7</v>
      </c>
      <c r="B81" s="2" t="str">
        <f>'24'!B81</f>
        <v>Implantation régionale</v>
      </c>
      <c r="C81" s="2" t="str">
        <f>'24'!C81</f>
        <v>Nom de l'unité légale</v>
      </c>
      <c r="D81" s="2" t="s">
        <v>1452</v>
      </c>
      <c r="E81" s="2" t="s">
        <v>106</v>
      </c>
      <c r="F81" s="2" t="str">
        <f>'24'!F81</f>
        <v>Activité principale</v>
      </c>
      <c r="G81" s="150" t="s">
        <v>105</v>
      </c>
      <c r="H81" s="150"/>
      <c r="I81" s="150"/>
      <c r="P81" s="28"/>
    </row>
    <row r="82" spans="1:16" ht="15" customHeight="1" x14ac:dyDescent="0.35">
      <c r="B82" s="67"/>
      <c r="C82" s="67"/>
      <c r="D82" s="68" t="str">
        <f>'24'!D82</f>
        <v>nombre</v>
      </c>
      <c r="E82" s="68" t="s">
        <v>25</v>
      </c>
      <c r="F82" s="67"/>
      <c r="G82" s="155"/>
      <c r="H82" s="155"/>
      <c r="I82" s="155"/>
      <c r="P82" s="28"/>
    </row>
    <row r="83" spans="1:16" ht="15" customHeight="1" x14ac:dyDescent="0.35">
      <c r="A83" s="73">
        <f>'24'!A83</f>
        <v>1</v>
      </c>
      <c r="B83" s="48" t="str">
        <f ca="1">INDEX(Top!$A$1:$AA$400,MATCH(CONCATENATE($A$1,"_",$A83),Top!$A$1:$A$400,0),MATCH(B$79,Top!$A$1:$AA$1,0))</f>
        <v>MONO-27</v>
      </c>
      <c r="C83" s="69" t="str">
        <f ca="1">INDEX(Top!$A$1:$AA$400,MATCH(CONCATENATE($A$1,"_",$A83),Top!$A$1:$A$400,0),MATCH(C$79,Top!$A$1:$AA$1,0))</f>
        <v>SCHIEVER DISTRIBUTION</v>
      </c>
      <c r="D83" s="48" t="str">
        <f ca="1">INDEX(Top!$A$1:$AA$400,MATCH(CONCATENATE($A$1,"_",$A83),Top!$A$1:$A$400,0),MATCH(D$79,Top!$A$1:$AA$1,0))</f>
        <v>500 à 999 salariés</v>
      </c>
      <c r="E83" s="48">
        <f ca="1">INDEX(Top!$A$1:$AA$400,MATCH(CONCATENATE($A$1,"_",$A83),Top!$A$1:$A$400,0),MATCH(E$79,Top!$A$1:$AA$1,0))</f>
        <v>100</v>
      </c>
      <c r="F83" s="48" t="str">
        <f ca="1">INDEX(Top!$A$1:$AA$400,MATCH(CONCATENATE($A$1,"_",$A83),Top!$A$1:$A$400,0),MATCH(F$79,Top!$A$1:$AA$1,0))</f>
        <v>4639B</v>
      </c>
      <c r="G83" s="152" t="str">
        <f ca="1">INDEX(Top!$A$1:$AA$400,MATCH(CONCATENATE($A$1,"_",$A83),Top!$A$1:$A$400,0),MATCH(G$79,Top!$A$1:$AA$1,0))</f>
        <v>Commerce de gros (commerce interentreprises) alimentaire non spécialisé</v>
      </c>
      <c r="H83" s="153" t="e">
        <f ca="1">INDEX(Top!$A$1:$AA$400,MATCH(CONCATENATE($A$1,"_",$A83),Top!$A$1:$A$400,0),MATCH(H$79,Top!$A$1:$AA$1,0))</f>
        <v>#N/A</v>
      </c>
      <c r="I83" s="154" t="e">
        <f ca="1">INDEX(Top!$A$1:$AA$400,MATCH(CONCATENATE($A$1,"_",$A83),Top!$A$1:$A$400,0),MATCH(I$79,Top!$A$1:$AA$1,0))</f>
        <v>#N/A</v>
      </c>
      <c r="P83" s="28"/>
    </row>
    <row r="84" spans="1:16" ht="15" customHeight="1" x14ac:dyDescent="0.35">
      <c r="A84" s="73">
        <f>'24'!A84</f>
        <v>2</v>
      </c>
      <c r="B84" s="48" t="str">
        <f ca="1">INDEX(Top!$A$1:$AA$400,MATCH(CONCATENATE($A$1,"_",$A84),Top!$A$1:$A$400,0),MATCH(B$79,Top!$A$1:$AA$1,0))</f>
        <v>MONO-27</v>
      </c>
      <c r="C84" s="69" t="str">
        <f ca="1">INDEX(Top!$A$1:$AA$400,MATCH(CONCATENATE($A$1,"_",$A84),Top!$A$1:$A$400,0),MATCH(C$79,Top!$A$1:$AA$1,0))</f>
        <v>LDC BOURGOGNE</v>
      </c>
      <c r="D84" s="48" t="str">
        <f ca="1">INDEX(Top!$A$1:$AA$400,MATCH(CONCATENATE($A$1,"_",$A84),Top!$A$1:$A$400,0),MATCH(D$79,Top!$A$1:$AA$1,0))</f>
        <v>500 à 999 salariés</v>
      </c>
      <c r="E84" s="48">
        <f ca="1">INDEX(Top!$A$1:$AA$400,MATCH(CONCATENATE($A$1,"_",$A84),Top!$A$1:$A$400,0),MATCH(E$79,Top!$A$1:$AA$1,0))</f>
        <v>100</v>
      </c>
      <c r="F84" s="48" t="str">
        <f ca="1">INDEX(Top!$A$1:$AA$400,MATCH(CONCATENATE($A$1,"_",$A84),Top!$A$1:$A$400,0),MATCH(F$79,Top!$A$1:$AA$1,0))</f>
        <v>1012Z</v>
      </c>
      <c r="G84" s="152" t="str">
        <f ca="1">INDEX(Top!$A$1:$AA$400,MATCH(CONCATENATE($A$1,"_",$A84),Top!$A$1:$A$400,0),MATCH(G$79,Top!$A$1:$AA$1,0))</f>
        <v>Transformation et conservation de la viande de volaille</v>
      </c>
      <c r="H84" s="153" t="e">
        <f ca="1">INDEX(Top!$A$1:$AA$400,MATCH(CONCATENATE($A$1,"_",$A84),Top!$A$1:$A$400,0),MATCH(H$79,Top!$A$1:$AA$1,0))</f>
        <v>#N/A</v>
      </c>
      <c r="I84" s="154" t="e">
        <f ca="1">INDEX(Top!$A$1:$AA$400,MATCH(CONCATENATE($A$1,"_",$A84),Top!$A$1:$A$400,0),MATCH(I$79,Top!$A$1:$AA$1,0))</f>
        <v>#N/A</v>
      </c>
      <c r="P84" s="28"/>
    </row>
    <row r="85" spans="1:16" ht="15" customHeight="1" x14ac:dyDescent="0.35">
      <c r="A85" s="73">
        <f>'24'!A85</f>
        <v>3</v>
      </c>
      <c r="B85" s="48" t="str">
        <f ca="1">INDEX(Top!$A$1:$AA$400,MATCH(CONCATENATE($A$1,"_",$A85),Top!$A$1:$A$400,0),MATCH(B$79,Top!$A$1:$AA$1,0))</f>
        <v>MAJO-52</v>
      </c>
      <c r="C85" s="69" t="str">
        <f ca="1">INDEX(Top!$A$1:$AA$400,MATCH(CONCATENATE($A$1,"_",$A85),Top!$A$1:$A$400,0),MATCH(C$79,Top!$A$1:$AA$1,0))</f>
        <v>FROMAGERIES BEL PRODUCTION FRANCE</v>
      </c>
      <c r="D85" s="48" t="str">
        <f ca="1">INDEX(Top!$A$1:$AA$400,MATCH(CONCATENATE($A$1,"_",$A85),Top!$A$1:$A$400,0),MATCH(D$79,Top!$A$1:$AA$1,0))</f>
        <v>1 000 à 1 999 salariés</v>
      </c>
      <c r="E85" s="48">
        <f ca="1">INDEX(Top!$A$1:$AA$400,MATCH(CONCATENATE($A$1,"_",$A85),Top!$A$1:$A$400,0),MATCH(E$79,Top!$A$1:$AA$1,0))</f>
        <v>35</v>
      </c>
      <c r="F85" s="48" t="str">
        <f ca="1">INDEX(Top!$A$1:$AA$400,MATCH(CONCATENATE($A$1,"_",$A85),Top!$A$1:$A$400,0),MATCH(F$79,Top!$A$1:$AA$1,0))</f>
        <v>1051C</v>
      </c>
      <c r="G85" s="152" t="str">
        <f ca="1">INDEX(Top!$A$1:$AA$400,MATCH(CONCATENATE($A$1,"_",$A85),Top!$A$1:$A$400,0),MATCH(G$79,Top!$A$1:$AA$1,0))</f>
        <v>Fabrication de fromage</v>
      </c>
      <c r="H85" s="153" t="e">
        <f ca="1">INDEX(Top!$A$1:$AA$400,MATCH(CONCATENATE($A$1,"_",$A85),Top!$A$1:$A$400,0),MATCH(H$79,Top!$A$1:$AA$1,0))</f>
        <v>#N/A</v>
      </c>
      <c r="I85" s="154" t="e">
        <f ca="1">INDEX(Top!$A$1:$AA$400,MATCH(CONCATENATE($A$1,"_",$A85),Top!$A$1:$A$400,0),MATCH(I$79,Top!$A$1:$AA$1,0))</f>
        <v>#N/A</v>
      </c>
      <c r="P85" s="28"/>
    </row>
    <row r="86" spans="1:16" ht="15" customHeight="1" x14ac:dyDescent="0.35">
      <c r="A86" s="73">
        <f>'24'!A86</f>
        <v>4</v>
      </c>
      <c r="B86" s="48" t="str">
        <f ca="1">INDEX(Top!$A$1:$AA$400,MATCH(CONCATENATE($A$1,"_",$A86),Top!$A$1:$A$400,0),MATCH(B$79,Top!$A$1:$AA$1,0))</f>
        <v>PRINCIPAL-53</v>
      </c>
      <c r="C86" s="69" t="str">
        <f ca="1">INDEX(Top!$A$1:$AA$400,MATCH(CONCATENATE($A$1,"_",$A86),Top!$A$1:$A$400,0),MATCH(C$79,Top!$A$1:$AA$1,0))</f>
        <v>GROUPE BIGARD</v>
      </c>
      <c r="D86" s="48" t="str">
        <f ca="1">INDEX(Top!$A$1:$AA$400,MATCH(CONCATENATE($A$1,"_",$A86),Top!$A$1:$A$400,0),MATCH(D$79,Top!$A$1:$AA$1,0))</f>
        <v>2 000 à 4 999 salariés</v>
      </c>
      <c r="E86" s="48">
        <f ca="1">INDEX(Top!$A$1:$AA$400,MATCH(CONCATENATE($A$1,"_",$A86),Top!$A$1:$A$400,0),MATCH(E$79,Top!$A$1:$AA$1,0))</f>
        <v>14</v>
      </c>
      <c r="F86" s="48" t="str">
        <f ca="1">INDEX(Top!$A$1:$AA$400,MATCH(CONCATENATE($A$1,"_",$A86),Top!$A$1:$A$400,0),MATCH(F$79,Top!$A$1:$AA$1,0))</f>
        <v>1011Z</v>
      </c>
      <c r="G86" s="152" t="str">
        <f ca="1">INDEX(Top!$A$1:$AA$400,MATCH(CONCATENATE($A$1,"_",$A86),Top!$A$1:$A$400,0),MATCH(G$79,Top!$A$1:$AA$1,0))</f>
        <v>Transformation et conservation de la viande de boucherie</v>
      </c>
      <c r="H86" s="153" t="e">
        <f ca="1">INDEX(Top!$A$1:$AA$400,MATCH(CONCATENATE($A$1,"_",$A86),Top!$A$1:$A$400,0),MATCH(H$79,Top!$A$1:$AA$1,0))</f>
        <v>#N/A</v>
      </c>
      <c r="I86" s="154" t="e">
        <f ca="1">INDEX(Top!$A$1:$AA$400,MATCH(CONCATENATE($A$1,"_",$A86),Top!$A$1:$A$400,0),MATCH(I$79,Top!$A$1:$AA$1,0))</f>
        <v>#N/A</v>
      </c>
      <c r="P86" s="28"/>
    </row>
    <row r="87" spans="1:16" ht="15" customHeight="1" x14ac:dyDescent="0.35">
      <c r="A87" s="73">
        <f>'24'!A87</f>
        <v>5</v>
      </c>
      <c r="B87" s="48" t="str">
        <f ca="1">INDEX(Top!$A$1:$AA$400,MATCH(CONCATENATE($A$1,"_",$A87),Top!$A$1:$A$400,0),MATCH(B$79,Top!$A$1:$AA$1,0))</f>
        <v>PRINCIPAL-27</v>
      </c>
      <c r="C87" s="69" t="str">
        <f ca="1">INDEX(Top!$A$1:$AA$400,MATCH(CONCATENATE($A$1,"_",$A87),Top!$A$1:$A$400,0),MATCH(C$79,Top!$A$1:$AA$1,0))</f>
        <v>EURIAL ULTRA FRAIS</v>
      </c>
      <c r="D87" s="48" t="str">
        <f ca="1">INDEX(Top!$A$1:$AA$400,MATCH(CONCATENATE($A$1,"_",$A87),Top!$A$1:$A$400,0),MATCH(D$79,Top!$A$1:$AA$1,0))</f>
        <v>1 000 à 1 999 salariés</v>
      </c>
      <c r="E87" s="48">
        <f ca="1">INDEX(Top!$A$1:$AA$400,MATCH(CONCATENATE($A$1,"_",$A87),Top!$A$1:$A$400,0),MATCH(E$79,Top!$A$1:$AA$1,0))</f>
        <v>48</v>
      </c>
      <c r="F87" s="48" t="str">
        <f ca="1">INDEX(Top!$A$1:$AA$400,MATCH(CONCATENATE($A$1,"_",$A87),Top!$A$1:$A$400,0),MATCH(F$79,Top!$A$1:$AA$1,0))</f>
        <v>1051A</v>
      </c>
      <c r="G87" s="152" t="str">
        <f ca="1">INDEX(Top!$A$1:$AA$400,MATCH(CONCATENATE($A$1,"_",$A87),Top!$A$1:$A$400,0),MATCH(G$79,Top!$A$1:$AA$1,0))</f>
        <v>Fabrication de lait liquide et de produits frais</v>
      </c>
      <c r="H87" s="153" t="e">
        <f ca="1">INDEX(Top!$A$1:$AA$400,MATCH(CONCATENATE($A$1,"_",$A87),Top!$A$1:$A$400,0),MATCH(H$79,Top!$A$1:$AA$1,0))</f>
        <v>#N/A</v>
      </c>
      <c r="I87" s="154" t="e">
        <f ca="1">INDEX(Top!$A$1:$AA$400,MATCH(CONCATENATE($A$1,"_",$A87),Top!$A$1:$A$400,0),MATCH(I$79,Top!$A$1:$AA$1,0))</f>
        <v>#N/A</v>
      </c>
      <c r="P87" s="28"/>
    </row>
    <row r="88" spans="1:16" ht="15" customHeight="1" x14ac:dyDescent="0.35">
      <c r="A88" s="73">
        <f>'24'!A88</f>
        <v>6</v>
      </c>
      <c r="B88" s="48" t="str">
        <f ca="1">INDEX(Top!$A$1:$AA$400,MATCH(CONCATENATE($A$1,"_",$A88),Top!$A$1:$A$400,0),MATCH(B$79,Top!$A$1:$AA$1,0))</f>
        <v>MAJO-27</v>
      </c>
      <c r="C88" s="69" t="str">
        <f ca="1">INDEX(Top!$A$1:$AA$400,MATCH(CONCATENATE($A$1,"_",$A88),Top!$A$1:$A$400,0),MATCH(C$79,Top!$A$1:$AA$1,0))</f>
        <v>EUROSERUM</v>
      </c>
      <c r="D88" s="48" t="str">
        <f ca="1">INDEX(Top!$A$1:$AA$400,MATCH(CONCATENATE($A$1,"_",$A88),Top!$A$1:$A$400,0),MATCH(D$79,Top!$A$1:$AA$1,0))</f>
        <v>500 à 999 salariés</v>
      </c>
      <c r="E88" s="48">
        <f ca="1">INDEX(Top!$A$1:$AA$400,MATCH(CONCATENATE($A$1,"_",$A88),Top!$A$1:$A$400,0),MATCH(E$79,Top!$A$1:$AA$1,0))</f>
        <v>56</v>
      </c>
      <c r="F88" s="48" t="str">
        <f ca="1">INDEX(Top!$A$1:$AA$400,MATCH(CONCATENATE($A$1,"_",$A88),Top!$A$1:$A$400,0),MATCH(F$79,Top!$A$1:$AA$1,0))</f>
        <v>1051D</v>
      </c>
      <c r="G88" s="152" t="str">
        <f ca="1">INDEX(Top!$A$1:$AA$400,MATCH(CONCATENATE($A$1,"_",$A88),Top!$A$1:$A$400,0),MATCH(G$79,Top!$A$1:$AA$1,0))</f>
        <v>Fabrication d'autres produits laitiers</v>
      </c>
      <c r="H88" s="153" t="e">
        <f ca="1">INDEX(Top!$A$1:$AA$400,MATCH(CONCATENATE($A$1,"_",$A88),Top!$A$1:$A$400,0),MATCH(H$79,Top!$A$1:$AA$1,0))</f>
        <v>#N/A</v>
      </c>
      <c r="I88" s="154" t="e">
        <f ca="1">INDEX(Top!$A$1:$AA$400,MATCH(CONCATENATE($A$1,"_",$A88),Top!$A$1:$A$400,0),MATCH(I$79,Top!$A$1:$AA$1,0))</f>
        <v>#N/A</v>
      </c>
      <c r="P88" s="28"/>
    </row>
    <row r="89" spans="1:16" ht="15" customHeight="1" x14ac:dyDescent="0.35">
      <c r="A89" s="73">
        <f>'24'!A89</f>
        <v>7</v>
      </c>
      <c r="B89" s="48" t="str">
        <f ca="1">INDEX(Top!$A$1:$AA$400,MATCH(CONCATENATE($A$1,"_",$A89),Top!$A$1:$A$400,0),MATCH(B$79,Top!$A$1:$AA$1,0))</f>
        <v>PRINCIPAL-11</v>
      </c>
      <c r="C89" s="69" t="str">
        <f ca="1">INDEX(Top!$A$1:$AA$400,MATCH(CONCATENATE($A$1,"_",$A89),Top!$A$1:$A$400,0),MATCH(C$79,Top!$A$1:$AA$1,0))</f>
        <v>CSF</v>
      </c>
      <c r="D89" s="48" t="str">
        <f ca="1">INDEX(Top!$A$1:$AA$400,MATCH(CONCATENATE($A$1,"_",$A89),Top!$A$1:$A$400,0),MATCH(D$79,Top!$A$1:$AA$1,0))</f>
        <v>10 000 salariés et plus</v>
      </c>
      <c r="E89" s="48">
        <f ca="1">INDEX(Top!$A$1:$AA$400,MATCH(CONCATENATE($A$1,"_",$A89),Top!$A$1:$A$400,0),MATCH(E$79,Top!$A$1:$AA$1,0))</f>
        <v>2</v>
      </c>
      <c r="F89" s="48" t="str">
        <f ca="1">INDEX(Top!$A$1:$AA$400,MATCH(CONCATENATE($A$1,"_",$A89),Top!$A$1:$A$400,0),MATCH(F$79,Top!$A$1:$AA$1,0))</f>
        <v>4639B</v>
      </c>
      <c r="G89" s="152" t="str">
        <f ca="1">INDEX(Top!$A$1:$AA$400,MATCH(CONCATENATE($A$1,"_",$A89),Top!$A$1:$A$400,0),MATCH(G$79,Top!$A$1:$AA$1,0))</f>
        <v>Commerce de gros (commerce interentreprises) alimentaire non spécialisé</v>
      </c>
      <c r="H89" s="153" t="e">
        <f ca="1">INDEX(Top!$A$1:$AA$400,MATCH(CONCATENATE($A$1,"_",$A89),Top!$A$1:$A$400,0),MATCH(H$79,Top!$A$1:$AA$1,0))</f>
        <v>#N/A</v>
      </c>
      <c r="I89" s="154" t="e">
        <f ca="1">INDEX(Top!$A$1:$AA$400,MATCH(CONCATENATE($A$1,"_",$A89),Top!$A$1:$A$400,0),MATCH(I$79,Top!$A$1:$AA$1,0))</f>
        <v>#N/A</v>
      </c>
      <c r="P89" s="28"/>
    </row>
    <row r="90" spans="1:16" ht="15" customHeight="1" x14ac:dyDescent="0.35">
      <c r="A90" s="73">
        <f>'24'!A90</f>
        <v>8</v>
      </c>
      <c r="B90" s="48" t="str">
        <f ca="1">INDEX(Top!$A$1:$AA$400,MATCH(CONCATENATE($A$1,"_",$A90),Top!$A$1:$A$400,0),MATCH(B$79,Top!$A$1:$AA$1,0))</f>
        <v>MAJO-27</v>
      </c>
      <c r="C90" s="69" t="str">
        <f ca="1">INDEX(Top!$A$1:$AA$400,MATCH(CONCATENATE($A$1,"_",$A90),Top!$A$1:$A$400,0),MATCH(C$79,Top!$A$1:$AA$1,0))</f>
        <v>DUC</v>
      </c>
      <c r="D90" s="48" t="str">
        <f ca="1">INDEX(Top!$A$1:$AA$400,MATCH(CONCATENATE($A$1,"_",$A90),Top!$A$1:$A$400,0),MATCH(D$79,Top!$A$1:$AA$1,0))</f>
        <v>500 à 999 salariés</v>
      </c>
      <c r="E90" s="48">
        <f ca="1">INDEX(Top!$A$1:$AA$400,MATCH(CONCATENATE($A$1,"_",$A90),Top!$A$1:$A$400,0),MATCH(E$79,Top!$A$1:$AA$1,0))</f>
        <v>65</v>
      </c>
      <c r="F90" s="48" t="str">
        <f ca="1">INDEX(Top!$A$1:$AA$400,MATCH(CONCATENATE($A$1,"_",$A90),Top!$A$1:$A$400,0),MATCH(F$79,Top!$A$1:$AA$1,0))</f>
        <v>1012Z</v>
      </c>
      <c r="G90" s="152" t="str">
        <f ca="1">INDEX(Top!$A$1:$AA$400,MATCH(CONCATENATE($A$1,"_",$A90),Top!$A$1:$A$400,0),MATCH(G$79,Top!$A$1:$AA$1,0))</f>
        <v>Transformation et conservation de la viande de volaille</v>
      </c>
      <c r="H90" s="153" t="e">
        <f ca="1">INDEX(Top!$A$1:$AA$400,MATCH(CONCATENATE($A$1,"_",$A90),Top!$A$1:$A$400,0),MATCH(H$79,Top!$A$1:$AA$1,0))</f>
        <v>#N/A</v>
      </c>
      <c r="I90" s="154" t="e">
        <f ca="1">INDEX(Top!$A$1:$AA$400,MATCH(CONCATENATE($A$1,"_",$A90),Top!$A$1:$A$400,0),MATCH(I$79,Top!$A$1:$AA$1,0))</f>
        <v>#N/A</v>
      </c>
      <c r="P90" s="28"/>
    </row>
    <row r="91" spans="1:16" ht="15" customHeight="1" x14ac:dyDescent="0.35">
      <c r="A91" s="73">
        <f>'24'!A91</f>
        <v>9</v>
      </c>
      <c r="B91" s="48" t="str">
        <f ca="1">INDEX(Top!$A$1:$AA$400,MATCH(CONCATENATE($A$1,"_",$A91),Top!$A$1:$A$400,0),MATCH(B$79,Top!$A$1:$AA$1,0))</f>
        <v>MAJO-27</v>
      </c>
      <c r="C91" s="69" t="str">
        <f ca="1">INDEX(Top!$A$1:$AA$400,MATCH(CONCATENATE($A$1,"_",$A91),Top!$A$1:$A$400,0),MATCH(C$79,Top!$A$1:$AA$1,0))</f>
        <v>ERHARD PATISSIER GLACIER</v>
      </c>
      <c r="D91" s="48" t="str">
        <f ca="1">INDEX(Top!$A$1:$AA$400,MATCH(CONCATENATE($A$1,"_",$A91),Top!$A$1:$A$400,0),MATCH(D$79,Top!$A$1:$AA$1,0))</f>
        <v>250 à 499 salariés</v>
      </c>
      <c r="E91" s="48">
        <f ca="1">INDEX(Top!$A$1:$AA$400,MATCH(CONCATENATE($A$1,"_",$A91),Top!$A$1:$A$400,0),MATCH(E$79,Top!$A$1:$AA$1,0))</f>
        <v>79</v>
      </c>
      <c r="F91" s="48" t="str">
        <f ca="1">INDEX(Top!$A$1:$AA$400,MATCH(CONCATENATE($A$1,"_",$A91),Top!$A$1:$A$400,0),MATCH(F$79,Top!$A$1:$AA$1,0))</f>
        <v>1071A</v>
      </c>
      <c r="G91" s="152" t="str">
        <f ca="1">INDEX(Top!$A$1:$AA$400,MATCH(CONCATENATE($A$1,"_",$A91),Top!$A$1:$A$400,0),MATCH(G$79,Top!$A$1:$AA$1,0))</f>
        <v>Fabrication industrielle de pain et de pâtisserie fraîche</v>
      </c>
      <c r="H91" s="153" t="e">
        <f ca="1">INDEX(Top!$A$1:$AA$400,MATCH(CONCATENATE($A$1,"_",$A91),Top!$A$1:$A$400,0),MATCH(H$79,Top!$A$1:$AA$1,0))</f>
        <v>#N/A</v>
      </c>
      <c r="I91" s="154" t="e">
        <f ca="1">INDEX(Top!$A$1:$AA$400,MATCH(CONCATENATE($A$1,"_",$A91),Top!$A$1:$A$400,0),MATCH(I$79,Top!$A$1:$AA$1,0))</f>
        <v>#N/A</v>
      </c>
      <c r="P91" s="28"/>
    </row>
    <row r="92" spans="1:16" ht="15" customHeight="1" x14ac:dyDescent="0.35">
      <c r="A92" s="73">
        <f>'24'!A92</f>
        <v>10</v>
      </c>
      <c r="B92" s="48" t="str">
        <f ca="1">INDEX(Top!$A$1:$AA$400,MATCH(CONCATENATE($A$1,"_",$A92),Top!$A$1:$A$400,0),MATCH(B$79,Top!$A$1:$AA$1,0))</f>
        <v>MONO-27</v>
      </c>
      <c r="C92" s="69" t="str">
        <f ca="1">INDEX(Top!$A$1:$AA$400,MATCH(CONCATENATE($A$1,"_",$A92),Top!$A$1:$A$400,0),MATCH(C$79,Top!$A$1:$AA$1,0))</f>
        <v>DAUNAT BOURGOGNE</v>
      </c>
      <c r="D92" s="48" t="str">
        <f ca="1">INDEX(Top!$A$1:$AA$400,MATCH(CONCATENATE($A$1,"_",$A92),Top!$A$1:$A$400,0),MATCH(D$79,Top!$A$1:$AA$1,0))</f>
        <v>250 à 499 salariés</v>
      </c>
      <c r="E92" s="48">
        <f ca="1">INDEX(Top!$A$1:$AA$400,MATCH(CONCATENATE($A$1,"_",$A92),Top!$A$1:$A$400,0),MATCH(E$79,Top!$A$1:$AA$1,0))</f>
        <v>100</v>
      </c>
      <c r="F92" s="48" t="str">
        <f ca="1">INDEX(Top!$A$1:$AA$400,MATCH(CONCATENATE($A$1,"_",$A92),Top!$A$1:$A$400,0),MATCH(F$79,Top!$A$1:$AA$1,0))</f>
        <v>1089Z</v>
      </c>
      <c r="G92" s="152" t="str">
        <f ca="1">INDEX(Top!$A$1:$AA$400,MATCH(CONCATENATE($A$1,"_",$A92),Top!$A$1:$A$400,0),MATCH(G$79,Top!$A$1:$AA$1,0))</f>
        <v>Fabrication d'autres produits alimentaires n.c.a.</v>
      </c>
      <c r="H92" s="153" t="e">
        <f ca="1">INDEX(Top!$A$1:$AA$400,MATCH(CONCATENATE($A$1,"_",$A92),Top!$A$1:$A$400,0),MATCH(H$79,Top!$A$1:$AA$1,0))</f>
        <v>#N/A</v>
      </c>
      <c r="I92" s="154" t="e">
        <f ca="1">INDEX(Top!$A$1:$AA$400,MATCH(CONCATENATE($A$1,"_",$A92),Top!$A$1:$A$400,0),MATCH(I$79,Top!$A$1:$AA$1,0))</f>
        <v>#N/A</v>
      </c>
      <c r="P92" s="28"/>
    </row>
    <row r="93" spans="1:16" ht="15" customHeight="1" x14ac:dyDescent="0.35">
      <c r="A93" s="73">
        <f>'24'!A93</f>
        <v>11</v>
      </c>
      <c r="B93" s="48" t="str">
        <f ca="1">INDEX(Top!$A$1:$AA$400,MATCH(CONCATENATE($A$1,"_",$A93),Top!$A$1:$A$400,0),MATCH(B$79,Top!$A$1:$AA$1,0))</f>
        <v>MONO-27</v>
      </c>
      <c r="C93" s="69" t="str">
        <f ca="1">INDEX(Top!$A$1:$AA$400,MATCH(CONCATENATE($A$1,"_",$A93),Top!$A$1:$A$400,0),MATCH(C$79,Top!$A$1:$AA$1,0))</f>
        <v>SOCIETE FROMAGERE DE LONS LE SAUNIER</v>
      </c>
      <c r="D93" s="48" t="str">
        <f ca="1">INDEX(Top!$A$1:$AA$400,MATCH(CONCATENATE($A$1,"_",$A93),Top!$A$1:$A$400,0),MATCH(D$79,Top!$A$1:$AA$1,0))</f>
        <v>250 à 499 salariés</v>
      </c>
      <c r="E93" s="48">
        <f ca="1">INDEX(Top!$A$1:$AA$400,MATCH(CONCATENATE($A$1,"_",$A93),Top!$A$1:$A$400,0),MATCH(E$79,Top!$A$1:$AA$1,0))</f>
        <v>100</v>
      </c>
      <c r="F93" s="48" t="str">
        <f ca="1">INDEX(Top!$A$1:$AA$400,MATCH(CONCATENATE($A$1,"_",$A93),Top!$A$1:$A$400,0),MATCH(F$79,Top!$A$1:$AA$1,0))</f>
        <v>1051C</v>
      </c>
      <c r="G93" s="152" t="str">
        <f ca="1">INDEX(Top!$A$1:$AA$400,MATCH(CONCATENATE($A$1,"_",$A93),Top!$A$1:$A$400,0),MATCH(G$79,Top!$A$1:$AA$1,0))</f>
        <v>Fabrication de fromage</v>
      </c>
      <c r="H93" s="153" t="e">
        <f ca="1">INDEX(Top!$A$1:$AA$400,MATCH(CONCATENATE($A$1,"_",$A93),Top!$A$1:$A$400,0),MATCH(H$79,Top!$A$1:$AA$1,0))</f>
        <v>#N/A</v>
      </c>
      <c r="I93" s="154" t="e">
        <f ca="1">INDEX(Top!$A$1:$AA$400,MATCH(CONCATENATE($A$1,"_",$A93),Top!$A$1:$A$400,0),MATCH(I$79,Top!$A$1:$AA$1,0))</f>
        <v>#N/A</v>
      </c>
      <c r="P93" s="28"/>
    </row>
    <row r="94" spans="1:16" ht="15" customHeight="1" x14ac:dyDescent="0.35">
      <c r="A94" s="73">
        <f>'24'!A94</f>
        <v>12</v>
      </c>
      <c r="B94" s="48" t="str">
        <f ca="1">INDEX(Top!$A$1:$AA$400,MATCH(CONCATENATE($A$1,"_",$A94),Top!$A$1:$A$400,0),MATCH(B$79,Top!$A$1:$AA$1,0))</f>
        <v>PRINCIPAL-11</v>
      </c>
      <c r="C94" s="69" t="str">
        <f ca="1">INDEX(Top!$A$1:$AA$400,MATCH(CONCATENATE($A$1,"_",$A94),Top!$A$1:$A$400,0),MATCH(C$79,Top!$A$1:$AA$1,0))</f>
        <v>POMONA</v>
      </c>
      <c r="D94" s="48" t="str">
        <f ca="1">INDEX(Top!$A$1:$AA$400,MATCH(CONCATENATE($A$1,"_",$A94),Top!$A$1:$A$400,0),MATCH(D$79,Top!$A$1:$AA$1,0))</f>
        <v>5 000 à 9 999 salariés</v>
      </c>
      <c r="E94" s="48">
        <f ca="1">INDEX(Top!$A$1:$AA$400,MATCH(CONCATENATE($A$1,"_",$A94),Top!$A$1:$A$400,0),MATCH(E$79,Top!$A$1:$AA$1,0))</f>
        <v>5</v>
      </c>
      <c r="F94" s="48" t="str">
        <f ca="1">INDEX(Top!$A$1:$AA$400,MATCH(CONCATENATE($A$1,"_",$A94),Top!$A$1:$A$400,0),MATCH(F$79,Top!$A$1:$AA$1,0))</f>
        <v>4639B</v>
      </c>
      <c r="G94" s="152" t="str">
        <f ca="1">INDEX(Top!$A$1:$AA$400,MATCH(CONCATENATE($A$1,"_",$A94),Top!$A$1:$A$400,0),MATCH(G$79,Top!$A$1:$AA$1,0))</f>
        <v>Commerce de gros (commerce interentreprises) alimentaire non spécialisé</v>
      </c>
      <c r="H94" s="153" t="e">
        <f ca="1">INDEX(Top!$A$1:$AA$400,MATCH(CONCATENATE($A$1,"_",$A94),Top!$A$1:$A$400,0),MATCH(H$79,Top!$A$1:$AA$1,0))</f>
        <v>#N/A</v>
      </c>
      <c r="I94" s="154" t="e">
        <f ca="1">INDEX(Top!$A$1:$AA$400,MATCH(CONCATENATE($A$1,"_",$A94),Top!$A$1:$A$400,0),MATCH(I$79,Top!$A$1:$AA$1,0))</f>
        <v>#N/A</v>
      </c>
      <c r="P94" s="28"/>
    </row>
    <row r="95" spans="1:16" ht="15" customHeight="1" x14ac:dyDescent="0.35">
      <c r="A95" s="73">
        <f>'24'!A95</f>
        <v>13</v>
      </c>
      <c r="B95" s="48" t="str">
        <f ca="1">INDEX(Top!$A$1:$AA$400,MATCH(CONCATENATE($A$1,"_",$A95),Top!$A$1:$A$400,0),MATCH(B$79,Top!$A$1:$AA$1,0))</f>
        <v>MAJO-27</v>
      </c>
      <c r="C95" s="69" t="str">
        <f ca="1">INDEX(Top!$A$1:$AA$400,MATCH(CONCATENATE($A$1,"_",$A95),Top!$A$1:$A$400,0),MATCH(C$79,Top!$A$1:$AA$1,0))</f>
        <v>JACQUET PANIFICATION</v>
      </c>
      <c r="D95" s="48" t="str">
        <f ca="1">INDEX(Top!$A$1:$AA$400,MATCH(CONCATENATE($A$1,"_",$A95),Top!$A$1:$A$400,0),MATCH(D$79,Top!$A$1:$AA$1,0))</f>
        <v>500 à 999 salariés</v>
      </c>
      <c r="E95" s="48">
        <f ca="1">INDEX(Top!$A$1:$AA$400,MATCH(CONCATENATE($A$1,"_",$A95),Top!$A$1:$A$400,0),MATCH(E$79,Top!$A$1:$AA$1,0))</f>
        <v>54</v>
      </c>
      <c r="F95" s="48" t="str">
        <f ca="1">INDEX(Top!$A$1:$AA$400,MATCH(CONCATENATE($A$1,"_",$A95),Top!$A$1:$A$400,0),MATCH(F$79,Top!$A$1:$AA$1,0))</f>
        <v>1071A</v>
      </c>
      <c r="G95" s="152" t="str">
        <f ca="1">INDEX(Top!$A$1:$AA$400,MATCH(CONCATENATE($A$1,"_",$A95),Top!$A$1:$A$400,0),MATCH(G$79,Top!$A$1:$AA$1,0))</f>
        <v>Fabrication industrielle de pain et de pâtisserie fraîche</v>
      </c>
      <c r="H95" s="153" t="e">
        <f ca="1">INDEX(Top!$A$1:$AA$400,MATCH(CONCATENATE($A$1,"_",$A95),Top!$A$1:$A$400,0),MATCH(H$79,Top!$A$1:$AA$1,0))</f>
        <v>#N/A</v>
      </c>
      <c r="I95" s="154" t="e">
        <f ca="1">INDEX(Top!$A$1:$AA$400,MATCH(CONCATENATE($A$1,"_",$A95),Top!$A$1:$A$400,0),MATCH(I$79,Top!$A$1:$AA$1,0))</f>
        <v>#N/A</v>
      </c>
      <c r="P95" s="28"/>
    </row>
    <row r="96" spans="1:16" ht="15" customHeight="1" x14ac:dyDescent="0.35">
      <c r="A96" s="73">
        <f>'24'!A96</f>
        <v>14</v>
      </c>
      <c r="B96" s="48" t="str">
        <f ca="1">INDEX(Top!$A$1:$AA$400,MATCH(CONCATENATE($A$1,"_",$A96),Top!$A$1:$A$400,0),MATCH(B$79,Top!$A$1:$AA$1,0))</f>
        <v>QUASI-MONO-27</v>
      </c>
      <c r="C96" s="69" t="str">
        <f ca="1">INDEX(Top!$A$1:$AA$400,MATCH(CONCATENATE($A$1,"_",$A96),Top!$A$1:$A$400,0),MATCH(C$79,Top!$A$1:$AA$1,0))</f>
        <v>ECKES GRANINI FRANCE SNC</v>
      </c>
      <c r="D96" s="48" t="str">
        <f ca="1">INDEX(Top!$A$1:$AA$400,MATCH(CONCATENATE($A$1,"_",$A96),Top!$A$1:$A$400,0),MATCH(D$79,Top!$A$1:$AA$1,0))</f>
        <v>250 à 499 salariés</v>
      </c>
      <c r="E96" s="48">
        <f ca="1">INDEX(Top!$A$1:$AA$400,MATCH(CONCATENATE($A$1,"_",$A96),Top!$A$1:$A$400,0),MATCH(E$79,Top!$A$1:$AA$1,0))</f>
        <v>89</v>
      </c>
      <c r="F96" s="48" t="str">
        <f ca="1">INDEX(Top!$A$1:$AA$400,MATCH(CONCATENATE($A$1,"_",$A96),Top!$A$1:$A$400,0),MATCH(F$79,Top!$A$1:$AA$1,0))</f>
        <v>4634Z</v>
      </c>
      <c r="G96" s="152" t="str">
        <f ca="1">INDEX(Top!$A$1:$AA$400,MATCH(CONCATENATE($A$1,"_",$A96),Top!$A$1:$A$400,0),MATCH(G$79,Top!$A$1:$AA$1,0))</f>
        <v>Commerce de gros (commerce interentreprises) de boissons</v>
      </c>
      <c r="H96" s="153" t="e">
        <f ca="1">INDEX(Top!$A$1:$AA$400,MATCH(CONCATENATE($A$1,"_",$A96),Top!$A$1:$A$400,0),MATCH(H$79,Top!$A$1:$AA$1,0))</f>
        <v>#N/A</v>
      </c>
      <c r="I96" s="154" t="e">
        <f ca="1">INDEX(Top!$A$1:$AA$400,MATCH(CONCATENATE($A$1,"_",$A96),Top!$A$1:$A$400,0),MATCH(I$79,Top!$A$1:$AA$1,0))</f>
        <v>#N/A</v>
      </c>
      <c r="P96" s="28"/>
    </row>
    <row r="97" spans="1:17" ht="15" customHeight="1" x14ac:dyDescent="0.35">
      <c r="A97" s="73">
        <f>'24'!A97</f>
        <v>15</v>
      </c>
      <c r="B97" s="48" t="str">
        <f ca="1">INDEX(Top!$A$1:$AA$400,MATCH(CONCATENATE($A$1,"_",$A97),Top!$A$1:$A$400,0),MATCH(B$79,Top!$A$1:$AA$1,0))</f>
        <v>PRINCIPAL-76</v>
      </c>
      <c r="C97" s="69" t="str">
        <f ca="1">INDEX(Top!$A$1:$AA$400,MATCH(CONCATENATE($A$1,"_",$A97),Top!$A$1:$A$400,0),MATCH(C$79,Top!$A$1:$AA$1,0))</f>
        <v>BOULANGERIES BG</v>
      </c>
      <c r="D97" s="48" t="str">
        <f ca="1">INDEX(Top!$A$1:$AA$400,MATCH(CONCATENATE($A$1,"_",$A97),Top!$A$1:$A$400,0),MATCH(D$79,Top!$A$1:$AA$1,0))</f>
        <v>5 000 à 9 999 salariés</v>
      </c>
      <c r="E97" s="48">
        <f ca="1">INDEX(Top!$A$1:$AA$400,MATCH(CONCATENATE($A$1,"_",$A97),Top!$A$1:$A$400,0),MATCH(E$79,Top!$A$1:$AA$1,0))</f>
        <v>5</v>
      </c>
      <c r="F97" s="48" t="str">
        <f ca="1">INDEX(Top!$A$1:$AA$400,MATCH(CONCATENATE($A$1,"_",$A97),Top!$A$1:$A$400,0),MATCH(F$79,Top!$A$1:$AA$1,0))</f>
        <v>1071C</v>
      </c>
      <c r="G97" s="152" t="str">
        <f ca="1">INDEX(Top!$A$1:$AA$400,MATCH(CONCATENATE($A$1,"_",$A97),Top!$A$1:$A$400,0),MATCH(G$79,Top!$A$1:$AA$1,0))</f>
        <v>Boulangerie et boulangerie-pâtisserie</v>
      </c>
      <c r="H97" s="153" t="e">
        <f ca="1">INDEX(Top!$A$1:$AA$400,MATCH(CONCATENATE($A$1,"_",$A97),Top!$A$1:$A$400,0),MATCH(H$79,Top!$A$1:$AA$1,0))</f>
        <v>#N/A</v>
      </c>
      <c r="I97" s="154" t="e">
        <f ca="1">INDEX(Top!$A$1:$AA$400,MATCH(CONCATENATE($A$1,"_",$A97),Top!$A$1:$A$400,0),MATCH(I$79,Top!$A$1:$AA$1,0))</f>
        <v>#N/A</v>
      </c>
      <c r="P97" s="28"/>
    </row>
    <row r="98" spans="1:17" ht="15" customHeight="1" x14ac:dyDescent="0.35">
      <c r="A98" s="73">
        <f>'24'!A98</f>
        <v>16</v>
      </c>
      <c r="B98" s="48" t="str">
        <f ca="1">INDEX(Top!$A$1:$AA$400,MATCH(CONCATENATE($A$1,"_",$A98),Top!$A$1:$A$400,0),MATCH(B$79,Top!$A$1:$AA$1,0))</f>
        <v>MONO-27</v>
      </c>
      <c r="C98" s="69" t="str">
        <f ca="1">INDEX(Top!$A$1:$AA$400,MATCH(CONCATENATE($A$1,"_",$A98),Top!$A$1:$A$400,0),MATCH(C$79,Top!$A$1:$AA$1,0))</f>
        <v>BEAUNE BRIOCHE</v>
      </c>
      <c r="D98" s="48" t="str">
        <f ca="1">INDEX(Top!$A$1:$AA$400,MATCH(CONCATENATE($A$1,"_",$A98),Top!$A$1:$A$400,0),MATCH(D$79,Top!$A$1:$AA$1,0))</f>
        <v>250 à 499 salariés</v>
      </c>
      <c r="E98" s="48">
        <f ca="1">INDEX(Top!$A$1:$AA$400,MATCH(CONCATENATE($A$1,"_",$A98),Top!$A$1:$A$400,0),MATCH(E$79,Top!$A$1:$AA$1,0))</f>
        <v>100</v>
      </c>
      <c r="F98" s="48" t="str">
        <f ca="1">INDEX(Top!$A$1:$AA$400,MATCH(CONCATENATE($A$1,"_",$A98),Top!$A$1:$A$400,0),MATCH(F$79,Top!$A$1:$AA$1,0))</f>
        <v>1071A</v>
      </c>
      <c r="G98" s="152" t="str">
        <f ca="1">INDEX(Top!$A$1:$AA$400,MATCH(CONCATENATE($A$1,"_",$A98),Top!$A$1:$A$400,0),MATCH(G$79,Top!$A$1:$AA$1,0))</f>
        <v>Fabrication industrielle de pain et de pâtisserie fraîche</v>
      </c>
      <c r="H98" s="153" t="e">
        <f ca="1">INDEX(Top!$A$1:$AA$400,MATCH(CONCATENATE($A$1,"_",$A98),Top!$A$1:$A$400,0),MATCH(H$79,Top!$A$1:$AA$1,0))</f>
        <v>#N/A</v>
      </c>
      <c r="I98" s="154" t="e">
        <f ca="1">INDEX(Top!$A$1:$AA$400,MATCH(CONCATENATE($A$1,"_",$A98),Top!$A$1:$A$400,0),MATCH(I$79,Top!$A$1:$AA$1,0))</f>
        <v>#N/A</v>
      </c>
      <c r="P98" s="28"/>
    </row>
    <row r="99" spans="1:17" ht="15" customHeight="1" x14ac:dyDescent="0.35">
      <c r="A99" s="73">
        <f>'24'!A99</f>
        <v>17</v>
      </c>
      <c r="B99" s="48" t="str">
        <f ca="1">INDEX(Top!$A$1:$AA$400,MATCH(CONCATENATE($A$1,"_",$A99),Top!$A$1:$A$400,0),MATCH(B$79,Top!$A$1:$AA$1,0))</f>
        <v>MONO-27</v>
      </c>
      <c r="C99" s="69" t="str">
        <f ca="1">INDEX(Top!$A$1:$AA$400,MATCH(CONCATENATE($A$1,"_",$A99),Top!$A$1:$A$400,0),MATCH(C$79,Top!$A$1:$AA$1,0))</f>
        <v>SOCIETE ANDRE BAZIN</v>
      </c>
      <c r="D99" s="48" t="str">
        <f ca="1">INDEX(Top!$A$1:$AA$400,MATCH(CONCATENATE($A$1,"_",$A99),Top!$A$1:$A$400,0),MATCH(D$79,Top!$A$1:$AA$1,0))</f>
        <v>250 à 499 salariés</v>
      </c>
      <c r="E99" s="48">
        <f ca="1">INDEX(Top!$A$1:$AA$400,MATCH(CONCATENATE($A$1,"_",$A99),Top!$A$1:$A$400,0),MATCH(E$79,Top!$A$1:$AA$1,0))</f>
        <v>100</v>
      </c>
      <c r="F99" s="48" t="str">
        <f ca="1">INDEX(Top!$A$1:$AA$400,MATCH(CONCATENATE($A$1,"_",$A99),Top!$A$1:$A$400,0),MATCH(F$79,Top!$A$1:$AA$1,0))</f>
        <v>1013A</v>
      </c>
      <c r="G99" s="152" t="str">
        <f ca="1">INDEX(Top!$A$1:$AA$400,MATCH(CONCATENATE($A$1,"_",$A99),Top!$A$1:$A$400,0),MATCH(G$79,Top!$A$1:$AA$1,0))</f>
        <v>Préparation industrielle de produits à base de viande</v>
      </c>
      <c r="H99" s="153" t="e">
        <f ca="1">INDEX(Top!$A$1:$AA$400,MATCH(CONCATENATE($A$1,"_",$A99),Top!$A$1:$A$400,0),MATCH(H$79,Top!$A$1:$AA$1,0))</f>
        <v>#N/A</v>
      </c>
      <c r="I99" s="154" t="e">
        <f ca="1">INDEX(Top!$A$1:$AA$400,MATCH(CONCATENATE($A$1,"_",$A99),Top!$A$1:$A$400,0),MATCH(I$79,Top!$A$1:$AA$1,0))</f>
        <v>#N/A</v>
      </c>
      <c r="P99" s="28"/>
    </row>
    <row r="100" spans="1:17" ht="15" customHeight="1" x14ac:dyDescent="0.35">
      <c r="A100" s="73">
        <f>'24'!A100</f>
        <v>18</v>
      </c>
      <c r="B100" s="48" t="str">
        <f ca="1">INDEX(Top!$A$1:$AA$400,MATCH(CONCATENATE($A$1,"_",$A100),Top!$A$1:$A$400,0),MATCH(B$79,Top!$A$1:$AA$1,0))</f>
        <v>MONO-27</v>
      </c>
      <c r="C100" s="69" t="str">
        <f ca="1">INDEX(Top!$A$1:$AA$400,MATCH(CONCATENATE($A$1,"_",$A100),Top!$A$1:$A$400,0),MATCH(C$79,Top!$A$1:$AA$1,0))</f>
        <v>SOC COOPERATIVE AGRICOLE DIJON CEREALE</v>
      </c>
      <c r="D100" s="48" t="str">
        <f ca="1">INDEX(Top!$A$1:$AA$400,MATCH(CONCATENATE($A$1,"_",$A100),Top!$A$1:$A$400,0),MATCH(D$79,Top!$A$1:$AA$1,0))</f>
        <v>200 à 249 salariés</v>
      </c>
      <c r="E100" s="48">
        <f ca="1">INDEX(Top!$A$1:$AA$400,MATCH(CONCATENATE($A$1,"_",$A100),Top!$A$1:$A$400,0),MATCH(E$79,Top!$A$1:$AA$1,0))</f>
        <v>100</v>
      </c>
      <c r="F100" s="48" t="str">
        <f ca="1">INDEX(Top!$A$1:$AA$400,MATCH(CONCATENATE($A$1,"_",$A100),Top!$A$1:$A$400,0),MATCH(F$79,Top!$A$1:$AA$1,0))</f>
        <v>4621Z</v>
      </c>
      <c r="G100" s="152" t="str">
        <f ca="1">INDEX(Top!$A$1:$AA$400,MATCH(CONCATENATE($A$1,"_",$A100),Top!$A$1:$A$400,0),MATCH(G$79,Top!$A$1:$AA$1,0))</f>
        <v>Commerce de gros (commerce interentreprises) de céréales, de tabac non manufacturé, de semences et d'aliments pour le bétail</v>
      </c>
      <c r="H100" s="153" t="e">
        <f ca="1">INDEX(Top!$A$1:$AA$400,MATCH(CONCATENATE($A$1,"_",$A100),Top!$A$1:$A$400,0),MATCH(H$79,Top!$A$1:$AA$1,0))</f>
        <v>#N/A</v>
      </c>
      <c r="I100" s="154" t="e">
        <f ca="1">INDEX(Top!$A$1:$AA$400,MATCH(CONCATENATE($A$1,"_",$A100),Top!$A$1:$A$400,0),MATCH(I$79,Top!$A$1:$AA$1,0))</f>
        <v>#N/A</v>
      </c>
      <c r="P100" s="28"/>
    </row>
    <row r="101" spans="1:17" ht="15" customHeight="1" x14ac:dyDescent="0.35">
      <c r="A101" s="73">
        <f>'24'!A101</f>
        <v>19</v>
      </c>
      <c r="B101" s="48" t="str">
        <f ca="1">INDEX(Top!$A$1:$AA$400,MATCH(CONCATENATE($A$1,"_",$A101),Top!$A$1:$A$400,0),MATCH(B$79,Top!$A$1:$AA$1,0))</f>
        <v>MONO-27</v>
      </c>
      <c r="C101" s="69" t="str">
        <f ca="1">INDEX(Top!$A$1:$AA$400,MATCH(CONCATENATE($A$1,"_",$A101),Top!$A$1:$A$400,0),MATCH(C$79,Top!$A$1:$AA$1,0))</f>
        <v>COOPERATIVE AGRICOLE TERRE COMTOISE</v>
      </c>
      <c r="D101" s="48" t="str">
        <f ca="1">INDEX(Top!$A$1:$AA$400,MATCH(CONCATENATE($A$1,"_",$A101),Top!$A$1:$A$400,0),MATCH(D$79,Top!$A$1:$AA$1,0))</f>
        <v>250 à 499 salariés</v>
      </c>
      <c r="E101" s="48">
        <f ca="1">INDEX(Top!$A$1:$AA$400,MATCH(CONCATENATE($A$1,"_",$A101),Top!$A$1:$A$400,0),MATCH(E$79,Top!$A$1:$AA$1,0))</f>
        <v>100</v>
      </c>
      <c r="F101" s="48" t="str">
        <f ca="1">INDEX(Top!$A$1:$AA$400,MATCH(CONCATENATE($A$1,"_",$A101),Top!$A$1:$A$400,0),MATCH(F$79,Top!$A$1:$AA$1,0))</f>
        <v>1091Z</v>
      </c>
      <c r="G101" s="152" t="str">
        <f ca="1">INDEX(Top!$A$1:$AA$400,MATCH(CONCATENATE($A$1,"_",$A101),Top!$A$1:$A$400,0),MATCH(G$79,Top!$A$1:$AA$1,0))</f>
        <v>Fabrication d'aliments pour animaux de ferme</v>
      </c>
      <c r="H101" s="153" t="e">
        <f ca="1">INDEX(Top!$A$1:$AA$400,MATCH(CONCATENATE($A$1,"_",$A101),Top!$A$1:$A$400,0),MATCH(H$79,Top!$A$1:$AA$1,0))</f>
        <v>#N/A</v>
      </c>
      <c r="I101" s="154" t="e">
        <f ca="1">INDEX(Top!$A$1:$AA$400,MATCH(CONCATENATE($A$1,"_",$A101),Top!$A$1:$A$400,0),MATCH(I$79,Top!$A$1:$AA$1,0))</f>
        <v>#N/A</v>
      </c>
      <c r="P101" s="28"/>
    </row>
    <row r="102" spans="1:17" ht="15" customHeight="1" x14ac:dyDescent="0.35">
      <c r="A102" s="73">
        <f>'24'!A102</f>
        <v>20</v>
      </c>
      <c r="B102" s="48" t="str">
        <f ca="1">INDEX(Top!$A$1:$AA$400,MATCH(CONCATENATE($A$1,"_",$A102),Top!$A$1:$A$400,0),MATCH(B$79,Top!$A$1:$AA$1,0))</f>
        <v>QUASI-MONO-27</v>
      </c>
      <c r="C102" s="69" t="str">
        <f ca="1">INDEX(Top!$A$1:$AA$400,MATCH(CONCATENATE($A$1,"_",$A102),Top!$A$1:$A$400,0),MATCH(C$79,Top!$A$1:$AA$1,0))</f>
        <v>MONTS &amp; TERROIRS</v>
      </c>
      <c r="D102" s="48" t="str">
        <f ca="1">INDEX(Top!$A$1:$AA$400,MATCH(CONCATENATE($A$1,"_",$A102),Top!$A$1:$A$400,0),MATCH(D$79,Top!$A$1:$AA$1,0))</f>
        <v>250 à 499 salariés</v>
      </c>
      <c r="E102" s="48">
        <f ca="1">INDEX(Top!$A$1:$AA$400,MATCH(CONCATENATE($A$1,"_",$A102),Top!$A$1:$A$400,0),MATCH(E$79,Top!$A$1:$AA$1,0))</f>
        <v>85</v>
      </c>
      <c r="F102" s="48" t="str">
        <f ca="1">INDEX(Top!$A$1:$AA$400,MATCH(CONCATENATE($A$1,"_",$A102),Top!$A$1:$A$400,0),MATCH(F$79,Top!$A$1:$AA$1,0))</f>
        <v>1051C</v>
      </c>
      <c r="G102" s="152" t="str">
        <f ca="1">INDEX(Top!$A$1:$AA$400,MATCH(CONCATENATE($A$1,"_",$A102),Top!$A$1:$A$400,0),MATCH(G$79,Top!$A$1:$AA$1,0))</f>
        <v>Fabrication de fromage</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'24'!B106</f>
        <v>Champ : France (hors Mayotte) - unités légales des secteurs marchands non agricoles et non financiers</v>
      </c>
      <c r="Q106" s="108"/>
    </row>
    <row r="107" spans="1:17" s="106" customFormat="1" ht="15" customHeight="1" x14ac:dyDescent="0.35">
      <c r="B107" s="107" t="str">
        <f>'24'!B107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10"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08"/>
  <sheetViews>
    <sheetView topLeftCell="B1"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28</v>
      </c>
      <c r="B1" s="25" t="str">
        <f ca="1">VLOOKUP(A1,Sommaire!A15:B31,2,0)</f>
        <v>Normandie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'27'!D4</f>
        <v>nb_ul_MONO_secret</v>
      </c>
      <c r="E4" s="72" t="str">
        <f>'27'!E4</f>
        <v>nb_sal_secret</v>
      </c>
      <c r="F4" s="72" t="str">
        <f>'27'!F4</f>
        <v>nb_sal_reg_secret</v>
      </c>
      <c r="G4" s="72" t="str">
        <f>'27'!G4</f>
        <v>part_sal_secret</v>
      </c>
      <c r="H4" s="129" t="str">
        <f>'27'!H4</f>
        <v>nb_ul_POLY_secret</v>
      </c>
      <c r="I4" s="126"/>
      <c r="J4" s="126"/>
      <c r="Q4" s="28"/>
      <c r="R4" s="28"/>
    </row>
    <row r="5" spans="1:18" ht="78" customHeight="1" x14ac:dyDescent="0.35">
      <c r="A5" s="73" t="str">
        <f>'27'!A5</f>
        <v>Code d'activité</v>
      </c>
      <c r="B5" s="2" t="str">
        <f>'27'!B5</f>
        <v>Code d'activité</v>
      </c>
      <c r="C5" s="2" t="str">
        <f>'27'!C5</f>
        <v>Secteur d'activité</v>
      </c>
      <c r="D5" s="2" t="str">
        <f>'27'!D5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4158</v>
      </c>
      <c r="E7" s="109">
        <f t="shared" ca="1" si="0"/>
        <v>29821</v>
      </c>
      <c r="F7" s="109">
        <f t="shared" ca="1" si="0"/>
        <v>43260</v>
      </c>
      <c r="G7" s="109">
        <f t="shared" ca="1" si="0"/>
        <v>69</v>
      </c>
      <c r="H7" s="109">
        <f t="shared" ca="1" si="0"/>
        <v>181</v>
      </c>
      <c r="I7" s="125"/>
      <c r="J7" s="125"/>
      <c r="K7" s="33"/>
      <c r="L7" s="33"/>
      <c r="M7" s="33"/>
      <c r="N7" s="33"/>
      <c r="O7" s="33"/>
      <c r="P7" s="33"/>
      <c r="Q7" s="33"/>
      <c r="R7" s="33"/>
    </row>
    <row r="8" spans="1:18" ht="15" customHeight="1" x14ac:dyDescent="0.35">
      <c r="A8" s="73" t="s">
        <v>44</v>
      </c>
      <c r="B8" s="7" t="s">
        <v>44</v>
      </c>
      <c r="C8" s="8" t="s">
        <v>1460</v>
      </c>
      <c r="D8" s="110">
        <f t="shared" ca="1" si="0"/>
        <v>838</v>
      </c>
      <c r="E8" s="110">
        <f t="shared" ca="1" si="0"/>
        <v>14561</v>
      </c>
      <c r="F8" s="110">
        <f t="shared" ca="1" si="0"/>
        <v>23632</v>
      </c>
      <c r="G8" s="110">
        <f t="shared" ca="1" si="0"/>
        <v>62</v>
      </c>
      <c r="H8" s="110">
        <f t="shared" ca="1" si="0"/>
        <v>76</v>
      </c>
      <c r="I8" s="125"/>
      <c r="J8" s="125"/>
      <c r="K8" s="33"/>
      <c r="L8" s="33"/>
      <c r="M8" s="33"/>
      <c r="N8" s="33"/>
      <c r="O8" s="33"/>
      <c r="P8" s="33"/>
      <c r="Q8" s="33"/>
      <c r="R8" s="33"/>
    </row>
    <row r="9" spans="1:18" ht="15" customHeight="1" x14ac:dyDescent="0.35">
      <c r="A9" s="73" t="s">
        <v>60</v>
      </c>
      <c r="B9" s="9" t="s">
        <v>60</v>
      </c>
      <c r="C9" s="10" t="s">
        <v>61</v>
      </c>
      <c r="D9" s="48">
        <f t="shared" ca="1" si="0"/>
        <v>605</v>
      </c>
      <c r="E9" s="48">
        <f t="shared" ca="1" si="0"/>
        <v>13994</v>
      </c>
      <c r="F9" s="48">
        <f t="shared" ca="1" si="0"/>
        <v>22719</v>
      </c>
      <c r="G9" s="48">
        <f t="shared" ca="1" si="0"/>
        <v>62</v>
      </c>
      <c r="H9" s="48">
        <f t="shared" ca="1" si="0"/>
        <v>67</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74</v>
      </c>
      <c r="E10" s="48">
        <f t="shared" ref="D10:H23" ca="1" si="1">INDEX(Table0,MATCH($A$1&amp;"_"&amp;$A10,T0colonne,0),MATCH(E$4,T0ligne,0))</f>
        <v>1613</v>
      </c>
      <c r="F10" s="48">
        <f t="shared" ca="1" si="1"/>
        <v>5290</v>
      </c>
      <c r="G10" s="48">
        <f t="shared" ca="1" si="1"/>
        <v>30</v>
      </c>
      <c r="H10" s="48">
        <f t="shared" ca="1" si="1"/>
        <v>9</v>
      </c>
      <c r="I10" s="125"/>
      <c r="J10" s="125"/>
      <c r="K10" s="33"/>
      <c r="L10" s="33"/>
      <c r="M10" s="33"/>
      <c r="N10" s="33"/>
      <c r="O10" s="33"/>
      <c r="P10" s="33"/>
      <c r="Q10" s="33"/>
      <c r="R10" s="33"/>
    </row>
    <row r="11" spans="1:18" ht="15" customHeight="1" x14ac:dyDescent="0.35">
      <c r="A11" s="73">
        <v>102</v>
      </c>
      <c r="B11" s="11">
        <v>102</v>
      </c>
      <c r="C11" s="12" t="s">
        <v>64</v>
      </c>
      <c r="D11" s="48">
        <f t="shared" ca="1" si="1"/>
        <v>24</v>
      </c>
      <c r="E11" s="48">
        <f t="shared" ca="1" si="1"/>
        <v>382</v>
      </c>
      <c r="F11" s="48">
        <f t="shared" ca="1" si="1"/>
        <v>398</v>
      </c>
      <c r="G11" s="48">
        <f t="shared" ca="1" si="1"/>
        <v>96</v>
      </c>
      <c r="H11" s="48" t="str">
        <f t="shared" ca="1" si="1"/>
        <v>s</v>
      </c>
      <c r="I11" s="125"/>
      <c r="J11" s="125"/>
      <c r="K11" s="33"/>
      <c r="L11" s="33"/>
      <c r="M11" s="33"/>
      <c r="N11" s="33"/>
      <c r="O11" s="33"/>
      <c r="P11" s="33"/>
      <c r="Q11" s="33"/>
      <c r="R11" s="33"/>
    </row>
    <row r="12" spans="1:18" ht="15" customHeight="1" x14ac:dyDescent="0.35">
      <c r="A12" s="73" t="s">
        <v>65</v>
      </c>
      <c r="B12" s="13" t="s">
        <v>65</v>
      </c>
      <c r="C12" s="12" t="s">
        <v>66</v>
      </c>
      <c r="D12" s="48">
        <f t="shared" ca="1" si="1"/>
        <v>72</v>
      </c>
      <c r="E12" s="48">
        <f t="shared" ca="1" si="1"/>
        <v>357</v>
      </c>
      <c r="F12" s="48">
        <f t="shared" ca="1" si="1"/>
        <v>725</v>
      </c>
      <c r="G12" s="48">
        <f t="shared" ca="1" si="1"/>
        <v>49</v>
      </c>
      <c r="H12" s="48" t="str">
        <f t="shared" ca="1" si="1"/>
        <v>s</v>
      </c>
      <c r="I12" s="125"/>
      <c r="J12" s="125"/>
      <c r="K12" s="74"/>
      <c r="L12" s="33"/>
      <c r="M12" s="33"/>
      <c r="N12" s="33"/>
      <c r="O12" s="33"/>
      <c r="P12" s="33"/>
      <c r="Q12" s="33"/>
      <c r="R12" s="33"/>
    </row>
    <row r="13" spans="1:18" ht="15" customHeight="1" x14ac:dyDescent="0.35">
      <c r="A13" s="73" t="s">
        <v>67</v>
      </c>
      <c r="B13" s="13" t="s">
        <v>67</v>
      </c>
      <c r="C13" s="12" t="s">
        <v>68</v>
      </c>
      <c r="D13" s="48">
        <f t="shared" ca="1" si="1"/>
        <v>10</v>
      </c>
      <c r="E13" s="48">
        <f t="shared" ca="1" si="1"/>
        <v>124</v>
      </c>
      <c r="F13" s="48">
        <f t="shared" ca="1" si="1"/>
        <v>448</v>
      </c>
      <c r="G13" s="48">
        <f t="shared" ca="1" si="1"/>
        <v>28</v>
      </c>
      <c r="H13" s="48">
        <f t="shared" ca="1" si="1"/>
        <v>3</v>
      </c>
      <c r="I13" s="125"/>
      <c r="J13" s="125"/>
      <c r="K13" s="74"/>
      <c r="L13" s="33"/>
      <c r="M13" s="33"/>
      <c r="N13" s="33"/>
      <c r="O13" s="33"/>
      <c r="P13" s="33"/>
      <c r="Q13" s="33"/>
      <c r="R13" s="33"/>
    </row>
    <row r="14" spans="1:18" ht="15" customHeight="1" x14ac:dyDescent="0.35">
      <c r="A14" s="73">
        <v>105</v>
      </c>
      <c r="B14" s="11">
        <v>105</v>
      </c>
      <c r="C14" s="12" t="s">
        <v>69</v>
      </c>
      <c r="D14" s="48">
        <f t="shared" ca="1" si="1"/>
        <v>73</v>
      </c>
      <c r="E14" s="48">
        <f t="shared" ca="1" si="1"/>
        <v>3855</v>
      </c>
      <c r="F14" s="48">
        <f t="shared" ca="1" si="1"/>
        <v>5299</v>
      </c>
      <c r="G14" s="48">
        <f t="shared" ca="1" si="1"/>
        <v>73</v>
      </c>
      <c r="H14" s="48">
        <f t="shared" ca="1" si="1"/>
        <v>11</v>
      </c>
      <c r="I14" s="125"/>
      <c r="J14" s="125"/>
      <c r="K14" s="75"/>
      <c r="Q14" s="28"/>
      <c r="R14" s="28"/>
    </row>
    <row r="15" spans="1:18" ht="15" customHeight="1" x14ac:dyDescent="0.35">
      <c r="A15" s="73">
        <v>106</v>
      </c>
      <c r="B15" s="11">
        <v>106</v>
      </c>
      <c r="C15" s="12" t="s">
        <v>70</v>
      </c>
      <c r="D15" s="48">
        <f t="shared" ca="1" si="1"/>
        <v>22</v>
      </c>
      <c r="E15" s="48">
        <f t="shared" ca="1" si="1"/>
        <v>194</v>
      </c>
      <c r="F15" s="48">
        <f t="shared" ca="1" si="1"/>
        <v>284</v>
      </c>
      <c r="G15" s="48">
        <f t="shared" ca="1" si="1"/>
        <v>68</v>
      </c>
      <c r="H15" s="48">
        <f t="shared" ca="1" si="1"/>
        <v>3</v>
      </c>
      <c r="I15" s="125"/>
      <c r="J15" s="125"/>
      <c r="K15" s="75"/>
      <c r="Q15" s="28"/>
      <c r="R15" s="28"/>
    </row>
    <row r="16" spans="1:18" ht="15" customHeight="1" x14ac:dyDescent="0.35">
      <c r="A16" s="73" t="s">
        <v>71</v>
      </c>
      <c r="B16" s="11" t="s">
        <v>71</v>
      </c>
      <c r="C16" s="12" t="s">
        <v>72</v>
      </c>
      <c r="D16" s="48">
        <f t="shared" ca="1" si="1"/>
        <v>100</v>
      </c>
      <c r="E16" s="48">
        <f t="shared" ca="1" si="1"/>
        <v>1511</v>
      </c>
      <c r="F16" s="48">
        <f t="shared" ca="1" si="1"/>
        <v>1851</v>
      </c>
      <c r="G16" s="48">
        <f t="shared" ca="1" si="1"/>
        <v>82</v>
      </c>
      <c r="H16" s="48">
        <f t="shared" ca="1" si="1"/>
        <v>8</v>
      </c>
      <c r="I16" s="125"/>
      <c r="J16" s="125"/>
      <c r="K16" s="75"/>
      <c r="Q16" s="28"/>
      <c r="R16" s="28"/>
    </row>
    <row r="17" spans="1:28" ht="15" customHeight="1" x14ac:dyDescent="0.35">
      <c r="A17" s="73">
        <v>108</v>
      </c>
      <c r="B17" s="11">
        <v>108</v>
      </c>
      <c r="C17" s="12" t="s">
        <v>73</v>
      </c>
      <c r="D17" s="48">
        <f t="shared" ca="1" si="1"/>
        <v>200</v>
      </c>
      <c r="E17" s="48">
        <f t="shared" ca="1" si="1"/>
        <v>5197</v>
      </c>
      <c r="F17" s="48">
        <f t="shared" ca="1" si="1"/>
        <v>7365</v>
      </c>
      <c r="G17" s="48">
        <f t="shared" ca="1" si="1"/>
        <v>71</v>
      </c>
      <c r="H17" s="48">
        <f t="shared" ca="1" si="1"/>
        <v>24</v>
      </c>
      <c r="I17" s="125"/>
      <c r="J17" s="125"/>
      <c r="K17" s="75"/>
      <c r="Q17" s="28"/>
      <c r="R17" s="28"/>
    </row>
    <row r="18" spans="1:28" ht="15" customHeight="1" x14ac:dyDescent="0.35">
      <c r="A18" s="73">
        <v>109</v>
      </c>
      <c r="B18" s="11">
        <v>109</v>
      </c>
      <c r="C18" s="12" t="s">
        <v>74</v>
      </c>
      <c r="D18" s="48">
        <f t="shared" ca="1" si="1"/>
        <v>30</v>
      </c>
      <c r="E18" s="48">
        <f t="shared" ca="1" si="1"/>
        <v>761</v>
      </c>
      <c r="F18" s="48">
        <f t="shared" ca="1" si="1"/>
        <v>1059</v>
      </c>
      <c r="G18" s="48">
        <f t="shared" ca="1" si="1"/>
        <v>72</v>
      </c>
      <c r="H18" s="48">
        <f t="shared" ca="1" si="1"/>
        <v>6</v>
      </c>
      <c r="I18" s="125"/>
      <c r="J18" s="125"/>
      <c r="K18" s="36"/>
      <c r="Q18" s="28"/>
      <c r="R18" s="28"/>
    </row>
    <row r="19" spans="1:28" ht="15" customHeight="1" x14ac:dyDescent="0.35">
      <c r="A19" s="73">
        <v>11</v>
      </c>
      <c r="B19" s="9">
        <v>11</v>
      </c>
      <c r="C19" s="10" t="s">
        <v>75</v>
      </c>
      <c r="D19" s="48">
        <f t="shared" ca="1" si="1"/>
        <v>233</v>
      </c>
      <c r="E19" s="48">
        <f ca="1">INDEX(Table0,MATCH($A$1&amp;"_"&amp;$A19,T0colonne,0),MATCH(E$4,T0ligne,0))</f>
        <v>567</v>
      </c>
      <c r="F19" s="48">
        <f ca="1">INDEX(Table0,MATCH($A$1&amp;"_"&amp;$A19,T0colonne,0),MATCH(F$4,T0ligne,0))</f>
        <v>913</v>
      </c>
      <c r="G19" s="48">
        <f ca="1">INDEX(Table0,MATCH($A$1&amp;"_"&amp;$A19,T0colonne,0),MATCH(G$4,T0ligne,0))</f>
        <v>62</v>
      </c>
      <c r="H19" s="48">
        <f ca="1">INDEX(Table0,MATCH($A$1&amp;"_"&amp;$A19,T0colonne,0),MATCH(H$4,T0ligne,0))</f>
        <v>9</v>
      </c>
      <c r="I19" s="125"/>
      <c r="J19" s="125"/>
      <c r="K19" s="75"/>
      <c r="Q19" s="28"/>
      <c r="R19" s="28"/>
    </row>
    <row r="20" spans="1:28" ht="15" customHeight="1" x14ac:dyDescent="0.35">
      <c r="A20" s="73" t="s">
        <v>51</v>
      </c>
      <c r="B20" s="7" t="s">
        <v>51</v>
      </c>
      <c r="C20" s="8" t="s">
        <v>52</v>
      </c>
      <c r="D20" s="110">
        <f t="shared" ca="1" si="1"/>
        <v>2362</v>
      </c>
      <c r="E20" s="110">
        <f t="shared" ca="1" si="1"/>
        <v>9332</v>
      </c>
      <c r="F20" s="110">
        <f t="shared" ca="1" si="1"/>
        <v>9539</v>
      </c>
      <c r="G20" s="110">
        <f t="shared" ca="1" si="1"/>
        <v>98</v>
      </c>
      <c r="H20" s="110">
        <f t="shared" ca="1" si="1"/>
        <v>15</v>
      </c>
      <c r="I20" s="125"/>
      <c r="J20" s="125"/>
      <c r="K20" s="36"/>
      <c r="Q20" s="28"/>
      <c r="R20" s="28"/>
    </row>
    <row r="21" spans="1:28" ht="15" customHeight="1" x14ac:dyDescent="0.35">
      <c r="A21" s="73" t="s">
        <v>47</v>
      </c>
      <c r="B21" s="7" t="s">
        <v>47</v>
      </c>
      <c r="C21" s="14" t="s">
        <v>48</v>
      </c>
      <c r="D21" s="110">
        <f ca="1">INDEX(Table0,MATCH($A$1&amp;"_"&amp;$A21,T0colonne,0),MATCH(D$4,T0ligne,0))</f>
        <v>958</v>
      </c>
      <c r="E21" s="110">
        <f ca="1">INDEX(Table0,MATCH($A$1&amp;"_"&amp;$A21,T0colonne,0),MATCH(E$4,T0ligne,0))</f>
        <v>5928</v>
      </c>
      <c r="F21" s="110">
        <f ca="1">INDEX(Table0,MATCH($A$1&amp;"_"&amp;$A21,T0colonne,0),MATCH(F$4,T0ligne,0))</f>
        <v>10089</v>
      </c>
      <c r="G21" s="110">
        <f ca="1">INDEX(Table0,MATCH($A$1&amp;"_"&amp;$A21,T0colonne,0),MATCH(G$4,T0ligne,0))</f>
        <v>59</v>
      </c>
      <c r="H21" s="110">
        <f ca="1">INDEX(Table0,MATCH($A$1&amp;"_"&amp;$A21,T0colonne,0),MATCH(H$4,T0ligne,0))</f>
        <v>90</v>
      </c>
      <c r="I21" s="125"/>
      <c r="J21" s="125"/>
      <c r="Q21" s="28"/>
      <c r="R21" s="28"/>
    </row>
    <row r="22" spans="1:28" ht="15" customHeight="1" x14ac:dyDescent="0.35">
      <c r="A22" s="73">
        <v>462</v>
      </c>
      <c r="B22" s="9">
        <v>462</v>
      </c>
      <c r="C22" s="12" t="s">
        <v>76</v>
      </c>
      <c r="D22" s="48">
        <f t="shared" ca="1" si="1"/>
        <v>343</v>
      </c>
      <c r="E22" s="48">
        <f t="shared" ca="1" si="1"/>
        <v>1714</v>
      </c>
      <c r="F22" s="48">
        <f t="shared" ca="1" si="1"/>
        <v>2126</v>
      </c>
      <c r="G22" s="48">
        <f t="shared" ca="1" si="1"/>
        <v>81</v>
      </c>
      <c r="H22" s="48">
        <f t="shared" ca="1" si="1"/>
        <v>25</v>
      </c>
      <c r="I22" s="125"/>
      <c r="J22" s="125"/>
      <c r="Q22" s="28"/>
      <c r="R22" s="28"/>
    </row>
    <row r="23" spans="1:28" ht="15" customHeight="1" x14ac:dyDescent="0.35">
      <c r="A23" s="73" t="s">
        <v>77</v>
      </c>
      <c r="B23" s="9" t="s">
        <v>77</v>
      </c>
      <c r="C23" s="12" t="s">
        <v>78</v>
      </c>
      <c r="D23" s="48">
        <f t="shared" ca="1" si="1"/>
        <v>615</v>
      </c>
      <c r="E23" s="48">
        <f t="shared" ca="1" si="1"/>
        <v>4214</v>
      </c>
      <c r="F23" s="48">
        <f t="shared" ca="1" si="1"/>
        <v>7963</v>
      </c>
      <c r="G23" s="48">
        <f t="shared" ca="1" si="1"/>
        <v>53</v>
      </c>
      <c r="H23" s="48">
        <f t="shared" ca="1" si="1"/>
        <v>65</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'27'!B29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'27'!E30</f>
        <v>nb_ul_secret</v>
      </c>
      <c r="F30" s="73" t="s">
        <v>1345</v>
      </c>
      <c r="G30" s="73" t="s">
        <v>139</v>
      </c>
      <c r="H30" s="73" t="str">
        <f>'27'!H30</f>
        <v>redi_r310_secret</v>
      </c>
      <c r="I30" s="73" t="str">
        <f>'27'!I30</f>
        <v>redi_r410_secret</v>
      </c>
      <c r="J30" s="73" t="str">
        <f>'27'!J30</f>
        <v>redi_r003_secret</v>
      </c>
      <c r="K30" s="73" t="str">
        <f>'27'!K30</f>
        <v>fraispers_secret</v>
      </c>
      <c r="L30" s="73" t="str">
        <f>'27'!L30</f>
        <v>redi_r005_secret</v>
      </c>
      <c r="M30" s="73" t="str">
        <f>'27'!M30</f>
        <v>redi_r008_secret</v>
      </c>
      <c r="N30" s="73" t="str">
        <f>'27'!N30</f>
        <v>redi_r103_secret</v>
      </c>
      <c r="O30" s="73" t="str">
        <f>'27'!O30</f>
        <v>r100_tot_secret</v>
      </c>
      <c r="P30" s="73" t="str">
        <f>'27'!P30</f>
        <v>inv_corp_b_ha_secret</v>
      </c>
      <c r="Q30" s="73" t="str">
        <f>'27'!Q30</f>
        <v>TX_EX_secret</v>
      </c>
      <c r="R30" s="73" t="str">
        <f>'27'!R30</f>
        <v>TX_VA_secret</v>
      </c>
      <c r="S30" s="73" t="str">
        <f>'27'!S30</f>
        <v>PROD_TRAV_secret</v>
      </c>
      <c r="T30" s="73" t="str">
        <f>'27'!T30</f>
        <v>INT_CAPITAL_secret</v>
      </c>
      <c r="U30" s="73" t="str">
        <f>'27'!U30</f>
        <v>TX_FP_secret</v>
      </c>
      <c r="V30" s="73" t="str">
        <f>'27'!V30</f>
        <v>TX_MARGE_secret</v>
      </c>
      <c r="W30" s="73" t="str">
        <f>'27'!W30</f>
        <v>RENT_ECO_secret</v>
      </c>
      <c r="X30" s="73" t="str">
        <f>'27'!X30</f>
        <v>RENT_FIN_secret</v>
      </c>
      <c r="Y30" s="73" t="str">
        <f>'27'!Y30</f>
        <v>LEVIER_FIN_secret</v>
      </c>
      <c r="Z30" s="73" t="str">
        <f>'27'!Z30</f>
        <v>TAUX_PRELEV_secret</v>
      </c>
      <c r="AA30" s="73" t="str">
        <f>'27'!AA30</f>
        <v>TX_INV_secret</v>
      </c>
      <c r="AB30" s="73" t="str">
        <f>'27'!AB30</f>
        <v>TX_AUTOFIN_secret</v>
      </c>
    </row>
    <row r="31" spans="1:28" ht="69.95" customHeight="1" x14ac:dyDescent="0.35">
      <c r="A31" s="73" t="str">
        <f>'27'!A31</f>
        <v>R_T2</v>
      </c>
      <c r="B31" s="2" t="str">
        <f>'27'!B31</f>
        <v>Code d'activité</v>
      </c>
      <c r="C31" s="2" t="str">
        <f>'27'!C31</f>
        <v>Secteur d'activité</v>
      </c>
      <c r="D31" s="2" t="s">
        <v>1402</v>
      </c>
      <c r="E31" s="2" t="str">
        <f>'27'!E31</f>
        <v>Nombre d'unités légales</v>
      </c>
      <c r="F31" s="2" t="str">
        <f>'27'!F31</f>
        <v>Effectifs salariés en équivalent temps plein</v>
      </c>
      <c r="G31" s="2" t="str">
        <f>'27'!G31</f>
        <v>Effectifs salariés au 31 décembre</v>
      </c>
      <c r="H31" s="2" t="str">
        <f>'27'!H31</f>
        <v>Chiffre d'affaires Hors Taxes</v>
      </c>
      <c r="I31" s="2" t="str">
        <f>'27'!I31</f>
        <v>Chiffre d'affaires à l'exportation hors taxes</v>
      </c>
      <c r="J31" s="2" t="str">
        <f>'27'!J31</f>
        <v>Valeur ajoutée - y compris autres produits et autres charges</v>
      </c>
      <c r="K31" s="2" t="str">
        <f>'27'!K31</f>
        <v>Frais de personnel</v>
      </c>
      <c r="L31" s="2" t="str">
        <f>'27'!L31</f>
        <v>Excédent brut d'exploitation</v>
      </c>
      <c r="M31" s="2" t="str">
        <f>'27'!M31</f>
        <v>Capacité d'autofinancement</v>
      </c>
      <c r="N31" s="2" t="str">
        <f>'27'!N31</f>
        <v>Résultat courant avant impôts</v>
      </c>
      <c r="O31" s="2" t="str">
        <f>'27'!O31</f>
        <v>Résultat net comptable</v>
      </c>
      <c r="P31" s="2" t="str">
        <f>'27'!P31</f>
        <v>Investissements corporels bruts hors apports</v>
      </c>
      <c r="Q31" s="44" t="str">
        <f>'27'!Q31</f>
        <v>Taux d'exportation</v>
      </c>
      <c r="R31" s="44" t="str">
        <f>'27'!R31</f>
        <v>Taux de valeur ajoutée</v>
      </c>
      <c r="S31" s="76" t="str">
        <f>'27'!S31</f>
        <v>Productivité apparente du travail par tête</v>
      </c>
      <c r="T31" s="76" t="str">
        <f>'27'!T31</f>
        <v>Intensité capitalistique</v>
      </c>
      <c r="U31" s="44" t="str">
        <f>'27'!U31</f>
        <v>Part des frais de personnel</v>
      </c>
      <c r="V31" s="44" t="str">
        <f>'27'!V31</f>
        <v>Taux de marge</v>
      </c>
      <c r="W31" s="44" t="str">
        <f>'27'!W31</f>
        <v>Rentabilité économique</v>
      </c>
      <c r="X31" s="44" t="str">
        <f>'27'!X31</f>
        <v>Rentabilité financière</v>
      </c>
      <c r="Y31" s="44" t="str">
        <f>'27'!Y31</f>
        <v>Levier financier</v>
      </c>
      <c r="Z31" s="44" t="str">
        <f>'27'!Z31</f>
        <v>Taux de prélèvement financier</v>
      </c>
      <c r="AA31" s="44" t="str">
        <f>'27'!AA31</f>
        <v>Taux d'investissement</v>
      </c>
      <c r="AB31" s="44" t="str">
        <f>'27'!AB31</f>
        <v>Taux d'autofinancement</v>
      </c>
    </row>
    <row r="32" spans="1:28" ht="15" customHeight="1" x14ac:dyDescent="0.35">
      <c r="B32" s="148"/>
      <c r="C32" s="148"/>
      <c r="D32" s="32"/>
      <c r="E32" s="148" t="str">
        <f>'27'!E32</f>
        <v>nombre</v>
      </c>
      <c r="F32" s="148"/>
      <c r="G32" s="148"/>
      <c r="H32" s="148" t="str">
        <f>'27'!H32</f>
        <v>milliers d'euros</v>
      </c>
      <c r="I32" s="148"/>
      <c r="J32" s="148"/>
      <c r="K32" s="148"/>
      <c r="L32" s="148"/>
      <c r="M32" s="148"/>
      <c r="N32" s="148"/>
      <c r="O32" s="148"/>
      <c r="P32" s="148"/>
      <c r="Q32" s="155" t="str">
        <f>'27'!Q32</f>
        <v>%</v>
      </c>
      <c r="R32" s="155"/>
      <c r="S32" s="158" t="str">
        <f>'27'!S32</f>
        <v>milliers d'euros</v>
      </c>
      <c r="T32" s="159"/>
      <c r="U32" s="149" t="str">
        <f>'27'!U32</f>
        <v>%</v>
      </c>
      <c r="V32" s="149"/>
      <c r="W32" s="149"/>
      <c r="X32" s="149"/>
      <c r="Y32" s="149"/>
      <c r="Z32" s="149"/>
      <c r="AA32" s="149"/>
      <c r="AB32" s="149"/>
    </row>
    <row r="33" spans="1:28" ht="15" customHeight="1" x14ac:dyDescent="0.35">
      <c r="A33" s="73" t="str">
        <f>'27'!A33</f>
        <v>IAA_CGA_AC</v>
      </c>
      <c r="B33" s="116" t="str">
        <f>'27'!B33</f>
        <v>IAA_CGA_AC</v>
      </c>
      <c r="C33" s="117" t="str">
        <f>'27'!C33</f>
        <v>Ensemble des entreprises agroalimentaires de la région</v>
      </c>
      <c r="D33" s="117"/>
      <c r="E33" s="109">
        <f t="shared" ref="E33:T48" ca="1" si="2">INDEX(table,MATCH($A$1&amp;"_"&amp;$A33,Tcolonne,0),MATCH(E$30,Tligne,0))</f>
        <v>4158</v>
      </c>
      <c r="F33" s="109">
        <f t="shared" ca="1" si="2"/>
        <v>30176.13</v>
      </c>
      <c r="G33" s="109">
        <f t="shared" ca="1" si="2"/>
        <v>34951</v>
      </c>
      <c r="H33" s="109">
        <f t="shared" ca="1" si="2"/>
        <v>13524465.279999999</v>
      </c>
      <c r="I33" s="109">
        <f t="shared" ca="1" si="2"/>
        <v>2318300.2009999999</v>
      </c>
      <c r="J33" s="109">
        <f t="shared" ca="1" si="2"/>
        <v>2204507.6430000002</v>
      </c>
      <c r="K33" s="109">
        <f t="shared" ca="1" si="2"/>
        <v>1342755.858</v>
      </c>
      <c r="L33" s="109">
        <f t="shared" ca="1" si="2"/>
        <v>784176.08200000017</v>
      </c>
      <c r="M33" s="109">
        <f t="shared" ca="1" si="2"/>
        <v>715102.07200000016</v>
      </c>
      <c r="N33" s="109">
        <f t="shared" ca="1" si="2"/>
        <v>520855.24200000026</v>
      </c>
      <c r="O33" s="109">
        <f t="shared" ca="1" si="2"/>
        <v>403710.63400000025</v>
      </c>
      <c r="P33" s="109">
        <f t="shared" ca="1" si="2"/>
        <v>406051.66100000002</v>
      </c>
      <c r="Q33" s="109">
        <f t="shared" ca="1" si="2"/>
        <v>17.141529465333509</v>
      </c>
      <c r="R33" s="109">
        <f t="shared" ca="1" si="2"/>
        <v>16.300146418801706</v>
      </c>
      <c r="S33" s="109">
        <f t="shared" ca="1" si="2"/>
        <v>73.054684049942793</v>
      </c>
      <c r="T33" s="109">
        <f t="shared" ca="1" si="2"/>
        <v>141.9704842204749</v>
      </c>
      <c r="U33" s="109">
        <f t="shared" ref="U33:AB33" ca="1" si="3">INDEX(table,MATCH($A$1&amp;"_"&amp;$A33,Tcolonne,0),MATCH(U$30,Tligne,0))</f>
        <v>63.131115422527337</v>
      </c>
      <c r="V33" s="109">
        <f t="shared" ca="1" si="3"/>
        <v>36.868884577472663</v>
      </c>
      <c r="W33" s="109">
        <f t="shared" ca="1" si="3"/>
        <v>12.478836015616777</v>
      </c>
      <c r="X33" s="109">
        <f t="shared" ca="1" si="3"/>
        <v>12.844386747209999</v>
      </c>
      <c r="Y33" s="109">
        <f t="shared" ca="1" si="3"/>
        <v>56.972888073060766</v>
      </c>
      <c r="Z33" s="109">
        <f t="shared" ca="1" si="3"/>
        <v>4.8479828539325425</v>
      </c>
      <c r="AA33" s="109">
        <f t="shared" ca="1" si="3"/>
        <v>18.419154149423829</v>
      </c>
      <c r="AB33" s="109">
        <f t="shared" ca="1" si="3"/>
        <v>176.11110621709787</v>
      </c>
    </row>
    <row r="34" spans="1:28" ht="15" customHeight="1" x14ac:dyDescent="0.35">
      <c r="A34" s="73" t="str">
        <f>'27'!A34</f>
        <v>p_IAA_CGA_AC_BN_horsKZ</v>
      </c>
      <c r="B34" s="54"/>
      <c r="C34" s="51" t="str">
        <f>'27'!C34</f>
        <v>Poids dans l'économie marchande non agricole et non financière de la région (%)</v>
      </c>
      <c r="D34" s="51"/>
      <c r="E34" s="52">
        <f ca="1">E33/E69*100</f>
        <v>3.1270681667769686</v>
      </c>
      <c r="F34" s="52">
        <f t="shared" ref="F34:P34" ca="1" si="4">F33/F69*100</f>
        <v>7.9211592898476093</v>
      </c>
      <c r="G34" s="52">
        <f t="shared" ca="1" si="4"/>
        <v>7.7439839053820805</v>
      </c>
      <c r="H34" s="52">
        <f t="shared" ca="1" si="4"/>
        <v>12.555947749479818</v>
      </c>
      <c r="I34" s="52">
        <f t="shared" ca="1" si="4"/>
        <v>15.931033069193443</v>
      </c>
      <c r="J34" s="52">
        <f t="shared" ca="1" si="4"/>
        <v>7.6334022222186144</v>
      </c>
      <c r="K34" s="52">
        <f t="shared" ca="1" si="4"/>
        <v>6.7358428176347571</v>
      </c>
      <c r="L34" s="52">
        <f t="shared" ca="1" si="4"/>
        <v>9.222683622636918</v>
      </c>
      <c r="M34" s="52">
        <f t="shared" ca="1" si="4"/>
        <v>8.792702944698215</v>
      </c>
      <c r="N34" s="52">
        <f t="shared" ca="1" si="4"/>
        <v>8.8288906709935517</v>
      </c>
      <c r="O34" s="52">
        <f t="shared" ca="1" si="4"/>
        <v>7.7262307743620058</v>
      </c>
      <c r="P34" s="52">
        <f t="shared" ca="1" si="4"/>
        <v>6.7543203618467427</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'27'!A36</f>
        <v>IAA_hac</v>
      </c>
      <c r="B36" s="112" t="str">
        <f>'27'!B36</f>
        <v>IAA_hac</v>
      </c>
      <c r="C36" s="113" t="str">
        <f>'27'!C36</f>
        <v>IAA : Industries alimentaires (hors artisanat commercial) et boissons</v>
      </c>
      <c r="D36" s="113"/>
      <c r="E36" s="110">
        <f t="shared" ca="1" si="2"/>
        <v>838</v>
      </c>
      <c r="F36" s="110">
        <f t="shared" ca="1" si="2"/>
        <v>14794.24</v>
      </c>
      <c r="G36" s="110">
        <f t="shared" ca="1" si="2"/>
        <v>16501</v>
      </c>
      <c r="H36" s="110">
        <f t="shared" ca="1" si="2"/>
        <v>6167822.1399999997</v>
      </c>
      <c r="I36" s="110">
        <f t="shared" ca="1" si="2"/>
        <v>1617899.8049999999</v>
      </c>
      <c r="J36" s="110">
        <f t="shared" ca="1" si="2"/>
        <v>1263501.8860000002</v>
      </c>
      <c r="K36" s="110">
        <f t="shared" ca="1" si="2"/>
        <v>701524.01899999997</v>
      </c>
      <c r="L36" s="110">
        <f t="shared" ca="1" si="2"/>
        <v>506502.84100000007</v>
      </c>
      <c r="M36" s="110">
        <f t="shared" ca="1" si="2"/>
        <v>493870.91100000008</v>
      </c>
      <c r="N36" s="110">
        <f t="shared" ca="1" si="2"/>
        <v>289692.28100000008</v>
      </c>
      <c r="O36" s="110">
        <f t="shared" ca="1" si="2"/>
        <v>215875.46500000008</v>
      </c>
      <c r="P36" s="110">
        <f t="shared" ca="1" si="2"/>
        <v>274589.71899999998</v>
      </c>
      <c r="Q36" s="110">
        <f t="shared" ca="1" si="2"/>
        <v>26.231297989406677</v>
      </c>
      <c r="R36" s="110">
        <f t="shared" ca="1" si="2"/>
        <v>20.485381344021704</v>
      </c>
      <c r="S36" s="110">
        <f t="shared" ca="1" si="2"/>
        <v>85.404987751989978</v>
      </c>
      <c r="T36" s="110">
        <f t="shared" ca="1" si="2"/>
        <v>202.2476892358107</v>
      </c>
      <c r="U36" s="110">
        <f t="shared" ref="U36:AB36" ca="1" si="5">INDEX(table,MATCH($A$1&amp;"_"&amp;$A36,Tcolonne,0),MATCH(U$30,Tligne,0))</f>
        <v>58.07188914657079</v>
      </c>
      <c r="V36" s="110">
        <f t="shared" ca="1" si="5"/>
        <v>41.92811085342921</v>
      </c>
      <c r="W36" s="110">
        <f t="shared" ca="1" si="5"/>
        <v>12.721691016237264</v>
      </c>
      <c r="X36" s="110">
        <f t="shared" ca="1" si="5"/>
        <v>10.609014623983203</v>
      </c>
      <c r="Y36" s="110">
        <f t="shared" ca="1" si="5"/>
        <v>48.967614898361084</v>
      </c>
      <c r="Z36" s="110">
        <f t="shared" ca="1" si="5"/>
        <v>4.530595515455361</v>
      </c>
      <c r="AA36" s="110">
        <f t="shared" ca="1" si="5"/>
        <v>21.732434438170671</v>
      </c>
      <c r="AB36" s="110">
        <f t="shared" ca="1" si="5"/>
        <v>179.85775752951631</v>
      </c>
    </row>
    <row r="37" spans="1:28" ht="15" customHeight="1" x14ac:dyDescent="0.35">
      <c r="A37" s="73" t="str">
        <f>'27'!A37</f>
        <v>p_IAA_hac_C_hac</v>
      </c>
      <c r="B37" s="54"/>
      <c r="C37" s="55" t="str">
        <f>'27'!C37</f>
        <v>Poids dans l'industrie manufacturière (hors artisanat commercial) de la région (%)</v>
      </c>
      <c r="D37" s="55"/>
      <c r="E37" s="52">
        <f ca="1">E36/E66*100</f>
        <v>9.3018093018093015</v>
      </c>
      <c r="F37" s="52">
        <f t="shared" ref="F37:P37" ca="1" si="6">F36/F66*100</f>
        <v>15.771562736732179</v>
      </c>
      <c r="G37" s="52">
        <f t="shared" ca="1" si="6"/>
        <v>16.248018354224723</v>
      </c>
      <c r="H37" s="52">
        <f t="shared" ca="1" si="6"/>
        <v>20.342026998149493</v>
      </c>
      <c r="I37" s="52">
        <f t="shared" ca="1" si="6"/>
        <v>15.530120053927252</v>
      </c>
      <c r="J37" s="52">
        <f t="shared" ca="1" si="6"/>
        <v>16.562787318050802</v>
      </c>
      <c r="K37" s="52">
        <f t="shared" ca="1" si="6"/>
        <v>12.975396310699505</v>
      </c>
      <c r="L37" s="52">
        <f t="shared" ca="1" si="6"/>
        <v>26.055877010225746</v>
      </c>
      <c r="M37" s="52">
        <f t="shared" ca="1" si="6"/>
        <v>31.063214136154528</v>
      </c>
      <c r="N37" s="52">
        <f t="shared" ca="1" si="6"/>
        <v>22.044134545352705</v>
      </c>
      <c r="O37" s="52">
        <f t="shared" ca="1" si="6"/>
        <v>25.068362132699885</v>
      </c>
      <c r="P37" s="52">
        <f t="shared" ca="1" si="6"/>
        <v>20.636397153215302</v>
      </c>
      <c r="Q37" s="52"/>
      <c r="R37" s="52"/>
      <c r="S37" s="52"/>
      <c r="T37" s="52"/>
      <c r="U37" s="52"/>
      <c r="V37" s="52"/>
      <c r="W37" s="52"/>
      <c r="X37" s="52"/>
      <c r="Y37" s="52"/>
      <c r="Z37" s="52"/>
      <c r="AA37" s="52"/>
      <c r="AB37" s="52"/>
    </row>
    <row r="38" spans="1:28" ht="15" customHeight="1" x14ac:dyDescent="0.35">
      <c r="A38" s="73" t="str">
        <f>'27'!A38</f>
        <v>IAA_hac_Micro</v>
      </c>
      <c r="B38" s="54"/>
      <c r="C38" s="55"/>
      <c r="D38" s="55" t="s">
        <v>83</v>
      </c>
      <c r="E38" s="48">
        <f t="shared" ca="1" si="2"/>
        <v>655</v>
      </c>
      <c r="F38" s="48">
        <f t="shared" ca="1" si="2"/>
        <v>616.28</v>
      </c>
      <c r="G38" s="48">
        <f t="shared" ca="1" si="2"/>
        <v>865</v>
      </c>
      <c r="H38" s="48">
        <f t="shared" ca="1" si="2"/>
        <v>120289.15</v>
      </c>
      <c r="I38" s="48">
        <f t="shared" ca="1" si="2"/>
        <v>3177.0920000000001</v>
      </c>
      <c r="J38" s="48">
        <f t="shared" ca="1" si="2"/>
        <v>41441.504000000001</v>
      </c>
      <c r="K38" s="48">
        <f t="shared" ca="1" si="2"/>
        <v>26528.679</v>
      </c>
      <c r="L38" s="48">
        <f t="shared" ca="1" si="2"/>
        <v>14552.871999999999</v>
      </c>
      <c r="M38" s="48">
        <f t="shared" ca="1" si="2"/>
        <v>32719.848000000002</v>
      </c>
      <c r="N38" s="48">
        <f t="shared" ca="1" si="2"/>
        <v>27213.052</v>
      </c>
      <c r="O38" s="48">
        <f t="shared" ca="1" si="2"/>
        <v>27317.100999999999</v>
      </c>
      <c r="P38" s="48">
        <f t="shared" ca="1" si="2"/>
        <v>16120.575999999999</v>
      </c>
      <c r="Q38" s="48">
        <f t="shared" ca="1" si="2"/>
        <v>2.6412124451789714</v>
      </c>
      <c r="R38" s="48">
        <f t="shared" ca="1" si="2"/>
        <v>34.451572731206433</v>
      </c>
      <c r="S38" s="48">
        <f t="shared" ca="1" si="2"/>
        <v>67.244603102485883</v>
      </c>
      <c r="T38" s="48">
        <f t="shared" ca="1" si="2"/>
        <v>162.1818361783605</v>
      </c>
      <c r="U38" s="48">
        <f t="shared" ref="U38:AB52" ca="1" si="7">INDEX(table,MATCH($A$1&amp;"_"&amp;$A38,Tcolonne,0),MATCH(U$30,Tligne,0))</f>
        <v>64.575651002076341</v>
      </c>
      <c r="V38" s="48">
        <f t="shared" ca="1" si="7"/>
        <v>35.424348997923666</v>
      </c>
      <c r="W38" s="48">
        <f t="shared" ca="1" si="7"/>
        <v>12.73867567027224</v>
      </c>
      <c r="X38" s="48">
        <f t="shared" ca="1" si="7"/>
        <v>20.227659514946414</v>
      </c>
      <c r="Y38" s="48">
        <f t="shared" ca="1" si="7"/>
        <v>63.685453230358412</v>
      </c>
      <c r="Z38" s="48">
        <f t="shared" ca="1" si="7"/>
        <v>22.348660800424824</v>
      </c>
      <c r="AA38" s="48">
        <f t="shared" ca="1" si="7"/>
        <v>38.899592061137547</v>
      </c>
      <c r="AB38" s="48">
        <f t="shared" ca="1" si="7"/>
        <v>202.96947205856668</v>
      </c>
    </row>
    <row r="39" spans="1:28" ht="15" customHeight="1" x14ac:dyDescent="0.35">
      <c r="A39" s="73" t="str">
        <f>'27'!A39</f>
        <v>IAA_hac_PME</v>
      </c>
      <c r="B39" s="54"/>
      <c r="C39" s="55"/>
      <c r="D39" s="55" t="s">
        <v>84</v>
      </c>
      <c r="E39" s="48">
        <f t="shared" ca="1" si="2"/>
        <v>100</v>
      </c>
      <c r="F39" s="48">
        <f t="shared" ca="1" si="2"/>
        <v>3190.55</v>
      </c>
      <c r="G39" s="48">
        <f t="shared" ca="1" si="2"/>
        <v>3665</v>
      </c>
      <c r="H39" s="48">
        <f t="shared" ca="1" si="2"/>
        <v>1018198.7000000001</v>
      </c>
      <c r="I39" s="48">
        <f t="shared" ca="1" si="2"/>
        <v>150899.31200000001</v>
      </c>
      <c r="J39" s="48">
        <f t="shared" ca="1" si="2"/>
        <v>238649.75100000002</v>
      </c>
      <c r="K39" s="48">
        <f t="shared" ca="1" si="2"/>
        <v>160257.42800000001</v>
      </c>
      <c r="L39" s="48">
        <f t="shared" ca="1" si="2"/>
        <v>68529.963000000003</v>
      </c>
      <c r="M39" s="48">
        <f t="shared" ca="1" si="2"/>
        <v>46319.426000000007</v>
      </c>
      <c r="N39" s="48">
        <f t="shared" ca="1" si="2"/>
        <v>39456.427000000032</v>
      </c>
      <c r="O39" s="48">
        <f t="shared" ca="1" si="2"/>
        <v>25641.847000000031</v>
      </c>
      <c r="P39" s="48">
        <f t="shared" ca="1" si="2"/>
        <v>84475.915999999997</v>
      </c>
      <c r="Q39" s="48">
        <f t="shared" ca="1" si="2"/>
        <v>14.82022241827651</v>
      </c>
      <c r="R39" s="48">
        <f t="shared" ca="1" si="2"/>
        <v>23.438426212879669</v>
      </c>
      <c r="S39" s="48">
        <f t="shared" ca="1" si="2"/>
        <v>74.79893780069267</v>
      </c>
      <c r="T39" s="48">
        <f t="shared" ca="1" si="2"/>
        <v>171.86285468022751</v>
      </c>
      <c r="U39" s="48">
        <f t="shared" ca="1" si="7"/>
        <v>70.046442375838808</v>
      </c>
      <c r="V39" s="48">
        <f t="shared" ca="1" si="7"/>
        <v>29.953557624161203</v>
      </c>
      <c r="W39" s="48">
        <f t="shared" ca="1" si="7"/>
        <v>9.5091767434878243</v>
      </c>
      <c r="X39" s="48">
        <f t="shared" ca="1" si="7"/>
        <v>8.1666418011822373</v>
      </c>
      <c r="Y39" s="48">
        <f t="shared" ca="1" si="7"/>
        <v>65.161763564220607</v>
      </c>
      <c r="Z39" s="48">
        <f t="shared" ca="1" si="7"/>
        <v>11.94738278203944</v>
      </c>
      <c r="AA39" s="48">
        <f t="shared" ca="1" si="7"/>
        <v>35.397445690190551</v>
      </c>
      <c r="AB39" s="48">
        <f t="shared" ca="1" si="7"/>
        <v>54.831516713000198</v>
      </c>
    </row>
    <row r="40" spans="1:28" ht="15" customHeight="1" x14ac:dyDescent="0.35">
      <c r="A40" s="73" t="str">
        <f>'27'!A40</f>
        <v>IAA_hac_ETI</v>
      </c>
      <c r="B40" s="54"/>
      <c r="C40" s="55"/>
      <c r="D40" s="55" t="s">
        <v>85</v>
      </c>
      <c r="E40" s="48">
        <f t="shared" ca="1" si="2"/>
        <v>56</v>
      </c>
      <c r="F40" s="48">
        <f t="shared" ca="1" si="2"/>
        <v>7954.17</v>
      </c>
      <c r="G40" s="48">
        <f t="shared" ca="1" si="2"/>
        <v>8692</v>
      </c>
      <c r="H40" s="48">
        <f t="shared" ca="1" si="2"/>
        <v>3242883.42</v>
      </c>
      <c r="I40" s="48">
        <f t="shared" ca="1" si="2"/>
        <v>931770.44400000002</v>
      </c>
      <c r="J40" s="48">
        <f t="shared" ca="1" si="2"/>
        <v>711785.50300000003</v>
      </c>
      <c r="K40" s="48">
        <f t="shared" ca="1" si="2"/>
        <v>348816.57300000003</v>
      </c>
      <c r="L40" s="48">
        <f t="shared" ca="1" si="2"/>
        <v>334284.86200000008</v>
      </c>
      <c r="M40" s="48">
        <f t="shared" ca="1" si="2"/>
        <v>316572.12800000008</v>
      </c>
      <c r="N40" s="48">
        <f t="shared" ca="1" si="2"/>
        <v>173969.11800000007</v>
      </c>
      <c r="O40" s="48">
        <f t="shared" ca="1" si="2"/>
        <v>119735.22400000007</v>
      </c>
      <c r="P40" s="48">
        <f t="shared" ca="1" si="2"/>
        <v>119238.50499999999</v>
      </c>
      <c r="Q40" s="48">
        <f t="shared" ca="1" si="2"/>
        <v>28.732776462250992</v>
      </c>
      <c r="R40" s="48">
        <f t="shared" ca="1" si="2"/>
        <v>21.94915483579117</v>
      </c>
      <c r="S40" s="48">
        <f t="shared" ca="1" si="2"/>
        <v>89.485829822596202</v>
      </c>
      <c r="T40" s="48">
        <f t="shared" ca="1" si="2"/>
        <v>226.81999001781455</v>
      </c>
      <c r="U40" s="48">
        <f t="shared" ca="1" si="7"/>
        <v>51.063656893064504</v>
      </c>
      <c r="V40" s="48">
        <f t="shared" ca="1" si="7"/>
        <v>48.93634310693551</v>
      </c>
      <c r="W40" s="48">
        <f t="shared" ca="1" si="7"/>
        <v>14.513388097099936</v>
      </c>
      <c r="X40" s="48">
        <f t="shared" ca="1" si="7"/>
        <v>13.16908560655127</v>
      </c>
      <c r="Y40" s="48">
        <f t="shared" ca="1" si="7"/>
        <v>51.401581152998332</v>
      </c>
      <c r="Z40" s="48">
        <f t="shared" ca="1" si="7"/>
        <v>2.359165459308175</v>
      </c>
      <c r="AA40" s="48">
        <f t="shared" ca="1" si="7"/>
        <v>16.752027752383146</v>
      </c>
      <c r="AB40" s="48">
        <f t="shared" ca="1" si="7"/>
        <v>265.49488187561565</v>
      </c>
    </row>
    <row r="41" spans="1:28" ht="15" customHeight="1" x14ac:dyDescent="0.35">
      <c r="A41" s="73" t="str">
        <f>'27'!A41</f>
        <v>IAA_hac_GE</v>
      </c>
      <c r="B41" s="54"/>
      <c r="C41" s="55"/>
      <c r="D41" s="55" t="s">
        <v>86</v>
      </c>
      <c r="E41" s="48">
        <f t="shared" ca="1" si="2"/>
        <v>27</v>
      </c>
      <c r="F41" s="48">
        <f t="shared" ca="1" si="2"/>
        <v>3033.24</v>
      </c>
      <c r="G41" s="48">
        <f t="shared" ca="1" si="2"/>
        <v>3279</v>
      </c>
      <c r="H41" s="48">
        <f t="shared" ca="1" si="2"/>
        <v>1786450.87</v>
      </c>
      <c r="I41" s="48">
        <f t="shared" ca="1" si="2"/>
        <v>532052.95700000005</v>
      </c>
      <c r="J41" s="48">
        <f t="shared" ca="1" si="2"/>
        <v>271625.12800000003</v>
      </c>
      <c r="K41" s="48">
        <f t="shared" ca="1" si="2"/>
        <v>165921.33900000001</v>
      </c>
      <c r="L41" s="48">
        <f t="shared" ca="1" si="2"/>
        <v>89135.144</v>
      </c>
      <c r="M41" s="48">
        <f t="shared" ca="1" si="2"/>
        <v>98259.508999999991</v>
      </c>
      <c r="N41" s="48">
        <f t="shared" ca="1" si="2"/>
        <v>49053.683999999972</v>
      </c>
      <c r="O41" s="48">
        <f t="shared" ca="1" si="2"/>
        <v>43181.292999999976</v>
      </c>
      <c r="P41" s="48">
        <f t="shared" ca="1" si="2"/>
        <v>54754.722000000002</v>
      </c>
      <c r="Q41" s="48">
        <f t="shared" ca="1" si="2"/>
        <v>29.782680617463608</v>
      </c>
      <c r="R41" s="48">
        <f t="shared" ca="1" si="2"/>
        <v>15.204735409264291</v>
      </c>
      <c r="S41" s="48">
        <f t="shared" ca="1" si="2"/>
        <v>89.549500863762859</v>
      </c>
      <c r="T41" s="48">
        <f t="shared" ca="1" si="2"/>
        <v>177.91194926876869</v>
      </c>
      <c r="U41" s="48">
        <f t="shared" ca="1" si="7"/>
        <v>65.052782445839654</v>
      </c>
      <c r="V41" s="48">
        <f t="shared" ca="1" si="7"/>
        <v>34.947217554160346</v>
      </c>
      <c r="W41" s="48">
        <f t="shared" ca="1" si="7"/>
        <v>10.570910815255777</v>
      </c>
      <c r="X41" s="48">
        <f t="shared" ca="1" si="7"/>
        <v>6.3822414161818681</v>
      </c>
      <c r="Y41" s="48">
        <f t="shared" ca="1" si="7"/>
        <v>35.22950033968899</v>
      </c>
      <c r="Z41" s="48">
        <f t="shared" ca="1" si="7"/>
        <v>4.0627667578570357</v>
      </c>
      <c r="AA41" s="48">
        <f t="shared" ca="1" si="7"/>
        <v>20.158194642433816</v>
      </c>
      <c r="AB41" s="48">
        <f t="shared" ca="1" si="7"/>
        <v>179.45394554281543</v>
      </c>
    </row>
    <row r="42" spans="1:28" ht="15" customHeight="1" x14ac:dyDescent="0.35">
      <c r="A42" s="73" t="str">
        <f>'27'!A42</f>
        <v>10_hac</v>
      </c>
      <c r="B42" s="112" t="str">
        <f>'27'!B42</f>
        <v>10_hac</v>
      </c>
      <c r="C42" s="114" t="str">
        <f>'27'!C42</f>
        <v>Industries alimentaires hors artisanat commercial</v>
      </c>
      <c r="D42" s="114"/>
      <c r="E42" s="110">
        <f t="shared" ca="1" si="2"/>
        <v>605</v>
      </c>
      <c r="F42" s="110">
        <f t="shared" ca="1" si="2"/>
        <v>14226.75</v>
      </c>
      <c r="G42" s="110">
        <f t="shared" ca="1" si="2"/>
        <v>15825</v>
      </c>
      <c r="H42" s="110">
        <f t="shared" ca="1" si="2"/>
        <v>5932653.0099999998</v>
      </c>
      <c r="I42" s="110">
        <f t="shared" ca="1" si="2"/>
        <v>1550735.084</v>
      </c>
      <c r="J42" s="110">
        <f t="shared" ca="1" si="2"/>
        <v>1202078.9270000001</v>
      </c>
      <c r="K42" s="110">
        <f t="shared" ca="1" si="2"/>
        <v>671010.80900000001</v>
      </c>
      <c r="L42" s="110">
        <f t="shared" ca="1" si="2"/>
        <v>483522.48900000012</v>
      </c>
      <c r="M42" s="110">
        <f t="shared" ca="1" si="2"/>
        <v>479962.57700000011</v>
      </c>
      <c r="N42" s="110">
        <f t="shared" ca="1" si="2"/>
        <v>278497.78900000005</v>
      </c>
      <c r="O42" s="110">
        <f t="shared" ca="1" si="2"/>
        <v>208719.07500000007</v>
      </c>
      <c r="P42" s="110">
        <f t="shared" ca="1" si="2"/>
        <v>260885.685</v>
      </c>
      <c r="Q42" s="110">
        <f t="shared" ca="1" si="2"/>
        <v>26.138981689744906</v>
      </c>
      <c r="R42" s="110">
        <f t="shared" ca="1" si="2"/>
        <v>20.262080471819136</v>
      </c>
      <c r="S42" s="110">
        <f t="shared" ca="1" si="2"/>
        <v>84.494275010104218</v>
      </c>
      <c r="T42" s="110">
        <f t="shared" ca="1" si="2"/>
        <v>198.11647052207988</v>
      </c>
      <c r="U42" s="110">
        <f t="shared" ca="1" si="7"/>
        <v>58.119658407634766</v>
      </c>
      <c r="V42" s="110">
        <f t="shared" ca="1" si="7"/>
        <v>41.880341592365234</v>
      </c>
      <c r="W42" s="110">
        <f t="shared" ca="1" si="7"/>
        <v>13.182463718988735</v>
      </c>
      <c r="X42" s="110">
        <f t="shared" ca="1" si="7"/>
        <v>11.032802049722717</v>
      </c>
      <c r="Y42" s="110" t="str">
        <f t="shared" ca="1" si="7"/>
        <v>s</v>
      </c>
      <c r="Z42" s="110" t="str">
        <f t="shared" ca="1" si="7"/>
        <v>s</v>
      </c>
      <c r="AA42" s="110">
        <f t="shared" ca="1" si="7"/>
        <v>21.702874839598614</v>
      </c>
      <c r="AB42" s="110">
        <f t="shared" ca="1" si="7"/>
        <v>183.9742862855814</v>
      </c>
    </row>
    <row r="43" spans="1:28" ht="15" customHeight="1" x14ac:dyDescent="0.35">
      <c r="A43" s="73" t="str">
        <f>'27'!A43</f>
        <v>101_hac</v>
      </c>
      <c r="B43" s="54" t="str">
        <f>'27'!B43</f>
        <v>101_hac</v>
      </c>
      <c r="C43" s="57" t="str">
        <f>'27'!C43</f>
        <v>Transformation et conservation de la viande et préparation de produits à base de viande hors charcuterie</v>
      </c>
      <c r="D43" s="57"/>
      <c r="E43" s="48">
        <f t="shared" ca="1" si="2"/>
        <v>74</v>
      </c>
      <c r="F43" s="48">
        <f t="shared" ca="1" si="2"/>
        <v>1648.5</v>
      </c>
      <c r="G43" s="48">
        <f t="shared" ca="1" si="2"/>
        <v>1873</v>
      </c>
      <c r="H43" s="48">
        <f t="shared" ca="1" si="2"/>
        <v>542148.71</v>
      </c>
      <c r="I43" s="48">
        <f t="shared" ca="1" si="2"/>
        <v>11637.599</v>
      </c>
      <c r="J43" s="48">
        <f t="shared" ca="1" si="2"/>
        <v>104953.955</v>
      </c>
      <c r="K43" s="48">
        <f t="shared" ca="1" si="2"/>
        <v>66517.468999999997</v>
      </c>
      <c r="L43" s="48">
        <f t="shared" ca="1" si="2"/>
        <v>34312.078000000001</v>
      </c>
      <c r="M43" s="48">
        <f t="shared" ca="1" si="2"/>
        <v>25402.505000000005</v>
      </c>
      <c r="N43" s="48">
        <f t="shared" ca="1" si="2"/>
        <v>25973.739000000009</v>
      </c>
      <c r="O43" s="48">
        <f t="shared" ca="1" si="2"/>
        <v>17406.609000000008</v>
      </c>
      <c r="P43" s="48">
        <f t="shared" ca="1" si="2"/>
        <v>25544.587</v>
      </c>
      <c r="Q43" s="48">
        <f t="shared" ca="1" si="2"/>
        <v>2.14656952702147</v>
      </c>
      <c r="R43" s="48">
        <f t="shared" ca="1" si="2"/>
        <v>19.358886789567389</v>
      </c>
      <c r="S43" s="48">
        <f t="shared" ca="1" si="2"/>
        <v>63.666336063087655</v>
      </c>
      <c r="T43" s="48">
        <f t="shared" ca="1" si="2"/>
        <v>104.14706581740977</v>
      </c>
      <c r="U43" s="48">
        <f t="shared" ca="1" si="7"/>
        <v>65.970215060075589</v>
      </c>
      <c r="V43" s="48">
        <f t="shared" ca="1" si="7"/>
        <v>34.029784939924404</v>
      </c>
      <c r="W43" s="48">
        <f t="shared" ca="1" si="7"/>
        <v>17.143842698865601</v>
      </c>
      <c r="X43" s="48">
        <f t="shared" ca="1" si="7"/>
        <v>16.602435661684499</v>
      </c>
      <c r="Y43" s="48">
        <f t="shared" ca="1" si="7"/>
        <v>27.907647332614822</v>
      </c>
      <c r="Z43" s="48">
        <f t="shared" ca="1" si="7"/>
        <v>1.2075718643446778</v>
      </c>
      <c r="AA43" s="48">
        <f t="shared" ca="1" si="7"/>
        <v>24.338851261012508</v>
      </c>
      <c r="AB43" s="48">
        <f t="shared" ca="1" si="7"/>
        <v>99.443788228010916</v>
      </c>
    </row>
    <row r="44" spans="1:28" ht="15" customHeight="1" x14ac:dyDescent="0.35">
      <c r="A44" s="73">
        <f>'27'!A44</f>
        <v>102</v>
      </c>
      <c r="B44" s="54">
        <f>'27'!B44</f>
        <v>102</v>
      </c>
      <c r="C44" s="57" t="str">
        <f>'27'!C44</f>
        <v>Transformation et conservation de poisson, de crustacés et de mollusques</v>
      </c>
      <c r="D44" s="57"/>
      <c r="E44" s="48">
        <f t="shared" ca="1" si="2"/>
        <v>24</v>
      </c>
      <c r="F44" s="48">
        <f t="shared" ca="1" si="2"/>
        <v>381.54</v>
      </c>
      <c r="G44" s="48">
        <f t="shared" ca="1" si="2"/>
        <v>472</v>
      </c>
      <c r="H44" s="48">
        <f t="shared" ca="1" si="2"/>
        <v>148328.38</v>
      </c>
      <c r="I44" s="48">
        <f t="shared" ca="1" si="2"/>
        <v>8821.6540000000005</v>
      </c>
      <c r="J44" s="48">
        <f t="shared" ca="1" si="2"/>
        <v>46322.451999999997</v>
      </c>
      <c r="K44" s="48">
        <f t="shared" ca="1" si="2"/>
        <v>33426.457000000002</v>
      </c>
      <c r="L44" s="48">
        <f t="shared" ca="1" si="2"/>
        <v>10327.162999999997</v>
      </c>
      <c r="M44" s="48">
        <f t="shared" ca="1" si="2"/>
        <v>8931.2249999999967</v>
      </c>
      <c r="N44" s="48">
        <f t="shared" ca="1" si="2"/>
        <v>4285.4149999999918</v>
      </c>
      <c r="O44" s="48">
        <f t="shared" ca="1" si="2"/>
        <v>5437.2659999999914</v>
      </c>
      <c r="P44" s="48">
        <f t="shared" ca="1" si="2"/>
        <v>10769.256000000001</v>
      </c>
      <c r="Q44" s="48">
        <f t="shared" ca="1" si="2"/>
        <v>5.9473810743432916</v>
      </c>
      <c r="R44" s="48">
        <f t="shared" ca="1" si="2"/>
        <v>31.229662186022662</v>
      </c>
      <c r="S44" s="48">
        <f t="shared" ca="1" si="2"/>
        <v>121.40916286627875</v>
      </c>
      <c r="T44" s="48">
        <f t="shared" ca="1" si="2"/>
        <v>396.46102374587196</v>
      </c>
      <c r="U44" s="48">
        <f t="shared" ca="1" si="7"/>
        <v>76.397008978914215</v>
      </c>
      <c r="V44" s="48">
        <f t="shared" ca="1" si="7"/>
        <v>23.602991021085792</v>
      </c>
      <c r="W44" s="48">
        <f t="shared" ca="1" si="7"/>
        <v>5.1818438723593543</v>
      </c>
      <c r="X44" s="48">
        <f t="shared" ca="1" si="7"/>
        <v>10.186256813376922</v>
      </c>
      <c r="Y44" s="48" t="str">
        <f t="shared" ca="1" si="7"/>
        <v>s</v>
      </c>
      <c r="Z44" s="48">
        <f t="shared" ca="1" si="7"/>
        <v>3.6900453687038746</v>
      </c>
      <c r="AA44" s="48">
        <f t="shared" ca="1" si="7"/>
        <v>23.248458436526636</v>
      </c>
      <c r="AB44" s="48">
        <f t="shared" ca="1" si="7"/>
        <v>82.932609272172513</v>
      </c>
    </row>
    <row r="45" spans="1:28" ht="15" customHeight="1" x14ac:dyDescent="0.35">
      <c r="A45" s="73" t="str">
        <f>'27'!A45</f>
        <v>103</v>
      </c>
      <c r="B45" s="58" t="str">
        <f>'27'!B45</f>
        <v>103</v>
      </c>
      <c r="C45" s="57" t="str">
        <f>'27'!C45</f>
        <v>Transformation et conservation de fruits et légumes</v>
      </c>
      <c r="D45" s="57"/>
      <c r="E45" s="48">
        <f t="shared" ca="1" si="2"/>
        <v>72</v>
      </c>
      <c r="F45" s="48">
        <f t="shared" ca="1" si="2"/>
        <v>357.47999999999996</v>
      </c>
      <c r="G45" s="48">
        <f t="shared" ca="1" si="2"/>
        <v>430</v>
      </c>
      <c r="H45" s="48">
        <f t="shared" ca="1" si="2"/>
        <v>76836.59</v>
      </c>
      <c r="I45" s="48" t="str">
        <f t="shared" ca="1" si="2"/>
        <v>s</v>
      </c>
      <c r="J45" s="48">
        <f t="shared" ca="1" si="2"/>
        <v>24361.423000000003</v>
      </c>
      <c r="K45" s="48">
        <f t="shared" ca="1" si="2"/>
        <v>16304.853999999999</v>
      </c>
      <c r="L45" s="48">
        <f t="shared" ca="1" si="2"/>
        <v>7230.8090000000038</v>
      </c>
      <c r="M45" s="48">
        <f t="shared" ca="1" si="2"/>
        <v>26068.818000000007</v>
      </c>
      <c r="N45" s="48" t="str">
        <f t="shared" ca="1" si="2"/>
        <v>s</v>
      </c>
      <c r="O45" s="48" t="str">
        <f t="shared" ca="1" si="2"/>
        <v>s</v>
      </c>
      <c r="P45" s="48">
        <f t="shared" ca="1" si="2"/>
        <v>5631.7049999999999</v>
      </c>
      <c r="Q45" s="48" t="str">
        <f t="shared" ca="1" si="2"/>
        <v>s</v>
      </c>
      <c r="R45" s="48">
        <f t="shared" ca="1" si="2"/>
        <v>31.705497341826337</v>
      </c>
      <c r="S45" s="48">
        <f t="shared" ca="1" si="2"/>
        <v>68.147653015553331</v>
      </c>
      <c r="T45" s="48">
        <f t="shared" ca="1" si="2"/>
        <v>272.72048506210143</v>
      </c>
      <c r="U45" s="48">
        <f t="shared" ca="1" si="7"/>
        <v>69.277224100294077</v>
      </c>
      <c r="V45" s="48">
        <f t="shared" ca="1" si="7"/>
        <v>30.722775899705919</v>
      </c>
      <c r="W45" s="48">
        <f t="shared" ca="1" si="7"/>
        <v>7.3735609933602371</v>
      </c>
      <c r="X45" s="48" t="str">
        <f t="shared" ca="1" si="7"/>
        <v>s</v>
      </c>
      <c r="Y45" s="48" t="str">
        <f t="shared" ca="1" si="7"/>
        <v>s</v>
      </c>
      <c r="Z45" s="48">
        <f t="shared" ca="1" si="7"/>
        <v>41.445085881814862</v>
      </c>
      <c r="AA45" s="48">
        <f t="shared" ca="1" si="7"/>
        <v>23.117307227907006</v>
      </c>
      <c r="AB45" s="48">
        <f t="shared" ca="1" si="7"/>
        <v>462.89388382381549</v>
      </c>
    </row>
    <row r="46" spans="1:28" ht="15" customHeight="1" x14ac:dyDescent="0.35">
      <c r="A46" s="73" t="str">
        <f>'27'!A46</f>
        <v>104</v>
      </c>
      <c r="B46" s="58" t="str">
        <f>'27'!B46</f>
        <v>104</v>
      </c>
      <c r="C46" s="57" t="str">
        <f>'27'!C46</f>
        <v>Fabrication d'huiles et graisses végétales et animales</v>
      </c>
      <c r="D46" s="57"/>
      <c r="E46" s="48">
        <f t="shared" ca="1" si="2"/>
        <v>10</v>
      </c>
      <c r="F46" s="48">
        <f t="shared" ca="1" si="2"/>
        <v>124.13</v>
      </c>
      <c r="G46" s="48">
        <f t="shared" ca="1" si="2"/>
        <v>139</v>
      </c>
      <c r="H46" s="48">
        <f t="shared" ca="1" si="2"/>
        <v>170138.30000000002</v>
      </c>
      <c r="I46" s="48">
        <f t="shared" ca="1" si="2"/>
        <v>109826.838</v>
      </c>
      <c r="J46" s="48">
        <f t="shared" ca="1" si="2"/>
        <v>25545.125000000007</v>
      </c>
      <c r="K46" s="48">
        <f t="shared" ca="1" si="2"/>
        <v>10845</v>
      </c>
      <c r="L46" s="48">
        <f t="shared" ca="1" si="2"/>
        <v>14238.182000000008</v>
      </c>
      <c r="M46" s="48">
        <f t="shared" ca="1" si="2"/>
        <v>11364.06600000001</v>
      </c>
      <c r="N46" s="48">
        <f t="shared" ca="1" si="2"/>
        <v>11276.181999999979</v>
      </c>
      <c r="O46" s="48">
        <f t="shared" ca="1" si="2"/>
        <v>7797.1349999999793</v>
      </c>
      <c r="P46" s="48" t="str">
        <f t="shared" ca="1" si="2"/>
        <v>s</v>
      </c>
      <c r="Q46" s="48">
        <f t="shared" ca="1" si="2"/>
        <v>64.551507802769862</v>
      </c>
      <c r="R46" s="48">
        <f t="shared" ca="1" si="2"/>
        <v>15.01432951898544</v>
      </c>
      <c r="S46" s="48">
        <f t="shared" ca="1" si="2"/>
        <v>205.7933215177637</v>
      </c>
      <c r="T46" s="48">
        <f t="shared" ca="1" si="2"/>
        <v>457.76767099009101</v>
      </c>
      <c r="U46" s="48">
        <f t="shared" ca="1" si="7"/>
        <v>43.236141251935244</v>
      </c>
      <c r="V46" s="48">
        <f t="shared" ca="1" si="7"/>
        <v>56.763858748064756</v>
      </c>
      <c r="W46" s="48" t="str">
        <f t="shared" ca="1" si="7"/>
        <v>s</v>
      </c>
      <c r="X46" s="48">
        <f t="shared" ca="1" si="7"/>
        <v>10.625572220152023</v>
      </c>
      <c r="Y46" s="48">
        <f t="shared" ca="1" si="7"/>
        <v>55.162443748265233</v>
      </c>
      <c r="Z46" s="48">
        <f t="shared" ca="1" si="7"/>
        <v>6.2162430568734086</v>
      </c>
      <c r="AA46" s="48" t="str">
        <f t="shared" ca="1" si="7"/>
        <v>s</v>
      </c>
      <c r="AB46" s="48" t="str">
        <f t="shared" ca="1" si="7"/>
        <v>s</v>
      </c>
    </row>
    <row r="47" spans="1:28" ht="15" customHeight="1" x14ac:dyDescent="0.35">
      <c r="A47" s="73">
        <f>'27'!A47</f>
        <v>105</v>
      </c>
      <c r="B47" s="54">
        <f>'27'!B47</f>
        <v>105</v>
      </c>
      <c r="C47" s="57" t="str">
        <f>'27'!C47</f>
        <v>Fabrication de produits laitiers</v>
      </c>
      <c r="D47" s="57"/>
      <c r="E47" s="48">
        <f t="shared" ca="1" si="2"/>
        <v>73</v>
      </c>
      <c r="F47" s="48">
        <f t="shared" ca="1" si="2"/>
        <v>3970.66</v>
      </c>
      <c r="G47" s="48">
        <f t="shared" ca="1" si="2"/>
        <v>4204</v>
      </c>
      <c r="H47" s="48">
        <f t="shared" ca="1" si="2"/>
        <v>2500213.4700000002</v>
      </c>
      <c r="I47" s="48">
        <f t="shared" ca="1" si="2"/>
        <v>843702.90899999999</v>
      </c>
      <c r="J47" s="48">
        <f t="shared" ca="1" si="2"/>
        <v>357450.67400000006</v>
      </c>
      <c r="K47" s="48">
        <f t="shared" ca="1" si="2"/>
        <v>212547.52799999999</v>
      </c>
      <c r="L47" s="48">
        <f t="shared" ca="1" si="2"/>
        <v>129327.62900000003</v>
      </c>
      <c r="M47" s="48">
        <f t="shared" ca="1" si="2"/>
        <v>141079.217</v>
      </c>
      <c r="N47" s="48">
        <f t="shared" ca="1" si="2"/>
        <v>93072.190000000017</v>
      </c>
      <c r="O47" s="48">
        <f t="shared" ca="1" si="2"/>
        <v>71560.606000000029</v>
      </c>
      <c r="P47" s="48">
        <f t="shared" ca="1" si="2"/>
        <v>51827.857000000004</v>
      </c>
      <c r="Q47" s="48">
        <f t="shared" ca="1" si="2"/>
        <v>33.745234921880481</v>
      </c>
      <c r="R47" s="48">
        <f t="shared" ca="1" si="2"/>
        <v>14.296806184313535</v>
      </c>
      <c r="S47" s="48">
        <f t="shared" ca="1" si="2"/>
        <v>90.022987110455205</v>
      </c>
      <c r="T47" s="48">
        <f t="shared" ca="1" si="2"/>
        <v>208.86650582019112</v>
      </c>
      <c r="U47" s="48">
        <f t="shared" ca="1" si="7"/>
        <v>62.171094812835435</v>
      </c>
      <c r="V47" s="48">
        <f t="shared" ca="1" si="7"/>
        <v>37.828905187164573</v>
      </c>
      <c r="W47" s="48">
        <f t="shared" ca="1" si="7"/>
        <v>10.097553524596742</v>
      </c>
      <c r="X47" s="48">
        <f t="shared" ca="1" si="7"/>
        <v>8.9158826981784252</v>
      </c>
      <c r="Y47" s="48" t="str">
        <f t="shared" ca="1" si="7"/>
        <v>s</v>
      </c>
      <c r="Z47" s="48">
        <f t="shared" ca="1" si="7"/>
        <v>5.0532133392780274</v>
      </c>
      <c r="AA47" s="48">
        <f t="shared" ca="1" si="7"/>
        <v>14.499303196166306</v>
      </c>
      <c r="AB47" s="48">
        <f t="shared" ca="1" si="7"/>
        <v>272.20731314435784</v>
      </c>
    </row>
    <row r="48" spans="1:28" ht="15" customHeight="1" x14ac:dyDescent="0.35">
      <c r="A48" s="73">
        <f>'27'!A48</f>
        <v>106</v>
      </c>
      <c r="B48" s="54">
        <f>'27'!B48</f>
        <v>106</v>
      </c>
      <c r="C48" s="57" t="str">
        <f>'27'!C48</f>
        <v>Travail des grains - fabrication de produits amylacés</v>
      </c>
      <c r="D48" s="57"/>
      <c r="E48" s="48">
        <f t="shared" ca="1" si="2"/>
        <v>22</v>
      </c>
      <c r="F48" s="48">
        <f t="shared" ca="1" si="2"/>
        <v>193.59</v>
      </c>
      <c r="G48" s="48">
        <f t="shared" ca="1" si="2"/>
        <v>217</v>
      </c>
      <c r="H48" s="48">
        <f t="shared" ca="1" si="2"/>
        <v>67154.98</v>
      </c>
      <c r="I48" s="48">
        <f t="shared" ca="1" si="2"/>
        <v>909.803</v>
      </c>
      <c r="J48" s="48">
        <f t="shared" ca="1" si="2"/>
        <v>14572.866000000004</v>
      </c>
      <c r="K48" s="48">
        <f t="shared" ca="1" si="2"/>
        <v>8937.8700000000008</v>
      </c>
      <c r="L48" s="48">
        <f t="shared" ca="1" si="2"/>
        <v>5240.2610000000032</v>
      </c>
      <c r="M48" s="48">
        <f t="shared" ca="1" si="2"/>
        <v>4007.0790000000029</v>
      </c>
      <c r="N48" s="48" t="str">
        <f t="shared" ca="1" si="2"/>
        <v>s</v>
      </c>
      <c r="O48" s="48" t="str">
        <f t="shared" ca="1" si="2"/>
        <v>s</v>
      </c>
      <c r="P48" s="48" t="str">
        <f t="shared" ca="1" si="2"/>
        <v>s</v>
      </c>
      <c r="Q48" s="48">
        <f t="shared" ca="1" si="2"/>
        <v>1.3547811346232252</v>
      </c>
      <c r="R48" s="48">
        <f t="shared" ca="1" si="2"/>
        <v>21.700350443109365</v>
      </c>
      <c r="S48" s="48">
        <f t="shared" ca="1" si="2"/>
        <v>75.276956454362335</v>
      </c>
      <c r="T48" s="48">
        <f t="shared" ca="1" si="2"/>
        <v>257.57735420217983</v>
      </c>
      <c r="U48" s="48">
        <f t="shared" ca="1" si="7"/>
        <v>63.039832259978404</v>
      </c>
      <c r="V48" s="48">
        <f t="shared" ca="1" si="7"/>
        <v>36.960167740021596</v>
      </c>
      <c r="W48" s="48" t="str">
        <f t="shared" ca="1" si="7"/>
        <v>s</v>
      </c>
      <c r="X48" s="48" t="str">
        <f t="shared" ca="1" si="7"/>
        <v>s</v>
      </c>
      <c r="Y48" s="48" t="str">
        <f t="shared" ca="1" si="7"/>
        <v>s</v>
      </c>
      <c r="Z48" s="48">
        <f t="shared" ca="1" si="7"/>
        <v>15.097225119130508</v>
      </c>
      <c r="AA48" s="48" t="str">
        <f t="shared" ca="1" si="7"/>
        <v>s</v>
      </c>
      <c r="AB48" s="48" t="str">
        <f t="shared" ca="1" si="7"/>
        <v>s</v>
      </c>
    </row>
    <row r="49" spans="1:28" ht="15" customHeight="1" x14ac:dyDescent="0.35">
      <c r="A49" s="73" t="str">
        <f>'27'!A49</f>
        <v>107_hac</v>
      </c>
      <c r="B49" s="54" t="str">
        <f>'27'!B49</f>
        <v>107_hac</v>
      </c>
      <c r="C49" s="57" t="str">
        <f>'27'!C49</f>
        <v>Fabrication de produits de boulangerie-pâtisserie et de pâtes alimentaires hors artisanat commercial</v>
      </c>
      <c r="D49" s="57"/>
      <c r="E49" s="48">
        <f t="shared" ref="E49:T69" ca="1" si="8">INDEX(table,MATCH($A$1&amp;"_"&amp;$A49,Tcolonne,0),MATCH(E$30,Tligne,0))</f>
        <v>100</v>
      </c>
      <c r="F49" s="48">
        <f t="shared" ca="1" si="8"/>
        <v>1511.3700000000001</v>
      </c>
      <c r="G49" s="48">
        <f t="shared" ca="1" si="8"/>
        <v>1713</v>
      </c>
      <c r="H49" s="48">
        <f t="shared" ca="1" si="8"/>
        <v>293329.78999999998</v>
      </c>
      <c r="I49" s="48">
        <f t="shared" ca="1" si="8"/>
        <v>21520.539000000001</v>
      </c>
      <c r="J49" s="48">
        <f t="shared" ca="1" si="8"/>
        <v>89368.31700000001</v>
      </c>
      <c r="K49" s="48">
        <f t="shared" ca="1" si="8"/>
        <v>60425.815999999999</v>
      </c>
      <c r="L49" s="48">
        <f t="shared" ca="1" si="8"/>
        <v>26089.44000000001</v>
      </c>
      <c r="M49" s="48">
        <f t="shared" ca="1" si="8"/>
        <v>19805.329000000012</v>
      </c>
      <c r="N49" s="48">
        <f t="shared" ca="1" si="8"/>
        <v>14256.78900000001</v>
      </c>
      <c r="O49" s="48">
        <f t="shared" ca="1" si="8"/>
        <v>8548.6240000000089</v>
      </c>
      <c r="P49" s="48">
        <f t="shared" ca="1" si="8"/>
        <v>16248.235999999999</v>
      </c>
      <c r="Q49" s="48">
        <f t="shared" ca="1" si="8"/>
        <v>7.3366360095917988</v>
      </c>
      <c r="R49" s="48">
        <f t="shared" ca="1" si="8"/>
        <v>30.466839730120839</v>
      </c>
      <c r="S49" s="48">
        <f t="shared" ca="1" si="8"/>
        <v>59.130667540046453</v>
      </c>
      <c r="T49" s="48">
        <f t="shared" ca="1" si="8"/>
        <v>173.69126818714145</v>
      </c>
      <c r="U49" s="48">
        <f t="shared" ca="1" si="7"/>
        <v>69.844116279329967</v>
      </c>
      <c r="V49" s="48">
        <f t="shared" ca="1" si="7"/>
        <v>30.155883720670033</v>
      </c>
      <c r="W49" s="48">
        <f t="shared" ca="1" si="7"/>
        <v>8.6461804131375537</v>
      </c>
      <c r="X49" s="48">
        <f t="shared" ca="1" si="7"/>
        <v>7.4093790656844893</v>
      </c>
      <c r="Y49" s="48" t="str">
        <f t="shared" ca="1" si="7"/>
        <v>s</v>
      </c>
      <c r="Z49" s="48">
        <f t="shared" ca="1" si="7"/>
        <v>1.9314097964540435</v>
      </c>
      <c r="AA49" s="48">
        <f t="shared" ca="1" si="7"/>
        <v>18.181203971872936</v>
      </c>
      <c r="AB49" s="48">
        <f t="shared" ca="1" si="7"/>
        <v>121.89217955721479</v>
      </c>
    </row>
    <row r="50" spans="1:28" ht="15" customHeight="1" x14ac:dyDescent="0.35">
      <c r="A50" s="73">
        <f>'27'!A50</f>
        <v>108</v>
      </c>
      <c r="B50" s="54">
        <f>'27'!B50</f>
        <v>108</v>
      </c>
      <c r="C50" s="57" t="str">
        <f>'27'!C50</f>
        <v>Fabrication d'autres produits alimentaires</v>
      </c>
      <c r="D50" s="57"/>
      <c r="E50" s="48">
        <f t="shared" ca="1" si="8"/>
        <v>200</v>
      </c>
      <c r="F50" s="48">
        <f t="shared" ca="1" si="8"/>
        <v>5276.02</v>
      </c>
      <c r="G50" s="48">
        <f t="shared" ca="1" si="8"/>
        <v>5929</v>
      </c>
      <c r="H50" s="48">
        <f t="shared" ca="1" si="8"/>
        <v>1856318.91</v>
      </c>
      <c r="I50" s="48">
        <f t="shared" ca="1" si="8"/>
        <v>459629.44500000001</v>
      </c>
      <c r="J50" s="48">
        <f t="shared" ca="1" si="8"/>
        <v>477427.74700000003</v>
      </c>
      <c r="K50" s="48">
        <f t="shared" ca="1" si="8"/>
        <v>226695.272</v>
      </c>
      <c r="L50" s="48">
        <f t="shared" ca="1" si="8"/>
        <v>232261.73300000004</v>
      </c>
      <c r="M50" s="48">
        <f t="shared" ca="1" si="8"/>
        <v>223971.85700000005</v>
      </c>
      <c r="N50" s="48">
        <f t="shared" ca="1" si="8"/>
        <v>92394.100000000093</v>
      </c>
      <c r="O50" s="48">
        <f t="shared" ca="1" si="8"/>
        <v>65497.921000000097</v>
      </c>
      <c r="P50" s="48">
        <f t="shared" ca="1" si="8"/>
        <v>105465.43</v>
      </c>
      <c r="Q50" s="48">
        <f t="shared" ca="1" si="8"/>
        <v>24.76026304122496</v>
      </c>
      <c r="R50" s="48">
        <f t="shared" ca="1" si="8"/>
        <v>25.719058531812301</v>
      </c>
      <c r="S50" s="48">
        <f t="shared" ca="1" si="8"/>
        <v>90.490132145063896</v>
      </c>
      <c r="T50" s="48">
        <f t="shared" ca="1" si="8"/>
        <v>194.02737802358595</v>
      </c>
      <c r="U50" s="48">
        <f t="shared" ca="1" si="7"/>
        <v>49.393574894885845</v>
      </c>
      <c r="V50" s="48">
        <f t="shared" ca="1" si="7"/>
        <v>50.606425105114148</v>
      </c>
      <c r="W50" s="48">
        <f t="shared" ca="1" si="7"/>
        <v>19.64713089093404</v>
      </c>
      <c r="X50" s="48">
        <f t="shared" ca="1" si="7"/>
        <v>12.807464179885814</v>
      </c>
      <c r="Y50" s="48">
        <f t="shared" ca="1" si="7"/>
        <v>34.460795135139726</v>
      </c>
      <c r="Z50" s="48">
        <f t="shared" ca="1" si="7"/>
        <v>1.7598895638998782</v>
      </c>
      <c r="AA50" s="48">
        <f t="shared" ca="1" si="7"/>
        <v>22.090343651518012</v>
      </c>
      <c r="AB50" s="48">
        <f t="shared" ca="1" si="7"/>
        <v>212.3651863933045</v>
      </c>
    </row>
    <row r="51" spans="1:28" ht="15" customHeight="1" x14ac:dyDescent="0.35">
      <c r="A51" s="73">
        <f>'27'!A51</f>
        <v>109</v>
      </c>
      <c r="B51" s="54">
        <f>'27'!B51</f>
        <v>109</v>
      </c>
      <c r="C51" s="57" t="str">
        <f>'27'!C51</f>
        <v>Fabrication d'aliments pour animaux</v>
      </c>
      <c r="D51" s="57"/>
      <c r="E51" s="48">
        <f t="shared" ca="1" si="8"/>
        <v>30</v>
      </c>
      <c r="F51" s="48">
        <f t="shared" ca="1" si="8"/>
        <v>763.46</v>
      </c>
      <c r="G51" s="48">
        <f t="shared" ca="1" si="8"/>
        <v>848</v>
      </c>
      <c r="H51" s="48">
        <f t="shared" ca="1" si="8"/>
        <v>278183.88</v>
      </c>
      <c r="I51" s="48" t="str">
        <f t="shared" ca="1" si="8"/>
        <v>s</v>
      </c>
      <c r="J51" s="48">
        <f t="shared" ca="1" si="8"/>
        <v>62076.367999999988</v>
      </c>
      <c r="K51" s="48">
        <f t="shared" ca="1" si="8"/>
        <v>35310.543000000005</v>
      </c>
      <c r="L51" s="48">
        <f t="shared" ca="1" si="8"/>
        <v>24495.193999999989</v>
      </c>
      <c r="M51" s="48">
        <f t="shared" ca="1" si="8"/>
        <v>19332.480999999989</v>
      </c>
      <c r="N51" s="48">
        <f t="shared" ca="1" si="8"/>
        <v>13897.743999999944</v>
      </c>
      <c r="O51" s="48">
        <f t="shared" ca="1" si="8"/>
        <v>8878.3899999999448</v>
      </c>
      <c r="P51" s="48">
        <f t="shared" ca="1" si="8"/>
        <v>24342.240999999998</v>
      </c>
      <c r="Q51" s="48" t="str">
        <f t="shared" ca="1" si="8"/>
        <v>s</v>
      </c>
      <c r="R51" s="48">
        <f t="shared" ca="1" si="8"/>
        <v>22.314868855808605</v>
      </c>
      <c r="S51" s="48">
        <f t="shared" ca="1" si="8"/>
        <v>81.309260472061382</v>
      </c>
      <c r="T51" s="48">
        <f t="shared" ca="1" si="8"/>
        <v>230.37241112828437</v>
      </c>
      <c r="U51" s="48">
        <f t="shared" ca="1" si="7"/>
        <v>59.042066482685449</v>
      </c>
      <c r="V51" s="48">
        <f t="shared" ca="1" si="7"/>
        <v>40.957933517314558</v>
      </c>
      <c r="W51" s="48">
        <f t="shared" ca="1" si="7"/>
        <v>10.462561403366093</v>
      </c>
      <c r="X51" s="48">
        <f t="shared" ca="1" si="7"/>
        <v>9.5653938004576595</v>
      </c>
      <c r="Y51" s="48" t="str">
        <f t="shared" ca="1" si="7"/>
        <v>s</v>
      </c>
      <c r="Z51" s="48">
        <f t="shared" ca="1" si="7"/>
        <v>3.8117150654124252</v>
      </c>
      <c r="AA51" s="48">
        <f t="shared" ca="1" si="7"/>
        <v>39.213378269811152</v>
      </c>
      <c r="AB51" s="48">
        <f t="shared" ca="1" si="7"/>
        <v>79.419479085758752</v>
      </c>
    </row>
    <row r="52" spans="1:28" ht="15" customHeight="1" x14ac:dyDescent="0.35">
      <c r="A52" s="73">
        <f>'27'!A52</f>
        <v>11</v>
      </c>
      <c r="B52" s="112">
        <f>'27'!B52</f>
        <v>11</v>
      </c>
      <c r="C52" s="114" t="str">
        <f>'27'!C52</f>
        <v>Fabrication de boissons</v>
      </c>
      <c r="D52" s="114"/>
      <c r="E52" s="110">
        <f t="shared" ca="1" si="8"/>
        <v>233</v>
      </c>
      <c r="F52" s="110">
        <f t="shared" ca="1" si="8"/>
        <v>567.49</v>
      </c>
      <c r="G52" s="110">
        <f t="shared" ca="1" si="8"/>
        <v>676</v>
      </c>
      <c r="H52" s="110">
        <f t="shared" ca="1" si="8"/>
        <v>235169.13</v>
      </c>
      <c r="I52" s="110">
        <f t="shared" ca="1" si="8"/>
        <v>67164.72099999999</v>
      </c>
      <c r="J52" s="110">
        <f t="shared" ca="1" si="8"/>
        <v>61422.958999999995</v>
      </c>
      <c r="K52" s="110">
        <f t="shared" ca="1" si="8"/>
        <v>30513.21</v>
      </c>
      <c r="L52" s="110">
        <f t="shared" ca="1" si="8"/>
        <v>22980.351999999995</v>
      </c>
      <c r="M52" s="110">
        <f t="shared" ca="1" si="8"/>
        <v>13908.333999999997</v>
      </c>
      <c r="N52" s="110">
        <f t="shared" ca="1" si="8"/>
        <v>11194.492000000026</v>
      </c>
      <c r="O52" s="110">
        <f t="shared" ca="1" si="8"/>
        <v>7156.3900000000258</v>
      </c>
      <c r="P52" s="110">
        <f t="shared" ca="1" si="8"/>
        <v>13704.034</v>
      </c>
      <c r="Q52" s="110">
        <f t="shared" ca="1" si="8"/>
        <v>28.560177519898122</v>
      </c>
      <c r="R52" s="110">
        <f t="shared" ca="1" si="8"/>
        <v>26.118631726876735</v>
      </c>
      <c r="S52" s="110">
        <f t="shared" ca="1" si="8"/>
        <v>108.23619623253272</v>
      </c>
      <c r="T52" s="110">
        <f t="shared" ca="1" si="8"/>
        <v>305.81570952792117</v>
      </c>
      <c r="U52" s="110">
        <f t="shared" ca="1" si="7"/>
        <v>57.040901482686834</v>
      </c>
      <c r="V52" s="110">
        <f t="shared" ca="1" si="7"/>
        <v>42.959098517313159</v>
      </c>
      <c r="W52" s="110">
        <f t="shared" ca="1" si="7"/>
        <v>7.3305068824637862</v>
      </c>
      <c r="X52" s="110">
        <f t="shared" ca="1" si="7"/>
        <v>5.0035682041016969</v>
      </c>
      <c r="Y52" s="110" t="str">
        <f t="shared" ca="1" si="7"/>
        <v>s</v>
      </c>
      <c r="Z52" s="110" t="str">
        <f t="shared" ca="1" si="7"/>
        <v>s</v>
      </c>
      <c r="AA52" s="110">
        <f t="shared" ca="1" si="7"/>
        <v>22.310930998944549</v>
      </c>
      <c r="AB52" s="110">
        <f t="shared" ca="1" si="7"/>
        <v>101.4908019054827</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'27'!A54</f>
        <v>CGA</v>
      </c>
      <c r="B54" s="112" t="str">
        <f>'27'!B54</f>
        <v>CGA</v>
      </c>
      <c r="C54" s="115" t="str">
        <f>'27'!C54</f>
        <v>Commerce de gros de produits agroalimentaires</v>
      </c>
      <c r="D54" s="115"/>
      <c r="E54" s="110">
        <f t="shared" ca="1" si="8"/>
        <v>958</v>
      </c>
      <c r="F54" s="110">
        <f t="shared" ca="1" si="8"/>
        <v>6046.63</v>
      </c>
      <c r="G54" s="110">
        <f t="shared" ca="1" si="8"/>
        <v>6991</v>
      </c>
      <c r="H54" s="110">
        <f t="shared" ca="1" si="8"/>
        <v>6540493.5599999996</v>
      </c>
      <c r="I54" s="110">
        <f t="shared" ca="1" si="8"/>
        <v>699643.79200000002</v>
      </c>
      <c r="J54" s="110">
        <f t="shared" ca="1" si="8"/>
        <v>540931.65800000005</v>
      </c>
      <c r="K54" s="110">
        <f t="shared" ca="1" si="8"/>
        <v>327923.337</v>
      </c>
      <c r="L54" s="110">
        <f t="shared" ca="1" si="8"/>
        <v>189001.44400000002</v>
      </c>
      <c r="M54" s="110">
        <f t="shared" ca="1" si="8"/>
        <v>140632.54600000003</v>
      </c>
      <c r="N54" s="110">
        <f t="shared" ca="1" si="8"/>
        <v>168047.59700000018</v>
      </c>
      <c r="O54" s="110">
        <f t="shared" ca="1" si="8"/>
        <v>129006.30800000018</v>
      </c>
      <c r="P54" s="110">
        <f t="shared" ca="1" si="8"/>
        <v>90045.108000000007</v>
      </c>
      <c r="Q54" s="110">
        <f t="shared" ca="1" si="8"/>
        <v>10.697110020547134</v>
      </c>
      <c r="R54" s="110">
        <f t="shared" ca="1" si="8"/>
        <v>8.270502111770293</v>
      </c>
      <c r="S54" s="110">
        <f t="shared" ca="1" si="8"/>
        <v>89.460022855706413</v>
      </c>
      <c r="T54" s="110">
        <f t="shared" ca="1" si="8"/>
        <v>157.27230258838392</v>
      </c>
      <c r="U54" s="110">
        <f t="shared" ref="U54:AB54" ca="1" si="9">INDEX(table,MATCH($A$1&amp;"_"&amp;$A54,Tcolonne,0),MATCH(U$30,Tligne,0))</f>
        <v>63.437341186395933</v>
      </c>
      <c r="V54" s="110">
        <f t="shared" ca="1" si="9"/>
        <v>36.562658813604067</v>
      </c>
      <c r="W54" s="110">
        <f t="shared" ca="1" si="9"/>
        <v>10.665061621389066</v>
      </c>
      <c r="X54" s="110">
        <f t="shared" ca="1" si="9"/>
        <v>14.97665150295256</v>
      </c>
      <c r="Y54" s="110">
        <f t="shared" ca="1" si="9"/>
        <v>70.16993751276091</v>
      </c>
      <c r="Z54" s="110">
        <f ca="1">INDEX(table,MATCH($A$1&amp;"_"&amp;$A54,Tcolonne,0),MATCH(Z$30,Tligne,0))</f>
        <v>6.2999037192541225</v>
      </c>
      <c r="AA54" s="110">
        <f t="shared" ca="1" si="9"/>
        <v>16.646300261464823</v>
      </c>
      <c r="AB54" s="110">
        <f t="shared" ca="1" si="9"/>
        <v>156.1801069748287</v>
      </c>
    </row>
    <row r="55" spans="1:28" ht="15" customHeight="1" x14ac:dyDescent="0.35">
      <c r="A55" s="73" t="str">
        <f>'27'!A55</f>
        <v>p_CGA_46</v>
      </c>
      <c r="B55" s="54"/>
      <c r="C55" s="55" t="str">
        <f>'27'!C55</f>
        <v>Poids dans le commerce de gros de la région (%)</v>
      </c>
      <c r="D55" s="55"/>
      <c r="E55" s="52">
        <f ca="1">E54/E67*100</f>
        <v>16.949752300070774</v>
      </c>
      <c r="F55" s="52">
        <f t="shared" ref="F55:P55" ca="1" si="10">F54/F67*100</f>
        <v>26.772508746870738</v>
      </c>
      <c r="G55" s="52">
        <f t="shared" ca="1" si="10"/>
        <v>27.45875883739199</v>
      </c>
      <c r="H55" s="52">
        <f t="shared" ca="1" si="10"/>
        <v>35.200703321993181</v>
      </c>
      <c r="I55" s="52">
        <f t="shared" ca="1" si="10"/>
        <v>25.688103878859859</v>
      </c>
      <c r="J55" s="52">
        <f t="shared" ca="1" si="10"/>
        <v>27.162245376981105</v>
      </c>
      <c r="K55" s="52">
        <f t="shared" ca="1" si="10"/>
        <v>25.742803440437285</v>
      </c>
      <c r="L55" s="52">
        <f t="shared" ca="1" si="10"/>
        <v>29.523512118910801</v>
      </c>
      <c r="M55" s="52">
        <f t="shared" ca="1" si="10"/>
        <v>29.437434088542759</v>
      </c>
      <c r="N55" s="52">
        <f t="shared" ca="1" si="10"/>
        <v>28.267135255506844</v>
      </c>
      <c r="O55" s="52">
        <f t="shared" ca="1" si="10"/>
        <v>29.850488274691823</v>
      </c>
      <c r="P55" s="52">
        <f t="shared" ca="1" si="10"/>
        <v>43.271187518494877</v>
      </c>
      <c r="Q55" s="52"/>
      <c r="R55" s="52"/>
      <c r="S55" s="52"/>
      <c r="T55" s="52"/>
      <c r="U55" s="52"/>
      <c r="V55" s="52"/>
      <c r="W55" s="52"/>
      <c r="X55" s="52"/>
      <c r="Y55" s="52"/>
      <c r="Z55" s="52"/>
      <c r="AA55" s="52"/>
      <c r="AB55" s="52"/>
    </row>
    <row r="56" spans="1:28" ht="15" customHeight="1" x14ac:dyDescent="0.35">
      <c r="A56" s="73" t="str">
        <f>'27'!A56</f>
        <v>CGA_Micro</v>
      </c>
      <c r="B56" s="54"/>
      <c r="C56" s="55"/>
      <c r="D56" s="55" t="s">
        <v>83</v>
      </c>
      <c r="E56" s="48">
        <f t="shared" ca="1" si="8"/>
        <v>747</v>
      </c>
      <c r="F56" s="48">
        <f t="shared" ca="1" si="8"/>
        <v>748.38</v>
      </c>
      <c r="G56" s="48">
        <f t="shared" ca="1" si="8"/>
        <v>1053</v>
      </c>
      <c r="H56" s="48">
        <f t="shared" ca="1" si="8"/>
        <v>552356.67000000004</v>
      </c>
      <c r="I56" s="48">
        <f t="shared" ca="1" si="8"/>
        <v>27146.493999999999</v>
      </c>
      <c r="J56" s="48">
        <f t="shared" ca="1" si="8"/>
        <v>54951.597000000002</v>
      </c>
      <c r="K56" s="48">
        <f t="shared" ca="1" si="8"/>
        <v>38147.392</v>
      </c>
      <c r="L56" s="48">
        <f t="shared" ca="1" si="8"/>
        <v>19369.193000000003</v>
      </c>
      <c r="M56" s="48">
        <f t="shared" ca="1" si="8"/>
        <v>17820.949000000004</v>
      </c>
      <c r="N56" s="48">
        <f t="shared" ca="1" si="8"/>
        <v>12266.872999999992</v>
      </c>
      <c r="O56" s="48">
        <f t="shared" ca="1" si="8"/>
        <v>12621.549999999994</v>
      </c>
      <c r="P56" s="48">
        <f t="shared" ca="1" si="8"/>
        <v>13915.673999999999</v>
      </c>
      <c r="Q56" s="48">
        <f t="shared" ca="1" si="8"/>
        <v>4.9146675462432627</v>
      </c>
      <c r="R56" s="48">
        <f t="shared" ca="1" si="8"/>
        <v>9.9485712737025516</v>
      </c>
      <c r="S56" s="48">
        <f t="shared" ca="1" si="8"/>
        <v>73.427399182233628</v>
      </c>
      <c r="T56" s="48">
        <f t="shared" ca="1" si="8"/>
        <v>142.41620166225715</v>
      </c>
      <c r="U56" s="48">
        <f t="shared" ref="U56:AB61" ca="1" si="11">INDEX(table,MATCH($A$1&amp;"_"&amp;$A56,Tcolonne,0),MATCH(U$30,Tligne,0))</f>
        <v>66.324160240042076</v>
      </c>
      <c r="V56" s="48">
        <f t="shared" ca="1" si="11"/>
        <v>33.675839759957938</v>
      </c>
      <c r="W56" s="48">
        <f t="shared" ca="1" si="11"/>
        <v>13.388279175706611</v>
      </c>
      <c r="X56" s="48">
        <f t="shared" ca="1" si="11"/>
        <v>15.061945263855911</v>
      </c>
      <c r="Y56" s="48">
        <f t="shared" ca="1" si="11"/>
        <v>70.768998910219509</v>
      </c>
      <c r="Z56" s="48">
        <f t="shared" ca="1" si="11"/>
        <v>5.8613851387613298</v>
      </c>
      <c r="AA56" s="48">
        <f t="shared" ca="1" si="11"/>
        <v>25.323511525970755</v>
      </c>
      <c r="AB56" s="48">
        <f t="shared" ca="1" si="11"/>
        <v>128.06385806393573</v>
      </c>
    </row>
    <row r="57" spans="1:28" ht="15" customHeight="1" x14ac:dyDescent="0.35">
      <c r="A57" s="73" t="str">
        <f>'27'!A57</f>
        <v>CGA_PME</v>
      </c>
      <c r="B57" s="54"/>
      <c r="C57" s="55"/>
      <c r="D57" s="55" t="s">
        <v>84</v>
      </c>
      <c r="E57" s="48">
        <f t="shared" ca="1" si="8"/>
        <v>161</v>
      </c>
      <c r="F57" s="48">
        <f t="shared" ca="1" si="8"/>
        <v>2692.57</v>
      </c>
      <c r="G57" s="48">
        <f t="shared" ca="1" si="8"/>
        <v>3136</v>
      </c>
      <c r="H57" s="48">
        <f t="shared" ca="1" si="8"/>
        <v>1954828.57</v>
      </c>
      <c r="I57" s="48">
        <f t="shared" ca="1" si="8"/>
        <v>97274.881999999998</v>
      </c>
      <c r="J57" s="48">
        <f t="shared" ca="1" si="8"/>
        <v>210311.40199999994</v>
      </c>
      <c r="K57" s="48">
        <f t="shared" ca="1" si="8"/>
        <v>127691.41899999999</v>
      </c>
      <c r="L57" s="48">
        <f t="shared" ca="1" si="8"/>
        <v>71377.134999999951</v>
      </c>
      <c r="M57" s="48">
        <f t="shared" ca="1" si="8"/>
        <v>57190.156999999948</v>
      </c>
      <c r="N57" s="48">
        <f t="shared" ca="1" si="8"/>
        <v>61159.481999999902</v>
      </c>
      <c r="O57" s="48">
        <f t="shared" ca="1" si="8"/>
        <v>49084.510999999904</v>
      </c>
      <c r="P57" s="48">
        <f t="shared" ca="1" si="8"/>
        <v>40680.976999999999</v>
      </c>
      <c r="Q57" s="48">
        <f t="shared" ca="1" si="8"/>
        <v>4.9761336361070265</v>
      </c>
      <c r="R57" s="48">
        <f t="shared" ca="1" si="8"/>
        <v>10.758559866965722</v>
      </c>
      <c r="S57" s="48">
        <f t="shared" ca="1" si="8"/>
        <v>78.108053643916378</v>
      </c>
      <c r="T57" s="48">
        <f t="shared" ca="1" si="8"/>
        <v>93.425256167899065</v>
      </c>
      <c r="U57" s="48">
        <f t="shared" ca="1" si="11"/>
        <v>64.144444933276617</v>
      </c>
      <c r="V57" s="48">
        <f t="shared" ca="1" si="11"/>
        <v>35.855555066723383</v>
      </c>
      <c r="W57" s="48">
        <f t="shared" ca="1" si="11"/>
        <v>15.275053605916245</v>
      </c>
      <c r="X57" s="48">
        <f t="shared" ca="1" si="11"/>
        <v>15.872552491322395</v>
      </c>
      <c r="Y57" s="48">
        <f t="shared" ca="1" si="11"/>
        <v>52.439100359406055</v>
      </c>
      <c r="Z57" s="48">
        <f t="shared" ca="1" si="11"/>
        <v>4.3008688987026478</v>
      </c>
      <c r="AA57" s="48">
        <f t="shared" ca="1" si="11"/>
        <v>19.343210407584088</v>
      </c>
      <c r="AB57" s="48">
        <f t="shared" ca="1" si="11"/>
        <v>140.58206370019076</v>
      </c>
    </row>
    <row r="58" spans="1:28" ht="15" customHeight="1" x14ac:dyDescent="0.35">
      <c r="A58" s="73" t="str">
        <f>'27'!A58</f>
        <v>CGA_ETI</v>
      </c>
      <c r="B58" s="54"/>
      <c r="C58" s="55"/>
      <c r="D58" s="55" t="s">
        <v>85</v>
      </c>
      <c r="E58" s="48">
        <f t="shared" ca="1" si="8"/>
        <v>43</v>
      </c>
      <c r="F58" s="48" t="str">
        <f t="shared" ca="1" si="8"/>
        <v>s</v>
      </c>
      <c r="G58" s="48">
        <f t="shared" ca="1" si="8"/>
        <v>2743</v>
      </c>
      <c r="H58" s="48">
        <f t="shared" ca="1" si="8"/>
        <v>3809161.3</v>
      </c>
      <c r="I58" s="48">
        <f t="shared" ca="1" si="8"/>
        <v>478677.66</v>
      </c>
      <c r="J58" s="48">
        <f t="shared" ca="1" si="8"/>
        <v>262770.83100000006</v>
      </c>
      <c r="K58" s="48">
        <f t="shared" ca="1" si="8"/>
        <v>159200.71799999999</v>
      </c>
      <c r="L58" s="48">
        <f t="shared" ca="1" si="8"/>
        <v>88647.18600000006</v>
      </c>
      <c r="M58" s="48">
        <f t="shared" ca="1" si="8"/>
        <v>58371.076000000052</v>
      </c>
      <c r="N58" s="48">
        <f t="shared" ca="1" si="8"/>
        <v>84686.767000000313</v>
      </c>
      <c r="O58" s="48">
        <f t="shared" ca="1" si="8"/>
        <v>60513.307000000306</v>
      </c>
      <c r="P58" s="48">
        <f t="shared" ca="1" si="8"/>
        <v>35358.355000000003</v>
      </c>
      <c r="Q58" s="48">
        <f t="shared" ca="1" si="8"/>
        <v>12.566484385946062</v>
      </c>
      <c r="R58" s="48">
        <f t="shared" ca="1" si="8"/>
        <v>6.898390755991354</v>
      </c>
      <c r="S58" s="48" t="str">
        <f t="shared" ca="1" si="8"/>
        <v>s</v>
      </c>
      <c r="T58" s="48" t="str">
        <f t="shared" ca="1" si="8"/>
        <v>s</v>
      </c>
      <c r="U58" s="48">
        <f t="shared" ca="1" si="11"/>
        <v>64.233231522506614</v>
      </c>
      <c r="V58" s="48">
        <f t="shared" ca="1" si="11"/>
        <v>35.766768477493372</v>
      </c>
      <c r="W58" s="48">
        <f t="shared" ca="1" si="11"/>
        <v>7.7835655246389468</v>
      </c>
      <c r="X58" s="48">
        <f t="shared" ca="1" si="11"/>
        <v>15.089737011054844</v>
      </c>
      <c r="Y58" s="48" t="str">
        <f t="shared" ca="1" si="11"/>
        <v>s</v>
      </c>
      <c r="Z58" s="48">
        <f t="shared" ca="1" si="11"/>
        <v>8.3024564366882387</v>
      </c>
      <c r="AA58" s="48">
        <f t="shared" ca="1" si="11"/>
        <v>13.455966503374947</v>
      </c>
      <c r="AB58" s="48">
        <f t="shared" ca="1" si="11"/>
        <v>165.08425236411605</v>
      </c>
    </row>
    <row r="59" spans="1:28" ht="15" customHeight="1" x14ac:dyDescent="0.35">
      <c r="A59" s="73" t="str">
        <f>'27'!A59</f>
        <v>CGA_GE</v>
      </c>
      <c r="B59" s="54"/>
      <c r="C59" s="55"/>
      <c r="D59" s="55" t="s">
        <v>86</v>
      </c>
      <c r="E59" s="48">
        <f t="shared" ca="1" si="8"/>
        <v>7</v>
      </c>
      <c r="F59" s="48" t="str">
        <f t="shared" ca="1" si="8"/>
        <v>s</v>
      </c>
      <c r="G59" s="48">
        <f t="shared" ca="1" si="8"/>
        <v>59</v>
      </c>
      <c r="H59" s="48">
        <f t="shared" ca="1" si="8"/>
        <v>224147.02000000002</v>
      </c>
      <c r="I59" s="48">
        <f t="shared" ca="1" si="8"/>
        <v>96544.756000000008</v>
      </c>
      <c r="J59" s="48">
        <f t="shared" ca="1" si="8"/>
        <v>12897.828000000014</v>
      </c>
      <c r="K59" s="48">
        <f t="shared" ca="1" si="8"/>
        <v>2883.808</v>
      </c>
      <c r="L59" s="48">
        <f t="shared" ca="1" si="8"/>
        <v>9607.930000000013</v>
      </c>
      <c r="M59" s="48">
        <f t="shared" ca="1" si="8"/>
        <v>7250.3640000000123</v>
      </c>
      <c r="N59" s="48">
        <f t="shared" ca="1" si="8"/>
        <v>9934.4749999999804</v>
      </c>
      <c r="O59" s="48">
        <f t="shared" ca="1" si="8"/>
        <v>6786.9399999999796</v>
      </c>
      <c r="P59" s="48">
        <f t="shared" ca="1" si="8"/>
        <v>90.102000000000004</v>
      </c>
      <c r="Q59" s="48">
        <f t="shared" ca="1" si="8"/>
        <v>43.072067609910675</v>
      </c>
      <c r="R59" s="48">
        <f t="shared" ca="1" si="8"/>
        <v>5.7541822327149443</v>
      </c>
      <c r="S59" s="48" t="str">
        <f t="shared" ca="1" si="8"/>
        <v>s</v>
      </c>
      <c r="T59" s="48" t="str">
        <f t="shared" ca="1" si="8"/>
        <v>s</v>
      </c>
      <c r="U59" s="48">
        <f t="shared" ca="1" si="11"/>
        <v>23.085722739301747</v>
      </c>
      <c r="V59" s="48">
        <f t="shared" ca="1" si="11"/>
        <v>76.914277260698256</v>
      </c>
      <c r="W59" s="48">
        <f t="shared" ca="1" si="11"/>
        <v>45.104914523263986</v>
      </c>
      <c r="X59" s="48">
        <f t="shared" ca="1" si="11"/>
        <v>10.081481880125176</v>
      </c>
      <c r="Y59" s="48" t="str">
        <f t="shared" ca="1" si="11"/>
        <v>s</v>
      </c>
      <c r="Z59" s="48">
        <f t="shared" ca="1" si="11"/>
        <v>3.5582586467636581</v>
      </c>
      <c r="AA59" s="48">
        <f t="shared" ca="1" si="11"/>
        <v>0.69858273811683569</v>
      </c>
      <c r="AB59" s="48">
        <f t="shared" ca="1" si="11"/>
        <v>8046.8402477192658</v>
      </c>
    </row>
    <row r="60" spans="1:28" ht="15" customHeight="1" x14ac:dyDescent="0.35">
      <c r="A60" s="73">
        <f>'27'!A60</f>
        <v>462</v>
      </c>
      <c r="B60" s="47">
        <f>'27'!B60</f>
        <v>462</v>
      </c>
      <c r="C60" s="57" t="str">
        <f>'27'!C60</f>
        <v>Commerce de gros de produits agricoles bruts et d'animaux vivants</v>
      </c>
      <c r="D60" s="57"/>
      <c r="E60" s="48">
        <f t="shared" ca="1" si="8"/>
        <v>343</v>
      </c>
      <c r="F60" s="48">
        <f t="shared" ca="1" si="8"/>
        <v>1823.23</v>
      </c>
      <c r="G60" s="48">
        <f t="shared" ca="1" si="8"/>
        <v>1953</v>
      </c>
      <c r="H60" s="48">
        <f t="shared" ca="1" si="8"/>
        <v>3210794.82</v>
      </c>
      <c r="I60" s="48">
        <f t="shared" ca="1" si="8"/>
        <v>502798.679</v>
      </c>
      <c r="J60" s="48">
        <f t="shared" ca="1" si="8"/>
        <v>180986.99800000002</v>
      </c>
      <c r="K60" s="48">
        <f t="shared" ca="1" si="8"/>
        <v>96878.671000000002</v>
      </c>
      <c r="L60" s="48">
        <f t="shared" ca="1" si="8"/>
        <v>75315.930000000022</v>
      </c>
      <c r="M60" s="48">
        <f t="shared" ca="1" si="8"/>
        <v>63061.947000000015</v>
      </c>
      <c r="N60" s="48">
        <f t="shared" ca="1" si="8"/>
        <v>58772.322999999989</v>
      </c>
      <c r="O60" s="48">
        <f t="shared" ca="1" si="8"/>
        <v>47786.437999999995</v>
      </c>
      <c r="P60" s="48">
        <f t="shared" ca="1" si="8"/>
        <v>61113.205999999998</v>
      </c>
      <c r="Q60" s="48">
        <f t="shared" ca="1" si="8"/>
        <v>15.659632807056791</v>
      </c>
      <c r="R60" s="48">
        <f t="shared" ca="1" si="8"/>
        <v>5.6368285158750826</v>
      </c>
      <c r="S60" s="48">
        <f t="shared" ca="1" si="8"/>
        <v>99.267233426391641</v>
      </c>
      <c r="T60" s="48">
        <f t="shared" ca="1" si="8"/>
        <v>382.18866846201524</v>
      </c>
      <c r="U60" s="48">
        <f t="shared" ca="1" si="11"/>
        <v>56.261154784986545</v>
      </c>
      <c r="V60" s="48">
        <f t="shared" ca="1" si="11"/>
        <v>43.738845215013455</v>
      </c>
      <c r="W60" s="48">
        <f t="shared" ca="1" si="11"/>
        <v>6.2644227424105416</v>
      </c>
      <c r="X60" s="48">
        <f t="shared" ca="1" si="11"/>
        <v>10.222083936311536</v>
      </c>
      <c r="Y60" s="48" t="str">
        <f t="shared" ca="1" si="11"/>
        <v>s</v>
      </c>
      <c r="Z60" s="48">
        <f t="shared" ca="1" si="11"/>
        <v>11.340992536373113</v>
      </c>
      <c r="AA60" s="48">
        <f t="shared" ca="1" si="11"/>
        <v>33.766627810468457</v>
      </c>
      <c r="AB60" s="48">
        <f t="shared" ca="1" si="11"/>
        <v>103.18873959909749</v>
      </c>
    </row>
    <row r="61" spans="1:28" ht="15" customHeight="1" x14ac:dyDescent="0.35">
      <c r="A61" s="73" t="str">
        <f>'27'!A61</f>
        <v>463_h4635Z</v>
      </c>
      <c r="B61" s="47" t="str">
        <f>'27'!B61</f>
        <v>463_h4635Z</v>
      </c>
      <c r="C61" s="57" t="str">
        <f>'27'!C61</f>
        <v>Commerce de gros de produits alimentaires, de boissons hors tabac</v>
      </c>
      <c r="D61" s="57"/>
      <c r="E61" s="48">
        <f t="shared" ca="1" si="8"/>
        <v>615</v>
      </c>
      <c r="F61" s="48">
        <f t="shared" ca="1" si="8"/>
        <v>4223.3999999999996</v>
      </c>
      <c r="G61" s="48">
        <f t="shared" ca="1" si="8"/>
        <v>5038</v>
      </c>
      <c r="H61" s="48">
        <f t="shared" ca="1" si="8"/>
        <v>3329698.7399999998</v>
      </c>
      <c r="I61" s="48">
        <f t="shared" ca="1" si="8"/>
        <v>196845.11300000001</v>
      </c>
      <c r="J61" s="48">
        <f t="shared" ca="1" si="8"/>
        <v>359944.66000000003</v>
      </c>
      <c r="K61" s="48">
        <f t="shared" ca="1" si="8"/>
        <v>231044.666</v>
      </c>
      <c r="L61" s="48">
        <f t="shared" ca="1" si="8"/>
        <v>113685.51400000001</v>
      </c>
      <c r="M61" s="48">
        <f t="shared" ca="1" si="8"/>
        <v>77570.599000000002</v>
      </c>
      <c r="N61" s="48">
        <f t="shared" ca="1" si="8"/>
        <v>109275.27400000019</v>
      </c>
      <c r="O61" s="48">
        <f t="shared" ca="1" si="8"/>
        <v>81219.870000000185</v>
      </c>
      <c r="P61" s="48">
        <f t="shared" ca="1" si="8"/>
        <v>28931.902000000002</v>
      </c>
      <c r="Q61" s="48">
        <f t="shared" ca="1" si="8"/>
        <v>5.9117994861000556</v>
      </c>
      <c r="R61" s="48">
        <f t="shared" ca="1" si="8"/>
        <v>10.810126924575766</v>
      </c>
      <c r="S61" s="48">
        <f t="shared" ca="1" si="8"/>
        <v>85.226277406828643</v>
      </c>
      <c r="T61" s="48">
        <f t="shared" ca="1" si="8"/>
        <v>60.176534782402804</v>
      </c>
      <c r="U61" s="48">
        <f t="shared" ca="1" si="11"/>
        <v>67.021885348129373</v>
      </c>
      <c r="V61" s="48">
        <f t="shared" ca="1" si="11"/>
        <v>32.978114651870634</v>
      </c>
      <c r="W61" s="48">
        <f t="shared" ca="1" si="11"/>
        <v>19.949210664094917</v>
      </c>
      <c r="X61" s="48">
        <f t="shared" ca="1" si="11"/>
        <v>20.619387121628634</v>
      </c>
      <c r="Y61" s="48" t="str">
        <f t="shared" ca="1" si="11"/>
        <v>s</v>
      </c>
      <c r="Z61" s="48">
        <f t="shared" ca="1" si="11"/>
        <v>2.9602144385783395</v>
      </c>
      <c r="AA61" s="48">
        <f t="shared" ca="1" si="11"/>
        <v>8.0378750444582234</v>
      </c>
      <c r="AB61" s="48">
        <f t="shared" ca="1" si="11"/>
        <v>268.11441224984105</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'27'!A63</f>
        <v>10y</v>
      </c>
      <c r="B63" s="112" t="str">
        <f>'27'!B63</f>
        <v>10y</v>
      </c>
      <c r="C63" s="113" t="str">
        <f>'27'!C63</f>
        <v>Artisanat commercial</v>
      </c>
      <c r="D63" s="113"/>
      <c r="E63" s="110">
        <f t="shared" ca="1" si="8"/>
        <v>2362</v>
      </c>
      <c r="F63" s="110">
        <f t="shared" ca="1" si="8"/>
        <v>9335.26</v>
      </c>
      <c r="G63" s="110">
        <f t="shared" ca="1" si="8"/>
        <v>11459</v>
      </c>
      <c r="H63" s="110">
        <f t="shared" ca="1" si="8"/>
        <v>816149.58</v>
      </c>
      <c r="I63" s="110">
        <f t="shared" ca="1" si="8"/>
        <v>756.60400000000004</v>
      </c>
      <c r="J63" s="110">
        <f t="shared" ca="1" si="8"/>
        <v>400074.09899999999</v>
      </c>
      <c r="K63" s="110">
        <f t="shared" ca="1" si="8"/>
        <v>313308.50199999998</v>
      </c>
      <c r="L63" s="110">
        <f t="shared" ca="1" si="8"/>
        <v>88671.797000000006</v>
      </c>
      <c r="M63" s="110">
        <f t="shared" ca="1" si="8"/>
        <v>80598.615000000005</v>
      </c>
      <c r="N63" s="110">
        <f t="shared" ca="1" si="8"/>
        <v>63115.364000000009</v>
      </c>
      <c r="O63" s="110">
        <f t="shared" ca="1" si="8"/>
        <v>58828.861000000004</v>
      </c>
      <c r="P63" s="110">
        <f t="shared" ca="1" si="8"/>
        <v>41416.834000000003</v>
      </c>
      <c r="Q63" s="110">
        <f t="shared" ca="1" si="8"/>
        <v>9.2704084954623164E-2</v>
      </c>
      <c r="R63" s="110">
        <f t="shared" ca="1" si="8"/>
        <v>49.019702858880351</v>
      </c>
      <c r="S63" s="110">
        <f t="shared" ca="1" si="8"/>
        <v>42.856235284287742</v>
      </c>
      <c r="T63" s="110">
        <f t="shared" ca="1" si="8"/>
        <v>36.533691723637048</v>
      </c>
      <c r="U63" s="110">
        <f t="shared" ref="U63:AB63" ca="1" si="12">INDEX(table,MATCH($A$1&amp;"_"&amp;$A63,Tcolonne,0),MATCH(U$30,Tligne,0))</f>
        <v>77.941258011751458</v>
      </c>
      <c r="V63" s="110">
        <f t="shared" ca="1" si="12"/>
        <v>22.058741988248535</v>
      </c>
      <c r="W63" s="110">
        <f t="shared" ca="1" si="12"/>
        <v>16.715331985233096</v>
      </c>
      <c r="X63" s="110">
        <f t="shared" ca="1" si="12"/>
        <v>23.829253848518249</v>
      </c>
      <c r="Y63" s="110">
        <f t="shared" ca="1" si="12"/>
        <v>76.875595345414595</v>
      </c>
      <c r="Z63" s="110">
        <f t="shared" ca="1" si="12"/>
        <v>3.5662049343603579</v>
      </c>
      <c r="AA63" s="110">
        <f t="shared" ca="1" si="12"/>
        <v>10.352290764016695</v>
      </c>
      <c r="AB63" s="110">
        <f t="shared" ca="1" si="12"/>
        <v>194.60351556567554</v>
      </c>
    </row>
    <row r="64" spans="1:28" ht="15" customHeight="1" x14ac:dyDescent="0.35">
      <c r="A64" s="73" t="str">
        <f>'27'!A64</f>
        <v>p_10y_47_10y</v>
      </c>
      <c r="B64" s="54"/>
      <c r="C64" s="55" t="str">
        <f>'27'!C64</f>
        <v>Poids dans le commerce de détail (y c artisanat commercial) de la région (%)</v>
      </c>
      <c r="D64" s="55"/>
      <c r="E64" s="48">
        <f ca="1">E63/E68*100</f>
        <v>9.5249616904589072</v>
      </c>
      <c r="F64" s="48">
        <f t="shared" ref="F64:P64" ca="1" si="13">F63/F68*100</f>
        <v>15.94710253402395</v>
      </c>
      <c r="G64" s="48">
        <f t="shared" ca="1" si="13"/>
        <v>15.600664379458696</v>
      </c>
      <c r="H64" s="48">
        <f t="shared" ca="1" si="13"/>
        <v>4.9520776132403386</v>
      </c>
      <c r="I64" s="48">
        <f t="shared" ca="1" si="13"/>
        <v>1.8265778956755767</v>
      </c>
      <c r="J64" s="48">
        <f t="shared" ca="1" si="13"/>
        <v>11.742191973744495</v>
      </c>
      <c r="K64" s="48">
        <f t="shared" ca="1" si="13"/>
        <v>13.422828601949776</v>
      </c>
      <c r="L64" s="48">
        <f t="shared" ca="1" si="13"/>
        <v>8.6820226481779077</v>
      </c>
      <c r="M64" s="48">
        <f t="shared" ca="1" si="13"/>
        <v>9.2373144662963114</v>
      </c>
      <c r="N64" s="48">
        <f t="shared" ca="1" si="13"/>
        <v>7.5484338972458351</v>
      </c>
      <c r="O64" s="48">
        <f t="shared" ca="1" si="13"/>
        <v>8.1887889447544122</v>
      </c>
      <c r="P64" s="48">
        <f t="shared" ca="1" si="13"/>
        <v>10.167209147886435</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'27'!A66</f>
        <v>C_hac</v>
      </c>
      <c r="B66" s="58" t="str">
        <f>'27'!B66</f>
        <v>C_hac</v>
      </c>
      <c r="C66" s="61" t="str">
        <f>'27'!C66</f>
        <v>Industrie manufacturière hors artisanat commercial</v>
      </c>
      <c r="D66" s="61"/>
      <c r="E66" s="48">
        <f t="shared" ca="1" si="8"/>
        <v>9009</v>
      </c>
      <c r="F66" s="48">
        <f t="shared" ca="1" si="8"/>
        <v>93803.26</v>
      </c>
      <c r="G66" s="48">
        <f t="shared" ca="1" si="8"/>
        <v>101557</v>
      </c>
      <c r="H66" s="48">
        <f t="shared" ca="1" si="8"/>
        <v>30320587.719999999</v>
      </c>
      <c r="I66" s="48">
        <f t="shared" ca="1" si="8"/>
        <v>10417819.047</v>
      </c>
      <c r="J66" s="48">
        <f t="shared" ca="1" si="8"/>
        <v>7628558.2960000001</v>
      </c>
      <c r="K66" s="48">
        <f t="shared" ca="1" si="8"/>
        <v>5406571.0379999997</v>
      </c>
      <c r="L66" s="48">
        <f t="shared" ca="1" si="8"/>
        <v>1943910.1619999998</v>
      </c>
      <c r="M66" s="48">
        <f t="shared" ca="1" si="8"/>
        <v>1589889.9219999998</v>
      </c>
      <c r="N66" s="48">
        <f t="shared" ca="1" si="8"/>
        <v>1314146.7650000001</v>
      </c>
      <c r="O66" s="48">
        <f t="shared" ca="1" si="8"/>
        <v>861147.06600000011</v>
      </c>
      <c r="P66" s="48">
        <f t="shared" ca="1" si="8"/>
        <v>1330608.8120000002</v>
      </c>
      <c r="Q66" s="48">
        <f t="shared" ca="1" si="8"/>
        <v>34.358895491093079</v>
      </c>
      <c r="R66" s="48">
        <f t="shared" ca="1" si="8"/>
        <v>25.159664998736382</v>
      </c>
      <c r="S66" s="48">
        <f t="shared" ca="1" si="8"/>
        <v>81.325087166480145</v>
      </c>
      <c r="T66" s="48">
        <f t="shared" ca="1" si="8"/>
        <v>207.34243498573505</v>
      </c>
      <c r="U66" s="48">
        <f t="shared" ref="U66:AB68" ca="1" si="14">INDEX(table,MATCH($A$1&amp;"_"&amp;$A66,Tcolonne,0),MATCH(U$30,Tligne,0))</f>
        <v>73.553974099001834</v>
      </c>
      <c r="V66" s="48">
        <f t="shared" ca="1" si="14"/>
        <v>26.446025900998148</v>
      </c>
      <c r="W66" s="48">
        <f t="shared" ca="1" si="14"/>
        <v>7.481013471789125</v>
      </c>
      <c r="X66" s="48">
        <f t="shared" ca="1" si="14"/>
        <v>8.6254087227551484</v>
      </c>
      <c r="Y66" s="48">
        <f t="shared" ca="1" si="14"/>
        <v>46.94645958108412</v>
      </c>
      <c r="Z66" s="48">
        <f t="shared" ca="1" si="14"/>
        <v>5.3448198394674584</v>
      </c>
      <c r="AA66" s="48">
        <f t="shared" ca="1" si="14"/>
        <v>17.442467637662268</v>
      </c>
      <c r="AB66" s="48">
        <f t="shared" ca="1" si="14"/>
        <v>119.48590056383901</v>
      </c>
    </row>
    <row r="67" spans="1:28" ht="15" customHeight="1" x14ac:dyDescent="0.35">
      <c r="A67" s="73">
        <f>'27'!A67</f>
        <v>46</v>
      </c>
      <c r="B67" s="58">
        <f>'27'!B67</f>
        <v>46</v>
      </c>
      <c r="C67" s="61" t="str">
        <f>'27'!C67</f>
        <v>Commerce de gros, à l'exception des automobiles et des motocycles</v>
      </c>
      <c r="D67" s="61"/>
      <c r="E67" s="48">
        <f t="shared" ca="1" si="8"/>
        <v>5652</v>
      </c>
      <c r="F67" s="48">
        <f t="shared" ca="1" si="8"/>
        <v>22585.22</v>
      </c>
      <c r="G67" s="48">
        <f t="shared" ca="1" si="8"/>
        <v>25460</v>
      </c>
      <c r="H67" s="48">
        <f t="shared" ca="1" si="8"/>
        <v>18580576.359999999</v>
      </c>
      <c r="I67" s="48">
        <f t="shared" ca="1" si="8"/>
        <v>2723610.1010000003</v>
      </c>
      <c r="J67" s="48">
        <f t="shared" ca="1" si="8"/>
        <v>1991483.5850000002</v>
      </c>
      <c r="K67" s="48">
        <f t="shared" ca="1" si="8"/>
        <v>1273844.699</v>
      </c>
      <c r="L67" s="48">
        <f t="shared" ca="1" si="8"/>
        <v>640172.63000000012</v>
      </c>
      <c r="M67" s="48">
        <f t="shared" ca="1" si="8"/>
        <v>477733.71000000014</v>
      </c>
      <c r="N67" s="48">
        <f t="shared" ca="1" si="8"/>
        <v>594498.15300000063</v>
      </c>
      <c r="O67" s="48">
        <f t="shared" ca="1" si="8"/>
        <v>432174.86700000067</v>
      </c>
      <c r="P67" s="48">
        <f t="shared" ca="1" si="8"/>
        <v>208094.83900000001</v>
      </c>
      <c r="Q67" s="48">
        <f t="shared" ca="1" si="8"/>
        <v>14.658372529623728</v>
      </c>
      <c r="R67" s="48">
        <f t="shared" ca="1" si="8"/>
        <v>10.718093703956557</v>
      </c>
      <c r="S67" s="48">
        <f t="shared" ca="1" si="8"/>
        <v>88.176408509635948</v>
      </c>
      <c r="T67" s="48">
        <f t="shared" ca="1" si="8"/>
        <v>87.100784761007418</v>
      </c>
      <c r="U67" s="48">
        <f t="shared" ca="1" si="14"/>
        <v>66.553456946261534</v>
      </c>
      <c r="V67" s="48">
        <f t="shared" ca="1" si="14"/>
        <v>33.446543053738473</v>
      </c>
      <c r="W67" s="48">
        <f t="shared" ca="1" si="14"/>
        <v>13.158672068340238</v>
      </c>
      <c r="X67" s="48">
        <f t="shared" ca="1" si="14"/>
        <v>13.40236021151342</v>
      </c>
      <c r="Y67" s="48">
        <f t="shared" ca="1" si="14"/>
        <v>50.613862189628009</v>
      </c>
      <c r="Z67" s="48">
        <f t="shared" ca="1" si="14"/>
        <v>5.6606481286149322</v>
      </c>
      <c r="AA67" s="48">
        <f t="shared" ca="1" si="14"/>
        <v>10.449236969231659</v>
      </c>
      <c r="AB67" s="48">
        <f t="shared" ca="1" si="14"/>
        <v>229.57499200640922</v>
      </c>
    </row>
    <row r="68" spans="1:28" ht="15" customHeight="1" x14ac:dyDescent="0.35">
      <c r="A68" s="73" t="str">
        <f>'27'!A68</f>
        <v>47_10y</v>
      </c>
      <c r="B68" s="58" t="str">
        <f>'27'!B68</f>
        <v>47_10y</v>
      </c>
      <c r="C68" s="62" t="str">
        <f>'27'!C68</f>
        <v>Commerce de détail, à l'exception des automobiles et des motocycles, y compris artisanat commercial</v>
      </c>
      <c r="D68" s="62"/>
      <c r="E68" s="48">
        <f t="shared" ca="1" si="8"/>
        <v>24798</v>
      </c>
      <c r="F68" s="48">
        <f t="shared" ca="1" si="8"/>
        <v>58538.91</v>
      </c>
      <c r="G68" s="48">
        <f t="shared" ca="1" si="8"/>
        <v>73452</v>
      </c>
      <c r="H68" s="48">
        <f t="shared" ca="1" si="8"/>
        <v>16480952.92</v>
      </c>
      <c r="I68" s="48">
        <f t="shared" ca="1" si="8"/>
        <v>41421.94</v>
      </c>
      <c r="J68" s="48">
        <f t="shared" ca="1" si="8"/>
        <v>3407150.0439999998</v>
      </c>
      <c r="K68" s="48">
        <f t="shared" ca="1" si="8"/>
        <v>2334146.6340000001</v>
      </c>
      <c r="L68" s="48">
        <f t="shared" ca="1" si="8"/>
        <v>1021326.4879999999</v>
      </c>
      <c r="M68" s="48">
        <f t="shared" ca="1" si="8"/>
        <v>872532.97799999989</v>
      </c>
      <c r="N68" s="48">
        <f t="shared" ca="1" si="8"/>
        <v>836138.52699999989</v>
      </c>
      <c r="O68" s="48">
        <f t="shared" ca="1" si="8"/>
        <v>718407.34199999983</v>
      </c>
      <c r="P68" s="48">
        <f t="shared" ca="1" si="8"/>
        <v>407356.95900000003</v>
      </c>
      <c r="Q68" s="48">
        <f t="shared" ca="1" si="8"/>
        <v>0.25133219056607803</v>
      </c>
      <c r="R68" s="48">
        <f t="shared" ca="1" si="8"/>
        <v>20.673258764457412</v>
      </c>
      <c r="S68" s="48">
        <f t="shared" ca="1" si="8"/>
        <v>58.203168525003278</v>
      </c>
      <c r="T68" s="48">
        <f t="shared" ca="1" si="8"/>
        <v>62.277020839643228</v>
      </c>
      <c r="U68" s="48">
        <f t="shared" ca="1" si="14"/>
        <v>69.56237016760106</v>
      </c>
      <c r="V68" s="48">
        <f t="shared" ca="1" si="14"/>
        <v>30.437629832398933</v>
      </c>
      <c r="W68" s="48">
        <f t="shared" ca="1" si="14"/>
        <v>16.682383256704643</v>
      </c>
      <c r="X68" s="48">
        <f t="shared" ca="1" si="14"/>
        <v>20.29812245662113</v>
      </c>
      <c r="Y68" s="48">
        <f t="shared" ca="1" si="14"/>
        <v>75.589652763906344</v>
      </c>
      <c r="Z68" s="48">
        <f t="shared" ca="1" si="14"/>
        <v>3.376483661706422</v>
      </c>
      <c r="AA68" s="48">
        <f t="shared" ca="1" si="14"/>
        <v>11.955944227268674</v>
      </c>
      <c r="AB68" s="48">
        <f t="shared" ca="1" si="14"/>
        <v>214.19370866817567</v>
      </c>
    </row>
    <row r="69" spans="1:28" ht="15" customHeight="1" x14ac:dyDescent="0.35">
      <c r="A69" s="73" t="str">
        <f>'27'!A69</f>
        <v>BN_horsKZ</v>
      </c>
      <c r="B69" s="54" t="str">
        <f>'27'!B69</f>
        <v>BN_horsKZ</v>
      </c>
      <c r="C69" s="61" t="str">
        <f>'27'!C69</f>
        <v>Ensemble des unités légales des secteurs marchands non agricoles et non financiers</v>
      </c>
      <c r="D69" s="61"/>
      <c r="E69" s="48">
        <f t="shared" ca="1" si="8"/>
        <v>132968</v>
      </c>
      <c r="F69" s="48">
        <f t="shared" ca="1" si="8"/>
        <v>380955.98</v>
      </c>
      <c r="G69" s="48">
        <f t="shared" ca="1" si="8"/>
        <v>451331</v>
      </c>
      <c r="H69" s="48">
        <f t="shared" ca="1" si="8"/>
        <v>107713615.48999999</v>
      </c>
      <c r="I69" s="48">
        <f t="shared" ca="1" si="8"/>
        <v>14552102.119999999</v>
      </c>
      <c r="J69" s="48">
        <f t="shared" ca="1" si="8"/>
        <v>28879752.158</v>
      </c>
      <c r="K69" s="48">
        <f t="shared" ca="1" si="8"/>
        <v>19934489.184999999</v>
      </c>
      <c r="L69" s="48">
        <f t="shared" ca="1" si="8"/>
        <v>8502688.7410000004</v>
      </c>
      <c r="M69" s="48">
        <f t="shared" ca="1" si="8"/>
        <v>8132903.8010000009</v>
      </c>
      <c r="N69" s="48">
        <f t="shared" ca="1" si="8"/>
        <v>5899441.5200000014</v>
      </c>
      <c r="O69" s="48">
        <f t="shared" ca="1" si="8"/>
        <v>5225195.1280000005</v>
      </c>
      <c r="P69" s="48">
        <f t="shared" ca="1" si="8"/>
        <v>6011732.3320000004</v>
      </c>
      <c r="Q69" s="48">
        <f t="shared" ca="1" si="8"/>
        <v>13.50999319241215</v>
      </c>
      <c r="R69" s="48">
        <f t="shared" ca="1" si="8"/>
        <v>26.811607823786364</v>
      </c>
      <c r="S69" s="48">
        <f t="shared" ca="1" si="8"/>
        <v>75.808633212687724</v>
      </c>
      <c r="T69" s="48">
        <f t="shared" ref="T69:AB69" ca="1" si="15">INDEX(table,MATCH($A$1&amp;"_"&amp;$A69,Tcolonne,0),MATCH(T$30,Tligne,0))</f>
        <v>205.49904967497818</v>
      </c>
      <c r="U69" s="48">
        <f t="shared" ca="1" si="15"/>
        <v>70.100096559771401</v>
      </c>
      <c r="V69" s="48">
        <f t="shared" ca="1" si="15"/>
        <v>29.899903440228591</v>
      </c>
      <c r="W69" s="48">
        <f t="shared" ca="1" si="15"/>
        <v>8.7541268561315437</v>
      </c>
      <c r="X69" s="48">
        <f t="shared" ca="1" si="15"/>
        <v>10.719642091927875</v>
      </c>
      <c r="Y69" s="48">
        <f t="shared" ca="1" si="15"/>
        <v>80.511869372123655</v>
      </c>
      <c r="Z69" s="48">
        <f t="shared" ca="1" si="15"/>
        <v>8.5210148938697916</v>
      </c>
      <c r="AA69" s="48">
        <f t="shared" ca="1" si="15"/>
        <v>20.816426329111298</v>
      </c>
      <c r="AB69" s="48">
        <f t="shared" ca="1" si="15"/>
        <v>135.28386414859429</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'27'!B78</f>
        <v>Tableau 3. Principales unités légales de la région en 2021 (classées par ordre décroissant de salariés dans la région)</v>
      </c>
      <c r="Q78" s="28"/>
    </row>
    <row r="79" spans="1:28" ht="15" customHeight="1" x14ac:dyDescent="0.35">
      <c r="B79" s="73" t="str">
        <f>'27'!B79</f>
        <v>imp_reg</v>
      </c>
      <c r="C79" s="73" t="str">
        <f>'27'!C79</f>
        <v>denom</v>
      </c>
      <c r="D79" s="73" t="s">
        <v>140</v>
      </c>
      <c r="E79" s="73" t="s">
        <v>23</v>
      </c>
      <c r="F79" s="73" t="str">
        <f>'27'!F79</f>
        <v>ape</v>
      </c>
      <c r="G79" s="41" t="s">
        <v>1355</v>
      </c>
      <c r="P79" s="28"/>
    </row>
    <row r="80" spans="1:28" ht="15" customHeight="1" x14ac:dyDescent="0.35">
      <c r="G80" s="39"/>
      <c r="P80" s="28"/>
    </row>
    <row r="81" spans="1:16" ht="69.95" customHeight="1" x14ac:dyDescent="0.35">
      <c r="A81" s="73" t="str">
        <f>'27'!A81</f>
        <v>R_T7</v>
      </c>
      <c r="B81" s="2" t="str">
        <f>'27'!B81</f>
        <v>Implantation régionale</v>
      </c>
      <c r="C81" s="2" t="str">
        <f>'27'!C81</f>
        <v>Nom de l'unité légale</v>
      </c>
      <c r="D81" s="2" t="s">
        <v>1452</v>
      </c>
      <c r="E81" s="2" t="s">
        <v>106</v>
      </c>
      <c r="F81" s="2" t="str">
        <f>'27'!F81</f>
        <v>Activité principale</v>
      </c>
      <c r="G81" s="150" t="s">
        <v>105</v>
      </c>
      <c r="H81" s="150"/>
      <c r="I81" s="150"/>
      <c r="P81" s="28"/>
    </row>
    <row r="82" spans="1:16" ht="15" customHeight="1" x14ac:dyDescent="0.35">
      <c r="B82" s="67"/>
      <c r="C82" s="67"/>
      <c r="D82" s="68" t="str">
        <f>'27'!D82</f>
        <v>nombre</v>
      </c>
      <c r="E82" s="68" t="s">
        <v>25</v>
      </c>
      <c r="F82" s="67"/>
      <c r="G82" s="155"/>
      <c r="H82" s="155"/>
      <c r="I82" s="155"/>
      <c r="P82" s="28"/>
    </row>
    <row r="83" spans="1:16" ht="15" customHeight="1" x14ac:dyDescent="0.35">
      <c r="A83" s="73">
        <f>'27'!A83</f>
        <v>1</v>
      </c>
      <c r="B83" s="48" t="str">
        <f ca="1">INDEX(Top!$A$1:$AA$400,MATCH(CONCATENATE($A$1,"_",$A83),Top!$A$1:$A$400,0),MATCH(B$79,Top!$A$1:$AA$1,0))</f>
        <v>PRINCIPAL-11</v>
      </c>
      <c r="C83" s="69" t="str">
        <f ca="1">INDEX(Top!$A$1:$AA$400,MATCH(CONCATENATE($A$1,"_",$A83),Top!$A$1:$A$400,0),MATCH(C$79,Top!$A$1:$AA$1,0))</f>
        <v>CSF</v>
      </c>
      <c r="D83" s="48" t="str">
        <f ca="1">INDEX(Top!$A$1:$AA$400,MATCH(CONCATENATE($A$1,"_",$A83),Top!$A$1:$A$400,0),MATCH(D$79,Top!$A$1:$AA$1,0))</f>
        <v>10 000 salariés et plus</v>
      </c>
      <c r="E83" s="48">
        <f ca="1">INDEX(Top!$A$1:$AA$400,MATCH(CONCATENATE($A$1,"_",$A83),Top!$A$1:$A$400,0),MATCH(E$79,Top!$A$1:$AA$1,0))</f>
        <v>7</v>
      </c>
      <c r="F83" s="48" t="str">
        <f ca="1">INDEX(Top!$A$1:$AA$400,MATCH(CONCATENATE($A$1,"_",$A83),Top!$A$1:$A$400,0),MATCH(F$79,Top!$A$1:$AA$1,0))</f>
        <v>4639B</v>
      </c>
      <c r="G83" s="152" t="str">
        <f ca="1">INDEX(Top!$A$1:$AA$400,MATCH(CONCATENATE($A$1,"_",$A83),Top!$A$1:$A$400,0),MATCH(G$79,Top!$A$1:$AA$1,0))</f>
        <v>Commerce de gros (commerce interentreprises) alimentaire non spécialisé</v>
      </c>
      <c r="H83" s="153" t="e">
        <f ca="1">INDEX(Top!$A$1:$AA$400,MATCH(CONCATENATE($A$1,"_",$A83),Top!$A$1:$A$400,0),MATCH(H$79,Top!$A$1:$AA$1,0))</f>
        <v>#N/A</v>
      </c>
      <c r="I83" s="154" t="e">
        <f ca="1">INDEX(Top!$A$1:$AA$400,MATCH(CONCATENATE($A$1,"_",$A83),Top!$A$1:$A$400,0),MATCH(I$79,Top!$A$1:$AA$1,0))</f>
        <v>#N/A</v>
      </c>
      <c r="P83" s="28"/>
    </row>
    <row r="84" spans="1:16" ht="15" customHeight="1" x14ac:dyDescent="0.35">
      <c r="A84" s="73">
        <f>'27'!A84</f>
        <v>2</v>
      </c>
      <c r="B84" s="48" t="str">
        <f ca="1">INDEX(Top!$A$1:$AA$400,MATCH(CONCATENATE($A$1,"_",$A84),Top!$A$1:$A$400,0),MATCH(B$79,Top!$A$1:$AA$1,0))</f>
        <v>MONO-28</v>
      </c>
      <c r="C84" s="69" t="str">
        <f ca="1">INDEX(Top!$A$1:$AA$400,MATCH(CONCATENATE($A$1,"_",$A84),Top!$A$1:$A$400,0),MATCH(C$79,Top!$A$1:$AA$1,0))</f>
        <v>ISIGNY SAINTE-MERE</v>
      </c>
      <c r="D84" s="48" t="str">
        <f ca="1">INDEX(Top!$A$1:$AA$400,MATCH(CONCATENATE($A$1,"_",$A84),Top!$A$1:$A$400,0),MATCH(D$79,Top!$A$1:$AA$1,0))</f>
        <v>1 000 à 1 999 salariés</v>
      </c>
      <c r="E84" s="48">
        <f ca="1">INDEX(Top!$A$1:$AA$400,MATCH(CONCATENATE($A$1,"_",$A84),Top!$A$1:$A$400,0),MATCH(E$79,Top!$A$1:$AA$1,0))</f>
        <v>100</v>
      </c>
      <c r="F84" s="48" t="str">
        <f ca="1">INDEX(Top!$A$1:$AA$400,MATCH(CONCATENATE($A$1,"_",$A84),Top!$A$1:$A$400,0),MATCH(F$79,Top!$A$1:$AA$1,0))</f>
        <v>1086Z</v>
      </c>
      <c r="G84" s="152" t="str">
        <f ca="1">INDEX(Top!$A$1:$AA$400,MATCH(CONCATENATE($A$1,"_",$A84),Top!$A$1:$A$400,0),MATCH(G$79,Top!$A$1:$AA$1,0))</f>
        <v>Fabrication d'aliments homogénéisés et diététiques</v>
      </c>
      <c r="H84" s="153" t="e">
        <f ca="1">INDEX(Top!$A$1:$AA$400,MATCH(CONCATENATE($A$1,"_",$A84),Top!$A$1:$A$400,0),MATCH(H$79,Top!$A$1:$AA$1,0))</f>
        <v>#N/A</v>
      </c>
      <c r="I84" s="154" t="e">
        <f ca="1">INDEX(Top!$A$1:$AA$400,MATCH(CONCATENATE($A$1,"_",$A84),Top!$A$1:$A$400,0),MATCH(I$79,Top!$A$1:$AA$1,0))</f>
        <v>#N/A</v>
      </c>
      <c r="P84" s="28"/>
    </row>
    <row r="85" spans="1:16" ht="15" customHeight="1" x14ac:dyDescent="0.35">
      <c r="A85" s="73">
        <f>'27'!A85</f>
        <v>3</v>
      </c>
      <c r="B85" s="48" t="str">
        <f ca="1">INDEX(Top!$A$1:$AA$400,MATCH(CONCATENATE($A$1,"_",$A85),Top!$A$1:$A$400,0),MATCH(B$79,Top!$A$1:$AA$1,0))</f>
        <v>PRINCIPAL-28</v>
      </c>
      <c r="C85" s="69" t="str">
        <f ca="1">INDEX(Top!$A$1:$AA$400,MATCH(CONCATENATE($A$1,"_",$A85),Top!$A$1:$A$400,0),MATCH(C$79,Top!$A$1:$AA$1,0))</f>
        <v>S N V</v>
      </c>
      <c r="D85" s="48" t="str">
        <f ca="1">INDEX(Top!$A$1:$AA$400,MATCH(CONCATENATE($A$1,"_",$A85),Top!$A$1:$A$400,0),MATCH(D$79,Top!$A$1:$AA$1,0))</f>
        <v>2 000 à 4 999 salariés</v>
      </c>
      <c r="E85" s="48">
        <f ca="1">INDEX(Top!$A$1:$AA$400,MATCH(CONCATENATE($A$1,"_",$A85),Top!$A$1:$A$400,0),MATCH(E$79,Top!$A$1:$AA$1,0))</f>
        <v>45</v>
      </c>
      <c r="F85" s="48" t="str">
        <f ca="1">INDEX(Top!$A$1:$AA$400,MATCH(CONCATENATE($A$1,"_",$A85),Top!$A$1:$A$400,0),MATCH(F$79,Top!$A$1:$AA$1,0))</f>
        <v>1012Z</v>
      </c>
      <c r="G85" s="152" t="str">
        <f ca="1">INDEX(Top!$A$1:$AA$400,MATCH(CONCATENATE($A$1,"_",$A85),Top!$A$1:$A$400,0),MATCH(G$79,Top!$A$1:$AA$1,0))</f>
        <v>Transformation et conservation de la viande de volaille</v>
      </c>
      <c r="H85" s="153" t="e">
        <f ca="1">INDEX(Top!$A$1:$AA$400,MATCH(CONCATENATE($A$1,"_",$A85),Top!$A$1:$A$400,0),MATCH(H$79,Top!$A$1:$AA$1,0))</f>
        <v>#N/A</v>
      </c>
      <c r="I85" s="154" t="e">
        <f ca="1">INDEX(Top!$A$1:$AA$400,MATCH(CONCATENATE($A$1,"_",$A85),Top!$A$1:$A$400,0),MATCH(I$79,Top!$A$1:$AA$1,0))</f>
        <v>#N/A</v>
      </c>
      <c r="P85" s="28"/>
    </row>
    <row r="86" spans="1:16" ht="15" customHeight="1" x14ac:dyDescent="0.35">
      <c r="A86" s="73">
        <f>'27'!A86</f>
        <v>4</v>
      </c>
      <c r="B86" s="48" t="str">
        <f ca="1">INDEX(Top!$A$1:$AA$400,MATCH(CONCATENATE($A$1,"_",$A86),Top!$A$1:$A$400,0),MATCH(B$79,Top!$A$1:$AA$1,0))</f>
        <v>MONO-28</v>
      </c>
      <c r="C86" s="69" t="str">
        <f ca="1">INDEX(Top!$A$1:$AA$400,MATCH(CONCATENATE($A$1,"_",$A86),Top!$A$1:$A$400,0),MATCH(C$79,Top!$A$1:$AA$1,0))</f>
        <v>FERRERO FRANCE COMMERCIALE</v>
      </c>
      <c r="D86" s="48" t="str">
        <f ca="1">INDEX(Top!$A$1:$AA$400,MATCH(CONCATENATE($A$1,"_",$A86),Top!$A$1:$A$400,0),MATCH(D$79,Top!$A$1:$AA$1,0))</f>
        <v>1 000 à 1 999 salariés</v>
      </c>
      <c r="E86" s="48">
        <f ca="1">INDEX(Top!$A$1:$AA$400,MATCH(CONCATENATE($A$1,"_",$A86),Top!$A$1:$A$400,0),MATCH(E$79,Top!$A$1:$AA$1,0))</f>
        <v>100</v>
      </c>
      <c r="F86" s="48" t="str">
        <f ca="1">INDEX(Top!$A$1:$AA$400,MATCH(CONCATENATE($A$1,"_",$A86),Top!$A$1:$A$400,0),MATCH(F$79,Top!$A$1:$AA$1,0))</f>
        <v>4636Z</v>
      </c>
      <c r="G86" s="152" t="str">
        <f ca="1">INDEX(Top!$A$1:$AA$400,MATCH(CONCATENATE($A$1,"_",$A86),Top!$A$1:$A$400,0),MATCH(G$79,Top!$A$1:$AA$1,0))</f>
        <v>Commerce de gros (commerce interentreprises) de sucre, chocolat et confiserie</v>
      </c>
      <c r="H86" s="153" t="e">
        <f ca="1">INDEX(Top!$A$1:$AA$400,MATCH(CONCATENATE($A$1,"_",$A86),Top!$A$1:$A$400,0),MATCH(H$79,Top!$A$1:$AA$1,0))</f>
        <v>#N/A</v>
      </c>
      <c r="I86" s="154" t="e">
        <f ca="1">INDEX(Top!$A$1:$AA$400,MATCH(CONCATENATE($A$1,"_",$A86),Top!$A$1:$A$400,0),MATCH(I$79,Top!$A$1:$AA$1,0))</f>
        <v>#N/A</v>
      </c>
      <c r="P86" s="28"/>
    </row>
    <row r="87" spans="1:16" ht="15" customHeight="1" x14ac:dyDescent="0.35">
      <c r="A87" s="73">
        <f>'27'!A87</f>
        <v>5</v>
      </c>
      <c r="B87" s="48" t="str">
        <f ca="1">INDEX(Top!$A$1:$AA$400,MATCH(CONCATENATE($A$1,"_",$A87),Top!$A$1:$A$400,0),MATCH(B$79,Top!$A$1:$AA$1,0))</f>
        <v>PRINCIPAL-52</v>
      </c>
      <c r="C87" s="69" t="str">
        <f ca="1">INDEX(Top!$A$1:$AA$400,MATCH(CONCATENATE($A$1,"_",$A87),Top!$A$1:$A$400,0),MATCH(C$79,Top!$A$1:$AA$1,0))</f>
        <v>SOCOPA VIANDES</v>
      </c>
      <c r="D87" s="48" t="str">
        <f ca="1">INDEX(Top!$A$1:$AA$400,MATCH(CONCATENATE($A$1,"_",$A87),Top!$A$1:$A$400,0),MATCH(D$79,Top!$A$1:$AA$1,0))</f>
        <v>5 000 à 9 999 salariés</v>
      </c>
      <c r="E87" s="48">
        <f ca="1">INDEX(Top!$A$1:$AA$400,MATCH(CONCATENATE($A$1,"_",$A87),Top!$A$1:$A$400,0),MATCH(E$79,Top!$A$1:$AA$1,0))</f>
        <v>18</v>
      </c>
      <c r="F87" s="48" t="str">
        <f ca="1">INDEX(Top!$A$1:$AA$400,MATCH(CONCATENATE($A$1,"_",$A87),Top!$A$1:$A$400,0),MATCH(F$79,Top!$A$1:$AA$1,0))</f>
        <v>1011Z</v>
      </c>
      <c r="G87" s="152" t="str">
        <f ca="1">INDEX(Top!$A$1:$AA$400,MATCH(CONCATENATE($A$1,"_",$A87),Top!$A$1:$A$400,0),MATCH(G$79,Top!$A$1:$AA$1,0))</f>
        <v>Transformation et conservation de la viande de boucherie</v>
      </c>
      <c r="H87" s="153" t="e">
        <f ca="1">INDEX(Top!$A$1:$AA$400,MATCH(CONCATENATE($A$1,"_",$A87),Top!$A$1:$A$400,0),MATCH(H$79,Top!$A$1:$AA$1,0))</f>
        <v>#N/A</v>
      </c>
      <c r="I87" s="154" t="e">
        <f ca="1">INDEX(Top!$A$1:$AA$400,MATCH(CONCATENATE($A$1,"_",$A87),Top!$A$1:$A$400,0),MATCH(I$79,Top!$A$1:$AA$1,0))</f>
        <v>#N/A</v>
      </c>
      <c r="P87" s="28"/>
    </row>
    <row r="88" spans="1:16" ht="15" customHeight="1" x14ac:dyDescent="0.35">
      <c r="A88" s="73">
        <f>'27'!A88</f>
        <v>6</v>
      </c>
      <c r="B88" s="48" t="str">
        <f ca="1">INDEX(Top!$A$1:$AA$400,MATCH(CONCATENATE($A$1,"_",$A88),Top!$A$1:$A$400,0),MATCH(B$79,Top!$A$1:$AA$1,0))</f>
        <v>MONO-28</v>
      </c>
      <c r="C88" s="69" t="str">
        <f ca="1">INDEX(Top!$A$1:$AA$400,MATCH(CONCATENATE($A$1,"_",$A88),Top!$A$1:$A$400,0),MATCH(C$79,Top!$A$1:$AA$1,0))</f>
        <v>LES MAITRES LAITIERS COTENTIN</v>
      </c>
      <c r="D88" s="48" t="str">
        <f ca="1">INDEX(Top!$A$1:$AA$400,MATCH(CONCATENATE($A$1,"_",$A88),Top!$A$1:$A$400,0),MATCH(D$79,Top!$A$1:$AA$1,0))</f>
        <v>500 à 999 salariés</v>
      </c>
      <c r="E88" s="48">
        <f ca="1">INDEX(Top!$A$1:$AA$400,MATCH(CONCATENATE($A$1,"_",$A88),Top!$A$1:$A$400,0),MATCH(E$79,Top!$A$1:$AA$1,0))</f>
        <v>100</v>
      </c>
      <c r="F88" s="48" t="str">
        <f ca="1">INDEX(Top!$A$1:$AA$400,MATCH(CONCATENATE($A$1,"_",$A88),Top!$A$1:$A$400,0),MATCH(F$79,Top!$A$1:$AA$1,0))</f>
        <v>1051C</v>
      </c>
      <c r="G88" s="152" t="str">
        <f ca="1">INDEX(Top!$A$1:$AA$400,MATCH(CONCATENATE($A$1,"_",$A88),Top!$A$1:$A$400,0),MATCH(G$79,Top!$A$1:$AA$1,0))</f>
        <v>Fabrication de fromage</v>
      </c>
      <c r="H88" s="153" t="e">
        <f ca="1">INDEX(Top!$A$1:$AA$400,MATCH(CONCATENATE($A$1,"_",$A88),Top!$A$1:$A$400,0),MATCH(H$79,Top!$A$1:$AA$1,0))</f>
        <v>#N/A</v>
      </c>
      <c r="I88" s="154" t="e">
        <f ca="1">INDEX(Top!$A$1:$AA$400,MATCH(CONCATENATE($A$1,"_",$A88),Top!$A$1:$A$400,0),MATCH(I$79,Top!$A$1:$AA$1,0))</f>
        <v>#N/A</v>
      </c>
      <c r="P88" s="28"/>
    </row>
    <row r="89" spans="1:16" ht="15" customHeight="1" x14ac:dyDescent="0.35">
      <c r="A89" s="73">
        <f>'27'!A89</f>
        <v>7</v>
      </c>
      <c r="B89" s="48" t="str">
        <f ca="1">INDEX(Top!$A$1:$AA$400,MATCH(CONCATENATE($A$1,"_",$A89),Top!$A$1:$A$400,0),MATCH(B$79,Top!$A$1:$AA$1,0))</f>
        <v>MAJO-28</v>
      </c>
      <c r="C89" s="69" t="str">
        <f ca="1">INDEX(Top!$A$1:$AA$400,MATCH(CONCATENATE($A$1,"_",$A89),Top!$A$1:$A$400,0),MATCH(C$79,Top!$A$1:$AA$1,0))</f>
        <v>SOC COOP AGRIC AGRO-ALIMENTAIRE AGRIAL</v>
      </c>
      <c r="D89" s="48" t="str">
        <f ca="1">INDEX(Top!$A$1:$AA$400,MATCH(CONCATENATE($A$1,"_",$A89),Top!$A$1:$A$400,0),MATCH(D$79,Top!$A$1:$AA$1,0))</f>
        <v>1 000 à 1 999 salariés</v>
      </c>
      <c r="E89" s="48">
        <f ca="1">INDEX(Top!$A$1:$AA$400,MATCH(CONCATENATE($A$1,"_",$A89),Top!$A$1:$A$400,0),MATCH(E$79,Top!$A$1:$AA$1,0))</f>
        <v>52</v>
      </c>
      <c r="F89" s="48" t="str">
        <f ca="1">INDEX(Top!$A$1:$AA$400,MATCH(CONCATENATE($A$1,"_",$A89),Top!$A$1:$A$400,0),MATCH(F$79,Top!$A$1:$AA$1,0))</f>
        <v>4633Z</v>
      </c>
      <c r="G89" s="152" t="str">
        <f ca="1">INDEX(Top!$A$1:$AA$400,MATCH(CONCATENATE($A$1,"_",$A89),Top!$A$1:$A$400,0),MATCH(G$79,Top!$A$1:$AA$1,0))</f>
        <v>Commerce de gros (commerce interentreprises) de produits laitiers, œufs, huiles et matières grasses comestibles</v>
      </c>
      <c r="H89" s="153" t="e">
        <f ca="1">INDEX(Top!$A$1:$AA$400,MATCH(CONCATENATE($A$1,"_",$A89),Top!$A$1:$A$400,0),MATCH(H$79,Top!$A$1:$AA$1,0))</f>
        <v>#N/A</v>
      </c>
      <c r="I89" s="154" t="e">
        <f ca="1">INDEX(Top!$A$1:$AA$400,MATCH(CONCATENATE($A$1,"_",$A89),Top!$A$1:$A$400,0),MATCH(I$79,Top!$A$1:$AA$1,0))</f>
        <v>#N/A</v>
      </c>
      <c r="P89" s="28"/>
    </row>
    <row r="90" spans="1:16" ht="15" customHeight="1" x14ac:dyDescent="0.35">
      <c r="A90" s="73">
        <f>'27'!A90</f>
        <v>8</v>
      </c>
      <c r="B90" s="48" t="str">
        <f ca="1">INDEX(Top!$A$1:$AA$400,MATCH(CONCATENATE($A$1,"_",$A90),Top!$A$1:$A$400,0),MATCH(B$79,Top!$A$1:$AA$1,0))</f>
        <v>MAJO-52</v>
      </c>
      <c r="C90" s="69" t="str">
        <f ca="1">INDEX(Top!$A$1:$AA$400,MATCH(CONCATENATE($A$1,"_",$A90),Top!$A$1:$A$400,0),MATCH(C$79,Top!$A$1:$AA$1,0))</f>
        <v>CHARAL</v>
      </c>
      <c r="D90" s="48" t="str">
        <f ca="1">INDEX(Top!$A$1:$AA$400,MATCH(CONCATENATE($A$1,"_",$A90),Top!$A$1:$A$400,0),MATCH(D$79,Top!$A$1:$AA$1,0))</f>
        <v>2 000 à 4 999 salariés</v>
      </c>
      <c r="E90" s="48">
        <f ca="1">INDEX(Top!$A$1:$AA$400,MATCH(CONCATENATE($A$1,"_",$A90),Top!$A$1:$A$400,0),MATCH(E$79,Top!$A$1:$AA$1,0))</f>
        <v>22</v>
      </c>
      <c r="F90" s="48" t="str">
        <f ca="1">INDEX(Top!$A$1:$AA$400,MATCH(CONCATENATE($A$1,"_",$A90),Top!$A$1:$A$400,0),MATCH(F$79,Top!$A$1:$AA$1,0))</f>
        <v>1013A</v>
      </c>
      <c r="G90" s="152" t="str">
        <f ca="1">INDEX(Top!$A$1:$AA$400,MATCH(CONCATENATE($A$1,"_",$A90),Top!$A$1:$A$400,0),MATCH(G$79,Top!$A$1:$AA$1,0))</f>
        <v>Préparation industrielle de produits à base de viande</v>
      </c>
      <c r="H90" s="153" t="e">
        <f ca="1">INDEX(Top!$A$1:$AA$400,MATCH(CONCATENATE($A$1,"_",$A90),Top!$A$1:$A$400,0),MATCH(H$79,Top!$A$1:$AA$1,0))</f>
        <v>#N/A</v>
      </c>
      <c r="I90" s="154" t="e">
        <f ca="1">INDEX(Top!$A$1:$AA$400,MATCH(CONCATENATE($A$1,"_",$A90),Top!$A$1:$A$400,0),MATCH(I$79,Top!$A$1:$AA$1,0))</f>
        <v>#N/A</v>
      </c>
      <c r="P90" s="28"/>
    </row>
    <row r="91" spans="1:16" ht="15" customHeight="1" x14ac:dyDescent="0.35">
      <c r="A91" s="73">
        <f>'27'!A91</f>
        <v>9</v>
      </c>
      <c r="B91" s="48" t="str">
        <f ca="1">INDEX(Top!$A$1:$AA$400,MATCH(CONCATENATE($A$1,"_",$A91),Top!$A$1:$A$400,0),MATCH(B$79,Top!$A$1:$AA$1,0))</f>
        <v>PRINCIPAL-28</v>
      </c>
      <c r="C91" s="69" t="str">
        <f ca="1">INDEX(Top!$A$1:$AA$400,MATCH(CONCATENATE($A$1,"_",$A91),Top!$A$1:$A$400,0),MATCH(C$79,Top!$A$1:$AA$1,0))</f>
        <v>COMPAGNIE DES FROMAGES ET RICHESMONTS</v>
      </c>
      <c r="D91" s="48" t="str">
        <f ca="1">INDEX(Top!$A$1:$AA$400,MATCH(CONCATENATE($A$1,"_",$A91),Top!$A$1:$A$400,0),MATCH(D$79,Top!$A$1:$AA$1,0))</f>
        <v>1 000 à 1 999 salariés</v>
      </c>
      <c r="E91" s="48">
        <f ca="1">INDEX(Top!$A$1:$AA$400,MATCH(CONCATENATE($A$1,"_",$A91),Top!$A$1:$A$400,0),MATCH(E$79,Top!$A$1:$AA$1,0))</f>
        <v>44</v>
      </c>
      <c r="F91" s="48" t="str">
        <f ca="1">INDEX(Top!$A$1:$AA$400,MATCH(CONCATENATE($A$1,"_",$A91),Top!$A$1:$A$400,0),MATCH(F$79,Top!$A$1:$AA$1,0))</f>
        <v>1051C</v>
      </c>
      <c r="G91" s="152" t="str">
        <f ca="1">INDEX(Top!$A$1:$AA$400,MATCH(CONCATENATE($A$1,"_",$A91),Top!$A$1:$A$400,0),MATCH(G$79,Top!$A$1:$AA$1,0))</f>
        <v>Fabrication de fromage</v>
      </c>
      <c r="H91" s="153" t="e">
        <f ca="1">INDEX(Top!$A$1:$AA$400,MATCH(CONCATENATE($A$1,"_",$A91),Top!$A$1:$A$400,0),MATCH(H$79,Top!$A$1:$AA$1,0))</f>
        <v>#N/A</v>
      </c>
      <c r="I91" s="154" t="e">
        <f ca="1">INDEX(Top!$A$1:$AA$400,MATCH(CONCATENATE($A$1,"_",$A91),Top!$A$1:$A$400,0),MATCH(I$79,Top!$A$1:$AA$1,0))</f>
        <v>#N/A</v>
      </c>
      <c r="P91" s="28"/>
    </row>
    <row r="92" spans="1:16" ht="15" customHeight="1" x14ac:dyDescent="0.35">
      <c r="A92" s="73">
        <f>'27'!A92</f>
        <v>10</v>
      </c>
      <c r="B92" s="48" t="str">
        <f ca="1">INDEX(Top!$A$1:$AA$400,MATCH(CONCATENATE($A$1,"_",$A92),Top!$A$1:$A$400,0),MATCH(B$79,Top!$A$1:$AA$1,0))</f>
        <v>MONO-28</v>
      </c>
      <c r="C92" s="69" t="str">
        <f ca="1">INDEX(Top!$A$1:$AA$400,MATCH(CONCATENATE($A$1,"_",$A92),Top!$A$1:$A$400,0),MATCH(C$79,Top!$A$1:$AA$1,0))</f>
        <v>LA NORMANDISE</v>
      </c>
      <c r="D92" s="48" t="str">
        <f ca="1">INDEX(Top!$A$1:$AA$400,MATCH(CONCATENATE($A$1,"_",$A92),Top!$A$1:$A$400,0),MATCH(D$79,Top!$A$1:$AA$1,0))</f>
        <v>500 à 999 salariés</v>
      </c>
      <c r="E92" s="48">
        <f ca="1">INDEX(Top!$A$1:$AA$400,MATCH(CONCATENATE($A$1,"_",$A92),Top!$A$1:$A$400,0),MATCH(E$79,Top!$A$1:$AA$1,0))</f>
        <v>100</v>
      </c>
      <c r="F92" s="48" t="str">
        <f ca="1">INDEX(Top!$A$1:$AA$400,MATCH(CONCATENATE($A$1,"_",$A92),Top!$A$1:$A$400,0),MATCH(F$79,Top!$A$1:$AA$1,0))</f>
        <v>1092Z</v>
      </c>
      <c r="G92" s="152" t="str">
        <f ca="1">INDEX(Top!$A$1:$AA$400,MATCH(CONCATENATE($A$1,"_",$A92),Top!$A$1:$A$400,0),MATCH(G$79,Top!$A$1:$AA$1,0))</f>
        <v>Fabrication d'aliments pour animaux de compagnie</v>
      </c>
      <c r="H92" s="153" t="e">
        <f ca="1">INDEX(Top!$A$1:$AA$400,MATCH(CONCATENATE($A$1,"_",$A92),Top!$A$1:$A$400,0),MATCH(H$79,Top!$A$1:$AA$1,0))</f>
        <v>#N/A</v>
      </c>
      <c r="I92" s="154" t="e">
        <f ca="1">INDEX(Top!$A$1:$AA$400,MATCH(CONCATENATE($A$1,"_",$A92),Top!$A$1:$A$400,0),MATCH(I$79,Top!$A$1:$AA$1,0))</f>
        <v>#N/A</v>
      </c>
      <c r="P92" s="28"/>
    </row>
    <row r="93" spans="1:16" ht="15" customHeight="1" x14ac:dyDescent="0.35">
      <c r="A93" s="73">
        <f>'27'!A93</f>
        <v>11</v>
      </c>
      <c r="B93" s="48" t="str">
        <f ca="1">INDEX(Top!$A$1:$AA$400,MATCH(CONCATENATE($A$1,"_",$A93),Top!$A$1:$A$400,0),MATCH(B$79,Top!$A$1:$AA$1,0))</f>
        <v>QUASI-MONO-28</v>
      </c>
      <c r="C93" s="69" t="str">
        <f ca="1">INDEX(Top!$A$1:$AA$400,MATCH(CONCATENATE($A$1,"_",$A93),Top!$A$1:$A$400,0),MATCH(C$79,Top!$A$1:$AA$1,0))</f>
        <v>ELVIR</v>
      </c>
      <c r="D93" s="48" t="str">
        <f ca="1">INDEX(Top!$A$1:$AA$400,MATCH(CONCATENATE($A$1,"_",$A93),Top!$A$1:$A$400,0),MATCH(D$79,Top!$A$1:$AA$1,0))</f>
        <v>500 à 999 salariés</v>
      </c>
      <c r="E93" s="48">
        <f ca="1">INDEX(Top!$A$1:$AA$400,MATCH(CONCATENATE($A$1,"_",$A93),Top!$A$1:$A$400,0),MATCH(E$79,Top!$A$1:$AA$1,0))</f>
        <v>81</v>
      </c>
      <c r="F93" s="48" t="str">
        <f ca="1">INDEX(Top!$A$1:$AA$400,MATCH(CONCATENATE($A$1,"_",$A93),Top!$A$1:$A$400,0),MATCH(F$79,Top!$A$1:$AA$1,0))</f>
        <v>1051B</v>
      </c>
      <c r="G93" s="152" t="str">
        <f ca="1">INDEX(Top!$A$1:$AA$400,MATCH(CONCATENATE($A$1,"_",$A93),Top!$A$1:$A$400,0),MATCH(G$79,Top!$A$1:$AA$1,0))</f>
        <v>Fabrication de beurre</v>
      </c>
      <c r="H93" s="153" t="e">
        <f ca="1">INDEX(Top!$A$1:$AA$400,MATCH(CONCATENATE($A$1,"_",$A93),Top!$A$1:$A$400,0),MATCH(H$79,Top!$A$1:$AA$1,0))</f>
        <v>#N/A</v>
      </c>
      <c r="I93" s="154" t="e">
        <f ca="1">INDEX(Top!$A$1:$AA$400,MATCH(CONCATENATE($A$1,"_",$A93),Top!$A$1:$A$400,0),MATCH(I$79,Top!$A$1:$AA$1,0))</f>
        <v>#N/A</v>
      </c>
      <c r="P93" s="28"/>
    </row>
    <row r="94" spans="1:16" ht="15" customHeight="1" x14ac:dyDescent="0.35">
      <c r="A94" s="73">
        <f>'27'!A94</f>
        <v>12</v>
      </c>
      <c r="B94" s="48" t="str">
        <f ca="1">INDEX(Top!$A$1:$AA$400,MATCH(CONCATENATE($A$1,"_",$A94),Top!$A$1:$A$400,0),MATCH(B$79,Top!$A$1:$AA$1,0))</f>
        <v>PRINCIPAL-52</v>
      </c>
      <c r="C94" s="69" t="str">
        <f ca="1">INDEX(Top!$A$1:$AA$400,MATCH(CONCATENATE($A$1,"_",$A94),Top!$A$1:$A$400,0),MATCH(C$79,Top!$A$1:$AA$1,0))</f>
        <v>ELIVIA</v>
      </c>
      <c r="D94" s="48" t="str">
        <f ca="1">INDEX(Top!$A$1:$AA$400,MATCH(CONCATENATE($A$1,"_",$A94),Top!$A$1:$A$400,0),MATCH(D$79,Top!$A$1:$AA$1,0))</f>
        <v>2 000 à 4 999 salariés</v>
      </c>
      <c r="E94" s="48">
        <f ca="1">INDEX(Top!$A$1:$AA$400,MATCH(CONCATENATE($A$1,"_",$A94),Top!$A$1:$A$400,0),MATCH(E$79,Top!$A$1:$AA$1,0))</f>
        <v>24</v>
      </c>
      <c r="F94" s="48" t="str">
        <f ca="1">INDEX(Top!$A$1:$AA$400,MATCH(CONCATENATE($A$1,"_",$A94),Top!$A$1:$A$400,0),MATCH(F$79,Top!$A$1:$AA$1,0))</f>
        <v>1011Z</v>
      </c>
      <c r="G94" s="152" t="str">
        <f ca="1">INDEX(Top!$A$1:$AA$400,MATCH(CONCATENATE($A$1,"_",$A94),Top!$A$1:$A$400,0),MATCH(G$79,Top!$A$1:$AA$1,0))</f>
        <v>Transformation et conservation de la viande de boucherie</v>
      </c>
      <c r="H94" s="153" t="e">
        <f ca="1">INDEX(Top!$A$1:$AA$400,MATCH(CONCATENATE($A$1,"_",$A94),Top!$A$1:$A$400,0),MATCH(H$79,Top!$A$1:$AA$1,0))</f>
        <v>#N/A</v>
      </c>
      <c r="I94" s="154" t="e">
        <f ca="1">INDEX(Top!$A$1:$AA$400,MATCH(CONCATENATE($A$1,"_",$A94),Top!$A$1:$A$400,0),MATCH(I$79,Top!$A$1:$AA$1,0))</f>
        <v>#N/A</v>
      </c>
      <c r="P94" s="28"/>
    </row>
    <row r="95" spans="1:16" ht="15" customHeight="1" x14ac:dyDescent="0.35">
      <c r="A95" s="73">
        <f>'27'!A95</f>
        <v>13</v>
      </c>
      <c r="B95" s="48" t="str">
        <f ca="1">INDEX(Top!$A$1:$AA$400,MATCH(CONCATENATE($A$1,"_",$A95),Top!$A$1:$A$400,0),MATCH(B$79,Top!$A$1:$AA$1,0))</f>
        <v>MONO-28</v>
      </c>
      <c r="C95" s="69" t="str">
        <f ca="1">INDEX(Top!$A$1:$AA$400,MATCH(CONCATENATE($A$1,"_",$A95),Top!$A$1:$A$400,0),MATCH(C$79,Top!$A$1:$AA$1,0))</f>
        <v>FERRERO FRANCE</v>
      </c>
      <c r="D95" s="48" t="str">
        <f ca="1">INDEX(Top!$A$1:$AA$400,MATCH(CONCATENATE($A$1,"_",$A95),Top!$A$1:$A$400,0),MATCH(D$79,Top!$A$1:$AA$1,0))</f>
        <v>500 à 999 salariés</v>
      </c>
      <c r="E95" s="48">
        <f ca="1">INDEX(Top!$A$1:$AA$400,MATCH(CONCATENATE($A$1,"_",$A95),Top!$A$1:$A$400,0),MATCH(E$79,Top!$A$1:$AA$1,0))</f>
        <v>100</v>
      </c>
      <c r="F95" s="48" t="str">
        <f ca="1">INDEX(Top!$A$1:$AA$400,MATCH(CONCATENATE($A$1,"_",$A95),Top!$A$1:$A$400,0),MATCH(F$79,Top!$A$1:$AA$1,0))</f>
        <v>1082Z</v>
      </c>
      <c r="G95" s="152" t="str">
        <f ca="1">INDEX(Top!$A$1:$AA$400,MATCH(CONCATENATE($A$1,"_",$A95),Top!$A$1:$A$400,0),MATCH(G$79,Top!$A$1:$AA$1,0))</f>
        <v>Fabrication de cacao, chocolat et de produits de confiserie</v>
      </c>
      <c r="H95" s="153" t="e">
        <f ca="1">INDEX(Top!$A$1:$AA$400,MATCH(CONCATENATE($A$1,"_",$A95),Top!$A$1:$A$400,0),MATCH(H$79,Top!$A$1:$AA$1,0))</f>
        <v>#N/A</v>
      </c>
      <c r="I95" s="154" t="e">
        <f ca="1">INDEX(Top!$A$1:$AA$400,MATCH(CONCATENATE($A$1,"_",$A95),Top!$A$1:$A$400,0),MATCH(I$79,Top!$A$1:$AA$1,0))</f>
        <v>#N/A</v>
      </c>
      <c r="P95" s="28"/>
    </row>
    <row r="96" spans="1:16" ht="15" customHeight="1" x14ac:dyDescent="0.35">
      <c r="A96" s="73">
        <f>'27'!A96</f>
        <v>14</v>
      </c>
      <c r="B96" s="48" t="str">
        <f ca="1">INDEX(Top!$A$1:$AA$400,MATCH(CONCATENATE($A$1,"_",$A96),Top!$A$1:$A$400,0),MATCH(B$79,Top!$A$1:$AA$1,0))</f>
        <v>PRINCIPAL-11</v>
      </c>
      <c r="C96" s="69" t="str">
        <f ca="1">INDEX(Top!$A$1:$AA$400,MATCH(CONCATENATE($A$1,"_",$A96),Top!$A$1:$A$400,0),MATCH(C$79,Top!$A$1:$AA$1,0))</f>
        <v>DANONE PRODUITS FRAIS FRANCE</v>
      </c>
      <c r="D96" s="48" t="str">
        <f ca="1">INDEX(Top!$A$1:$AA$400,MATCH(CONCATENATE($A$1,"_",$A96),Top!$A$1:$A$400,0),MATCH(D$79,Top!$A$1:$AA$1,0))</f>
        <v>2 000 à 4 999 salariés</v>
      </c>
      <c r="E96" s="48">
        <f ca="1">INDEX(Top!$A$1:$AA$400,MATCH(CONCATENATE($A$1,"_",$A96),Top!$A$1:$A$400,0),MATCH(E$79,Top!$A$1:$AA$1,0))</f>
        <v>20</v>
      </c>
      <c r="F96" s="48" t="str">
        <f ca="1">INDEX(Top!$A$1:$AA$400,MATCH(CONCATENATE($A$1,"_",$A96),Top!$A$1:$A$400,0),MATCH(F$79,Top!$A$1:$AA$1,0))</f>
        <v>1051A</v>
      </c>
      <c r="G96" s="152" t="str">
        <f ca="1">INDEX(Top!$A$1:$AA$400,MATCH(CONCATENATE($A$1,"_",$A96),Top!$A$1:$A$400,0),MATCH(G$79,Top!$A$1:$AA$1,0))</f>
        <v>Fabrication de lait liquide et de produits frais</v>
      </c>
      <c r="H96" s="153" t="e">
        <f ca="1">INDEX(Top!$A$1:$AA$400,MATCH(CONCATENATE($A$1,"_",$A96),Top!$A$1:$A$400,0),MATCH(H$79,Top!$A$1:$AA$1,0))</f>
        <v>#N/A</v>
      </c>
      <c r="I96" s="154" t="e">
        <f ca="1">INDEX(Top!$A$1:$AA$400,MATCH(CONCATENATE($A$1,"_",$A96),Top!$A$1:$A$400,0),MATCH(I$79,Top!$A$1:$AA$1,0))</f>
        <v>#N/A</v>
      </c>
      <c r="P96" s="28"/>
    </row>
    <row r="97" spans="1:17" ht="15" customHeight="1" x14ac:dyDescent="0.35">
      <c r="A97" s="73">
        <f>'27'!A97</f>
        <v>15</v>
      </c>
      <c r="B97" s="48" t="str">
        <f ca="1">INDEX(Top!$A$1:$AA$400,MATCH(CONCATENATE($A$1,"_",$A97),Top!$A$1:$A$400,0),MATCH(B$79,Top!$A$1:$AA$1,0))</f>
        <v>QUASI-MONO-28</v>
      </c>
      <c r="C97" s="69" t="str">
        <f ca="1">INDEX(Top!$A$1:$AA$400,MATCH(CONCATENATE($A$1,"_",$A97),Top!$A$1:$A$400,0),MATCH(C$79,Top!$A$1:$AA$1,0))</f>
        <v>SOCIETE COOPERATIVE AGRICOLE NATUP</v>
      </c>
      <c r="D97" s="48" t="str">
        <f ca="1">INDEX(Top!$A$1:$AA$400,MATCH(CONCATENATE($A$1,"_",$A97),Top!$A$1:$A$400,0),MATCH(D$79,Top!$A$1:$AA$1,0))</f>
        <v>500 à 999 salariés</v>
      </c>
      <c r="E97" s="48">
        <f ca="1">INDEX(Top!$A$1:$AA$400,MATCH(CONCATENATE($A$1,"_",$A97),Top!$A$1:$A$400,0),MATCH(E$79,Top!$A$1:$AA$1,0))</f>
        <v>84</v>
      </c>
      <c r="F97" s="48" t="str">
        <f ca="1">INDEX(Top!$A$1:$AA$400,MATCH(CONCATENATE($A$1,"_",$A97),Top!$A$1:$A$400,0),MATCH(F$79,Top!$A$1:$AA$1,0))</f>
        <v>4621Z</v>
      </c>
      <c r="G97" s="152" t="str">
        <f ca="1">INDEX(Top!$A$1:$AA$400,MATCH(CONCATENATE($A$1,"_",$A97),Top!$A$1:$A$400,0),MATCH(G$79,Top!$A$1:$AA$1,0))</f>
        <v>Commerce de gros (commerce interentreprises) de céréales, de tabac non manufacturé, de semences et d'aliments pour le bétail</v>
      </c>
      <c r="H97" s="153" t="e">
        <f ca="1">INDEX(Top!$A$1:$AA$400,MATCH(CONCATENATE($A$1,"_",$A97),Top!$A$1:$A$400,0),MATCH(H$79,Top!$A$1:$AA$1,0))</f>
        <v>#N/A</v>
      </c>
      <c r="I97" s="154" t="e">
        <f ca="1">INDEX(Top!$A$1:$AA$400,MATCH(CONCATENATE($A$1,"_",$A97),Top!$A$1:$A$400,0),MATCH(I$79,Top!$A$1:$AA$1,0))</f>
        <v>#N/A</v>
      </c>
      <c r="P97" s="28"/>
    </row>
    <row r="98" spans="1:17" ht="15" customHeight="1" x14ac:dyDescent="0.35">
      <c r="A98" s="73">
        <f>'27'!A98</f>
        <v>16</v>
      </c>
      <c r="B98" s="48" t="str">
        <f ca="1">INDEX(Top!$A$1:$AA$400,MATCH(CONCATENATE($A$1,"_",$A98),Top!$A$1:$A$400,0),MATCH(B$79,Top!$A$1:$AA$1,0))</f>
        <v>MONO-28</v>
      </c>
      <c r="C98" s="69" t="str">
        <f ca="1">INDEX(Top!$A$1:$AA$400,MATCH(CONCATENATE($A$1,"_",$A98),Top!$A$1:$A$400,0),MATCH(C$79,Top!$A$1:$AA$1,0))</f>
        <v>SAS FRIAL</v>
      </c>
      <c r="D98" s="48" t="str">
        <f ca="1">INDEX(Top!$A$1:$AA$400,MATCH(CONCATENATE($A$1,"_",$A98),Top!$A$1:$A$400,0),MATCH(D$79,Top!$A$1:$AA$1,0))</f>
        <v>250 à 499 salariés</v>
      </c>
      <c r="E98" s="48">
        <f ca="1">INDEX(Top!$A$1:$AA$400,MATCH(CONCATENATE($A$1,"_",$A98),Top!$A$1:$A$400,0),MATCH(E$79,Top!$A$1:$AA$1,0))</f>
        <v>100</v>
      </c>
      <c r="F98" s="48" t="str">
        <f ca="1">INDEX(Top!$A$1:$AA$400,MATCH(CONCATENATE($A$1,"_",$A98),Top!$A$1:$A$400,0),MATCH(F$79,Top!$A$1:$AA$1,0))</f>
        <v>1085Z</v>
      </c>
      <c r="G98" s="152" t="str">
        <f ca="1">INDEX(Top!$A$1:$AA$400,MATCH(CONCATENATE($A$1,"_",$A98),Top!$A$1:$A$400,0),MATCH(G$79,Top!$A$1:$AA$1,0))</f>
        <v>Fabrication de plats préparés</v>
      </c>
      <c r="H98" s="153" t="e">
        <f ca="1">INDEX(Top!$A$1:$AA$400,MATCH(CONCATENATE($A$1,"_",$A98),Top!$A$1:$A$400,0),MATCH(H$79,Top!$A$1:$AA$1,0))</f>
        <v>#N/A</v>
      </c>
      <c r="I98" s="154" t="e">
        <f ca="1">INDEX(Top!$A$1:$AA$400,MATCH(CONCATENATE($A$1,"_",$A98),Top!$A$1:$A$400,0),MATCH(I$79,Top!$A$1:$AA$1,0))</f>
        <v>#N/A</v>
      </c>
      <c r="P98" s="28"/>
    </row>
    <row r="99" spans="1:17" ht="15" customHeight="1" x14ac:dyDescent="0.35">
      <c r="A99" s="73">
        <f>'27'!A99</f>
        <v>17</v>
      </c>
      <c r="B99" s="48" t="str">
        <f ca="1">INDEX(Top!$A$1:$AA$400,MATCH(CONCATENATE($A$1,"_",$A99),Top!$A$1:$A$400,0),MATCH(B$79,Top!$A$1:$AA$1,0))</f>
        <v>PRINCIPAL-11</v>
      </c>
      <c r="C99" s="69" t="str">
        <f ca="1">INDEX(Top!$A$1:$AA$400,MATCH(CONCATENATE($A$1,"_",$A99),Top!$A$1:$A$400,0),MATCH(C$79,Top!$A$1:$AA$1,0))</f>
        <v>NESTLE FRANCE</v>
      </c>
      <c r="D99" s="48" t="str">
        <f ca="1">INDEX(Top!$A$1:$AA$400,MATCH(CONCATENATE($A$1,"_",$A99),Top!$A$1:$A$400,0),MATCH(D$79,Top!$A$1:$AA$1,0))</f>
        <v>2 000 à 4 999 salariés</v>
      </c>
      <c r="E99" s="48">
        <f ca="1">INDEX(Top!$A$1:$AA$400,MATCH(CONCATENATE($A$1,"_",$A99),Top!$A$1:$A$400,0),MATCH(E$79,Top!$A$1:$AA$1,0))</f>
        <v>14</v>
      </c>
      <c r="F99" s="48" t="str">
        <f ca="1">INDEX(Top!$A$1:$AA$400,MATCH(CONCATENATE($A$1,"_",$A99),Top!$A$1:$A$400,0),MATCH(F$79,Top!$A$1:$AA$1,0))</f>
        <v>1083Z</v>
      </c>
      <c r="G99" s="152" t="str">
        <f ca="1">INDEX(Top!$A$1:$AA$400,MATCH(CONCATENATE($A$1,"_",$A99),Top!$A$1:$A$400,0),MATCH(G$79,Top!$A$1:$AA$1,0))</f>
        <v>Transformation du thé et du café</v>
      </c>
      <c r="H99" s="153" t="e">
        <f ca="1">INDEX(Top!$A$1:$AA$400,MATCH(CONCATENATE($A$1,"_",$A99),Top!$A$1:$A$400,0),MATCH(H$79,Top!$A$1:$AA$1,0))</f>
        <v>#N/A</v>
      </c>
      <c r="I99" s="154" t="e">
        <f ca="1">INDEX(Top!$A$1:$AA$400,MATCH(CONCATENATE($A$1,"_",$A99),Top!$A$1:$A$400,0),MATCH(I$79,Top!$A$1:$AA$1,0))</f>
        <v>#N/A</v>
      </c>
      <c r="P99" s="28"/>
    </row>
    <row r="100" spans="1:17" ht="15" customHeight="1" x14ac:dyDescent="0.35">
      <c r="A100" s="73">
        <f>'27'!A100</f>
        <v>18</v>
      </c>
      <c r="B100" s="48" t="str">
        <f ca="1">INDEX(Top!$A$1:$AA$400,MATCH(CONCATENATE($A$1,"_",$A100),Top!$A$1:$A$400,0),MATCH(B$79,Top!$A$1:$AA$1,0))</f>
        <v>MONO-28</v>
      </c>
      <c r="C100" s="69" t="str">
        <f ca="1">INDEX(Top!$A$1:$AA$400,MATCH(CONCATENATE($A$1,"_",$A100),Top!$A$1:$A$400,0),MATCH(C$79,Top!$A$1:$AA$1,0))</f>
        <v>SOCIETE FROMAGERE DE DOMFRONT</v>
      </c>
      <c r="D100" s="48" t="str">
        <f ca="1">INDEX(Top!$A$1:$AA$400,MATCH(CONCATENATE($A$1,"_",$A100),Top!$A$1:$A$400,0),MATCH(D$79,Top!$A$1:$AA$1,0))</f>
        <v>250 à 499 salariés</v>
      </c>
      <c r="E100" s="48">
        <f ca="1">INDEX(Top!$A$1:$AA$400,MATCH(CONCATENATE($A$1,"_",$A100),Top!$A$1:$A$400,0),MATCH(E$79,Top!$A$1:$AA$1,0))</f>
        <v>100</v>
      </c>
      <c r="F100" s="48" t="str">
        <f ca="1">INDEX(Top!$A$1:$AA$400,MATCH(CONCATENATE($A$1,"_",$A100),Top!$A$1:$A$400,0),MATCH(F$79,Top!$A$1:$AA$1,0))</f>
        <v>1051C</v>
      </c>
      <c r="G100" s="152" t="str">
        <f ca="1">INDEX(Top!$A$1:$AA$400,MATCH(CONCATENATE($A$1,"_",$A100),Top!$A$1:$A$400,0),MATCH(G$79,Top!$A$1:$AA$1,0))</f>
        <v>Fabrication de fromage</v>
      </c>
      <c r="H100" s="153" t="e">
        <f ca="1">INDEX(Top!$A$1:$AA$400,MATCH(CONCATENATE($A$1,"_",$A100),Top!$A$1:$A$400,0),MATCH(H$79,Top!$A$1:$AA$1,0))</f>
        <v>#N/A</v>
      </c>
      <c r="I100" s="154" t="e">
        <f ca="1">INDEX(Top!$A$1:$AA$400,MATCH(CONCATENATE($A$1,"_",$A100),Top!$A$1:$A$400,0),MATCH(I$79,Top!$A$1:$AA$1,0))</f>
        <v>#N/A</v>
      </c>
      <c r="P100" s="28"/>
    </row>
    <row r="101" spans="1:17" ht="15" customHeight="1" x14ac:dyDescent="0.35">
      <c r="A101" s="73">
        <f>'27'!A101</f>
        <v>19</v>
      </c>
      <c r="B101" s="48" t="str">
        <f ca="1">INDEX(Top!$A$1:$AA$400,MATCH(CONCATENATE($A$1,"_",$A101),Top!$A$1:$A$400,0),MATCH(B$79,Top!$A$1:$AA$1,0))</f>
        <v>PRINCIPAL-28</v>
      </c>
      <c r="C101" s="69" t="str">
        <f ca="1">INDEX(Top!$A$1:$AA$400,MATCH(CONCATENATE($A$1,"_",$A101),Top!$A$1:$A$400,0),MATCH(C$79,Top!$A$1:$AA$1,0))</f>
        <v>FLORETTE FRANCE</v>
      </c>
      <c r="D101" s="48" t="str">
        <f ca="1">INDEX(Top!$A$1:$AA$400,MATCH(CONCATENATE($A$1,"_",$A101),Top!$A$1:$A$400,0),MATCH(D$79,Top!$A$1:$AA$1,0))</f>
        <v>500 à 999 salariés</v>
      </c>
      <c r="E101" s="48">
        <f ca="1">INDEX(Top!$A$1:$AA$400,MATCH(CONCATENATE($A$1,"_",$A101),Top!$A$1:$A$400,0),MATCH(E$79,Top!$A$1:$AA$1,0))</f>
        <v>46</v>
      </c>
      <c r="F101" s="48" t="str">
        <f ca="1">INDEX(Top!$A$1:$AA$400,MATCH(CONCATENATE($A$1,"_",$A101),Top!$A$1:$A$400,0),MATCH(F$79,Top!$A$1:$AA$1,0))</f>
        <v>1039A</v>
      </c>
      <c r="G101" s="152" t="str">
        <f ca="1">INDEX(Top!$A$1:$AA$400,MATCH(CONCATENATE($A$1,"_",$A101),Top!$A$1:$A$400,0),MATCH(G$79,Top!$A$1:$AA$1,0))</f>
        <v>Autre transformation et conservation de légumes</v>
      </c>
      <c r="H101" s="153" t="e">
        <f ca="1">INDEX(Top!$A$1:$AA$400,MATCH(CONCATENATE($A$1,"_",$A101),Top!$A$1:$A$400,0),MATCH(H$79,Top!$A$1:$AA$1,0))</f>
        <v>#N/A</v>
      </c>
      <c r="I101" s="154" t="e">
        <f ca="1">INDEX(Top!$A$1:$AA$400,MATCH(CONCATENATE($A$1,"_",$A101),Top!$A$1:$A$400,0),MATCH(I$79,Top!$A$1:$AA$1,0))</f>
        <v>#N/A</v>
      </c>
      <c r="P101" s="28"/>
    </row>
    <row r="102" spans="1:17" ht="15" customHeight="1" x14ac:dyDescent="0.35">
      <c r="A102" s="73">
        <f>'27'!A102</f>
        <v>20</v>
      </c>
      <c r="B102" s="48" t="str">
        <f ca="1">INDEX(Top!$A$1:$AA$400,MATCH(CONCATENATE($A$1,"_",$A102),Top!$A$1:$A$400,0),MATCH(B$79,Top!$A$1:$AA$1,0))</f>
        <v>PRINCIPAL-84</v>
      </c>
      <c r="C102" s="69" t="str">
        <f ca="1">INDEX(Top!$A$1:$AA$400,MATCH(CONCATENATE($A$1,"_",$A102),Top!$A$1:$A$400,0),MATCH(C$79,Top!$A$1:$AA$1,0))</f>
        <v>SYSCO FRANCE SAS</v>
      </c>
      <c r="D102" s="48" t="str">
        <f ca="1">INDEX(Top!$A$1:$AA$400,MATCH(CONCATENATE($A$1,"_",$A102),Top!$A$1:$A$400,0),MATCH(D$79,Top!$A$1:$AA$1,0))</f>
        <v>2 000 à 4 999 salariés</v>
      </c>
      <c r="E102" s="48">
        <f ca="1">INDEX(Top!$A$1:$AA$400,MATCH(CONCATENATE($A$1,"_",$A102),Top!$A$1:$A$400,0),MATCH(E$79,Top!$A$1:$AA$1,0))</f>
        <v>11</v>
      </c>
      <c r="F102" s="48" t="str">
        <f ca="1">INDEX(Top!$A$1:$AA$400,MATCH(CONCATENATE($A$1,"_",$A102),Top!$A$1:$A$400,0),MATCH(F$79,Top!$A$1:$AA$1,0))</f>
        <v>4639A</v>
      </c>
      <c r="G102" s="152" t="str">
        <f ca="1">INDEX(Top!$A$1:$AA$400,MATCH(CONCATENATE($A$1,"_",$A102),Top!$A$1:$A$400,0),MATCH(G$79,Top!$A$1:$AA$1,0))</f>
        <v>Commerce de gros (commerce interentreprises) de produits surgelés</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'27'!B106</f>
        <v>Champ : France (hors Mayotte) - unités légales des secteurs marchands non agricoles et non financiers</v>
      </c>
      <c r="Q106" s="108"/>
    </row>
    <row r="107" spans="1:17" s="106" customFormat="1" ht="15" customHeight="1" x14ac:dyDescent="0.35">
      <c r="B107" s="107" t="str">
        <f>'27'!B107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9"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08"/>
  <sheetViews>
    <sheetView topLeftCell="B1"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32</v>
      </c>
      <c r="B1" s="25" t="str">
        <f ca="1">VLOOKUP(A1,Sommaire!A15:B31,2,0)</f>
        <v>Hauts-de-France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'28'!D4</f>
        <v>nb_ul_MONO_secret</v>
      </c>
      <c r="E4" s="72" t="str">
        <f>'28'!E4</f>
        <v>nb_sal_secret</v>
      </c>
      <c r="F4" s="72" t="str">
        <f>'28'!F4</f>
        <v>nb_sal_reg_secret</v>
      </c>
      <c r="G4" s="72" t="str">
        <f>'28'!G4</f>
        <v>part_sal_secret</v>
      </c>
      <c r="H4" s="129" t="str">
        <f>'28'!H4</f>
        <v>nb_ul_POLY_secret</v>
      </c>
      <c r="I4" s="126"/>
      <c r="J4" s="126"/>
      <c r="Q4" s="28"/>
      <c r="R4" s="28"/>
    </row>
    <row r="5" spans="1:18" ht="78" customHeight="1" x14ac:dyDescent="0.35">
      <c r="A5" s="73" t="str">
        <f>'28'!A5</f>
        <v>Code d'activité</v>
      </c>
      <c r="B5" s="2" t="str">
        <f>'28'!B5</f>
        <v>Code d'activité</v>
      </c>
      <c r="C5" s="2" t="str">
        <f>'28'!C5</f>
        <v>Secteur d'activité</v>
      </c>
      <c r="D5" s="2" t="str">
        <f>'28'!D5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5444</v>
      </c>
      <c r="E7" s="109">
        <f t="shared" ca="1" si="0"/>
        <v>46705</v>
      </c>
      <c r="F7" s="109">
        <f t="shared" ca="1" si="0"/>
        <v>67351</v>
      </c>
      <c r="G7" s="109">
        <f t="shared" ca="1" si="0"/>
        <v>69</v>
      </c>
      <c r="H7" s="109">
        <f t="shared" ca="1" si="0"/>
        <v>290</v>
      </c>
      <c r="I7" s="125"/>
      <c r="J7" s="125"/>
      <c r="K7" s="33"/>
      <c r="L7" s="33"/>
      <c r="M7" s="33"/>
      <c r="N7" s="33"/>
      <c r="O7" s="33"/>
      <c r="P7" s="33"/>
      <c r="Q7" s="33"/>
      <c r="R7" s="33"/>
    </row>
    <row r="8" spans="1:18" ht="15" customHeight="1" x14ac:dyDescent="0.35">
      <c r="A8" s="73" t="s">
        <v>44</v>
      </c>
      <c r="B8" s="7" t="s">
        <v>44</v>
      </c>
      <c r="C8" s="8" t="s">
        <v>1460</v>
      </c>
      <c r="D8" s="110">
        <f t="shared" ca="1" si="0"/>
        <v>1117</v>
      </c>
      <c r="E8" s="110">
        <f t="shared" ca="1" si="0"/>
        <v>24869</v>
      </c>
      <c r="F8" s="110">
        <f t="shared" ca="1" si="0"/>
        <v>38675</v>
      </c>
      <c r="G8" s="110">
        <f t="shared" ca="1" si="0"/>
        <v>64</v>
      </c>
      <c r="H8" s="110">
        <f t="shared" ca="1" si="0"/>
        <v>107</v>
      </c>
      <c r="I8" s="125"/>
      <c r="J8" s="125"/>
      <c r="K8" s="33"/>
      <c r="L8" s="33"/>
      <c r="M8" s="33"/>
      <c r="N8" s="33"/>
      <c r="O8" s="33"/>
      <c r="P8" s="33"/>
      <c r="Q8" s="33"/>
      <c r="R8" s="33"/>
    </row>
    <row r="9" spans="1:18" ht="15" customHeight="1" x14ac:dyDescent="0.35">
      <c r="A9" s="73" t="s">
        <v>60</v>
      </c>
      <c r="B9" s="9" t="s">
        <v>60</v>
      </c>
      <c r="C9" s="10" t="s">
        <v>61</v>
      </c>
      <c r="D9" s="48">
        <f t="shared" ca="1" si="0"/>
        <v>842</v>
      </c>
      <c r="E9" s="48">
        <f t="shared" ca="1" si="0"/>
        <v>23415</v>
      </c>
      <c r="F9" s="48">
        <f t="shared" ca="1" si="0"/>
        <v>36327</v>
      </c>
      <c r="G9" s="48">
        <f t="shared" ca="1" si="0"/>
        <v>64</v>
      </c>
      <c r="H9" s="48">
        <f t="shared" ca="1" si="0"/>
        <v>93</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136</v>
      </c>
      <c r="E10" s="48">
        <f t="shared" ref="D10:H23" ca="1" si="1">INDEX(Table0,MATCH($A$1&amp;"_"&amp;$A10,T0colonne,0),MATCH(E$4,T0ligne,0))</f>
        <v>2282</v>
      </c>
      <c r="F10" s="48">
        <f t="shared" ca="1" si="1"/>
        <v>4601</v>
      </c>
      <c r="G10" s="48">
        <f t="shared" ca="1" si="1"/>
        <v>50</v>
      </c>
      <c r="H10" s="48">
        <f t="shared" ca="1" si="1"/>
        <v>7</v>
      </c>
      <c r="I10" s="125"/>
      <c r="J10" s="125"/>
      <c r="K10" s="33"/>
      <c r="L10" s="33"/>
      <c r="M10" s="33"/>
      <c r="N10" s="33"/>
      <c r="O10" s="33"/>
      <c r="P10" s="33"/>
      <c r="Q10" s="33"/>
      <c r="R10" s="33"/>
    </row>
    <row r="11" spans="1:18" ht="15" customHeight="1" x14ac:dyDescent="0.35">
      <c r="A11" s="73">
        <v>102</v>
      </c>
      <c r="B11" s="11">
        <v>102</v>
      </c>
      <c r="C11" s="12" t="s">
        <v>64</v>
      </c>
      <c r="D11" s="48">
        <f t="shared" ca="1" si="1"/>
        <v>54</v>
      </c>
      <c r="E11" s="48">
        <f t="shared" ca="1" si="1"/>
        <v>1703</v>
      </c>
      <c r="F11" s="48">
        <f t="shared" ca="1" si="1"/>
        <v>2277</v>
      </c>
      <c r="G11" s="48">
        <f t="shared" ca="1" si="1"/>
        <v>75</v>
      </c>
      <c r="H11" s="48">
        <f t="shared" ca="1" si="1"/>
        <v>6</v>
      </c>
      <c r="I11" s="125"/>
      <c r="J11" s="125"/>
      <c r="K11" s="33"/>
      <c r="L11" s="33"/>
      <c r="M11" s="33"/>
      <c r="N11" s="33"/>
      <c r="O11" s="33"/>
      <c r="P11" s="33"/>
      <c r="Q11" s="33"/>
      <c r="R11" s="33"/>
    </row>
    <row r="12" spans="1:18" ht="15" customHeight="1" x14ac:dyDescent="0.35">
      <c r="A12" s="73" t="s">
        <v>65</v>
      </c>
      <c r="B12" s="13" t="s">
        <v>65</v>
      </c>
      <c r="C12" s="12" t="s">
        <v>66</v>
      </c>
      <c r="D12" s="48">
        <f t="shared" ca="1" si="1"/>
        <v>123</v>
      </c>
      <c r="E12" s="48">
        <f t="shared" ca="1" si="1"/>
        <v>3673</v>
      </c>
      <c r="F12" s="48">
        <f t="shared" ca="1" si="1"/>
        <v>4199</v>
      </c>
      <c r="G12" s="48">
        <f t="shared" ca="1" si="1"/>
        <v>87</v>
      </c>
      <c r="H12" s="48">
        <f t="shared" ca="1" si="1"/>
        <v>7</v>
      </c>
      <c r="I12" s="125"/>
      <c r="J12" s="125"/>
      <c r="K12" s="74"/>
      <c r="L12" s="33"/>
      <c r="M12" s="33"/>
      <c r="N12" s="33"/>
      <c r="O12" s="33"/>
      <c r="P12" s="33"/>
      <c r="Q12" s="33"/>
      <c r="R12" s="33"/>
    </row>
    <row r="13" spans="1:18" ht="15" customHeight="1" x14ac:dyDescent="0.35">
      <c r="A13" s="73" t="s">
        <v>67</v>
      </c>
      <c r="B13" s="13" t="s">
        <v>67</v>
      </c>
      <c r="C13" s="12" t="s">
        <v>68</v>
      </c>
      <c r="D13" s="48">
        <f t="shared" ca="1" si="1"/>
        <v>11</v>
      </c>
      <c r="E13" s="48">
        <f t="shared" ca="1" si="1"/>
        <v>255</v>
      </c>
      <c r="F13" s="48">
        <f t="shared" ca="1" si="1"/>
        <v>470</v>
      </c>
      <c r="G13" s="48">
        <f t="shared" ca="1" si="1"/>
        <v>54</v>
      </c>
      <c r="H13" s="48" t="str">
        <f t="shared" ca="1" si="1"/>
        <v>s</v>
      </c>
      <c r="I13" s="125"/>
      <c r="J13" s="125"/>
      <c r="K13" s="74"/>
      <c r="L13" s="33"/>
      <c r="M13" s="33"/>
      <c r="N13" s="33"/>
      <c r="O13" s="33"/>
      <c r="P13" s="33"/>
      <c r="Q13" s="33"/>
      <c r="R13" s="33"/>
    </row>
    <row r="14" spans="1:18" ht="15" customHeight="1" x14ac:dyDescent="0.35">
      <c r="A14" s="73">
        <v>105</v>
      </c>
      <c r="B14" s="11">
        <v>105</v>
      </c>
      <c r="C14" s="12" t="s">
        <v>69</v>
      </c>
      <c r="D14" s="48">
        <f t="shared" ca="1" si="1"/>
        <v>66</v>
      </c>
      <c r="E14" s="48">
        <f t="shared" ca="1" si="1"/>
        <v>2460</v>
      </c>
      <c r="F14" s="48">
        <f t="shared" ca="1" si="1"/>
        <v>3692</v>
      </c>
      <c r="G14" s="48">
        <f t="shared" ca="1" si="1"/>
        <v>67</v>
      </c>
      <c r="H14" s="48">
        <f t="shared" ca="1" si="1"/>
        <v>6</v>
      </c>
      <c r="I14" s="125"/>
      <c r="J14" s="125"/>
      <c r="K14" s="75"/>
      <c r="Q14" s="28"/>
      <c r="R14" s="28"/>
    </row>
    <row r="15" spans="1:18" ht="15" customHeight="1" x14ac:dyDescent="0.35">
      <c r="A15" s="73">
        <v>106</v>
      </c>
      <c r="B15" s="11">
        <v>106</v>
      </c>
      <c r="C15" s="12" t="s">
        <v>70</v>
      </c>
      <c r="D15" s="48">
        <f t="shared" ca="1" si="1"/>
        <v>32</v>
      </c>
      <c r="E15" s="48">
        <f t="shared" ca="1" si="1"/>
        <v>4310</v>
      </c>
      <c r="F15" s="48">
        <f t="shared" ca="1" si="1"/>
        <v>4953</v>
      </c>
      <c r="G15" s="48">
        <f t="shared" ca="1" si="1"/>
        <v>87</v>
      </c>
      <c r="H15" s="48">
        <f t="shared" ca="1" si="1"/>
        <v>4</v>
      </c>
      <c r="I15" s="125"/>
      <c r="J15" s="125"/>
      <c r="K15" s="75"/>
      <c r="Q15" s="28"/>
      <c r="R15" s="28"/>
    </row>
    <row r="16" spans="1:18" ht="15" customHeight="1" x14ac:dyDescent="0.35">
      <c r="A16" s="73" t="s">
        <v>71</v>
      </c>
      <c r="B16" s="11" t="s">
        <v>71</v>
      </c>
      <c r="C16" s="12" t="s">
        <v>72</v>
      </c>
      <c r="D16" s="48">
        <f t="shared" ca="1" si="1"/>
        <v>131</v>
      </c>
      <c r="E16" s="48">
        <f t="shared" ca="1" si="1"/>
        <v>3318</v>
      </c>
      <c r="F16" s="48">
        <f t="shared" ca="1" si="1"/>
        <v>5010</v>
      </c>
      <c r="G16" s="48">
        <f t="shared" ca="1" si="1"/>
        <v>66</v>
      </c>
      <c r="H16" s="48">
        <f t="shared" ca="1" si="1"/>
        <v>13</v>
      </c>
      <c r="I16" s="125"/>
      <c r="J16" s="125"/>
      <c r="K16" s="75"/>
      <c r="Q16" s="28"/>
      <c r="R16" s="28"/>
    </row>
    <row r="17" spans="1:28" ht="15" customHeight="1" x14ac:dyDescent="0.35">
      <c r="A17" s="73">
        <v>108</v>
      </c>
      <c r="B17" s="11">
        <v>108</v>
      </c>
      <c r="C17" s="12" t="s">
        <v>73</v>
      </c>
      <c r="D17" s="48">
        <f t="shared" ca="1" si="1"/>
        <v>263</v>
      </c>
      <c r="E17" s="48">
        <f t="shared" ca="1" si="1"/>
        <v>4894</v>
      </c>
      <c r="F17" s="48">
        <f t="shared" ca="1" si="1"/>
        <v>9292</v>
      </c>
      <c r="G17" s="48">
        <f t="shared" ca="1" si="1"/>
        <v>53</v>
      </c>
      <c r="H17" s="48">
        <f t="shared" ca="1" si="1"/>
        <v>35</v>
      </c>
      <c r="I17" s="125"/>
      <c r="J17" s="125"/>
      <c r="K17" s="75"/>
      <c r="Q17" s="28"/>
      <c r="R17" s="28"/>
    </row>
    <row r="18" spans="1:28" ht="15" customHeight="1" x14ac:dyDescent="0.35">
      <c r="A18" s="73">
        <v>109</v>
      </c>
      <c r="B18" s="11">
        <v>109</v>
      </c>
      <c r="C18" s="12" t="s">
        <v>74</v>
      </c>
      <c r="D18" s="48">
        <f t="shared" ca="1" si="1"/>
        <v>26</v>
      </c>
      <c r="E18" s="48">
        <f t="shared" ca="1" si="1"/>
        <v>520</v>
      </c>
      <c r="F18" s="48">
        <f t="shared" ca="1" si="1"/>
        <v>1833</v>
      </c>
      <c r="G18" s="48">
        <f t="shared" ca="1" si="1"/>
        <v>28</v>
      </c>
      <c r="H18" s="48" t="str">
        <f t="shared" ca="1" si="1"/>
        <v>s</v>
      </c>
      <c r="I18" s="125"/>
      <c r="J18" s="125"/>
      <c r="K18" s="36"/>
      <c r="Q18" s="28"/>
      <c r="R18" s="28"/>
    </row>
    <row r="19" spans="1:28" ht="15" customHeight="1" x14ac:dyDescent="0.35">
      <c r="A19" s="73">
        <v>11</v>
      </c>
      <c r="B19" s="9">
        <v>11</v>
      </c>
      <c r="C19" s="10" t="s">
        <v>75</v>
      </c>
      <c r="D19" s="48">
        <f t="shared" ca="1" si="1"/>
        <v>275</v>
      </c>
      <c r="E19" s="48">
        <f ca="1">INDEX(Table0,MATCH($A$1&amp;"_"&amp;$A19,T0colonne,0),MATCH(E$4,T0ligne,0))</f>
        <v>1454</v>
      </c>
      <c r="F19" s="48">
        <f ca="1">INDEX(Table0,MATCH($A$1&amp;"_"&amp;$A19,T0colonne,0),MATCH(F$4,T0ligne,0))</f>
        <v>2348</v>
      </c>
      <c r="G19" s="48">
        <f ca="1">INDEX(Table0,MATCH($A$1&amp;"_"&amp;$A19,T0colonne,0),MATCH(G$4,T0ligne,0))</f>
        <v>62</v>
      </c>
      <c r="H19" s="48">
        <f ca="1">INDEX(Table0,MATCH($A$1&amp;"_"&amp;$A19,T0colonne,0),MATCH(H$4,T0ligne,0))</f>
        <v>14</v>
      </c>
      <c r="I19" s="125"/>
      <c r="J19" s="125"/>
      <c r="K19" s="75"/>
      <c r="Q19" s="28"/>
      <c r="R19" s="28"/>
    </row>
    <row r="20" spans="1:28" ht="15" customHeight="1" x14ac:dyDescent="0.35">
      <c r="A20" s="73" t="s">
        <v>51</v>
      </c>
      <c r="B20" s="7" t="s">
        <v>51</v>
      </c>
      <c r="C20" s="8" t="s">
        <v>52</v>
      </c>
      <c r="D20" s="110">
        <f t="shared" ca="1" si="1"/>
        <v>2789</v>
      </c>
      <c r="E20" s="110">
        <f t="shared" ca="1" si="1"/>
        <v>11205</v>
      </c>
      <c r="F20" s="110">
        <f t="shared" ca="1" si="1"/>
        <v>11889</v>
      </c>
      <c r="G20" s="110">
        <f t="shared" ca="1" si="1"/>
        <v>94</v>
      </c>
      <c r="H20" s="110">
        <f t="shared" ca="1" si="1"/>
        <v>88</v>
      </c>
      <c r="I20" s="125"/>
      <c r="J20" s="125"/>
      <c r="K20" s="36"/>
      <c r="Q20" s="28"/>
      <c r="R20" s="28"/>
    </row>
    <row r="21" spans="1:28" ht="15" customHeight="1" x14ac:dyDescent="0.35">
      <c r="A21" s="73" t="s">
        <v>47</v>
      </c>
      <c r="B21" s="7" t="s">
        <v>47</v>
      </c>
      <c r="C21" s="14" t="s">
        <v>48</v>
      </c>
      <c r="D21" s="110">
        <f ca="1">INDEX(Table0,MATCH($A$1&amp;"_"&amp;$A21,T0colonne,0),MATCH(D$4,T0ligne,0))</f>
        <v>1538</v>
      </c>
      <c r="E21" s="110">
        <f ca="1">INDEX(Table0,MATCH($A$1&amp;"_"&amp;$A21,T0colonne,0),MATCH(E$4,T0ligne,0))</f>
        <v>10631</v>
      </c>
      <c r="F21" s="110">
        <f ca="1">INDEX(Table0,MATCH($A$1&amp;"_"&amp;$A21,T0colonne,0),MATCH(F$4,T0ligne,0))</f>
        <v>16787</v>
      </c>
      <c r="G21" s="110">
        <f ca="1">INDEX(Table0,MATCH($A$1&amp;"_"&amp;$A21,T0colonne,0),MATCH(G$4,T0ligne,0))</f>
        <v>63</v>
      </c>
      <c r="H21" s="110">
        <f ca="1">INDEX(Table0,MATCH($A$1&amp;"_"&amp;$A21,T0colonne,0),MATCH(H$4,T0ligne,0))</f>
        <v>95</v>
      </c>
      <c r="I21" s="125"/>
      <c r="J21" s="125"/>
      <c r="Q21" s="28"/>
      <c r="R21" s="28"/>
    </row>
    <row r="22" spans="1:28" ht="15" customHeight="1" x14ac:dyDescent="0.35">
      <c r="A22" s="73">
        <v>462</v>
      </c>
      <c r="B22" s="9">
        <v>462</v>
      </c>
      <c r="C22" s="12" t="s">
        <v>76</v>
      </c>
      <c r="D22" s="48">
        <f t="shared" ca="1" si="1"/>
        <v>375</v>
      </c>
      <c r="E22" s="48">
        <f t="shared" ca="1" si="1"/>
        <v>3102</v>
      </c>
      <c r="F22" s="48">
        <f t="shared" ca="1" si="1"/>
        <v>3595</v>
      </c>
      <c r="G22" s="48">
        <f t="shared" ca="1" si="1"/>
        <v>86</v>
      </c>
      <c r="H22" s="48">
        <f t="shared" ca="1" si="1"/>
        <v>25</v>
      </c>
      <c r="I22" s="125"/>
      <c r="J22" s="125"/>
      <c r="Q22" s="28"/>
      <c r="R22" s="28"/>
    </row>
    <row r="23" spans="1:28" ht="15" customHeight="1" x14ac:dyDescent="0.35">
      <c r="A23" s="73" t="s">
        <v>77</v>
      </c>
      <c r="B23" s="9" t="s">
        <v>77</v>
      </c>
      <c r="C23" s="12" t="s">
        <v>78</v>
      </c>
      <c r="D23" s="48">
        <f t="shared" ca="1" si="1"/>
        <v>1163</v>
      </c>
      <c r="E23" s="48">
        <f t="shared" ca="1" si="1"/>
        <v>7529</v>
      </c>
      <c r="F23" s="48">
        <f t="shared" ca="1" si="1"/>
        <v>13192</v>
      </c>
      <c r="G23" s="48">
        <f t="shared" ca="1" si="1"/>
        <v>57</v>
      </c>
      <c r="H23" s="48">
        <f t="shared" ca="1" si="1"/>
        <v>70</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'28'!B29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'28'!E30</f>
        <v>nb_ul_secret</v>
      </c>
      <c r="F30" s="73" t="s">
        <v>1345</v>
      </c>
      <c r="G30" s="73" t="s">
        <v>139</v>
      </c>
      <c r="H30" s="73" t="str">
        <f>'28'!H30</f>
        <v>redi_r310_secret</v>
      </c>
      <c r="I30" s="73" t="str">
        <f>'28'!I30</f>
        <v>redi_r410_secret</v>
      </c>
      <c r="J30" s="73" t="str">
        <f>'28'!J30</f>
        <v>redi_r003_secret</v>
      </c>
      <c r="K30" s="73" t="str">
        <f>'28'!K30</f>
        <v>fraispers_secret</v>
      </c>
      <c r="L30" s="73" t="str">
        <f>'28'!L30</f>
        <v>redi_r005_secret</v>
      </c>
      <c r="M30" s="73" t="str">
        <f>'28'!M30</f>
        <v>redi_r008_secret</v>
      </c>
      <c r="N30" s="73" t="str">
        <f>'28'!N30</f>
        <v>redi_r103_secret</v>
      </c>
      <c r="O30" s="73" t="str">
        <f>'28'!O30</f>
        <v>r100_tot_secret</v>
      </c>
      <c r="P30" s="73" t="str">
        <f>'28'!P30</f>
        <v>inv_corp_b_ha_secret</v>
      </c>
      <c r="Q30" s="73" t="str">
        <f>'28'!Q30</f>
        <v>TX_EX_secret</v>
      </c>
      <c r="R30" s="73" t="str">
        <f>'28'!R30</f>
        <v>TX_VA_secret</v>
      </c>
      <c r="S30" s="73" t="str">
        <f>'28'!S30</f>
        <v>PROD_TRAV_secret</v>
      </c>
      <c r="T30" s="73" t="str">
        <f>'28'!T30</f>
        <v>INT_CAPITAL_secret</v>
      </c>
      <c r="U30" s="73" t="str">
        <f>'28'!U30</f>
        <v>TX_FP_secret</v>
      </c>
      <c r="V30" s="73" t="str">
        <f>'28'!V30</f>
        <v>TX_MARGE_secret</v>
      </c>
      <c r="W30" s="73" t="str">
        <f>'28'!W30</f>
        <v>RENT_ECO_secret</v>
      </c>
      <c r="X30" s="73" t="str">
        <f>'28'!X30</f>
        <v>RENT_FIN_secret</v>
      </c>
      <c r="Y30" s="73" t="str">
        <f>'28'!Y30</f>
        <v>LEVIER_FIN_secret</v>
      </c>
      <c r="Z30" s="73" t="str">
        <f>'28'!Z30</f>
        <v>TAUX_PRELEV_secret</v>
      </c>
      <c r="AA30" s="73" t="str">
        <f>'28'!AA30</f>
        <v>TX_INV_secret</v>
      </c>
      <c r="AB30" s="73" t="str">
        <f>'28'!AB30</f>
        <v>TX_AUTOFIN_secret</v>
      </c>
    </row>
    <row r="31" spans="1:28" ht="69.95" customHeight="1" x14ac:dyDescent="0.35">
      <c r="A31" s="73" t="str">
        <f>'28'!A31</f>
        <v>R_T2</v>
      </c>
      <c r="B31" s="2" t="str">
        <f>'28'!B31</f>
        <v>Code d'activité</v>
      </c>
      <c r="C31" s="2" t="str">
        <f>'28'!C31</f>
        <v>Secteur d'activité</v>
      </c>
      <c r="D31" s="2" t="s">
        <v>1402</v>
      </c>
      <c r="E31" s="2" t="str">
        <f>'28'!E31</f>
        <v>Nombre d'unités légales</v>
      </c>
      <c r="F31" s="2" t="str">
        <f>'28'!F31</f>
        <v>Effectifs salariés en équivalent temps plein</v>
      </c>
      <c r="G31" s="2" t="str">
        <f>'28'!G31</f>
        <v>Effectifs salariés au 31 décembre</v>
      </c>
      <c r="H31" s="2" t="str">
        <f>'28'!H31</f>
        <v>Chiffre d'affaires Hors Taxes</v>
      </c>
      <c r="I31" s="2" t="str">
        <f>'28'!I31</f>
        <v>Chiffre d'affaires à l'exportation hors taxes</v>
      </c>
      <c r="J31" s="2" t="str">
        <f>'28'!J31</f>
        <v>Valeur ajoutée - y compris autres produits et autres charges</v>
      </c>
      <c r="K31" s="2" t="str">
        <f>'28'!K31</f>
        <v>Frais de personnel</v>
      </c>
      <c r="L31" s="2" t="str">
        <f>'28'!L31</f>
        <v>Excédent brut d'exploitation</v>
      </c>
      <c r="M31" s="2" t="str">
        <f>'28'!M31</f>
        <v>Capacité d'autofinancement</v>
      </c>
      <c r="N31" s="2" t="str">
        <f>'28'!N31</f>
        <v>Résultat courant avant impôts</v>
      </c>
      <c r="O31" s="2" t="str">
        <f>'28'!O31</f>
        <v>Résultat net comptable</v>
      </c>
      <c r="P31" s="2" t="str">
        <f>'28'!P31</f>
        <v>Investissements corporels bruts hors apports</v>
      </c>
      <c r="Q31" s="44" t="str">
        <f>'28'!Q31</f>
        <v>Taux d'exportation</v>
      </c>
      <c r="R31" s="44" t="str">
        <f>'28'!R31</f>
        <v>Taux de valeur ajoutée</v>
      </c>
      <c r="S31" s="76" t="str">
        <f>'28'!S31</f>
        <v>Productivité apparente du travail par tête</v>
      </c>
      <c r="T31" s="76" t="str">
        <f>'28'!T31</f>
        <v>Intensité capitalistique</v>
      </c>
      <c r="U31" s="44" t="str">
        <f>'28'!U31</f>
        <v>Part des frais de personnel</v>
      </c>
      <c r="V31" s="44" t="str">
        <f>'28'!V31</f>
        <v>Taux de marge</v>
      </c>
      <c r="W31" s="44" t="str">
        <f>'28'!W31</f>
        <v>Rentabilité économique</v>
      </c>
      <c r="X31" s="44" t="str">
        <f>'28'!X31</f>
        <v>Rentabilité financière</v>
      </c>
      <c r="Y31" s="44" t="str">
        <f>'28'!Y31</f>
        <v>Levier financier</v>
      </c>
      <c r="Z31" s="44" t="str">
        <f>'28'!Z31</f>
        <v>Taux de prélèvement financier</v>
      </c>
      <c r="AA31" s="44" t="str">
        <f>'28'!AA31</f>
        <v>Taux d'investissement</v>
      </c>
      <c r="AB31" s="44" t="str">
        <f>'28'!AB31</f>
        <v>Taux d'autofinancement</v>
      </c>
    </row>
    <row r="32" spans="1:28" ht="15" customHeight="1" x14ac:dyDescent="0.35">
      <c r="B32" s="148"/>
      <c r="C32" s="148"/>
      <c r="D32" s="32"/>
      <c r="E32" s="148" t="str">
        <f>'28'!E32</f>
        <v>nombre</v>
      </c>
      <c r="F32" s="148"/>
      <c r="G32" s="148"/>
      <c r="H32" s="148" t="str">
        <f>'28'!H32</f>
        <v>milliers d'euros</v>
      </c>
      <c r="I32" s="148"/>
      <c r="J32" s="148"/>
      <c r="K32" s="148"/>
      <c r="L32" s="148"/>
      <c r="M32" s="148"/>
      <c r="N32" s="148"/>
      <c r="O32" s="148"/>
      <c r="P32" s="148"/>
      <c r="Q32" s="155" t="str">
        <f>'28'!Q32</f>
        <v>%</v>
      </c>
      <c r="R32" s="155"/>
      <c r="S32" s="158" t="str">
        <f>'28'!S32</f>
        <v>milliers d'euros</v>
      </c>
      <c r="T32" s="159"/>
      <c r="U32" s="149" t="str">
        <f>'28'!U32</f>
        <v>%</v>
      </c>
      <c r="V32" s="149"/>
      <c r="W32" s="149"/>
      <c r="X32" s="149"/>
      <c r="Y32" s="149"/>
      <c r="Z32" s="149"/>
      <c r="AA32" s="149"/>
      <c r="AB32" s="149"/>
    </row>
    <row r="33" spans="1:28" ht="15" customHeight="1" x14ac:dyDescent="0.35">
      <c r="A33" s="73" t="str">
        <f>'28'!A33</f>
        <v>IAA_CGA_AC</v>
      </c>
      <c r="B33" s="116" t="str">
        <f>'28'!B33</f>
        <v>IAA_CGA_AC</v>
      </c>
      <c r="C33" s="117" t="str">
        <f>'28'!C33</f>
        <v>Ensemble des entreprises agroalimentaires de la région</v>
      </c>
      <c r="D33" s="117"/>
      <c r="E33" s="109">
        <f t="shared" ref="E33:T48" ca="1" si="2">INDEX(table,MATCH($A$1&amp;"_"&amp;$A33,Tcolonne,0),MATCH(E$30,Tligne,0))</f>
        <v>5444</v>
      </c>
      <c r="F33" s="109">
        <f t="shared" ca="1" si="2"/>
        <v>47351.89</v>
      </c>
      <c r="G33" s="109">
        <f t="shared" ca="1" si="2"/>
        <v>54406</v>
      </c>
      <c r="H33" s="109">
        <f t="shared" ca="1" si="2"/>
        <v>28090409.84</v>
      </c>
      <c r="I33" s="109">
        <f t="shared" ca="1" si="2"/>
        <v>5912716.1710000001</v>
      </c>
      <c r="J33" s="109">
        <f t="shared" ca="1" si="2"/>
        <v>4048073.5269999998</v>
      </c>
      <c r="K33" s="109">
        <f t="shared" ca="1" si="2"/>
        <v>2404192.6269999999</v>
      </c>
      <c r="L33" s="109">
        <f t="shared" ca="1" si="2"/>
        <v>1183831.3909999998</v>
      </c>
      <c r="M33" s="109">
        <f t="shared" ca="1" si="2"/>
        <v>1132324.8389999999</v>
      </c>
      <c r="N33" s="109">
        <f t="shared" ca="1" si="2"/>
        <v>1072792.4979999994</v>
      </c>
      <c r="O33" s="109">
        <f t="shared" ca="1" si="2"/>
        <v>780183.83499999938</v>
      </c>
      <c r="P33" s="109">
        <f t="shared" ca="1" si="2"/>
        <v>789079.21799999999</v>
      </c>
      <c r="Q33" s="109">
        <f t="shared" ca="1" si="2"/>
        <v>21.048878263714219</v>
      </c>
      <c r="R33" s="109">
        <f t="shared" ca="1" si="2"/>
        <v>14.410873853594156</v>
      </c>
      <c r="S33" s="109">
        <f t="shared" ca="1" si="2"/>
        <v>85.489164783074131</v>
      </c>
      <c r="T33" s="109">
        <f t="shared" ca="1" si="2"/>
        <v>229.60134991443849</v>
      </c>
      <c r="U33" s="109">
        <f t="shared" ref="U33:AB33" ca="1" si="3">INDEX(table,MATCH($A$1&amp;"_"&amp;$A33,Tcolonne,0),MATCH(U$30,Tligne,0))</f>
        <v>67.00603493563348</v>
      </c>
      <c r="V33" s="109">
        <f t="shared" ca="1" si="3"/>
        <v>32.99396506436652</v>
      </c>
      <c r="W33" s="109">
        <f t="shared" ca="1" si="3"/>
        <v>8.0096325882709998</v>
      </c>
      <c r="X33" s="109">
        <f t="shared" ca="1" si="3"/>
        <v>7.9232584935498034</v>
      </c>
      <c r="Y33" s="109" t="str">
        <f t="shared" ca="1" si="3"/>
        <v>s</v>
      </c>
      <c r="Z33" s="109">
        <f t="shared" ca="1" si="3"/>
        <v>6.9286991055975484</v>
      </c>
      <c r="AA33" s="109">
        <f t="shared" ca="1" si="3"/>
        <v>19.492709624392155</v>
      </c>
      <c r="AB33" s="109">
        <f t="shared" ca="1" si="3"/>
        <v>143.49951350511932</v>
      </c>
    </row>
    <row r="34" spans="1:28" ht="15" customHeight="1" x14ac:dyDescent="0.35">
      <c r="A34" s="73" t="str">
        <f>'28'!A34</f>
        <v>p_IAA_CGA_AC_BN_horsKZ</v>
      </c>
      <c r="B34" s="54"/>
      <c r="C34" s="51" t="str">
        <f>'28'!C34</f>
        <v>Poids dans l'économie marchande non agricole et non financière de la région (%)</v>
      </c>
      <c r="D34" s="51"/>
      <c r="E34" s="52">
        <f ca="1">E33/E69*100</f>
        <v>2.5917638657462509</v>
      </c>
      <c r="F34" s="52">
        <f t="shared" ref="F34:P34" ca="1" si="4">F33/F69*100</f>
        <v>7.2596388134258989</v>
      </c>
      <c r="G34" s="52">
        <f t="shared" ca="1" si="4"/>
        <v>6.9446784611064309</v>
      </c>
      <c r="H34" s="52">
        <f t="shared" ca="1" si="4"/>
        <v>13.360137151897966</v>
      </c>
      <c r="I34" s="52">
        <f t="shared" ca="1" si="4"/>
        <v>18.022654185133348</v>
      </c>
      <c r="J34" s="52">
        <f t="shared" ca="1" si="4"/>
        <v>7.9929939679899125</v>
      </c>
      <c r="K34" s="52">
        <f t="shared" ca="1" si="4"/>
        <v>6.9646045823009501</v>
      </c>
      <c r="L34" s="52">
        <f t="shared" ca="1" si="4"/>
        <v>8.0526613054654295</v>
      </c>
      <c r="M34" s="52">
        <f t="shared" ca="1" si="4"/>
        <v>7.2804596674328854</v>
      </c>
      <c r="N34" s="52">
        <f t="shared" ca="1" si="4"/>
        <v>7.6102104931870311</v>
      </c>
      <c r="O34" s="52">
        <f t="shared" ca="1" si="4"/>
        <v>6.1673030726606628</v>
      </c>
      <c r="P34" s="52">
        <f t="shared" ca="1" si="4"/>
        <v>7.7251992629493129</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'28'!A36</f>
        <v>IAA_hac</v>
      </c>
      <c r="B36" s="112" t="str">
        <f>'28'!B36</f>
        <v>IAA_hac</v>
      </c>
      <c r="C36" s="113" t="str">
        <f>'28'!C36</f>
        <v>IAA : Industries alimentaires (hors artisanat commercial) et boissons</v>
      </c>
      <c r="D36" s="113"/>
      <c r="E36" s="110">
        <f t="shared" ca="1" si="2"/>
        <v>1117</v>
      </c>
      <c r="F36" s="110">
        <f t="shared" ca="1" si="2"/>
        <v>25392.62</v>
      </c>
      <c r="G36" s="110">
        <f t="shared" ca="1" si="2"/>
        <v>27561</v>
      </c>
      <c r="H36" s="110">
        <f t="shared" ca="1" si="2"/>
        <v>11959033.779999999</v>
      </c>
      <c r="I36" s="110">
        <f t="shared" ca="1" si="2"/>
        <v>4614114.8279999997</v>
      </c>
      <c r="J36" s="110">
        <f t="shared" ca="1" si="2"/>
        <v>2509508.4689999996</v>
      </c>
      <c r="K36" s="110">
        <f t="shared" ca="1" si="2"/>
        <v>1465399.2339999999</v>
      </c>
      <c r="L36" s="110">
        <f t="shared" ca="1" si="2"/>
        <v>791166.8469999996</v>
      </c>
      <c r="M36" s="110">
        <f t="shared" ca="1" si="2"/>
        <v>810413.32599999965</v>
      </c>
      <c r="N36" s="110">
        <f t="shared" ca="1" si="2"/>
        <v>749176.66399999929</v>
      </c>
      <c r="O36" s="110">
        <f t="shared" ca="1" si="2"/>
        <v>510548.73199999932</v>
      </c>
      <c r="P36" s="110">
        <f t="shared" ca="1" si="2"/>
        <v>574647.20499999996</v>
      </c>
      <c r="Q36" s="110">
        <f t="shared" ca="1" si="2"/>
        <v>38.58267242054734</v>
      </c>
      <c r="R36" s="110">
        <f t="shared" ca="1" si="2"/>
        <v>20.984207546907687</v>
      </c>
      <c r="S36" s="110">
        <f t="shared" ca="1" si="2"/>
        <v>98.828260691492247</v>
      </c>
      <c r="T36" s="110">
        <f t="shared" ca="1" si="2"/>
        <v>333.42295670946913</v>
      </c>
      <c r="U36" s="110">
        <f t="shared" ref="U36:AB36" ca="1" si="5">INDEX(table,MATCH($A$1&amp;"_"&amp;$A36,Tcolonne,0),MATCH(U$30,Tligne,0))</f>
        <v>64.939345066757653</v>
      </c>
      <c r="V36" s="110">
        <f t="shared" ca="1" si="5"/>
        <v>35.060654933242333</v>
      </c>
      <c r="W36" s="110">
        <f t="shared" ca="1" si="5"/>
        <v>7.3298953503899211</v>
      </c>
      <c r="X36" s="110">
        <f t="shared" ca="1" si="5"/>
        <v>9.0443071528888552</v>
      </c>
      <c r="Y36" s="110" t="str">
        <f t="shared" ca="1" si="5"/>
        <v>s</v>
      </c>
      <c r="Z36" s="110">
        <f t="shared" ca="1" si="5"/>
        <v>5.1499555567196333</v>
      </c>
      <c r="AA36" s="110">
        <f t="shared" ca="1" si="5"/>
        <v>22.898795206257581</v>
      </c>
      <c r="AB36" s="110">
        <f t="shared" ca="1" si="5"/>
        <v>141.02797663481189</v>
      </c>
    </row>
    <row r="37" spans="1:28" ht="15" customHeight="1" x14ac:dyDescent="0.35">
      <c r="A37" s="73" t="str">
        <f>'28'!A37</f>
        <v>p_IAA_hac_C_hac</v>
      </c>
      <c r="B37" s="54"/>
      <c r="C37" s="55" t="str">
        <f>'28'!C37</f>
        <v>Poids dans l'industrie manufacturière (hors artisanat commercial) de la région (%)</v>
      </c>
      <c r="D37" s="55"/>
      <c r="E37" s="52">
        <f ca="1">E36/E66*100</f>
        <v>8.2894248608534316</v>
      </c>
      <c r="F37" s="52">
        <f t="shared" ref="F37:P37" ca="1" si="6">F36/F66*100</f>
        <v>15.895846685447582</v>
      </c>
      <c r="G37" s="52">
        <f t="shared" ca="1" si="6"/>
        <v>15.922746285212488</v>
      </c>
      <c r="H37" s="52">
        <f t="shared" ca="1" si="6"/>
        <v>21.05079445505552</v>
      </c>
      <c r="I37" s="52">
        <f t="shared" ca="1" si="6"/>
        <v>21.902004855044403</v>
      </c>
      <c r="J37" s="52">
        <f t="shared" ca="1" si="6"/>
        <v>19.066695256437068</v>
      </c>
      <c r="K37" s="52">
        <f t="shared" ca="1" si="6"/>
        <v>16.170717374835338</v>
      </c>
      <c r="L37" s="52">
        <f t="shared" ca="1" si="6"/>
        <v>22.55576744284393</v>
      </c>
      <c r="M37" s="52">
        <f t="shared" ca="1" si="6"/>
        <v>28.360862389599895</v>
      </c>
      <c r="N37" s="52">
        <f t="shared" ca="1" si="6"/>
        <v>31.635493175615252</v>
      </c>
      <c r="O37" s="52">
        <f t="shared" ca="1" si="6"/>
        <v>30.496687798808232</v>
      </c>
      <c r="P37" s="52">
        <f t="shared" ca="1" si="6"/>
        <v>22.500926258374733</v>
      </c>
      <c r="Q37" s="52"/>
      <c r="R37" s="52"/>
      <c r="S37" s="52"/>
      <c r="T37" s="52"/>
      <c r="U37" s="52"/>
      <c r="V37" s="52"/>
      <c r="W37" s="52"/>
      <c r="X37" s="52"/>
      <c r="Y37" s="52"/>
      <c r="Z37" s="52"/>
      <c r="AA37" s="52"/>
      <c r="AB37" s="52"/>
    </row>
    <row r="38" spans="1:28" ht="15" customHeight="1" x14ac:dyDescent="0.35">
      <c r="A38" s="73" t="str">
        <f>'28'!A38</f>
        <v>IAA_hac_Micro</v>
      </c>
      <c r="B38" s="54"/>
      <c r="C38" s="55"/>
      <c r="D38" s="55" t="s">
        <v>83</v>
      </c>
      <c r="E38" s="48">
        <f t="shared" ca="1" si="2"/>
        <v>797</v>
      </c>
      <c r="F38" s="48">
        <f t="shared" ca="1" si="2"/>
        <v>857.45</v>
      </c>
      <c r="G38" s="48">
        <f t="shared" ca="1" si="2"/>
        <v>1194</v>
      </c>
      <c r="H38" s="48">
        <f t="shared" ca="1" si="2"/>
        <v>211964.23</v>
      </c>
      <c r="I38" s="48">
        <f t="shared" ca="1" si="2"/>
        <v>39171.555</v>
      </c>
      <c r="J38" s="48">
        <f t="shared" ca="1" si="2"/>
        <v>45147.001000000004</v>
      </c>
      <c r="K38" s="48">
        <f t="shared" ca="1" si="2"/>
        <v>35499.758999999998</v>
      </c>
      <c r="L38" s="48">
        <f t="shared" ca="1" si="2"/>
        <v>10386.537000000002</v>
      </c>
      <c r="M38" s="48">
        <f t="shared" ca="1" si="2"/>
        <v>8958.2210000000014</v>
      </c>
      <c r="N38" s="48">
        <f t="shared" ca="1" si="2"/>
        <v>2816.1950000000061</v>
      </c>
      <c r="O38" s="48">
        <f t="shared" ca="1" si="2"/>
        <v>3100.9700000000057</v>
      </c>
      <c r="P38" s="48">
        <f t="shared" ca="1" si="2"/>
        <v>48223.688999999998</v>
      </c>
      <c r="Q38" s="48">
        <f t="shared" ca="1" si="2"/>
        <v>18.480266694054933</v>
      </c>
      <c r="R38" s="48">
        <f t="shared" ca="1" si="2"/>
        <v>21.299348951471671</v>
      </c>
      <c r="S38" s="48">
        <f t="shared" ca="1" si="2"/>
        <v>52.652633972826408</v>
      </c>
      <c r="T38" s="48">
        <f t="shared" ca="1" si="2"/>
        <v>172.71912647967812</v>
      </c>
      <c r="U38" s="48">
        <f t="shared" ref="U38:AB52" ca="1" si="7">INDEX(table,MATCH($A$1&amp;"_"&amp;$A38,Tcolonne,0),MATCH(U$30,Tligne,0))</f>
        <v>77.364621018876747</v>
      </c>
      <c r="V38" s="48">
        <f t="shared" ca="1" si="7"/>
        <v>22.635378981123257</v>
      </c>
      <c r="W38" s="48">
        <f t="shared" ca="1" si="7"/>
        <v>6.4597941919949466</v>
      </c>
      <c r="X38" s="48">
        <f t="shared" ca="1" si="7"/>
        <v>3.5926046126824915</v>
      </c>
      <c r="Y38" s="48" t="str">
        <f t="shared" ca="1" si="7"/>
        <v>s</v>
      </c>
      <c r="Z38" s="48">
        <f t="shared" ca="1" si="7"/>
        <v>8.783071778399286</v>
      </c>
      <c r="AA38" s="48">
        <f t="shared" ca="1" si="7"/>
        <v>106.81482253937531</v>
      </c>
      <c r="AB38" s="48">
        <f t="shared" ca="1" si="7"/>
        <v>18.576390951758174</v>
      </c>
    </row>
    <row r="39" spans="1:28" ht="15" customHeight="1" x14ac:dyDescent="0.35">
      <c r="A39" s="73" t="str">
        <f>'28'!A39</f>
        <v>IAA_hac_PME</v>
      </c>
      <c r="B39" s="54"/>
      <c r="C39" s="55"/>
      <c r="D39" s="55" t="s">
        <v>84</v>
      </c>
      <c r="E39" s="48">
        <f t="shared" ca="1" si="2"/>
        <v>196</v>
      </c>
      <c r="F39" s="48">
        <f t="shared" ca="1" si="2"/>
        <v>5236.63</v>
      </c>
      <c r="G39" s="48">
        <f t="shared" ca="1" si="2"/>
        <v>6004</v>
      </c>
      <c r="H39" s="48">
        <f t="shared" ca="1" si="2"/>
        <v>1634295.88</v>
      </c>
      <c r="I39" s="48">
        <f t="shared" ca="1" si="2"/>
        <v>258288.52499999999</v>
      </c>
      <c r="J39" s="48">
        <f t="shared" ca="1" si="2"/>
        <v>379726.11900000001</v>
      </c>
      <c r="K39" s="48">
        <f t="shared" ca="1" si="2"/>
        <v>242241.929</v>
      </c>
      <c r="L39" s="48">
        <f t="shared" ca="1" si="2"/>
        <v>128507.36499999999</v>
      </c>
      <c r="M39" s="48">
        <f t="shared" ca="1" si="2"/>
        <v>100975.909</v>
      </c>
      <c r="N39" s="48">
        <f t="shared" ca="1" si="2"/>
        <v>67098.635999999955</v>
      </c>
      <c r="O39" s="48">
        <f t="shared" ca="1" si="2"/>
        <v>53759.160999999956</v>
      </c>
      <c r="P39" s="48">
        <f t="shared" ca="1" si="2"/>
        <v>123873.64</v>
      </c>
      <c r="Q39" s="48">
        <f t="shared" ca="1" si="2"/>
        <v>15.804269481484589</v>
      </c>
      <c r="R39" s="48">
        <f t="shared" ca="1" si="2"/>
        <v>23.234845271714203</v>
      </c>
      <c r="S39" s="48">
        <f t="shared" ca="1" si="2"/>
        <v>72.513452162936844</v>
      </c>
      <c r="T39" s="48">
        <f t="shared" ca="1" si="2"/>
        <v>153.04997737094277</v>
      </c>
      <c r="U39" s="48">
        <f t="shared" ca="1" si="7"/>
        <v>65.338473442919081</v>
      </c>
      <c r="V39" s="48">
        <f t="shared" ca="1" si="7"/>
        <v>34.661526557080911</v>
      </c>
      <c r="W39" s="48">
        <f t="shared" ca="1" si="7"/>
        <v>11.726668152087255</v>
      </c>
      <c r="X39" s="48">
        <f t="shared" ca="1" si="7"/>
        <v>10.685771775791048</v>
      </c>
      <c r="Y39" s="48" t="str">
        <f t="shared" ca="1" si="7"/>
        <v>s</v>
      </c>
      <c r="Z39" s="48">
        <f t="shared" ca="1" si="7"/>
        <v>3.3270980227475677</v>
      </c>
      <c r="AA39" s="48">
        <f t="shared" ca="1" si="7"/>
        <v>32.621838162257148</v>
      </c>
      <c r="AB39" s="48">
        <f t="shared" ca="1" si="7"/>
        <v>81.515251348067281</v>
      </c>
    </row>
    <row r="40" spans="1:28" ht="15" customHeight="1" x14ac:dyDescent="0.35">
      <c r="A40" s="73" t="str">
        <f>'28'!A40</f>
        <v>IAA_hac_ETI</v>
      </c>
      <c r="B40" s="54"/>
      <c r="C40" s="55"/>
      <c r="D40" s="55" t="s">
        <v>85</v>
      </c>
      <c r="E40" s="48">
        <f t="shared" ca="1" si="2"/>
        <v>105</v>
      </c>
      <c r="F40" s="48">
        <f t="shared" ca="1" si="2"/>
        <v>13837.06</v>
      </c>
      <c r="G40" s="48">
        <f t="shared" ca="1" si="2"/>
        <v>14665</v>
      </c>
      <c r="H40" s="48">
        <f t="shared" ca="1" si="2"/>
        <v>6496323.3099999996</v>
      </c>
      <c r="I40" s="48" t="str">
        <f t="shared" ca="1" si="2"/>
        <v>s</v>
      </c>
      <c r="J40" s="48">
        <f t="shared" ca="1" si="2"/>
        <v>1305461.1539999999</v>
      </c>
      <c r="K40" s="48">
        <f t="shared" ca="1" si="2"/>
        <v>761077.47199999995</v>
      </c>
      <c r="L40" s="48">
        <f t="shared" ca="1" si="2"/>
        <v>383037.85999999981</v>
      </c>
      <c r="M40" s="48">
        <f t="shared" ca="1" si="2"/>
        <v>480679.7739999998</v>
      </c>
      <c r="N40" s="48" t="str">
        <f t="shared" ca="1" si="2"/>
        <v>s</v>
      </c>
      <c r="O40" s="48">
        <f t="shared" ca="1" si="2"/>
        <v>315892.55199999973</v>
      </c>
      <c r="P40" s="48">
        <f t="shared" ca="1" si="2"/>
        <v>293500.93599999999</v>
      </c>
      <c r="Q40" s="48" t="str">
        <f t="shared" ca="1" si="2"/>
        <v>s</v>
      </c>
      <c r="R40" s="48">
        <f t="shared" ca="1" si="2"/>
        <v>20.095384599939191</v>
      </c>
      <c r="S40" s="48">
        <f t="shared" ca="1" si="2"/>
        <v>94.345269443075324</v>
      </c>
      <c r="T40" s="48">
        <f t="shared" ca="1" si="2"/>
        <v>276.21241651044369</v>
      </c>
      <c r="U40" s="48">
        <f t="shared" ca="1" si="7"/>
        <v>66.52104475075771</v>
      </c>
      <c r="V40" s="48">
        <f t="shared" ca="1" si="7"/>
        <v>33.47895524924229</v>
      </c>
      <c r="W40" s="48" t="str">
        <f t="shared" ca="1" si="7"/>
        <v>s</v>
      </c>
      <c r="X40" s="48" t="str">
        <f t="shared" ca="1" si="7"/>
        <v>s</v>
      </c>
      <c r="Y40" s="48" t="str">
        <f t="shared" ca="1" si="7"/>
        <v>s</v>
      </c>
      <c r="Z40" s="48" t="str">
        <f t="shared" ca="1" si="7"/>
        <v>s</v>
      </c>
      <c r="AA40" s="48">
        <f t="shared" ca="1" si="7"/>
        <v>22.482548415990632</v>
      </c>
      <c r="AB40" s="48">
        <f t="shared" ca="1" si="7"/>
        <v>163.77452847373536</v>
      </c>
    </row>
    <row r="41" spans="1:28" ht="15" customHeight="1" x14ac:dyDescent="0.35">
      <c r="A41" s="73" t="str">
        <f>'28'!A41</f>
        <v>IAA_hac_GE</v>
      </c>
      <c r="B41" s="54"/>
      <c r="C41" s="55"/>
      <c r="D41" s="55" t="s">
        <v>86</v>
      </c>
      <c r="E41" s="48">
        <f t="shared" ca="1" si="2"/>
        <v>19</v>
      </c>
      <c r="F41" s="48">
        <f t="shared" ca="1" si="2"/>
        <v>5461.4800000000005</v>
      </c>
      <c r="G41" s="48">
        <f t="shared" ca="1" si="2"/>
        <v>5698</v>
      </c>
      <c r="H41" s="48">
        <f t="shared" ca="1" si="2"/>
        <v>3616450.36</v>
      </c>
      <c r="I41" s="48" t="str">
        <f t="shared" ca="1" si="2"/>
        <v>s</v>
      </c>
      <c r="J41" s="48">
        <f t="shared" ca="1" si="2"/>
        <v>779174.19499999983</v>
      </c>
      <c r="K41" s="48">
        <f t="shared" ca="1" si="2"/>
        <v>426580.07399999996</v>
      </c>
      <c r="L41" s="48">
        <f t="shared" ca="1" si="2"/>
        <v>269235.08499999985</v>
      </c>
      <c r="M41" s="48">
        <f t="shared" ca="1" si="2"/>
        <v>219799.42199999985</v>
      </c>
      <c r="N41" s="48" t="str">
        <f t="shared" ca="1" si="2"/>
        <v>s</v>
      </c>
      <c r="O41" s="48">
        <f t="shared" ca="1" si="2"/>
        <v>137796.04899999962</v>
      </c>
      <c r="P41" s="48">
        <f t="shared" ca="1" si="2"/>
        <v>109048.93999999999</v>
      </c>
      <c r="Q41" s="48" t="str">
        <f t="shared" ca="1" si="2"/>
        <v>s</v>
      </c>
      <c r="R41" s="48">
        <f t="shared" ca="1" si="2"/>
        <v>21.545275544719487</v>
      </c>
      <c r="S41" s="48">
        <f t="shared" ca="1" si="2"/>
        <v>142.6672248181811</v>
      </c>
      <c r="T41" s="48">
        <f t="shared" ca="1" si="2"/>
        <v>676.5474818181151</v>
      </c>
      <c r="U41" s="48">
        <f t="shared" ca="1" si="7"/>
        <v>61.30652206730668</v>
      </c>
      <c r="V41" s="48">
        <f t="shared" ca="1" si="7"/>
        <v>38.693477932693312</v>
      </c>
      <c r="W41" s="48" t="str">
        <f t="shared" ca="1" si="7"/>
        <v>s</v>
      </c>
      <c r="X41" s="48" t="str">
        <f t="shared" ca="1" si="7"/>
        <v>s</v>
      </c>
      <c r="Y41" s="48" t="str">
        <f t="shared" ca="1" si="7"/>
        <v>s</v>
      </c>
      <c r="Z41" s="48" t="str">
        <f t="shared" ca="1" si="7"/>
        <v>s</v>
      </c>
      <c r="AA41" s="48">
        <f t="shared" ca="1" si="7"/>
        <v>13.995450657859635</v>
      </c>
      <c r="AB41" s="48">
        <f t="shared" ca="1" si="7"/>
        <v>201.56034712487795</v>
      </c>
    </row>
    <row r="42" spans="1:28" ht="15" customHeight="1" x14ac:dyDescent="0.35">
      <c r="A42" s="73" t="str">
        <f>'28'!A42</f>
        <v>10_hac</v>
      </c>
      <c r="B42" s="112" t="str">
        <f>'28'!B42</f>
        <v>10_hac</v>
      </c>
      <c r="C42" s="114" t="str">
        <f>'28'!C42</f>
        <v>Industries alimentaires hors artisanat commercial</v>
      </c>
      <c r="D42" s="114"/>
      <c r="E42" s="110">
        <f t="shared" ca="1" si="2"/>
        <v>842</v>
      </c>
      <c r="F42" s="110">
        <f t="shared" ca="1" si="2"/>
        <v>23938.21</v>
      </c>
      <c r="G42" s="110">
        <f t="shared" ca="1" si="2"/>
        <v>25978</v>
      </c>
      <c r="H42" s="110">
        <f t="shared" ca="1" si="2"/>
        <v>10732334.68</v>
      </c>
      <c r="I42" s="110">
        <f t="shared" ca="1" si="2"/>
        <v>4357157.1629999997</v>
      </c>
      <c r="J42" s="110">
        <f t="shared" ca="1" si="2"/>
        <v>2146894.2469999995</v>
      </c>
      <c r="K42" s="110">
        <f t="shared" ca="1" si="2"/>
        <v>1377147.433</v>
      </c>
      <c r="L42" s="110">
        <f t="shared" ca="1" si="2"/>
        <v>680634.8489999997</v>
      </c>
      <c r="M42" s="110">
        <f t="shared" ca="1" si="2"/>
        <v>717440.55099999963</v>
      </c>
      <c r="N42" s="110">
        <f t="shared" ca="1" si="2"/>
        <v>685066.42099999916</v>
      </c>
      <c r="O42" s="110">
        <f t="shared" ca="1" si="2"/>
        <v>471435.39299999917</v>
      </c>
      <c r="P42" s="110">
        <f t="shared" ca="1" si="2"/>
        <v>520898.42499999999</v>
      </c>
      <c r="Q42" s="110">
        <f t="shared" ca="1" si="2"/>
        <v>40.59840932019835</v>
      </c>
      <c r="R42" s="110">
        <f t="shared" ca="1" si="2"/>
        <v>20.003981528835435</v>
      </c>
      <c r="S42" s="110">
        <f t="shared" ca="1" si="2"/>
        <v>89.684828021811143</v>
      </c>
      <c r="T42" s="110">
        <f t="shared" ca="1" si="2"/>
        <v>317.67913812269171</v>
      </c>
      <c r="U42" s="110">
        <f t="shared" ca="1" si="7"/>
        <v>66.923864834793051</v>
      </c>
      <c r="V42" s="110">
        <f t="shared" ca="1" si="7"/>
        <v>33.076135165206935</v>
      </c>
      <c r="W42" s="110">
        <f t="shared" ca="1" si="7"/>
        <v>7.0164047416119866</v>
      </c>
      <c r="X42" s="110">
        <f t="shared" ca="1" si="7"/>
        <v>9.1948587433374467</v>
      </c>
      <c r="Y42" s="110" t="str">
        <f t="shared" ca="1" si="7"/>
        <v>s</v>
      </c>
      <c r="Z42" s="110">
        <f t="shared" ca="1" si="7"/>
        <v>5.7263189002536681</v>
      </c>
      <c r="AA42" s="110">
        <f t="shared" ca="1" si="7"/>
        <v>24.262882334697508</v>
      </c>
      <c r="AB42" s="110">
        <f t="shared" ca="1" si="7"/>
        <v>137.73137267596837</v>
      </c>
    </row>
    <row r="43" spans="1:28" ht="15" customHeight="1" x14ac:dyDescent="0.35">
      <c r="A43" s="73" t="str">
        <f>'28'!A43</f>
        <v>101_hac</v>
      </c>
      <c r="B43" s="54" t="str">
        <f>'28'!B43</f>
        <v>101_hac</v>
      </c>
      <c r="C43" s="57" t="str">
        <f>'28'!C43</f>
        <v>Transformation et conservation de la viande et préparation de produits à base de viande hors charcuterie</v>
      </c>
      <c r="D43" s="57"/>
      <c r="E43" s="48">
        <f t="shared" ca="1" si="2"/>
        <v>136</v>
      </c>
      <c r="F43" s="48">
        <f t="shared" ca="1" si="2"/>
        <v>2281.5</v>
      </c>
      <c r="G43" s="48">
        <f t="shared" ca="1" si="2"/>
        <v>2655</v>
      </c>
      <c r="H43" s="48">
        <f t="shared" ca="1" si="2"/>
        <v>752932.63</v>
      </c>
      <c r="I43" s="48">
        <f t="shared" ca="1" si="2"/>
        <v>38625.530999999995</v>
      </c>
      <c r="J43" s="48">
        <f t="shared" ca="1" si="2"/>
        <v>138581.56000000003</v>
      </c>
      <c r="K43" s="48">
        <f t="shared" ca="1" si="2"/>
        <v>96717.895999999993</v>
      </c>
      <c r="L43" s="48">
        <f t="shared" ca="1" si="2"/>
        <v>38491.163000000037</v>
      </c>
      <c r="M43" s="48">
        <f t="shared" ca="1" si="2"/>
        <v>28964.640000000032</v>
      </c>
      <c r="N43" s="48">
        <f t="shared" ca="1" si="2"/>
        <v>28216.025000000023</v>
      </c>
      <c r="O43" s="48">
        <f t="shared" ca="1" si="2"/>
        <v>24804.744000000021</v>
      </c>
      <c r="P43" s="48">
        <f t="shared" ca="1" si="2"/>
        <v>57113.567000000003</v>
      </c>
      <c r="Q43" s="48">
        <f t="shared" ca="1" si="2"/>
        <v>5.1300115655765897</v>
      </c>
      <c r="R43" s="48">
        <f t="shared" ca="1" si="2"/>
        <v>18.405572355125589</v>
      </c>
      <c r="S43" s="48">
        <f t="shared" ca="1" si="2"/>
        <v>60.741424501424511</v>
      </c>
      <c r="T43" s="48">
        <f t="shared" ca="1" si="2"/>
        <v>127.84629015998246</v>
      </c>
      <c r="U43" s="48">
        <f t="shared" ca="1" si="7"/>
        <v>71.532112356465674</v>
      </c>
      <c r="V43" s="48">
        <f t="shared" ca="1" si="7"/>
        <v>28.467887643534318</v>
      </c>
      <c r="W43" s="48">
        <f t="shared" ca="1" si="7"/>
        <v>11.058114779631126</v>
      </c>
      <c r="X43" s="48">
        <f t="shared" ca="1" si="7"/>
        <v>16.122466020877848</v>
      </c>
      <c r="Y43" s="48">
        <f t="shared" ca="1" si="7"/>
        <v>59.190002847345923</v>
      </c>
      <c r="Z43" s="48">
        <f t="shared" ca="1" si="7"/>
        <v>3.0088152961239412</v>
      </c>
      <c r="AA43" s="48">
        <f t="shared" ca="1" si="7"/>
        <v>41.212962965635533</v>
      </c>
      <c r="AB43" s="48">
        <f t="shared" ca="1" si="7"/>
        <v>50.714114914237506</v>
      </c>
    </row>
    <row r="44" spans="1:28" ht="15" customHeight="1" x14ac:dyDescent="0.35">
      <c r="A44" s="73">
        <f>'28'!A44</f>
        <v>102</v>
      </c>
      <c r="B44" s="54">
        <f>'28'!B44</f>
        <v>102</v>
      </c>
      <c r="C44" s="57" t="str">
        <f>'28'!C44</f>
        <v>Transformation et conservation de poisson, de crustacés et de mollusques</v>
      </c>
      <c r="D44" s="57"/>
      <c r="E44" s="48">
        <f t="shared" ca="1" si="2"/>
        <v>54</v>
      </c>
      <c r="F44" s="48">
        <f t="shared" ca="1" si="2"/>
        <v>1703.03</v>
      </c>
      <c r="G44" s="48">
        <f t="shared" ca="1" si="2"/>
        <v>2058</v>
      </c>
      <c r="H44" s="48">
        <f t="shared" ca="1" si="2"/>
        <v>938902.39</v>
      </c>
      <c r="I44" s="48">
        <f t="shared" ca="1" si="2"/>
        <v>124826.675</v>
      </c>
      <c r="J44" s="48">
        <f t="shared" ca="1" si="2"/>
        <v>129639.28799999997</v>
      </c>
      <c r="K44" s="48">
        <f t="shared" ca="1" si="2"/>
        <v>83357.619000000006</v>
      </c>
      <c r="L44" s="48">
        <f t="shared" ca="1" si="2"/>
        <v>41346.989999999969</v>
      </c>
      <c r="M44" s="48">
        <f t="shared" ca="1" si="2"/>
        <v>33362.535999999964</v>
      </c>
      <c r="N44" s="48">
        <f t="shared" ca="1" si="2"/>
        <v>28826.274999999827</v>
      </c>
      <c r="O44" s="48">
        <f t="shared" ca="1" si="2"/>
        <v>14072.394999999826</v>
      </c>
      <c r="P44" s="48">
        <f t="shared" ca="1" si="2"/>
        <v>31091.017000000003</v>
      </c>
      <c r="Q44" s="48">
        <f t="shared" ca="1" si="2"/>
        <v>13.294957636650601</v>
      </c>
      <c r="R44" s="48">
        <f t="shared" ca="1" si="2"/>
        <v>13.807536265830569</v>
      </c>
      <c r="S44" s="48">
        <f t="shared" ca="1" si="2"/>
        <v>76.12272713927527</v>
      </c>
      <c r="T44" s="48">
        <f t="shared" ca="1" si="2"/>
        <v>102.39181517647958</v>
      </c>
      <c r="U44" s="48">
        <f t="shared" ca="1" si="7"/>
        <v>66.844056260983933</v>
      </c>
      <c r="V44" s="48">
        <f t="shared" ca="1" si="7"/>
        <v>33.155943739016074</v>
      </c>
      <c r="W44" s="48">
        <f t="shared" ca="1" si="7"/>
        <v>16.468220649930117</v>
      </c>
      <c r="X44" s="48">
        <f t="shared" ca="1" si="7"/>
        <v>8.7606451192345567</v>
      </c>
      <c r="Y44" s="48" t="str">
        <f t="shared" ca="1" si="7"/>
        <v>s</v>
      </c>
      <c r="Z44" s="48">
        <f t="shared" ca="1" si="7"/>
        <v>3.8182198994412926</v>
      </c>
      <c r="AA44" s="48">
        <f t="shared" ca="1" si="7"/>
        <v>23.982711938374742</v>
      </c>
      <c r="AB44" s="48">
        <f t="shared" ca="1" si="7"/>
        <v>107.30602990567971</v>
      </c>
    </row>
    <row r="45" spans="1:28" ht="15" customHeight="1" x14ac:dyDescent="0.35">
      <c r="A45" s="73" t="str">
        <f>'28'!A45</f>
        <v>103</v>
      </c>
      <c r="B45" s="58" t="str">
        <f>'28'!B45</f>
        <v>103</v>
      </c>
      <c r="C45" s="57" t="str">
        <f>'28'!C45</f>
        <v>Transformation et conservation de fruits et légumes</v>
      </c>
      <c r="D45" s="57"/>
      <c r="E45" s="48">
        <f t="shared" ca="1" si="2"/>
        <v>123</v>
      </c>
      <c r="F45" s="48">
        <f t="shared" ca="1" si="2"/>
        <v>3871.8500000000004</v>
      </c>
      <c r="G45" s="48">
        <f t="shared" ca="1" si="2"/>
        <v>3813</v>
      </c>
      <c r="H45" s="48">
        <f t="shared" ca="1" si="2"/>
        <v>1255400.8500000001</v>
      </c>
      <c r="I45" s="48">
        <f t="shared" ca="1" si="2"/>
        <v>637384.35399999993</v>
      </c>
      <c r="J45" s="48">
        <f t="shared" ca="1" si="2"/>
        <v>340435.60599999991</v>
      </c>
      <c r="K45" s="48">
        <f t="shared" ca="1" si="2"/>
        <v>217376.834</v>
      </c>
      <c r="L45" s="48">
        <f t="shared" ca="1" si="2"/>
        <v>108496.59299999992</v>
      </c>
      <c r="M45" s="48">
        <f t="shared" ca="1" si="2"/>
        <v>78074.313999999926</v>
      </c>
      <c r="N45" s="48">
        <f t="shared" ca="1" si="2"/>
        <v>60158.488999999965</v>
      </c>
      <c r="O45" s="48">
        <f t="shared" ca="1" si="2"/>
        <v>53564.000999999967</v>
      </c>
      <c r="P45" s="48">
        <f t="shared" ca="1" si="2"/>
        <v>75945.869000000006</v>
      </c>
      <c r="Q45" s="48">
        <f t="shared" ca="1" si="2"/>
        <v>50.771381427692987</v>
      </c>
      <c r="R45" s="48">
        <f t="shared" ca="1" si="2"/>
        <v>27.117681655225891</v>
      </c>
      <c r="S45" s="48">
        <f t="shared" ca="1" si="2"/>
        <v>87.925825122357494</v>
      </c>
      <c r="T45" s="48">
        <f t="shared" ca="1" si="2"/>
        <v>286.18635742603664</v>
      </c>
      <c r="U45" s="48">
        <f t="shared" ca="1" si="7"/>
        <v>66.705909715062489</v>
      </c>
      <c r="V45" s="48">
        <f t="shared" ca="1" si="7"/>
        <v>33.294090284937518</v>
      </c>
      <c r="W45" s="48">
        <f t="shared" ca="1" si="7"/>
        <v>7.8559214019533332</v>
      </c>
      <c r="X45" s="48">
        <f t="shared" ca="1" si="7"/>
        <v>13.311668397091566</v>
      </c>
      <c r="Y45" s="48">
        <f t="shared" ca="1" si="7"/>
        <v>98.606913201772826</v>
      </c>
      <c r="Z45" s="48">
        <f t="shared" ca="1" si="7"/>
        <v>8.3764307695818676</v>
      </c>
      <c r="AA45" s="48">
        <f t="shared" ca="1" si="7"/>
        <v>22.308438853484681</v>
      </c>
      <c r="AB45" s="48">
        <f t="shared" ca="1" si="7"/>
        <v>102.80258166510666</v>
      </c>
    </row>
    <row r="46" spans="1:28" ht="15" customHeight="1" x14ac:dyDescent="0.35">
      <c r="A46" s="73" t="str">
        <f>'28'!A46</f>
        <v>104</v>
      </c>
      <c r="B46" s="58" t="str">
        <f>'28'!B46</f>
        <v>104</v>
      </c>
      <c r="C46" s="57" t="str">
        <f>'28'!C46</f>
        <v>Fabrication d'huiles et graisses végétales et animales</v>
      </c>
      <c r="D46" s="57"/>
      <c r="E46" s="48">
        <f t="shared" ca="1" si="2"/>
        <v>11</v>
      </c>
      <c r="F46" s="48">
        <f t="shared" ca="1" si="2"/>
        <v>268.52</v>
      </c>
      <c r="G46" s="48">
        <f t="shared" ca="1" si="2"/>
        <v>280</v>
      </c>
      <c r="H46" s="48">
        <f t="shared" ca="1" si="2"/>
        <v>268634.31</v>
      </c>
      <c r="I46" s="48">
        <f t="shared" ca="1" si="2"/>
        <v>81373.26999999999</v>
      </c>
      <c r="J46" s="48">
        <f t="shared" ca="1" si="2"/>
        <v>48979.530999999981</v>
      </c>
      <c r="K46" s="48">
        <f t="shared" ca="1" si="2"/>
        <v>18642.837</v>
      </c>
      <c r="L46" s="48">
        <f t="shared" ca="1" si="2"/>
        <v>28975.430999999979</v>
      </c>
      <c r="M46" s="48">
        <f t="shared" ca="1" si="2"/>
        <v>18352.673999999981</v>
      </c>
      <c r="N46" s="48">
        <f t="shared" ca="1" si="2"/>
        <v>18208.62199999997</v>
      </c>
      <c r="O46" s="48">
        <f t="shared" ca="1" si="2"/>
        <v>15093.577999999969</v>
      </c>
      <c r="P46" s="48">
        <f t="shared" ca="1" si="2"/>
        <v>4912.0280000000002</v>
      </c>
      <c r="Q46" s="48">
        <f t="shared" ca="1" si="2"/>
        <v>30.291465747618012</v>
      </c>
      <c r="R46" s="48">
        <f t="shared" ca="1" si="2"/>
        <v>18.232790517339346</v>
      </c>
      <c r="S46" s="48">
        <f t="shared" ca="1" si="2"/>
        <v>182.40552286608067</v>
      </c>
      <c r="T46" s="48">
        <f t="shared" ca="1" si="2"/>
        <v>317.82322732012511</v>
      </c>
      <c r="U46" s="48">
        <f t="shared" ca="1" si="7"/>
        <v>39.1505986736015</v>
      </c>
      <c r="V46" s="48">
        <f t="shared" ca="1" si="7"/>
        <v>60.849401326398493</v>
      </c>
      <c r="W46" s="48">
        <f t="shared" ca="1" si="7"/>
        <v>22.664619541594043</v>
      </c>
      <c r="X46" s="48">
        <f t="shared" ca="1" si="7"/>
        <v>17.831226327319012</v>
      </c>
      <c r="Y46" s="48" t="str">
        <f t="shared" ca="1" si="7"/>
        <v>s</v>
      </c>
      <c r="Z46" s="48">
        <f t="shared" ca="1" si="7"/>
        <v>2.4524466952709023</v>
      </c>
      <c r="AA46" s="48">
        <f t="shared" ca="1" si="7"/>
        <v>10.028736289859538</v>
      </c>
      <c r="AB46" s="48">
        <f t="shared" ca="1" si="7"/>
        <v>373.62722688062814</v>
      </c>
    </row>
    <row r="47" spans="1:28" ht="15" customHeight="1" x14ac:dyDescent="0.35">
      <c r="A47" s="73">
        <f>'28'!A47</f>
        <v>105</v>
      </c>
      <c r="B47" s="54">
        <f>'28'!B47</f>
        <v>105</v>
      </c>
      <c r="C47" s="57" t="str">
        <f>'28'!C47</f>
        <v>Fabrication de produits laitiers</v>
      </c>
      <c r="D47" s="57"/>
      <c r="E47" s="48">
        <f t="shared" ca="1" si="2"/>
        <v>66</v>
      </c>
      <c r="F47" s="48">
        <f t="shared" ca="1" si="2"/>
        <v>2460.34</v>
      </c>
      <c r="G47" s="48">
        <f t="shared" ca="1" si="2"/>
        <v>2704</v>
      </c>
      <c r="H47" s="48">
        <f t="shared" ca="1" si="2"/>
        <v>1333783.46</v>
      </c>
      <c r="I47" s="48">
        <f t="shared" ca="1" si="2"/>
        <v>340863.24400000001</v>
      </c>
      <c r="J47" s="48">
        <f t="shared" ca="1" si="2"/>
        <v>172452.21299999999</v>
      </c>
      <c r="K47" s="48">
        <f t="shared" ca="1" si="2"/>
        <v>123902.99099999999</v>
      </c>
      <c r="L47" s="48">
        <f t="shared" ca="1" si="2"/>
        <v>40637.052999999993</v>
      </c>
      <c r="M47" s="48">
        <f t="shared" ca="1" si="2"/>
        <v>32288.98699999999</v>
      </c>
      <c r="N47" s="48">
        <f t="shared" ca="1" si="2"/>
        <v>-11598.047000000061</v>
      </c>
      <c r="O47" s="48">
        <f t="shared" ca="1" si="2"/>
        <v>-14097.925000000057</v>
      </c>
      <c r="P47" s="48">
        <f t="shared" ca="1" si="2"/>
        <v>58812.259999999995</v>
      </c>
      <c r="Q47" s="48">
        <f t="shared" ca="1" si="2"/>
        <v>25.556115683125956</v>
      </c>
      <c r="R47" s="48">
        <f t="shared" ca="1" si="2"/>
        <v>12.929551023222317</v>
      </c>
      <c r="S47" s="48">
        <f t="shared" ca="1" si="2"/>
        <v>70.092837981742349</v>
      </c>
      <c r="T47" s="48">
        <f t="shared" ca="1" si="2"/>
        <v>240.79502832941787</v>
      </c>
      <c r="U47" s="48">
        <f t="shared" ca="1" si="7"/>
        <v>75.302636360058344</v>
      </c>
      <c r="V47" s="48">
        <f t="shared" ca="1" si="7"/>
        <v>24.697363639941649</v>
      </c>
      <c r="W47" s="48">
        <f t="shared" ca="1" si="7"/>
        <v>5.4995942388233026</v>
      </c>
      <c r="X47" s="48">
        <f t="shared" ca="1" si="7"/>
        <v>-6.5568444720914538</v>
      </c>
      <c r="Y47" s="48">
        <f t="shared" ca="1" si="7"/>
        <v>74.939776865639161</v>
      </c>
      <c r="Z47" s="48">
        <f t="shared" ca="1" si="7"/>
        <v>4.4596122656827513</v>
      </c>
      <c r="AA47" s="48">
        <f t="shared" ca="1" si="7"/>
        <v>34.103511330411287</v>
      </c>
      <c r="AB47" s="48">
        <f t="shared" ca="1" si="7"/>
        <v>54.901795986074994</v>
      </c>
    </row>
    <row r="48" spans="1:28" ht="15" customHeight="1" x14ac:dyDescent="0.35">
      <c r="A48" s="73">
        <f>'28'!A48</f>
        <v>106</v>
      </c>
      <c r="B48" s="54">
        <f>'28'!B48</f>
        <v>106</v>
      </c>
      <c r="C48" s="57" t="str">
        <f>'28'!C48</f>
        <v>Travail des grains - fabrication de produits amylacés</v>
      </c>
      <c r="D48" s="57"/>
      <c r="E48" s="48">
        <f t="shared" ca="1" si="2"/>
        <v>32</v>
      </c>
      <c r="F48" s="48">
        <f t="shared" ca="1" si="2"/>
        <v>4560.01</v>
      </c>
      <c r="G48" s="48">
        <f t="shared" ca="1" si="2"/>
        <v>4720</v>
      </c>
      <c r="H48" s="48">
        <f t="shared" ca="1" si="2"/>
        <v>2810300.87</v>
      </c>
      <c r="I48" s="48" t="str">
        <f t="shared" ca="1" si="2"/>
        <v>s</v>
      </c>
      <c r="J48" s="48" t="str">
        <f t="shared" ca="1" si="2"/>
        <v>s</v>
      </c>
      <c r="K48" s="48">
        <f t="shared" ca="1" si="2"/>
        <v>384267.77099999995</v>
      </c>
      <c r="L48" s="48">
        <f t="shared" ca="1" si="2"/>
        <v>221284.79499999987</v>
      </c>
      <c r="M48" s="48">
        <f t="shared" ca="1" si="2"/>
        <v>193740.62299999988</v>
      </c>
      <c r="N48" s="48" t="str">
        <f t="shared" ca="1" si="2"/>
        <v>s</v>
      </c>
      <c r="O48" s="48">
        <f t="shared" ca="1" si="2"/>
        <v>119797.08599999954</v>
      </c>
      <c r="P48" s="48">
        <f t="shared" ca="1" si="2"/>
        <v>107233.16</v>
      </c>
      <c r="Q48" s="48" t="str">
        <f t="shared" ca="1" si="2"/>
        <v>s</v>
      </c>
      <c r="R48" s="48" t="str">
        <f t="shared" ca="1" si="2"/>
        <v>s</v>
      </c>
      <c r="S48" s="48" t="str">
        <f t="shared" ca="1" si="2"/>
        <v>s</v>
      </c>
      <c r="T48" s="48" t="str">
        <f t="shared" ca="1" si="2"/>
        <v>s</v>
      </c>
      <c r="U48" s="48" t="str">
        <f t="shared" ca="1" si="7"/>
        <v>s</v>
      </c>
      <c r="V48" s="48" t="str">
        <f t="shared" ca="1" si="7"/>
        <v>s</v>
      </c>
      <c r="W48" s="48" t="str">
        <f t="shared" ca="1" si="7"/>
        <v>s</v>
      </c>
      <c r="X48" s="48" t="str">
        <f t="shared" ca="1" si="7"/>
        <v>s</v>
      </c>
      <c r="Y48" s="48" t="str">
        <f t="shared" ca="1" si="7"/>
        <v>s</v>
      </c>
      <c r="Z48" s="48">
        <f t="shared" ca="1" si="7"/>
        <v>4.3627317457577721</v>
      </c>
      <c r="AA48" s="48" t="str">
        <f t="shared" ca="1" si="7"/>
        <v>s</v>
      </c>
      <c r="AB48" s="48">
        <f t="shared" ca="1" si="7"/>
        <v>180.67230602921697</v>
      </c>
    </row>
    <row r="49" spans="1:28" ht="15" customHeight="1" x14ac:dyDescent="0.35">
      <c r="A49" s="73" t="str">
        <f>'28'!A49</f>
        <v>107_hac</v>
      </c>
      <c r="B49" s="54" t="str">
        <f>'28'!B49</f>
        <v>107_hac</v>
      </c>
      <c r="C49" s="57" t="str">
        <f>'28'!C49</f>
        <v>Fabrication de produits de boulangerie-pâtisserie et de pâtes alimentaires hors artisanat commercial</v>
      </c>
      <c r="D49" s="57"/>
      <c r="E49" s="48">
        <f t="shared" ref="E49:T69" ca="1" si="8">INDEX(table,MATCH($A$1&amp;"_"&amp;$A49,Tcolonne,0),MATCH(E$30,Tligne,0))</f>
        <v>131</v>
      </c>
      <c r="F49" s="48">
        <f t="shared" ca="1" si="8"/>
        <v>3326.07</v>
      </c>
      <c r="G49" s="48">
        <f t="shared" ca="1" si="8"/>
        <v>3795</v>
      </c>
      <c r="H49" s="48">
        <f t="shared" ca="1" si="8"/>
        <v>1183839.8299999998</v>
      </c>
      <c r="I49" s="48">
        <f t="shared" ca="1" si="8"/>
        <v>370195.63900000002</v>
      </c>
      <c r="J49" s="48">
        <f t="shared" ca="1" si="8"/>
        <v>247128.58899999986</v>
      </c>
      <c r="K49" s="48">
        <f t="shared" ca="1" si="8"/>
        <v>145356.427</v>
      </c>
      <c r="L49" s="48">
        <f t="shared" ca="1" si="8"/>
        <v>94158.455999999846</v>
      </c>
      <c r="M49" s="48">
        <f t="shared" ca="1" si="8"/>
        <v>64291.414999999855</v>
      </c>
      <c r="N49" s="48">
        <f t="shared" ca="1" si="8"/>
        <v>77084.421999999904</v>
      </c>
      <c r="O49" s="48">
        <f t="shared" ca="1" si="8"/>
        <v>49484.477999999894</v>
      </c>
      <c r="P49" s="48">
        <f t="shared" ca="1" si="8"/>
        <v>86317.510999999999</v>
      </c>
      <c r="Q49" s="48">
        <f t="shared" ca="1" si="8"/>
        <v>31.270753831622649</v>
      </c>
      <c r="R49" s="48">
        <f t="shared" ca="1" si="8"/>
        <v>20.875171010253972</v>
      </c>
      <c r="S49" s="48">
        <f t="shared" ca="1" si="8"/>
        <v>74.300477440342462</v>
      </c>
      <c r="T49" s="48">
        <f t="shared" ca="1" si="8"/>
        <v>199.06272988842687</v>
      </c>
      <c r="U49" s="48">
        <f t="shared" ca="1" si="7"/>
        <v>60.687847527203601</v>
      </c>
      <c r="V49" s="48">
        <f t="shared" ca="1" si="7"/>
        <v>39.312152472796399</v>
      </c>
      <c r="W49" s="48">
        <f t="shared" ca="1" si="7"/>
        <v>11.728128734256892</v>
      </c>
      <c r="X49" s="48">
        <f t="shared" ca="1" si="7"/>
        <v>15.80533496320094</v>
      </c>
      <c r="Y49" s="48" t="str">
        <f t="shared" ca="1" si="7"/>
        <v>s</v>
      </c>
      <c r="Z49" s="48">
        <f t="shared" ca="1" si="7"/>
        <v>3.5154378487259872</v>
      </c>
      <c r="AA49" s="48">
        <f t="shared" ca="1" si="7"/>
        <v>34.928177006667589</v>
      </c>
      <c r="AB49" s="48">
        <f t="shared" ca="1" si="7"/>
        <v>74.482470885889953</v>
      </c>
    </row>
    <row r="50" spans="1:28" ht="15" customHeight="1" x14ac:dyDescent="0.35">
      <c r="A50" s="73">
        <f>'28'!A50</f>
        <v>108</v>
      </c>
      <c r="B50" s="54">
        <f>'28'!B50</f>
        <v>108</v>
      </c>
      <c r="C50" s="57" t="str">
        <f>'28'!C50</f>
        <v>Fabrication d'autres produits alimentaires</v>
      </c>
      <c r="D50" s="57"/>
      <c r="E50" s="48">
        <f t="shared" ca="1" si="8"/>
        <v>263</v>
      </c>
      <c r="F50" s="48">
        <f t="shared" ca="1" si="8"/>
        <v>4947.1900000000005</v>
      </c>
      <c r="G50" s="48">
        <f t="shared" ca="1" si="8"/>
        <v>5379</v>
      </c>
      <c r="H50" s="48">
        <f t="shared" ca="1" si="8"/>
        <v>1901467.9</v>
      </c>
      <c r="I50" s="48">
        <f t="shared" ca="1" si="8"/>
        <v>627084.54399999999</v>
      </c>
      <c r="J50" s="48">
        <f t="shared" ca="1" si="8"/>
        <v>393155.14500000002</v>
      </c>
      <c r="K50" s="48">
        <f t="shared" ca="1" si="8"/>
        <v>280639.14399999997</v>
      </c>
      <c r="L50" s="48">
        <f t="shared" ca="1" si="8"/>
        <v>95318.934000000052</v>
      </c>
      <c r="M50" s="48">
        <f t="shared" ca="1" si="8"/>
        <v>258504.68700000006</v>
      </c>
      <c r="N50" s="48">
        <f t="shared" ca="1" si="8"/>
        <v>222731.60300000003</v>
      </c>
      <c r="O50" s="48">
        <f t="shared" ca="1" si="8"/>
        <v>202951.16300000003</v>
      </c>
      <c r="P50" s="48">
        <f t="shared" ca="1" si="8"/>
        <v>94235.661000000007</v>
      </c>
      <c r="Q50" s="48">
        <f t="shared" ca="1" si="8"/>
        <v>32.978970825644751</v>
      </c>
      <c r="R50" s="48">
        <f t="shared" ca="1" si="8"/>
        <v>20.676401899816454</v>
      </c>
      <c r="S50" s="48">
        <f t="shared" ca="1" si="8"/>
        <v>79.470395315320417</v>
      </c>
      <c r="T50" s="48">
        <f t="shared" ca="1" si="8"/>
        <v>211.62075865289182</v>
      </c>
      <c r="U50" s="48">
        <f t="shared" ca="1" si="7"/>
        <v>74.646392888517738</v>
      </c>
      <c r="V50" s="48">
        <f t="shared" ca="1" si="7"/>
        <v>25.353607111482269</v>
      </c>
      <c r="W50" s="48">
        <f t="shared" ca="1" si="7"/>
        <v>5.8590380233667334</v>
      </c>
      <c r="X50" s="48">
        <f t="shared" ca="1" si="7"/>
        <v>14.75186309493537</v>
      </c>
      <c r="Y50" s="48" t="str">
        <f t="shared" ca="1" si="7"/>
        <v>s</v>
      </c>
      <c r="Z50" s="48">
        <f t="shared" ca="1" si="7"/>
        <v>11.570775644637395</v>
      </c>
      <c r="AA50" s="48">
        <f t="shared" ca="1" si="7"/>
        <v>23.969077398185902</v>
      </c>
      <c r="AB50" s="48">
        <f t="shared" ca="1" si="7"/>
        <v>274.31726403447209</v>
      </c>
    </row>
    <row r="51" spans="1:28" ht="15" customHeight="1" x14ac:dyDescent="0.35">
      <c r="A51" s="73">
        <f>'28'!A51</f>
        <v>109</v>
      </c>
      <c r="B51" s="54">
        <f>'28'!B51</f>
        <v>109</v>
      </c>
      <c r="C51" s="57" t="str">
        <f>'28'!C51</f>
        <v>Fabrication d'aliments pour animaux</v>
      </c>
      <c r="D51" s="57"/>
      <c r="E51" s="48">
        <f t="shared" ca="1" si="8"/>
        <v>26</v>
      </c>
      <c r="F51" s="48">
        <f t="shared" ca="1" si="8"/>
        <v>519.70000000000005</v>
      </c>
      <c r="G51" s="48">
        <f t="shared" ca="1" si="8"/>
        <v>574</v>
      </c>
      <c r="H51" s="48">
        <f t="shared" ca="1" si="8"/>
        <v>287072.44</v>
      </c>
      <c r="I51" s="48" t="str">
        <f t="shared" ca="1" si="8"/>
        <v>s</v>
      </c>
      <c r="J51" s="48" t="str">
        <f t="shared" ca="1" si="8"/>
        <v>s</v>
      </c>
      <c r="K51" s="48">
        <f t="shared" ca="1" si="8"/>
        <v>26885.914000000001</v>
      </c>
      <c r="L51" s="48">
        <f t="shared" ca="1" si="8"/>
        <v>11925.434000000005</v>
      </c>
      <c r="M51" s="48">
        <f t="shared" ca="1" si="8"/>
        <v>9860.6750000000065</v>
      </c>
      <c r="N51" s="48" t="str">
        <f t="shared" ca="1" si="8"/>
        <v>s</v>
      </c>
      <c r="O51" s="48">
        <f t="shared" ca="1" si="8"/>
        <v>5765.8729999999805</v>
      </c>
      <c r="P51" s="48">
        <f t="shared" ca="1" si="8"/>
        <v>5237.3519999999999</v>
      </c>
      <c r="Q51" s="48" t="str">
        <f t="shared" ca="1" si="8"/>
        <v>s</v>
      </c>
      <c r="R51" s="48" t="str">
        <f t="shared" ca="1" si="8"/>
        <v>s</v>
      </c>
      <c r="S51" s="48" t="str">
        <f t="shared" ca="1" si="8"/>
        <v>s</v>
      </c>
      <c r="T51" s="48" t="str">
        <f t="shared" ca="1" si="8"/>
        <v>s</v>
      </c>
      <c r="U51" s="48" t="str">
        <f t="shared" ca="1" si="7"/>
        <v>s</v>
      </c>
      <c r="V51" s="48" t="str">
        <f t="shared" ca="1" si="7"/>
        <v>s</v>
      </c>
      <c r="W51" s="48" t="str">
        <f t="shared" ca="1" si="7"/>
        <v>s</v>
      </c>
      <c r="X51" s="48" t="str">
        <f t="shared" ca="1" si="7"/>
        <v>s</v>
      </c>
      <c r="Y51" s="48">
        <f t="shared" ca="1" si="7"/>
        <v>35.708189127099196</v>
      </c>
      <c r="Z51" s="48">
        <f t="shared" ca="1" si="7"/>
        <v>5.3179364373657156</v>
      </c>
      <c r="AA51" s="48" t="str">
        <f t="shared" ca="1" si="7"/>
        <v>s</v>
      </c>
      <c r="AB51" s="48">
        <f t="shared" ca="1" si="7"/>
        <v>188.27596464778398</v>
      </c>
    </row>
    <row r="52" spans="1:28" ht="15" customHeight="1" x14ac:dyDescent="0.35">
      <c r="A52" s="73">
        <f>'28'!A52</f>
        <v>11</v>
      </c>
      <c r="B52" s="112">
        <f>'28'!B52</f>
        <v>11</v>
      </c>
      <c r="C52" s="114" t="str">
        <f>'28'!C52</f>
        <v>Fabrication de boissons</v>
      </c>
      <c r="D52" s="114"/>
      <c r="E52" s="110">
        <f t="shared" ca="1" si="8"/>
        <v>275</v>
      </c>
      <c r="F52" s="110">
        <f t="shared" ca="1" si="8"/>
        <v>1454.41</v>
      </c>
      <c r="G52" s="110">
        <f t="shared" ca="1" si="8"/>
        <v>1583</v>
      </c>
      <c r="H52" s="110">
        <f t="shared" ca="1" si="8"/>
        <v>1226699.1000000001</v>
      </c>
      <c r="I52" s="110">
        <f t="shared" ca="1" si="8"/>
        <v>256957.66500000001</v>
      </c>
      <c r="J52" s="110">
        <f t="shared" ca="1" si="8"/>
        <v>362614.22199999995</v>
      </c>
      <c r="K52" s="110">
        <f t="shared" ca="1" si="8"/>
        <v>88251.801000000007</v>
      </c>
      <c r="L52" s="110">
        <f t="shared" ca="1" si="8"/>
        <v>110531.99799999995</v>
      </c>
      <c r="M52" s="110">
        <f t="shared" ca="1" si="8"/>
        <v>92972.774999999936</v>
      </c>
      <c r="N52" s="110">
        <f t="shared" ca="1" si="8"/>
        <v>64110.243000000133</v>
      </c>
      <c r="O52" s="110">
        <f t="shared" ca="1" si="8"/>
        <v>39113.339000000131</v>
      </c>
      <c r="P52" s="110">
        <f t="shared" ca="1" si="8"/>
        <v>53748.78</v>
      </c>
      <c r="Q52" s="110">
        <f t="shared" ca="1" si="8"/>
        <v>20.947081888296811</v>
      </c>
      <c r="R52" s="110">
        <f t="shared" ca="1" si="8"/>
        <v>29.56016043380157</v>
      </c>
      <c r="S52" s="110">
        <f t="shared" ca="1" si="8"/>
        <v>249.32049559615234</v>
      </c>
      <c r="T52" s="110">
        <f t="shared" ca="1" si="8"/>
        <v>592.55128746364505</v>
      </c>
      <c r="U52" s="110">
        <f t="shared" ca="1" si="7"/>
        <v>44.395872019731357</v>
      </c>
      <c r="V52" s="110">
        <f t="shared" ca="1" si="7"/>
        <v>55.604127980268636</v>
      </c>
      <c r="W52" s="110">
        <f t="shared" ca="1" si="7"/>
        <v>10.111997010716072</v>
      </c>
      <c r="X52" s="110">
        <f t="shared" ca="1" si="7"/>
        <v>7.5536022194532562</v>
      </c>
      <c r="Y52" s="110" t="str">
        <f t="shared" ca="1" si="7"/>
        <v>s</v>
      </c>
      <c r="Z52" s="110">
        <f t="shared" ca="1" si="7"/>
        <v>1.6008206058122654</v>
      </c>
      <c r="AA52" s="110">
        <f t="shared" ca="1" si="7"/>
        <v>14.822579132045185</v>
      </c>
      <c r="AB52" s="110">
        <f t="shared" ca="1" si="7"/>
        <v>172.97653081614121</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'28'!A54</f>
        <v>CGA</v>
      </c>
      <c r="B54" s="112" t="str">
        <f>'28'!B54</f>
        <v>CGA</v>
      </c>
      <c r="C54" s="115" t="str">
        <f>'28'!C54</f>
        <v>Commerce de gros de produits agroalimentaires</v>
      </c>
      <c r="D54" s="115"/>
      <c r="E54" s="110">
        <f t="shared" ca="1" si="8"/>
        <v>1538</v>
      </c>
      <c r="F54" s="110">
        <f t="shared" ca="1" si="8"/>
        <v>10746.88</v>
      </c>
      <c r="G54" s="110">
        <f t="shared" ca="1" si="8"/>
        <v>12469</v>
      </c>
      <c r="H54" s="110">
        <f t="shared" ca="1" si="8"/>
        <v>15166417.060000001</v>
      </c>
      <c r="I54" s="110">
        <f t="shared" ca="1" si="8"/>
        <v>1297794.1980000001</v>
      </c>
      <c r="J54" s="110">
        <f t="shared" ca="1" si="8"/>
        <v>1093911.8920000002</v>
      </c>
      <c r="K54" s="110">
        <f t="shared" ca="1" si="8"/>
        <v>582238.29</v>
      </c>
      <c r="L54" s="110">
        <f t="shared" ca="1" si="8"/>
        <v>303469.40100000019</v>
      </c>
      <c r="M54" s="110">
        <f t="shared" ca="1" si="8"/>
        <v>239909.78500000021</v>
      </c>
      <c r="N54" s="110">
        <f t="shared" ca="1" si="8"/>
        <v>261523.5420000001</v>
      </c>
      <c r="O54" s="110">
        <f t="shared" ca="1" si="8"/>
        <v>212281.4930000001</v>
      </c>
      <c r="P54" s="110">
        <f t="shared" ca="1" si="8"/>
        <v>165909.45499999999</v>
      </c>
      <c r="Q54" s="110">
        <f t="shared" ca="1" si="8"/>
        <v>8.5570256499329052</v>
      </c>
      <c r="R54" s="110">
        <f t="shared" ca="1" si="8"/>
        <v>7.2127245853280009</v>
      </c>
      <c r="S54" s="110">
        <f t="shared" ca="1" si="8"/>
        <v>101.78878818782756</v>
      </c>
      <c r="T54" s="110">
        <f t="shared" ca="1" si="8"/>
        <v>186.18732599601</v>
      </c>
      <c r="U54" s="110">
        <f t="shared" ref="U54:AB54" ca="1" si="9">INDEX(table,MATCH($A$1&amp;"_"&amp;$A54,Tcolonne,0),MATCH(U$30,Tligne,0))</f>
        <v>65.737070583933757</v>
      </c>
      <c r="V54" s="110">
        <f t="shared" ca="1" si="9"/>
        <v>34.262929416066243</v>
      </c>
      <c r="W54" s="110">
        <f t="shared" ca="1" si="9"/>
        <v>8.7841463802235307</v>
      </c>
      <c r="X54" s="110">
        <f t="shared" ca="1" si="9"/>
        <v>5.3446257101766577</v>
      </c>
      <c r="Y54" s="110">
        <f t="shared" ca="1" si="9"/>
        <v>31.292128917933976</v>
      </c>
      <c r="Z54" s="110">
        <f ca="1">INDEX(table,MATCH($A$1&amp;"_"&amp;$A54,Tcolonne,0),MATCH(Z$30,Tligne,0))</f>
        <v>12.659645378876263</v>
      </c>
      <c r="AA54" s="110">
        <f t="shared" ca="1" si="9"/>
        <v>15.166619561715116</v>
      </c>
      <c r="AB54" s="110">
        <f t="shared" ca="1" si="9"/>
        <v>144.60284074828661</v>
      </c>
    </row>
    <row r="55" spans="1:28" ht="15" customHeight="1" x14ac:dyDescent="0.35">
      <c r="A55" s="73" t="str">
        <f>'28'!A55</f>
        <v>p_CGA_46</v>
      </c>
      <c r="B55" s="54"/>
      <c r="C55" s="55" t="str">
        <f>'28'!C55</f>
        <v>Poids dans le commerce de gros de la région (%)</v>
      </c>
      <c r="D55" s="55"/>
      <c r="E55" s="52">
        <f ca="1">E54/E67*100</f>
        <v>14.743098159509202</v>
      </c>
      <c r="F55" s="52">
        <f t="shared" ref="F55:P55" ca="1" si="10">F54/F67*100</f>
        <v>22.632238548605944</v>
      </c>
      <c r="G55" s="52">
        <f t="shared" ca="1" si="10"/>
        <v>23.110855744814931</v>
      </c>
      <c r="H55" s="52">
        <f t="shared" ca="1" si="10"/>
        <v>31.024310841221286</v>
      </c>
      <c r="I55" s="52">
        <f t="shared" ca="1" si="10"/>
        <v>19.230916308372223</v>
      </c>
      <c r="J55" s="52">
        <f t="shared" ca="1" si="10"/>
        <v>22.163763260472734</v>
      </c>
      <c r="K55" s="52">
        <f t="shared" ca="1" si="10"/>
        <v>19.797452385185053</v>
      </c>
      <c r="L55" s="52">
        <f t="shared" ca="1" si="10"/>
        <v>18.594869021824138</v>
      </c>
      <c r="M55" s="52">
        <f t="shared" ca="1" si="10"/>
        <v>19.329734884016755</v>
      </c>
      <c r="N55" s="52">
        <f t="shared" ca="1" si="10"/>
        <v>16.87125172475038</v>
      </c>
      <c r="O55" s="52">
        <f t="shared" ca="1" si="10"/>
        <v>18.381241130840785</v>
      </c>
      <c r="P55" s="52">
        <f t="shared" ca="1" si="10"/>
        <v>41.784049480697433</v>
      </c>
      <c r="Q55" s="52"/>
      <c r="R55" s="52"/>
      <c r="S55" s="52"/>
      <c r="T55" s="52"/>
      <c r="U55" s="52"/>
      <c r="V55" s="52"/>
      <c r="W55" s="52"/>
      <c r="X55" s="52"/>
      <c r="Y55" s="52"/>
      <c r="Z55" s="52"/>
      <c r="AA55" s="52"/>
      <c r="AB55" s="52"/>
    </row>
    <row r="56" spans="1:28" ht="15" customHeight="1" x14ac:dyDescent="0.35">
      <c r="A56" s="73" t="str">
        <f>'28'!A56</f>
        <v>CGA_Micro</v>
      </c>
      <c r="B56" s="54"/>
      <c r="C56" s="55"/>
      <c r="D56" s="55" t="s">
        <v>83</v>
      </c>
      <c r="E56" s="48">
        <f t="shared" ca="1" si="8"/>
        <v>1080</v>
      </c>
      <c r="F56" s="48">
        <f t="shared" ca="1" si="8"/>
        <v>1066.6400000000001</v>
      </c>
      <c r="G56" s="48">
        <f t="shared" ca="1" si="8"/>
        <v>1440</v>
      </c>
      <c r="H56" s="48">
        <f t="shared" ca="1" si="8"/>
        <v>936651.73</v>
      </c>
      <c r="I56" s="48">
        <f t="shared" ca="1" si="8"/>
        <v>83137.062000000005</v>
      </c>
      <c r="J56" s="48">
        <f t="shared" ca="1" si="8"/>
        <v>72326.45199999999</v>
      </c>
      <c r="K56" s="48">
        <f t="shared" ca="1" si="8"/>
        <v>62496.712</v>
      </c>
      <c r="L56" s="48">
        <f t="shared" ca="1" si="8"/>
        <v>13455.53299999999</v>
      </c>
      <c r="M56" s="48">
        <f t="shared" ca="1" si="8"/>
        <v>7482.8119999999908</v>
      </c>
      <c r="N56" s="48">
        <f t="shared" ca="1" si="8"/>
        <v>23878.979999999978</v>
      </c>
      <c r="O56" s="48">
        <f t="shared" ca="1" si="8"/>
        <v>20445.113999999976</v>
      </c>
      <c r="P56" s="48">
        <f t="shared" ca="1" si="8"/>
        <v>17534.170999999998</v>
      </c>
      <c r="Q56" s="48">
        <f t="shared" ca="1" si="8"/>
        <v>8.8759844600938287</v>
      </c>
      <c r="R56" s="48">
        <f t="shared" ca="1" si="8"/>
        <v>7.7218084036421946</v>
      </c>
      <c r="S56" s="48">
        <f t="shared" ca="1" si="8"/>
        <v>67.807743943598581</v>
      </c>
      <c r="T56" s="48">
        <f t="shared" ca="1" si="8"/>
        <v>125.34238730968274</v>
      </c>
      <c r="U56" s="48">
        <f t="shared" ref="U56:AB61" ca="1" si="11">INDEX(table,MATCH($A$1&amp;"_"&amp;$A56,Tcolonne,0),MATCH(U$30,Tligne,0))</f>
        <v>82.284219511878817</v>
      </c>
      <c r="V56" s="48">
        <f t="shared" ca="1" si="11"/>
        <v>17.715780488121176</v>
      </c>
      <c r="W56" s="48">
        <f t="shared" ca="1" si="11"/>
        <v>7.1638638460848743</v>
      </c>
      <c r="X56" s="48">
        <f t="shared" ca="1" si="11"/>
        <v>16.835970365201149</v>
      </c>
      <c r="Y56" s="48" t="str">
        <f t="shared" ca="1" si="11"/>
        <v>s</v>
      </c>
      <c r="Z56" s="48">
        <f t="shared" ca="1" si="11"/>
        <v>11.385323792078701</v>
      </c>
      <c r="AA56" s="48">
        <f t="shared" ca="1" si="11"/>
        <v>24.243095734877194</v>
      </c>
      <c r="AB56" s="48">
        <f t="shared" ca="1" si="11"/>
        <v>42.675596125987312</v>
      </c>
    </row>
    <row r="57" spans="1:28" ht="15" customHeight="1" x14ac:dyDescent="0.35">
      <c r="A57" s="73" t="str">
        <f>'28'!A57</f>
        <v>CGA_PME</v>
      </c>
      <c r="B57" s="54"/>
      <c r="C57" s="55"/>
      <c r="D57" s="55" t="s">
        <v>84</v>
      </c>
      <c r="E57" s="48">
        <f t="shared" ca="1" si="8"/>
        <v>357</v>
      </c>
      <c r="F57" s="48">
        <f t="shared" ca="1" si="8"/>
        <v>4800.92</v>
      </c>
      <c r="G57" s="48">
        <f t="shared" ca="1" si="8"/>
        <v>5715</v>
      </c>
      <c r="H57" s="48">
        <f t="shared" ca="1" si="8"/>
        <v>5059965.26</v>
      </c>
      <c r="I57" s="48">
        <f t="shared" ca="1" si="8"/>
        <v>445022.24699999997</v>
      </c>
      <c r="J57" s="48">
        <f t="shared" ca="1" si="8"/>
        <v>402823.62900000007</v>
      </c>
      <c r="K57" s="48">
        <f t="shared" ca="1" si="8"/>
        <v>253779.50200000001</v>
      </c>
      <c r="L57" s="48">
        <f t="shared" ca="1" si="8"/>
        <v>128958.43700000008</v>
      </c>
      <c r="M57" s="48">
        <f t="shared" ca="1" si="8"/>
        <v>97437.145000000077</v>
      </c>
      <c r="N57" s="48">
        <f t="shared" ca="1" si="8"/>
        <v>129590.30100000002</v>
      </c>
      <c r="O57" s="48">
        <f t="shared" ca="1" si="8"/>
        <v>100959.01700000004</v>
      </c>
      <c r="P57" s="48">
        <f t="shared" ca="1" si="8"/>
        <v>50883.378000000004</v>
      </c>
      <c r="Q57" s="48">
        <f t="shared" ca="1" si="8"/>
        <v>8.7949664500265747</v>
      </c>
      <c r="R57" s="48">
        <f t="shared" ca="1" si="8"/>
        <v>7.9609959416994114</v>
      </c>
      <c r="S57" s="48">
        <f t="shared" ca="1" si="8"/>
        <v>83.90550748606519</v>
      </c>
      <c r="T57" s="48">
        <f t="shared" ca="1" si="8"/>
        <v>98.562357214867149</v>
      </c>
      <c r="U57" s="48">
        <f t="shared" ca="1" si="11"/>
        <v>66.306335521130549</v>
      </c>
      <c r="V57" s="48">
        <f t="shared" ca="1" si="11"/>
        <v>33.693664478869458</v>
      </c>
      <c r="W57" s="48">
        <f t="shared" ca="1" si="11"/>
        <v>13.481680838476215</v>
      </c>
      <c r="X57" s="48">
        <f t="shared" ca="1" si="11"/>
        <v>14.690400362851769</v>
      </c>
      <c r="Y57" s="48" t="str">
        <f t="shared" ca="1" si="11"/>
        <v>s</v>
      </c>
      <c r="Z57" s="48">
        <f t="shared" ca="1" si="11"/>
        <v>5.1176705871520412</v>
      </c>
      <c r="AA57" s="48">
        <f t="shared" ca="1" si="11"/>
        <v>12.631676579230659</v>
      </c>
      <c r="AB57" s="48">
        <f t="shared" ca="1" si="11"/>
        <v>191.49110933633392</v>
      </c>
    </row>
    <row r="58" spans="1:28" ht="15" customHeight="1" x14ac:dyDescent="0.35">
      <c r="A58" s="73" t="str">
        <f>'28'!A58</f>
        <v>CGA_ETI</v>
      </c>
      <c r="B58" s="54"/>
      <c r="C58" s="55"/>
      <c r="D58" s="55" t="s">
        <v>85</v>
      </c>
      <c r="E58" s="48">
        <f t="shared" ca="1" si="8"/>
        <v>92</v>
      </c>
      <c r="F58" s="48">
        <f t="shared" ca="1" si="8"/>
        <v>4597.13</v>
      </c>
      <c r="G58" s="48">
        <f t="shared" ca="1" si="8"/>
        <v>4995</v>
      </c>
      <c r="H58" s="48">
        <f t="shared" ca="1" si="8"/>
        <v>6514055.54</v>
      </c>
      <c r="I58" s="48">
        <f t="shared" ca="1" si="8"/>
        <v>747353.63099999994</v>
      </c>
      <c r="J58" s="48">
        <f t="shared" ca="1" si="8"/>
        <v>582492.3350000002</v>
      </c>
      <c r="K58" s="48">
        <f t="shared" ca="1" si="8"/>
        <v>248897.73</v>
      </c>
      <c r="L58" s="48">
        <f t="shared" ca="1" si="8"/>
        <v>144126.45600000021</v>
      </c>
      <c r="M58" s="48">
        <f t="shared" ca="1" si="8"/>
        <v>117532.25200000021</v>
      </c>
      <c r="N58" s="48">
        <f t="shared" ca="1" si="8"/>
        <v>120559.63800000033</v>
      </c>
      <c r="O58" s="48">
        <f t="shared" ca="1" si="8"/>
        <v>101870.26400000033</v>
      </c>
      <c r="P58" s="48">
        <f t="shared" ca="1" si="8"/>
        <v>83361.462999999989</v>
      </c>
      <c r="Q58" s="48">
        <f t="shared" ca="1" si="8"/>
        <v>11.47293919142728</v>
      </c>
      <c r="R58" s="48">
        <f t="shared" ca="1" si="8"/>
        <v>8.942084258004348</v>
      </c>
      <c r="S58" s="48">
        <f t="shared" ca="1" si="8"/>
        <v>126.70782314182983</v>
      </c>
      <c r="T58" s="48" t="str">
        <f t="shared" ca="1" si="8"/>
        <v>s</v>
      </c>
      <c r="U58" s="48">
        <f t="shared" ca="1" si="11"/>
        <v>63.328858341557606</v>
      </c>
      <c r="V58" s="48">
        <f t="shared" ca="1" si="11"/>
        <v>36.671141658442394</v>
      </c>
      <c r="W58" s="48" t="str">
        <f t="shared" ca="1" si="11"/>
        <v>s</v>
      </c>
      <c r="X58" s="48" t="str">
        <f t="shared" ca="1" si="11"/>
        <v>s</v>
      </c>
      <c r="Y58" s="48" t="str">
        <f t="shared" ca="1" si="11"/>
        <v>s</v>
      </c>
      <c r="Z58" s="48">
        <f t="shared" ca="1" si="11"/>
        <v>13.25595350793887</v>
      </c>
      <c r="AA58" s="48">
        <f t="shared" ca="1" si="11"/>
        <v>14.311169090319439</v>
      </c>
      <c r="AB58" s="48">
        <f t="shared" ca="1" si="11"/>
        <v>140.99111000487147</v>
      </c>
    </row>
    <row r="59" spans="1:28" ht="15" customHeight="1" x14ac:dyDescent="0.35">
      <c r="A59" s="73" t="str">
        <f>'28'!A59</f>
        <v>CGA_GE</v>
      </c>
      <c r="B59" s="54"/>
      <c r="C59" s="55"/>
      <c r="D59" s="55" t="s">
        <v>86</v>
      </c>
      <c r="E59" s="48">
        <f t="shared" ca="1" si="8"/>
        <v>9</v>
      </c>
      <c r="F59" s="48">
        <f t="shared" ca="1" si="8"/>
        <v>282.19</v>
      </c>
      <c r="G59" s="48">
        <f t="shared" ca="1" si="8"/>
        <v>319</v>
      </c>
      <c r="H59" s="48">
        <f t="shared" ca="1" si="8"/>
        <v>2655744.5299999998</v>
      </c>
      <c r="I59" s="48">
        <f t="shared" ca="1" si="8"/>
        <v>22281.258000000002</v>
      </c>
      <c r="J59" s="48">
        <f t="shared" ca="1" si="8"/>
        <v>36269.475999999915</v>
      </c>
      <c r="K59" s="48">
        <f t="shared" ca="1" si="8"/>
        <v>17064.345999999998</v>
      </c>
      <c r="L59" s="48">
        <f t="shared" ca="1" si="8"/>
        <v>16928.974999999919</v>
      </c>
      <c r="M59" s="48">
        <f t="shared" ca="1" si="8"/>
        <v>17457.575999999917</v>
      </c>
      <c r="N59" s="48">
        <f t="shared" ca="1" si="8"/>
        <v>-12505.377000000235</v>
      </c>
      <c r="O59" s="48">
        <f t="shared" ca="1" si="8"/>
        <v>-10992.902000000237</v>
      </c>
      <c r="P59" s="48">
        <f t="shared" ca="1" si="8"/>
        <v>14130.443000000003</v>
      </c>
      <c r="Q59" s="48">
        <f t="shared" ca="1" si="8"/>
        <v>0.83898348460497452</v>
      </c>
      <c r="R59" s="48">
        <f t="shared" ca="1" si="8"/>
        <v>1.3656989815959413</v>
      </c>
      <c r="S59" s="48">
        <f t="shared" ca="1" si="8"/>
        <v>128.52856585988135</v>
      </c>
      <c r="T59" s="48" t="str">
        <f t="shared" ca="1" si="8"/>
        <v>s</v>
      </c>
      <c r="U59" s="48">
        <f t="shared" ca="1" si="11"/>
        <v>50.199114114210964</v>
      </c>
      <c r="V59" s="48">
        <f t="shared" ca="1" si="11"/>
        <v>49.800885885789036</v>
      </c>
      <c r="W59" s="48" t="str">
        <f t="shared" ca="1" si="11"/>
        <v>s</v>
      </c>
      <c r="X59" s="48" t="str">
        <f t="shared" ca="1" si="11"/>
        <v>s</v>
      </c>
      <c r="Y59" s="48" t="str">
        <f t="shared" ca="1" si="11"/>
        <v>s</v>
      </c>
      <c r="Z59" s="48">
        <f t="shared" ca="1" si="11"/>
        <v>66.047649075032922</v>
      </c>
      <c r="AA59" s="48">
        <f t="shared" ca="1" si="11"/>
        <v>38.959600629466046</v>
      </c>
      <c r="AB59" s="48">
        <f t="shared" ca="1" si="11"/>
        <v>123.54585061487396</v>
      </c>
    </row>
    <row r="60" spans="1:28" ht="15" customHeight="1" x14ac:dyDescent="0.35">
      <c r="A60" s="73">
        <f>'28'!A60</f>
        <v>462</v>
      </c>
      <c r="B60" s="47">
        <f>'28'!B60</f>
        <v>462</v>
      </c>
      <c r="C60" s="57" t="str">
        <f>'28'!C60</f>
        <v>Commerce de gros de produits agricoles bruts et d'animaux vivants</v>
      </c>
      <c r="D60" s="57"/>
      <c r="E60" s="48">
        <f t="shared" ca="1" si="8"/>
        <v>375</v>
      </c>
      <c r="F60" s="48">
        <f t="shared" ca="1" si="8"/>
        <v>3186.56</v>
      </c>
      <c r="G60" s="48">
        <f t="shared" ca="1" si="8"/>
        <v>3426</v>
      </c>
      <c r="H60" s="48">
        <f t="shared" ca="1" si="8"/>
        <v>5466915.4900000002</v>
      </c>
      <c r="I60" s="48">
        <f t="shared" ca="1" si="8"/>
        <v>646326.57400000002</v>
      </c>
      <c r="J60" s="48">
        <f t="shared" ca="1" si="8"/>
        <v>282632.70100000018</v>
      </c>
      <c r="K60" s="48">
        <f t="shared" ca="1" si="8"/>
        <v>172502.318</v>
      </c>
      <c r="L60" s="48">
        <f t="shared" ca="1" si="8"/>
        <v>81187.90900000016</v>
      </c>
      <c r="M60" s="48">
        <f t="shared" ca="1" si="8"/>
        <v>76210.042000000161</v>
      </c>
      <c r="N60" s="48">
        <f t="shared" ca="1" si="8"/>
        <v>38010.767000000385</v>
      </c>
      <c r="O60" s="48">
        <f t="shared" ca="1" si="8"/>
        <v>40856.000000000386</v>
      </c>
      <c r="P60" s="48">
        <f t="shared" ca="1" si="8"/>
        <v>59067.62999999999</v>
      </c>
      <c r="Q60" s="48">
        <f t="shared" ca="1" si="8"/>
        <v>11.822508966569007</v>
      </c>
      <c r="R60" s="48">
        <f t="shared" ca="1" si="8"/>
        <v>5.1698750697168752</v>
      </c>
      <c r="S60" s="48">
        <f t="shared" ca="1" si="8"/>
        <v>88.695239066579688</v>
      </c>
      <c r="T60" s="48">
        <f t="shared" ca="1" si="8"/>
        <v>374.23968731170913</v>
      </c>
      <c r="U60" s="48">
        <f t="shared" ca="1" si="11"/>
        <v>67.997226396900146</v>
      </c>
      <c r="V60" s="48">
        <f t="shared" ca="1" si="11"/>
        <v>32.002773603099861</v>
      </c>
      <c r="W60" s="48">
        <f t="shared" ca="1" si="11"/>
        <v>4.3080373816104975</v>
      </c>
      <c r="X60" s="48">
        <f t="shared" ca="1" si="11"/>
        <v>1.5299082834176403</v>
      </c>
      <c r="Y60" s="48" t="str">
        <f t="shared" ca="1" si="11"/>
        <v>s</v>
      </c>
      <c r="Z60" s="48">
        <f t="shared" ca="1" si="11"/>
        <v>35.155529131806986</v>
      </c>
      <c r="AA60" s="48">
        <f t="shared" ca="1" si="11"/>
        <v>20.899078482783189</v>
      </c>
      <c r="AB60" s="48">
        <f t="shared" ca="1" si="11"/>
        <v>129.02166889038915</v>
      </c>
    </row>
    <row r="61" spans="1:28" ht="15" customHeight="1" x14ac:dyDescent="0.35">
      <c r="A61" s="73" t="str">
        <f>'28'!A61</f>
        <v>463_h4635Z</v>
      </c>
      <c r="B61" s="47" t="str">
        <f>'28'!B61</f>
        <v>463_h4635Z</v>
      </c>
      <c r="C61" s="57" t="str">
        <f>'28'!C61</f>
        <v>Commerce de gros de produits alimentaires, de boissons hors tabac</v>
      </c>
      <c r="D61" s="57"/>
      <c r="E61" s="48">
        <f t="shared" ca="1" si="8"/>
        <v>1163</v>
      </c>
      <c r="F61" s="48">
        <f t="shared" ca="1" si="8"/>
        <v>7560.32</v>
      </c>
      <c r="G61" s="48">
        <f t="shared" ca="1" si="8"/>
        <v>9043</v>
      </c>
      <c r="H61" s="48">
        <f t="shared" ca="1" si="8"/>
        <v>9699501.5700000003</v>
      </c>
      <c r="I61" s="48">
        <f t="shared" ca="1" si="8"/>
        <v>651467.62399999995</v>
      </c>
      <c r="J61" s="48">
        <f t="shared" ca="1" si="8"/>
        <v>811279.19100000011</v>
      </c>
      <c r="K61" s="48">
        <f t="shared" ca="1" si="8"/>
        <v>409735.97200000001</v>
      </c>
      <c r="L61" s="48">
        <f t="shared" ca="1" si="8"/>
        <v>222281.49200000006</v>
      </c>
      <c r="M61" s="48">
        <f t="shared" ca="1" si="8"/>
        <v>163699.74300000005</v>
      </c>
      <c r="N61" s="48">
        <f t="shared" ca="1" si="8"/>
        <v>223512.7749999997</v>
      </c>
      <c r="O61" s="48">
        <f t="shared" ca="1" si="8"/>
        <v>171425.4929999997</v>
      </c>
      <c r="P61" s="48">
        <f t="shared" ca="1" si="8"/>
        <v>106841.825</v>
      </c>
      <c r="Q61" s="48">
        <f t="shared" ca="1" si="8"/>
        <v>6.7165061967199611</v>
      </c>
      <c r="R61" s="48">
        <f t="shared" ca="1" si="8"/>
        <v>8.3641327870829976</v>
      </c>
      <c r="S61" s="48">
        <f t="shared" ca="1" si="8"/>
        <v>107.30752018433084</v>
      </c>
      <c r="T61" s="48">
        <f t="shared" ca="1" si="8"/>
        <v>106.92611318039448</v>
      </c>
      <c r="U61" s="48">
        <f t="shared" ca="1" si="11"/>
        <v>64.829849701748117</v>
      </c>
      <c r="V61" s="48">
        <f t="shared" ca="1" si="11"/>
        <v>35.17015029825189</v>
      </c>
      <c r="W61" s="48">
        <f t="shared" ca="1" si="11"/>
        <v>14.156510879214187</v>
      </c>
      <c r="X61" s="48">
        <f t="shared" ca="1" si="11"/>
        <v>13.172579060247402</v>
      </c>
      <c r="Y61" s="48" t="str">
        <f t="shared" ca="1" si="11"/>
        <v>s</v>
      </c>
      <c r="Z61" s="48">
        <f t="shared" ca="1" si="11"/>
        <v>4.4430649223822911</v>
      </c>
      <c r="AA61" s="48">
        <f t="shared" ca="1" si="11"/>
        <v>13.169550776755962</v>
      </c>
      <c r="AB61" s="48">
        <f t="shared" ca="1" si="11"/>
        <v>153.21691013795399</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'28'!A63</f>
        <v>10y</v>
      </c>
      <c r="B63" s="112" t="str">
        <f>'28'!B63</f>
        <v>10y</v>
      </c>
      <c r="C63" s="113" t="str">
        <f>'28'!C63</f>
        <v>Artisanat commercial</v>
      </c>
      <c r="D63" s="113"/>
      <c r="E63" s="110">
        <f t="shared" ca="1" si="8"/>
        <v>2789</v>
      </c>
      <c r="F63" s="110">
        <f t="shared" ca="1" si="8"/>
        <v>11212.39</v>
      </c>
      <c r="G63" s="110">
        <f t="shared" ca="1" si="8"/>
        <v>14376</v>
      </c>
      <c r="H63" s="110">
        <f t="shared" ca="1" si="8"/>
        <v>964959</v>
      </c>
      <c r="I63" s="110">
        <f t="shared" ca="1" si="8"/>
        <v>807.14499999999998</v>
      </c>
      <c r="J63" s="110">
        <f t="shared" ca="1" si="8"/>
        <v>444653.16600000003</v>
      </c>
      <c r="K63" s="110">
        <f t="shared" ca="1" si="8"/>
        <v>356555.103</v>
      </c>
      <c r="L63" s="110">
        <f t="shared" ca="1" si="8"/>
        <v>89195.142999999996</v>
      </c>
      <c r="M63" s="110">
        <f t="shared" ca="1" si="8"/>
        <v>82001.728000000003</v>
      </c>
      <c r="N63" s="110">
        <f t="shared" ca="1" si="8"/>
        <v>62092.292000000016</v>
      </c>
      <c r="O63" s="110">
        <f t="shared" ca="1" si="8"/>
        <v>57353.610000000015</v>
      </c>
      <c r="P63" s="110">
        <f t="shared" ca="1" si="8"/>
        <v>48522.557999999997</v>
      </c>
      <c r="Q63" s="110">
        <f t="shared" ca="1" si="8"/>
        <v>8.3645522763143312E-2</v>
      </c>
      <c r="R63" s="110">
        <f t="shared" ca="1" si="8"/>
        <v>46.080006093523146</v>
      </c>
      <c r="S63" s="110">
        <f t="shared" ca="1" si="8"/>
        <v>39.657304642453575</v>
      </c>
      <c r="T63" s="110">
        <f t="shared" ca="1" si="8"/>
        <v>36.088878107165378</v>
      </c>
      <c r="U63" s="110">
        <f t="shared" ref="U63:AB63" ca="1" si="12">INDEX(table,MATCH($A$1&amp;"_"&amp;$A63,Tcolonne,0),MATCH(U$30,Tligne,0))</f>
        <v>79.989883617473083</v>
      </c>
      <c r="V63" s="110">
        <f t="shared" ca="1" si="12"/>
        <v>20.01011638252691</v>
      </c>
      <c r="W63" s="110">
        <f t="shared" ca="1" si="12"/>
        <v>16.776815088510812</v>
      </c>
      <c r="X63" s="110">
        <f t="shared" ca="1" si="12"/>
        <v>24.945774843830907</v>
      </c>
      <c r="Y63" s="110" t="str">
        <f t="shared" ca="1" si="12"/>
        <v>s</v>
      </c>
      <c r="Z63" s="110">
        <f t="shared" ca="1" si="12"/>
        <v>3.2078248924383699</v>
      </c>
      <c r="AA63" s="110">
        <f t="shared" ca="1" si="12"/>
        <v>10.912450806658597</v>
      </c>
      <c r="AB63" s="110">
        <f t="shared" ca="1" si="12"/>
        <v>168.99712500730075</v>
      </c>
    </row>
    <row r="64" spans="1:28" ht="15" customHeight="1" x14ac:dyDescent="0.35">
      <c r="A64" s="73" t="str">
        <f>'28'!A64</f>
        <v>p_10y_47_10y</v>
      </c>
      <c r="B64" s="54"/>
      <c r="C64" s="55" t="str">
        <f>'28'!C64</f>
        <v>Poids dans le commerce de détail (y c artisanat commercial) de la région (%)</v>
      </c>
      <c r="D64" s="55"/>
      <c r="E64" s="48">
        <f ca="1">E63/E68*100</f>
        <v>7.4183423768486012</v>
      </c>
      <c r="F64" s="48">
        <f t="shared" ref="F64:P64" ca="1" si="13">F63/F68*100</f>
        <v>13.287456150964521</v>
      </c>
      <c r="G64" s="48">
        <f t="shared" ca="1" si="13"/>
        <v>12.796980567745841</v>
      </c>
      <c r="H64" s="48">
        <f t="shared" ca="1" si="13"/>
        <v>3.57961327170803</v>
      </c>
      <c r="I64" s="48">
        <f t="shared" ca="1" si="13"/>
        <v>0.11357842020119605</v>
      </c>
      <c r="J64" s="48">
        <f t="shared" ca="1" si="13"/>
        <v>8.9635035938271237</v>
      </c>
      <c r="K64" s="48">
        <f t="shared" ca="1" si="13"/>
        <v>10.175568449032481</v>
      </c>
      <c r="L64" s="48">
        <f t="shared" ca="1" si="13"/>
        <v>6.4883193918259598</v>
      </c>
      <c r="M64" s="48">
        <f t="shared" ca="1" si="13"/>
        <v>6.5748401295563861</v>
      </c>
      <c r="N64" s="48">
        <f t="shared" ca="1" si="13"/>
        <v>5.1461213491097197</v>
      </c>
      <c r="O64" s="48">
        <f t="shared" ca="1" si="13"/>
        <v>5.6192437282240872</v>
      </c>
      <c r="P64" s="48">
        <f t="shared" ca="1" si="13"/>
        <v>9.0365352349000307</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'28'!A66</f>
        <v>C_hac</v>
      </c>
      <c r="B66" s="58" t="str">
        <f>'28'!B66</f>
        <v>C_hac</v>
      </c>
      <c r="C66" s="61" t="str">
        <f>'28'!C66</f>
        <v>Industrie manufacturière hors artisanat commercial</v>
      </c>
      <c r="D66" s="61"/>
      <c r="E66" s="48">
        <f t="shared" ca="1" si="8"/>
        <v>13475</v>
      </c>
      <c r="F66" s="48">
        <f t="shared" ca="1" si="8"/>
        <v>159743.74</v>
      </c>
      <c r="G66" s="48">
        <f t="shared" ca="1" si="8"/>
        <v>173092</v>
      </c>
      <c r="H66" s="48">
        <f t="shared" ca="1" si="8"/>
        <v>56810367.920000002</v>
      </c>
      <c r="I66" s="48">
        <f t="shared" ca="1" si="8"/>
        <v>21067088.874000002</v>
      </c>
      <c r="J66" s="48">
        <f t="shared" ca="1" si="8"/>
        <v>13161737.969000001</v>
      </c>
      <c r="K66" s="48">
        <f t="shared" ca="1" si="8"/>
        <v>9062054.5769999996</v>
      </c>
      <c r="L66" s="48">
        <f t="shared" ca="1" si="8"/>
        <v>3507603.3169999993</v>
      </c>
      <c r="M66" s="48">
        <f t="shared" ca="1" si="8"/>
        <v>2857505.9349999996</v>
      </c>
      <c r="N66" s="48">
        <f t="shared" ca="1" si="8"/>
        <v>2368152.314999999</v>
      </c>
      <c r="O66" s="48">
        <f t="shared" ca="1" si="8"/>
        <v>1674112.071999999</v>
      </c>
      <c r="P66" s="48">
        <f t="shared" ca="1" si="8"/>
        <v>2553882.4420000007</v>
      </c>
      <c r="Q66" s="48">
        <f t="shared" ca="1" si="8"/>
        <v>37.083176267519583</v>
      </c>
      <c r="R66" s="48">
        <f t="shared" ca="1" si="8"/>
        <v>23.167844974238285</v>
      </c>
      <c r="S66" s="48">
        <f t="shared" ca="1" si="8"/>
        <v>82.392824714132786</v>
      </c>
      <c r="T66" s="48">
        <f t="shared" ca="1" si="8"/>
        <v>248.66664531580392</v>
      </c>
      <c r="U66" s="48">
        <f t="shared" ref="U66:AB68" ca="1" si="14">INDEX(table,MATCH($A$1&amp;"_"&amp;$A66,Tcolonne,0),MATCH(U$30,Tligne,0))</f>
        <v>72.09467953241338</v>
      </c>
      <c r="V66" s="48">
        <f t="shared" ca="1" si="14"/>
        <v>27.90532046758662</v>
      </c>
      <c r="W66" s="48">
        <f t="shared" ca="1" si="14"/>
        <v>6.6742350627007232</v>
      </c>
      <c r="X66" s="48">
        <f t="shared" ca="1" si="14"/>
        <v>8.0872088377016969</v>
      </c>
      <c r="Y66" s="48">
        <f t="shared" ca="1" si="14"/>
        <v>44.649954935828518</v>
      </c>
      <c r="Z66" s="48">
        <f t="shared" ca="1" si="14"/>
        <v>5.5466203677329924</v>
      </c>
      <c r="AA66" s="48">
        <f t="shared" ca="1" si="14"/>
        <v>19.403838976396511</v>
      </c>
      <c r="AB66" s="48">
        <f t="shared" ca="1" si="14"/>
        <v>111.88870278469922</v>
      </c>
    </row>
    <row r="67" spans="1:28" ht="15" customHeight="1" x14ac:dyDescent="0.35">
      <c r="A67" s="73">
        <f>'28'!A67</f>
        <v>46</v>
      </c>
      <c r="B67" s="58">
        <f>'28'!B67</f>
        <v>46</v>
      </c>
      <c r="C67" s="61" t="str">
        <f>'28'!C67</f>
        <v>Commerce de gros, à l'exception des automobiles et des motocycles</v>
      </c>
      <c r="D67" s="61"/>
      <c r="E67" s="48">
        <f t="shared" ca="1" si="8"/>
        <v>10432</v>
      </c>
      <c r="F67" s="48">
        <f t="shared" ca="1" si="8"/>
        <v>47484.83</v>
      </c>
      <c r="G67" s="48">
        <f t="shared" ca="1" si="8"/>
        <v>53953</v>
      </c>
      <c r="H67" s="48">
        <f t="shared" ca="1" si="8"/>
        <v>48885588.909999996</v>
      </c>
      <c r="I67" s="48">
        <f t="shared" ca="1" si="8"/>
        <v>6748478.2170000002</v>
      </c>
      <c r="J67" s="48">
        <f t="shared" ca="1" si="8"/>
        <v>4935587.3330000006</v>
      </c>
      <c r="K67" s="48">
        <f t="shared" ca="1" si="8"/>
        <v>2940975.8319999999</v>
      </c>
      <c r="L67" s="48">
        <f t="shared" ca="1" si="8"/>
        <v>1632006.1230000004</v>
      </c>
      <c r="M67" s="48">
        <f t="shared" ca="1" si="8"/>
        <v>1241143.6910000003</v>
      </c>
      <c r="N67" s="48">
        <f t="shared" ca="1" si="8"/>
        <v>1550113.449</v>
      </c>
      <c r="O67" s="48">
        <f t="shared" ca="1" si="8"/>
        <v>1154881.172</v>
      </c>
      <c r="P67" s="48">
        <f t="shared" ca="1" si="8"/>
        <v>397064.08799999999</v>
      </c>
      <c r="Q67" s="48">
        <f t="shared" ca="1" si="8"/>
        <v>13.804637250916981</v>
      </c>
      <c r="R67" s="48">
        <f t="shared" ca="1" si="8"/>
        <v>10.096201033982801</v>
      </c>
      <c r="S67" s="48">
        <f t="shared" ca="1" si="8"/>
        <v>103.94029699590375</v>
      </c>
      <c r="T67" s="48">
        <f t="shared" ca="1" si="8"/>
        <v>94.77663578031131</v>
      </c>
      <c r="U67" s="48">
        <f t="shared" ca="1" si="14"/>
        <v>64.311992938970604</v>
      </c>
      <c r="V67" s="48">
        <f t="shared" ca="1" si="14"/>
        <v>35.688007061029403</v>
      </c>
      <c r="W67" s="48">
        <f t="shared" ca="1" si="14"/>
        <v>15.957006079316386</v>
      </c>
      <c r="X67" s="48">
        <f t="shared" ca="1" si="14"/>
        <v>10.509910279663977</v>
      </c>
      <c r="Y67" s="48">
        <f t="shared" ca="1" si="14"/>
        <v>43.832470379438377</v>
      </c>
      <c r="Z67" s="48">
        <f t="shared" ca="1" si="14"/>
        <v>8.0720942858864504</v>
      </c>
      <c r="AA67" s="48">
        <f t="shared" ca="1" si="14"/>
        <v>8.0449207198741295</v>
      </c>
      <c r="AB67" s="48">
        <f t="shared" ca="1" si="14"/>
        <v>312.58019259601247</v>
      </c>
    </row>
    <row r="68" spans="1:28" ht="15" customHeight="1" x14ac:dyDescent="0.35">
      <c r="A68" s="73" t="str">
        <f>'28'!A68</f>
        <v>47_10y</v>
      </c>
      <c r="B68" s="58" t="str">
        <f>'28'!B68</f>
        <v>47_10y</v>
      </c>
      <c r="C68" s="62" t="str">
        <f>'28'!C68</f>
        <v>Commerce de détail, à l'exception des automobiles et des motocycles, y compris artisanat commercial</v>
      </c>
      <c r="D68" s="62"/>
      <c r="E68" s="48">
        <f t="shared" ca="1" si="8"/>
        <v>37596</v>
      </c>
      <c r="F68" s="48">
        <f t="shared" ca="1" si="8"/>
        <v>84383.27</v>
      </c>
      <c r="G68" s="48">
        <f t="shared" ca="1" si="8"/>
        <v>112339</v>
      </c>
      <c r="H68" s="48">
        <f t="shared" ca="1" si="8"/>
        <v>26957074.039999999</v>
      </c>
      <c r="I68" s="48">
        <f t="shared" ca="1" si="8"/>
        <v>710649.96199999994</v>
      </c>
      <c r="J68" s="48">
        <f t="shared" ca="1" si="8"/>
        <v>4960707.176</v>
      </c>
      <c r="K68" s="48">
        <f t="shared" ca="1" si="8"/>
        <v>3504031.2960000006</v>
      </c>
      <c r="L68" s="48">
        <f t="shared" ca="1" si="8"/>
        <v>1374703.334</v>
      </c>
      <c r="M68" s="48">
        <f t="shared" ca="1" si="8"/>
        <v>1247204.8960000002</v>
      </c>
      <c r="N68" s="48">
        <f t="shared" ca="1" si="8"/>
        <v>1206584.2950000004</v>
      </c>
      <c r="O68" s="48">
        <f t="shared" ca="1" si="8"/>
        <v>1020664.2170000004</v>
      </c>
      <c r="P68" s="48">
        <f t="shared" ca="1" si="8"/>
        <v>536959.76100000006</v>
      </c>
      <c r="Q68" s="48">
        <f t="shared" ca="1" si="8"/>
        <v>2.6362281045246556</v>
      </c>
      <c r="R68" s="48">
        <f t="shared" ca="1" si="8"/>
        <v>18.402246358930132</v>
      </c>
      <c r="S68" s="48">
        <f t="shared" ca="1" si="8"/>
        <v>58.787804454603382</v>
      </c>
      <c r="T68" s="48">
        <f t="shared" ca="1" si="8"/>
        <v>59.89422003911438</v>
      </c>
      <c r="U68" s="48">
        <f t="shared" ca="1" si="14"/>
        <v>71.822543379450011</v>
      </c>
      <c r="V68" s="48">
        <f t="shared" ca="1" si="14"/>
        <v>28.177456620549986</v>
      </c>
      <c r="W68" s="48">
        <f t="shared" ca="1" si="14"/>
        <v>15.755007626747815</v>
      </c>
      <c r="X68" s="48">
        <f t="shared" ca="1" si="14"/>
        <v>17.703338575253017</v>
      </c>
      <c r="Y68" s="48">
        <f t="shared" ca="1" si="14"/>
        <v>67.692281413857884</v>
      </c>
      <c r="Z68" s="48">
        <f t="shared" ca="1" si="14"/>
        <v>3.4890332927642409</v>
      </c>
      <c r="AA68" s="48">
        <f t="shared" ca="1" si="14"/>
        <v>10.824258355700213</v>
      </c>
      <c r="AB68" s="48">
        <f t="shared" ca="1" si="14"/>
        <v>232.27157537415545</v>
      </c>
    </row>
    <row r="69" spans="1:28" ht="15" customHeight="1" x14ac:dyDescent="0.35">
      <c r="A69" s="73" t="str">
        <f>'28'!A69</f>
        <v>BN_horsKZ</v>
      </c>
      <c r="B69" s="54" t="str">
        <f>'28'!B69</f>
        <v>BN_horsKZ</v>
      </c>
      <c r="C69" s="61" t="str">
        <f>'28'!C69</f>
        <v>Ensemble des unités légales des secteurs marchands non agricoles et non financiers</v>
      </c>
      <c r="D69" s="61"/>
      <c r="E69" s="48">
        <f t="shared" ca="1" si="8"/>
        <v>210050</v>
      </c>
      <c r="F69" s="48">
        <f t="shared" ca="1" si="8"/>
        <v>652262.34</v>
      </c>
      <c r="G69" s="48">
        <f t="shared" ca="1" si="8"/>
        <v>783420</v>
      </c>
      <c r="H69" s="48">
        <f t="shared" ca="1" si="8"/>
        <v>210255400.23000005</v>
      </c>
      <c r="I69" s="48">
        <f t="shared" ca="1" si="8"/>
        <v>32807133.234999999</v>
      </c>
      <c r="J69" s="48">
        <f t="shared" ca="1" si="8"/>
        <v>50645271.886999987</v>
      </c>
      <c r="K69" s="48">
        <f t="shared" ca="1" si="8"/>
        <v>34520159.738999978</v>
      </c>
      <c r="L69" s="48">
        <f t="shared" ca="1" si="8"/>
        <v>14701119.867000001</v>
      </c>
      <c r="M69" s="48">
        <f t="shared" ca="1" si="8"/>
        <v>15552930.593999999</v>
      </c>
      <c r="N69" s="48">
        <f t="shared" ca="1" si="8"/>
        <v>14096751.974999992</v>
      </c>
      <c r="O69" s="48">
        <f t="shared" ca="1" si="8"/>
        <v>12650324.231000001</v>
      </c>
      <c r="P69" s="48">
        <f t="shared" ca="1" si="8"/>
        <v>10214354.234000001</v>
      </c>
      <c r="Q69" s="48">
        <f t="shared" ca="1" si="8"/>
        <v>15.603467591848776</v>
      </c>
      <c r="R69" s="48">
        <f t="shared" ca="1" si="8"/>
        <v>24.08750112082673</v>
      </c>
      <c r="S69" s="48">
        <f t="shared" ca="1" si="8"/>
        <v>77.645555754453014</v>
      </c>
      <c r="T69" s="48">
        <f t="shared" ref="T69:AB69" ca="1" si="15">INDEX(table,MATCH($A$1&amp;"_"&amp;$A69,Tcolonne,0),MATCH(T$30,Tligne,0))</f>
        <v>205.79557324434822</v>
      </c>
      <c r="U69" s="48">
        <f t="shared" ca="1" si="15"/>
        <v>70.132593088441382</v>
      </c>
      <c r="V69" s="48">
        <f t="shared" ca="1" si="15"/>
        <v>29.867406911558536</v>
      </c>
      <c r="W69" s="48">
        <f t="shared" ca="1" si="15"/>
        <v>8.41847904038727</v>
      </c>
      <c r="X69" s="48">
        <f t="shared" ca="1" si="15"/>
        <v>11.252650618895544</v>
      </c>
      <c r="Y69" s="48">
        <f t="shared" ca="1" si="15"/>
        <v>70.181234575571196</v>
      </c>
      <c r="Z69" s="48">
        <f t="shared" ca="1" si="15"/>
        <v>10.322646918936245</v>
      </c>
      <c r="AA69" s="48">
        <f t="shared" ca="1" si="15"/>
        <v>20.16842610064435</v>
      </c>
      <c r="AB69" s="48">
        <f t="shared" ca="1" si="15"/>
        <v>152.26543193724132</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P75" s="24"/>
    </row>
    <row r="76" spans="1:28" ht="15" customHeight="1" x14ac:dyDescent="0.35">
      <c r="B76" s="80"/>
      <c r="Q76" s="28"/>
    </row>
    <row r="77" spans="1:28" ht="15" customHeight="1" x14ac:dyDescent="0.35">
      <c r="Q77" s="28"/>
    </row>
    <row r="78" spans="1:28" ht="15" customHeight="1" x14ac:dyDescent="0.35">
      <c r="B78" s="25" t="str">
        <f>'28'!B78</f>
        <v>Tableau 3. Principales unités légales de la région en 2021 (classées par ordre décroissant de salariés dans la région)</v>
      </c>
      <c r="Q78" s="28"/>
    </row>
    <row r="79" spans="1:28" ht="15" customHeight="1" x14ac:dyDescent="0.35">
      <c r="B79" s="73" t="str">
        <f>'28'!B79</f>
        <v>imp_reg</v>
      </c>
      <c r="C79" s="73" t="str">
        <f>'28'!C79</f>
        <v>denom</v>
      </c>
      <c r="D79" s="73" t="s">
        <v>140</v>
      </c>
      <c r="E79" s="73" t="s">
        <v>23</v>
      </c>
      <c r="F79" s="73" t="str">
        <f>'28'!F79</f>
        <v>ape</v>
      </c>
      <c r="G79" s="41" t="s">
        <v>1355</v>
      </c>
      <c r="P79" s="28"/>
    </row>
    <row r="80" spans="1:28" ht="15" customHeight="1" x14ac:dyDescent="0.35">
      <c r="G80" s="39"/>
      <c r="P80" s="28"/>
    </row>
    <row r="81" spans="1:16" ht="69.95" customHeight="1" x14ac:dyDescent="0.35">
      <c r="A81" s="73" t="str">
        <f>'28'!A81</f>
        <v>R_T7</v>
      </c>
      <c r="B81" s="2" t="str">
        <f>'28'!B81</f>
        <v>Implantation régionale</v>
      </c>
      <c r="C81" s="2" t="str">
        <f>'28'!C81</f>
        <v>Nom de l'unité légale</v>
      </c>
      <c r="D81" s="2" t="s">
        <v>1452</v>
      </c>
      <c r="E81" s="2" t="s">
        <v>106</v>
      </c>
      <c r="F81" s="2" t="str">
        <f>'28'!F81</f>
        <v>Activité principale</v>
      </c>
      <c r="G81" s="150" t="s">
        <v>105</v>
      </c>
      <c r="H81" s="150"/>
      <c r="I81" s="150"/>
      <c r="P81" s="28"/>
    </row>
    <row r="82" spans="1:16" ht="15" customHeight="1" x14ac:dyDescent="0.35">
      <c r="B82" s="67"/>
      <c r="C82" s="67"/>
      <c r="D82" s="68" t="str">
        <f>'28'!D82</f>
        <v>nombre</v>
      </c>
      <c r="E82" s="68" t="s">
        <v>25</v>
      </c>
      <c r="F82" s="67"/>
      <c r="G82" s="155"/>
      <c r="H82" s="155"/>
      <c r="I82" s="155"/>
      <c r="P82" s="28"/>
    </row>
    <row r="83" spans="1:16" ht="15" customHeight="1" x14ac:dyDescent="0.35">
      <c r="A83" s="73">
        <f>'28'!A83</f>
        <v>1</v>
      </c>
      <c r="B83" s="48" t="str">
        <f ca="1">INDEX(Top!$A$1:$AA$400,MATCH(CONCATENATE($A$1,"_",$A83),Top!$A$1:$A$400,0),MATCH(B$79,Top!$A$1:$AA$1,0))</f>
        <v>QUASI-MONO-32</v>
      </c>
      <c r="C83" s="69" t="str">
        <f ca="1">INDEX(Top!$A$1:$AA$400,MATCH(CONCATENATE($A$1,"_",$A83),Top!$A$1:$A$400,0),MATCH(C$79,Top!$A$1:$AA$1,0))</f>
        <v>ROQUETTE FRERES</v>
      </c>
      <c r="D83" s="48" t="str">
        <f ca="1">INDEX(Top!$A$1:$AA$400,MATCH(CONCATENATE($A$1,"_",$A83),Top!$A$1:$A$400,0),MATCH(D$79,Top!$A$1:$AA$1,0))</f>
        <v>2 000 à 4 999 salariés</v>
      </c>
      <c r="E83" s="48">
        <f ca="1">INDEX(Top!$A$1:$AA$400,MATCH(CONCATENATE($A$1,"_",$A83),Top!$A$1:$A$400,0),MATCH(E$79,Top!$A$1:$AA$1,0))</f>
        <v>93</v>
      </c>
      <c r="F83" s="48" t="str">
        <f ca="1">INDEX(Top!$A$1:$AA$400,MATCH(CONCATENATE($A$1,"_",$A83),Top!$A$1:$A$400,0),MATCH(F$79,Top!$A$1:$AA$1,0))</f>
        <v>1062Z</v>
      </c>
      <c r="G83" s="152" t="str">
        <f ca="1">INDEX(Top!$A$1:$AA$400,MATCH(CONCATENATE($A$1,"_",$A83),Top!$A$1:$A$400,0),MATCH(G$79,Top!$A$1:$AA$1,0))</f>
        <v>Fabrication de produits amylacés</v>
      </c>
      <c r="H83" s="153" t="e">
        <f ca="1">INDEX(Top!$A$1:$AA$400,MATCH(CONCATENATE($A$1,"_",$A83),Top!$A$1:$A$400,0),MATCH(H$79,Top!$A$1:$AA$1,0))</f>
        <v>#N/A</v>
      </c>
      <c r="I83" s="154" t="e">
        <f ca="1">INDEX(Top!$A$1:$AA$400,MATCH(CONCATENATE($A$1,"_",$A83),Top!$A$1:$A$400,0),MATCH(I$79,Top!$A$1:$AA$1,0))</f>
        <v>#N/A</v>
      </c>
      <c r="P83" s="28"/>
    </row>
    <row r="84" spans="1:16" ht="15" customHeight="1" x14ac:dyDescent="0.35">
      <c r="A84" s="73">
        <f>'28'!A84</f>
        <v>2</v>
      </c>
      <c r="B84" s="48" t="str">
        <f ca="1">INDEX(Top!$A$1:$AA$400,MATCH(CONCATENATE($A$1,"_",$A84),Top!$A$1:$A$400,0),MATCH(B$79,Top!$A$1:$AA$1,0))</f>
        <v>PRINCIPAL-11</v>
      </c>
      <c r="C84" s="69" t="str">
        <f ca="1">INDEX(Top!$A$1:$AA$400,MATCH(CONCATENATE($A$1,"_",$A84),Top!$A$1:$A$400,0),MATCH(C$79,Top!$A$1:$AA$1,0))</f>
        <v>CSF</v>
      </c>
      <c r="D84" s="48" t="str">
        <f ca="1">INDEX(Top!$A$1:$AA$400,MATCH(CONCATENATE($A$1,"_",$A84),Top!$A$1:$A$400,0),MATCH(D$79,Top!$A$1:$AA$1,0))</f>
        <v>10 000 salariés et plus</v>
      </c>
      <c r="E84" s="48">
        <f ca="1">INDEX(Top!$A$1:$AA$400,MATCH(CONCATENATE($A$1,"_",$A84),Top!$A$1:$A$400,0),MATCH(E$79,Top!$A$1:$AA$1,0))</f>
        <v>18</v>
      </c>
      <c r="F84" s="48" t="str">
        <f ca="1">INDEX(Top!$A$1:$AA$400,MATCH(CONCATENATE($A$1,"_",$A84),Top!$A$1:$A$400,0),MATCH(F$79,Top!$A$1:$AA$1,0))</f>
        <v>4639B</v>
      </c>
      <c r="G84" s="152" t="str">
        <f ca="1">INDEX(Top!$A$1:$AA$400,MATCH(CONCATENATE($A$1,"_",$A84),Top!$A$1:$A$400,0),MATCH(G$79,Top!$A$1:$AA$1,0))</f>
        <v>Commerce de gros (commerce interentreprises) alimentaire non spécialisé</v>
      </c>
      <c r="H84" s="153" t="e">
        <f ca="1">INDEX(Top!$A$1:$AA$400,MATCH(CONCATENATE($A$1,"_",$A84),Top!$A$1:$A$400,0),MATCH(H$79,Top!$A$1:$AA$1,0))</f>
        <v>#N/A</v>
      </c>
      <c r="I84" s="154" t="e">
        <f ca="1">INDEX(Top!$A$1:$AA$400,MATCH(CONCATENATE($A$1,"_",$A84),Top!$A$1:$A$400,0),MATCH(I$79,Top!$A$1:$AA$1,0))</f>
        <v>#N/A</v>
      </c>
      <c r="P84" s="28"/>
    </row>
    <row r="85" spans="1:16" ht="15" customHeight="1" x14ac:dyDescent="0.35">
      <c r="A85" s="73">
        <f>'28'!A85</f>
        <v>3</v>
      </c>
      <c r="B85" s="48" t="str">
        <f ca="1">INDEX(Top!$A$1:$AA$400,MATCH(CONCATENATE($A$1,"_",$A85),Top!$A$1:$A$400,0),MATCH(B$79,Top!$A$1:$AA$1,0))</f>
        <v>MONO-32</v>
      </c>
      <c r="C85" s="69" t="str">
        <f ca="1">INDEX(Top!$A$1:$AA$400,MATCH(CONCATENATE($A$1,"_",$A85),Top!$A$1:$A$400,0),MATCH(C$79,Top!$A$1:$AA$1,0))</f>
        <v>BONDUELLE EUROPE LONG LIFE</v>
      </c>
      <c r="D85" s="48" t="str">
        <f ca="1">INDEX(Top!$A$1:$AA$400,MATCH(CONCATENATE($A$1,"_",$A85),Top!$A$1:$A$400,0),MATCH(D$79,Top!$A$1:$AA$1,0))</f>
        <v>1 000 à 1 999 salariés</v>
      </c>
      <c r="E85" s="48">
        <f ca="1">INDEX(Top!$A$1:$AA$400,MATCH(CONCATENATE($A$1,"_",$A85),Top!$A$1:$A$400,0),MATCH(E$79,Top!$A$1:$AA$1,0))</f>
        <v>100</v>
      </c>
      <c r="F85" s="48" t="str">
        <f ca="1">INDEX(Top!$A$1:$AA$400,MATCH(CONCATENATE($A$1,"_",$A85),Top!$A$1:$A$400,0),MATCH(F$79,Top!$A$1:$AA$1,0))</f>
        <v>1039A</v>
      </c>
      <c r="G85" s="152" t="str">
        <f ca="1">INDEX(Top!$A$1:$AA$400,MATCH(CONCATENATE($A$1,"_",$A85),Top!$A$1:$A$400,0),MATCH(G$79,Top!$A$1:$AA$1,0))</f>
        <v>Autre transformation et conservation de légumes</v>
      </c>
      <c r="H85" s="153" t="e">
        <f ca="1">INDEX(Top!$A$1:$AA$400,MATCH(CONCATENATE($A$1,"_",$A85),Top!$A$1:$A$400,0),MATCH(H$79,Top!$A$1:$AA$1,0))</f>
        <v>#N/A</v>
      </c>
      <c r="I85" s="154" t="e">
        <f ca="1">INDEX(Top!$A$1:$AA$400,MATCH(CONCATENATE($A$1,"_",$A85),Top!$A$1:$A$400,0),MATCH(I$79,Top!$A$1:$AA$1,0))</f>
        <v>#N/A</v>
      </c>
      <c r="P85" s="28"/>
    </row>
    <row r="86" spans="1:16" ht="15" customHeight="1" x14ac:dyDescent="0.35">
      <c r="A86" s="73">
        <f>'28'!A86</f>
        <v>4</v>
      </c>
      <c r="B86" s="48" t="str">
        <f ca="1">INDEX(Top!$A$1:$AA$400,MATCH(CONCATENATE($A$1,"_",$A86),Top!$A$1:$A$400,0),MATCH(B$79,Top!$A$1:$AA$1,0))</f>
        <v>MAJO-32</v>
      </c>
      <c r="C86" s="69" t="str">
        <f ca="1">INDEX(Top!$A$1:$AA$400,MATCH(CONCATENATE($A$1,"_",$A86),Top!$A$1:$A$400,0),MATCH(C$79,Top!$A$1:$AA$1,0))</f>
        <v>TEREOS FRANCE</v>
      </c>
      <c r="D86" s="48" t="str">
        <f ca="1">INDEX(Top!$A$1:$AA$400,MATCH(CONCATENATE($A$1,"_",$A86),Top!$A$1:$A$400,0),MATCH(D$79,Top!$A$1:$AA$1,0))</f>
        <v>2 000 à 4 999 salariés</v>
      </c>
      <c r="E86" s="48">
        <f ca="1">INDEX(Top!$A$1:$AA$400,MATCH(CONCATENATE($A$1,"_",$A86),Top!$A$1:$A$400,0),MATCH(E$79,Top!$A$1:$AA$1,0))</f>
        <v>70</v>
      </c>
      <c r="F86" s="48" t="str">
        <f ca="1">INDEX(Top!$A$1:$AA$400,MATCH(CONCATENATE($A$1,"_",$A86),Top!$A$1:$A$400,0),MATCH(F$79,Top!$A$1:$AA$1,0))</f>
        <v>1081Z</v>
      </c>
      <c r="G86" s="152" t="str">
        <f ca="1">INDEX(Top!$A$1:$AA$400,MATCH(CONCATENATE($A$1,"_",$A86),Top!$A$1:$A$400,0),MATCH(G$79,Top!$A$1:$AA$1,0))</f>
        <v>Fabrication de sucre</v>
      </c>
      <c r="H86" s="153" t="e">
        <f ca="1">INDEX(Top!$A$1:$AA$400,MATCH(CONCATENATE($A$1,"_",$A86),Top!$A$1:$A$400,0),MATCH(H$79,Top!$A$1:$AA$1,0))</f>
        <v>#N/A</v>
      </c>
      <c r="I86" s="154" t="e">
        <f ca="1">INDEX(Top!$A$1:$AA$400,MATCH(CONCATENATE($A$1,"_",$A86),Top!$A$1:$A$400,0),MATCH(I$79,Top!$A$1:$AA$1,0))</f>
        <v>#N/A</v>
      </c>
      <c r="P86" s="28"/>
    </row>
    <row r="87" spans="1:16" ht="15" customHeight="1" x14ac:dyDescent="0.35">
      <c r="A87" s="73">
        <f>'28'!A87</f>
        <v>5</v>
      </c>
      <c r="B87" s="48" t="str">
        <f ca="1">INDEX(Top!$A$1:$AA$400,MATCH(CONCATENATE($A$1,"_",$A87),Top!$A$1:$A$400,0),MATCH(B$79,Top!$A$1:$AA$1,0))</f>
        <v>MAJO-32</v>
      </c>
      <c r="C87" s="69" t="str">
        <f ca="1">INDEX(Top!$A$1:$AA$400,MATCH(CONCATENATE($A$1,"_",$A87),Top!$A$1:$A$400,0),MATCH(C$79,Top!$A$1:$AA$1,0))</f>
        <v>HERTA</v>
      </c>
      <c r="D87" s="48" t="str">
        <f ca="1">INDEX(Top!$A$1:$AA$400,MATCH(CONCATENATE($A$1,"_",$A87),Top!$A$1:$A$400,0),MATCH(D$79,Top!$A$1:$AA$1,0))</f>
        <v>1 000 à 1 999 salariés</v>
      </c>
      <c r="E87" s="48">
        <f ca="1">INDEX(Top!$A$1:$AA$400,MATCH(CONCATENATE($A$1,"_",$A87),Top!$A$1:$A$400,0),MATCH(E$79,Top!$A$1:$AA$1,0))</f>
        <v>65</v>
      </c>
      <c r="F87" s="48" t="str">
        <f ca="1">INDEX(Top!$A$1:$AA$400,MATCH(CONCATENATE($A$1,"_",$A87),Top!$A$1:$A$400,0),MATCH(F$79,Top!$A$1:$AA$1,0))</f>
        <v>1013A</v>
      </c>
      <c r="G87" s="152" t="str">
        <f ca="1">INDEX(Top!$A$1:$AA$400,MATCH(CONCATENATE($A$1,"_",$A87),Top!$A$1:$A$400,0),MATCH(G$79,Top!$A$1:$AA$1,0))</f>
        <v>Préparation industrielle de produits à base de viande</v>
      </c>
      <c r="H87" s="153" t="e">
        <f ca="1">INDEX(Top!$A$1:$AA$400,MATCH(CONCATENATE($A$1,"_",$A87),Top!$A$1:$A$400,0),MATCH(H$79,Top!$A$1:$AA$1,0))</f>
        <v>#N/A</v>
      </c>
      <c r="I87" s="154" t="e">
        <f ca="1">INDEX(Top!$A$1:$AA$400,MATCH(CONCATENATE($A$1,"_",$A87),Top!$A$1:$A$400,0),MATCH(I$79,Top!$A$1:$AA$1,0))</f>
        <v>#N/A</v>
      </c>
      <c r="P87" s="28"/>
    </row>
    <row r="88" spans="1:16" ht="15" customHeight="1" x14ac:dyDescent="0.35">
      <c r="A88" s="73">
        <f>'28'!A88</f>
        <v>6</v>
      </c>
      <c r="B88" s="48" t="str">
        <f ca="1">INDEX(Top!$A$1:$AA$400,MATCH(CONCATENATE($A$1,"_",$A88),Top!$A$1:$A$400,0),MATCH(B$79,Top!$A$1:$AA$1,0))</f>
        <v>PRINCIPAL-53</v>
      </c>
      <c r="C88" s="69" t="str">
        <f ca="1">INDEX(Top!$A$1:$AA$400,MATCH(CONCATENATE($A$1,"_",$A88),Top!$A$1:$A$400,0),MATCH(C$79,Top!$A$1:$AA$1,0))</f>
        <v>GROUPE BIGARD</v>
      </c>
      <c r="D88" s="48" t="str">
        <f ca="1">INDEX(Top!$A$1:$AA$400,MATCH(CONCATENATE($A$1,"_",$A88),Top!$A$1:$A$400,0),MATCH(D$79,Top!$A$1:$AA$1,0))</f>
        <v>2 000 à 4 999 salariés</v>
      </c>
      <c r="E88" s="48">
        <f ca="1">INDEX(Top!$A$1:$AA$400,MATCH(CONCATENATE($A$1,"_",$A88),Top!$A$1:$A$400,0),MATCH(E$79,Top!$A$1:$AA$1,0))</f>
        <v>26</v>
      </c>
      <c r="F88" s="48" t="str">
        <f ca="1">INDEX(Top!$A$1:$AA$400,MATCH(CONCATENATE($A$1,"_",$A88),Top!$A$1:$A$400,0),MATCH(F$79,Top!$A$1:$AA$1,0))</f>
        <v>1011Z</v>
      </c>
      <c r="G88" s="152" t="str">
        <f ca="1">INDEX(Top!$A$1:$AA$400,MATCH(CONCATENATE($A$1,"_",$A88),Top!$A$1:$A$400,0),MATCH(G$79,Top!$A$1:$AA$1,0))</f>
        <v>Transformation et conservation de la viande de boucherie</v>
      </c>
      <c r="H88" s="153" t="e">
        <f ca="1">INDEX(Top!$A$1:$AA$400,MATCH(CONCATENATE($A$1,"_",$A88),Top!$A$1:$A$400,0),MATCH(H$79,Top!$A$1:$AA$1,0))</f>
        <v>#N/A</v>
      </c>
      <c r="I88" s="154" t="e">
        <f ca="1">INDEX(Top!$A$1:$AA$400,MATCH(CONCATENATE($A$1,"_",$A88),Top!$A$1:$A$400,0),MATCH(I$79,Top!$A$1:$AA$1,0))</f>
        <v>#N/A</v>
      </c>
      <c r="P88" s="28"/>
    </row>
    <row r="89" spans="1:16" ht="15" customHeight="1" x14ac:dyDescent="0.35">
      <c r="A89" s="73">
        <f>'28'!A89</f>
        <v>7</v>
      </c>
      <c r="B89" s="48" t="str">
        <f ca="1">INDEX(Top!$A$1:$AA$400,MATCH(CONCATENATE($A$1,"_",$A89),Top!$A$1:$A$400,0),MATCH(B$79,Top!$A$1:$AA$1,0))</f>
        <v>QUASI-MONO-32</v>
      </c>
      <c r="C89" s="69" t="str">
        <f ca="1">INDEX(Top!$A$1:$AA$400,MATCH(CONCATENATE($A$1,"_",$A89),Top!$A$1:$A$400,0),MATCH(C$79,Top!$A$1:$AA$1,0))</f>
        <v>MC CAIN ALIMENTAIRE</v>
      </c>
      <c r="D89" s="48" t="str">
        <f ca="1">INDEX(Top!$A$1:$AA$400,MATCH(CONCATENATE($A$1,"_",$A89),Top!$A$1:$A$400,0),MATCH(D$79,Top!$A$1:$AA$1,0))</f>
        <v>1 000 à 1 999 salariés</v>
      </c>
      <c r="E89" s="48">
        <f ca="1">INDEX(Top!$A$1:$AA$400,MATCH(CONCATENATE($A$1,"_",$A89),Top!$A$1:$A$400,0),MATCH(E$79,Top!$A$1:$AA$1,0))</f>
        <v>80</v>
      </c>
      <c r="F89" s="48" t="str">
        <f ca="1">INDEX(Top!$A$1:$AA$400,MATCH(CONCATENATE($A$1,"_",$A89),Top!$A$1:$A$400,0),MATCH(F$79,Top!$A$1:$AA$1,0))</f>
        <v>1031Z</v>
      </c>
      <c r="G89" s="152" t="str">
        <f ca="1">INDEX(Top!$A$1:$AA$400,MATCH(CONCATENATE($A$1,"_",$A89),Top!$A$1:$A$400,0),MATCH(G$79,Top!$A$1:$AA$1,0))</f>
        <v>Transformation et conservation de pommes de terre</v>
      </c>
      <c r="H89" s="153" t="e">
        <f ca="1">INDEX(Top!$A$1:$AA$400,MATCH(CONCATENATE($A$1,"_",$A89),Top!$A$1:$A$400,0),MATCH(H$79,Top!$A$1:$AA$1,0))</f>
        <v>#N/A</v>
      </c>
      <c r="I89" s="154" t="e">
        <f ca="1">INDEX(Top!$A$1:$AA$400,MATCH(CONCATENATE($A$1,"_",$A89),Top!$A$1:$A$400,0),MATCH(I$79,Top!$A$1:$AA$1,0))</f>
        <v>#N/A</v>
      </c>
      <c r="P89" s="28"/>
    </row>
    <row r="90" spans="1:16" ht="15" customHeight="1" x14ac:dyDescent="0.35">
      <c r="A90" s="73">
        <f>'28'!A90</f>
        <v>8</v>
      </c>
      <c r="B90" s="48" t="str">
        <f ca="1">INDEX(Top!$A$1:$AA$400,MATCH(CONCATENATE($A$1,"_",$A90),Top!$A$1:$A$400,0),MATCH(B$79,Top!$A$1:$AA$1,0))</f>
        <v>PRINCIPAL-32</v>
      </c>
      <c r="C90" s="69" t="str">
        <f ca="1">INDEX(Top!$A$1:$AA$400,MATCH(CONCATENATE($A$1,"_",$A90),Top!$A$1:$A$400,0),MATCH(C$79,Top!$A$1:$AA$1,0))</f>
        <v>NESTLE PURINA PETCARE FRANCE</v>
      </c>
      <c r="D90" s="48" t="str">
        <f ca="1">INDEX(Top!$A$1:$AA$400,MATCH(CONCATENATE($A$1,"_",$A90),Top!$A$1:$A$400,0),MATCH(D$79,Top!$A$1:$AA$1,0))</f>
        <v>1 000 à 1 999 salariés</v>
      </c>
      <c r="E90" s="48">
        <f ca="1">INDEX(Top!$A$1:$AA$400,MATCH(CONCATENATE($A$1,"_",$A90),Top!$A$1:$A$400,0),MATCH(E$79,Top!$A$1:$AA$1,0))</f>
        <v>44</v>
      </c>
      <c r="F90" s="48" t="str">
        <f ca="1">INDEX(Top!$A$1:$AA$400,MATCH(CONCATENATE($A$1,"_",$A90),Top!$A$1:$A$400,0),MATCH(F$79,Top!$A$1:$AA$1,0))</f>
        <v>1092Z</v>
      </c>
      <c r="G90" s="152" t="str">
        <f ca="1">INDEX(Top!$A$1:$AA$400,MATCH(CONCATENATE($A$1,"_",$A90),Top!$A$1:$A$400,0),MATCH(G$79,Top!$A$1:$AA$1,0))</f>
        <v>Fabrication d'aliments pour animaux de compagnie</v>
      </c>
      <c r="H90" s="153" t="e">
        <f ca="1">INDEX(Top!$A$1:$AA$400,MATCH(CONCATENATE($A$1,"_",$A90),Top!$A$1:$A$400,0),MATCH(H$79,Top!$A$1:$AA$1,0))</f>
        <v>#N/A</v>
      </c>
      <c r="I90" s="154" t="e">
        <f ca="1">INDEX(Top!$A$1:$AA$400,MATCH(CONCATENATE($A$1,"_",$A90),Top!$A$1:$A$400,0),MATCH(I$79,Top!$A$1:$AA$1,0))</f>
        <v>#N/A</v>
      </c>
      <c r="P90" s="28"/>
    </row>
    <row r="91" spans="1:16" ht="15" customHeight="1" x14ac:dyDescent="0.35">
      <c r="A91" s="73">
        <f>'28'!A91</f>
        <v>9</v>
      </c>
      <c r="B91" s="48" t="str">
        <f ca="1">INDEX(Top!$A$1:$AA$400,MATCH(CONCATENATE($A$1,"_",$A91),Top!$A$1:$A$400,0),MATCH(B$79,Top!$A$1:$AA$1,0))</f>
        <v>MONO-32</v>
      </c>
      <c r="C91" s="69" t="str">
        <f ca="1">INDEX(Top!$A$1:$AA$400,MATCH(CONCATENATE($A$1,"_",$A91),Top!$A$1:$A$400,0),MATCH(C$79,Top!$A$1:$AA$1,0))</f>
        <v>MOY PARK FRANCE SAS</v>
      </c>
      <c r="D91" s="48" t="str">
        <f ca="1">INDEX(Top!$A$1:$AA$400,MATCH(CONCATENATE($A$1,"_",$A91),Top!$A$1:$A$400,0),MATCH(D$79,Top!$A$1:$AA$1,0))</f>
        <v>500 à 999 salariés</v>
      </c>
      <c r="E91" s="48">
        <f ca="1">INDEX(Top!$A$1:$AA$400,MATCH(CONCATENATE($A$1,"_",$A91),Top!$A$1:$A$400,0),MATCH(E$79,Top!$A$1:$AA$1,0))</f>
        <v>100</v>
      </c>
      <c r="F91" s="48" t="str">
        <f ca="1">INDEX(Top!$A$1:$AA$400,MATCH(CONCATENATE($A$1,"_",$A91),Top!$A$1:$A$400,0),MATCH(F$79,Top!$A$1:$AA$1,0))</f>
        <v>1085Z</v>
      </c>
      <c r="G91" s="152" t="str">
        <f ca="1">INDEX(Top!$A$1:$AA$400,MATCH(CONCATENATE($A$1,"_",$A91),Top!$A$1:$A$400,0),MATCH(G$79,Top!$A$1:$AA$1,0))</f>
        <v>Fabrication de plats préparés</v>
      </c>
      <c r="H91" s="153" t="e">
        <f ca="1">INDEX(Top!$A$1:$AA$400,MATCH(CONCATENATE($A$1,"_",$A91),Top!$A$1:$A$400,0),MATCH(H$79,Top!$A$1:$AA$1,0))</f>
        <v>#N/A</v>
      </c>
      <c r="I91" s="154" t="e">
        <f ca="1">INDEX(Top!$A$1:$AA$400,MATCH(CONCATENATE($A$1,"_",$A91),Top!$A$1:$A$400,0),MATCH(I$79,Top!$A$1:$AA$1,0))</f>
        <v>#N/A</v>
      </c>
      <c r="P91" s="28"/>
    </row>
    <row r="92" spans="1:16" ht="15" customHeight="1" x14ac:dyDescent="0.35">
      <c r="A92" s="73">
        <f>'28'!A92</f>
        <v>10</v>
      </c>
      <c r="B92" s="48" t="str">
        <f ca="1">INDEX(Top!$A$1:$AA$400,MATCH(CONCATENATE($A$1,"_",$A92),Top!$A$1:$A$400,0),MATCH(B$79,Top!$A$1:$AA$1,0))</f>
        <v>PRINCIPAL-11</v>
      </c>
      <c r="C92" s="69" t="str">
        <f ca="1">INDEX(Top!$A$1:$AA$400,MATCH(CONCATENATE($A$1,"_",$A92),Top!$A$1:$A$400,0),MATCH(C$79,Top!$A$1:$AA$1,0))</f>
        <v>METRO FRANCE</v>
      </c>
      <c r="D92" s="48" t="str">
        <f ca="1">INDEX(Top!$A$1:$AA$400,MATCH(CONCATENATE($A$1,"_",$A92),Top!$A$1:$A$400,0),MATCH(D$79,Top!$A$1:$AA$1,0))</f>
        <v>5 000 à 9 999 salariés</v>
      </c>
      <c r="E92" s="48">
        <f ca="1">INDEX(Top!$A$1:$AA$400,MATCH(CONCATENATE($A$1,"_",$A92),Top!$A$1:$A$400,0),MATCH(E$79,Top!$A$1:$AA$1,0))</f>
        <v>7</v>
      </c>
      <c r="F92" s="48" t="str">
        <f ca="1">INDEX(Top!$A$1:$AA$400,MATCH(CONCATENATE($A$1,"_",$A92),Top!$A$1:$A$400,0),MATCH(F$79,Top!$A$1:$AA$1,0))</f>
        <v>4639B</v>
      </c>
      <c r="G92" s="152" t="str">
        <f ca="1">INDEX(Top!$A$1:$AA$400,MATCH(CONCATENATE($A$1,"_",$A92),Top!$A$1:$A$400,0),MATCH(G$79,Top!$A$1:$AA$1,0))</f>
        <v>Commerce de gros (commerce interentreprises) alimentaire non spécialisé</v>
      </c>
      <c r="H92" s="153" t="e">
        <f ca="1">INDEX(Top!$A$1:$AA$400,MATCH(CONCATENATE($A$1,"_",$A92),Top!$A$1:$A$400,0),MATCH(H$79,Top!$A$1:$AA$1,0))</f>
        <v>#N/A</v>
      </c>
      <c r="I92" s="154" t="e">
        <f ca="1">INDEX(Top!$A$1:$AA$400,MATCH(CONCATENATE($A$1,"_",$A92),Top!$A$1:$A$400,0),MATCH(I$79,Top!$A$1:$AA$1,0))</f>
        <v>#N/A</v>
      </c>
      <c r="P92" s="28"/>
    </row>
    <row r="93" spans="1:16" ht="15" customHeight="1" x14ac:dyDescent="0.35">
      <c r="A93" s="73">
        <f>'28'!A93</f>
        <v>11</v>
      </c>
      <c r="B93" s="48" t="str">
        <f ca="1">INDEX(Top!$A$1:$AA$400,MATCH(CONCATENATE($A$1,"_",$A93),Top!$A$1:$A$400,0),MATCH(B$79,Top!$A$1:$AA$1,0))</f>
        <v>QUASI-MONO-32</v>
      </c>
      <c r="C93" s="69" t="str">
        <f ca="1">INDEX(Top!$A$1:$AA$400,MATCH(CONCATENATE($A$1,"_",$A93),Top!$A$1:$A$400,0),MATCH(C$79,Top!$A$1:$AA$1,0))</f>
        <v>SOCIETE INDUSTRIELLE LESAFFRE</v>
      </c>
      <c r="D93" s="48" t="str">
        <f ca="1">INDEX(Top!$A$1:$AA$400,MATCH(CONCATENATE($A$1,"_",$A93),Top!$A$1:$A$400,0),MATCH(D$79,Top!$A$1:$AA$1,0))</f>
        <v>500 à 999 salariés</v>
      </c>
      <c r="E93" s="48">
        <f ca="1">INDEX(Top!$A$1:$AA$400,MATCH(CONCATENATE($A$1,"_",$A93),Top!$A$1:$A$400,0),MATCH(E$79,Top!$A$1:$AA$1,0))</f>
        <v>98</v>
      </c>
      <c r="F93" s="48" t="str">
        <f ca="1">INDEX(Top!$A$1:$AA$400,MATCH(CONCATENATE($A$1,"_",$A93),Top!$A$1:$A$400,0),MATCH(F$79,Top!$A$1:$AA$1,0))</f>
        <v>1089Z</v>
      </c>
      <c r="G93" s="152" t="str">
        <f ca="1">INDEX(Top!$A$1:$AA$400,MATCH(CONCATENATE($A$1,"_",$A93),Top!$A$1:$A$400,0),MATCH(G$79,Top!$A$1:$AA$1,0))</f>
        <v>Fabrication d'autres produits alimentaires n.c.a.</v>
      </c>
      <c r="H93" s="153" t="e">
        <f ca="1">INDEX(Top!$A$1:$AA$400,MATCH(CONCATENATE($A$1,"_",$A93),Top!$A$1:$A$400,0),MATCH(H$79,Top!$A$1:$AA$1,0))</f>
        <v>#N/A</v>
      </c>
      <c r="I93" s="154" t="e">
        <f ca="1">INDEX(Top!$A$1:$AA$400,MATCH(CONCATENATE($A$1,"_",$A93),Top!$A$1:$A$400,0),MATCH(I$79,Top!$A$1:$AA$1,0))</f>
        <v>#N/A</v>
      </c>
      <c r="P93" s="28"/>
    </row>
    <row r="94" spans="1:16" ht="15" customHeight="1" x14ac:dyDescent="0.35">
      <c r="A94" s="73">
        <f>'28'!A94</f>
        <v>12</v>
      </c>
      <c r="B94" s="48" t="str">
        <f ca="1">INDEX(Top!$A$1:$AA$400,MATCH(CONCATENATE($A$1,"_",$A94),Top!$A$1:$A$400,0),MATCH(B$79,Top!$A$1:$AA$1,0))</f>
        <v>PRINCIPAL-76</v>
      </c>
      <c r="C94" s="69" t="str">
        <f ca="1">INDEX(Top!$A$1:$AA$400,MATCH(CONCATENATE($A$1,"_",$A94),Top!$A$1:$A$400,0),MATCH(C$79,Top!$A$1:$AA$1,0))</f>
        <v>BOULANGERIES BG</v>
      </c>
      <c r="D94" s="48" t="str">
        <f ca="1">INDEX(Top!$A$1:$AA$400,MATCH(CONCATENATE($A$1,"_",$A94),Top!$A$1:$A$400,0),MATCH(D$79,Top!$A$1:$AA$1,0))</f>
        <v>5 000 à 9 999 salariés</v>
      </c>
      <c r="E94" s="48">
        <f ca="1">INDEX(Top!$A$1:$AA$400,MATCH(CONCATENATE($A$1,"_",$A94),Top!$A$1:$A$400,0),MATCH(E$79,Top!$A$1:$AA$1,0))</f>
        <v>9</v>
      </c>
      <c r="F94" s="48" t="str">
        <f ca="1">INDEX(Top!$A$1:$AA$400,MATCH(CONCATENATE($A$1,"_",$A94),Top!$A$1:$A$400,0),MATCH(F$79,Top!$A$1:$AA$1,0))</f>
        <v>1071C</v>
      </c>
      <c r="G94" s="152" t="str">
        <f ca="1">INDEX(Top!$A$1:$AA$400,MATCH(CONCATENATE($A$1,"_",$A94),Top!$A$1:$A$400,0),MATCH(G$79,Top!$A$1:$AA$1,0))</f>
        <v>Boulangerie et boulangerie-pâtisserie</v>
      </c>
      <c r="H94" s="153" t="e">
        <f ca="1">INDEX(Top!$A$1:$AA$400,MATCH(CONCATENATE($A$1,"_",$A94),Top!$A$1:$A$400,0),MATCH(H$79,Top!$A$1:$AA$1,0))</f>
        <v>#N/A</v>
      </c>
      <c r="I94" s="154" t="e">
        <f ca="1">INDEX(Top!$A$1:$AA$400,MATCH(CONCATENATE($A$1,"_",$A94),Top!$A$1:$A$400,0),MATCH(I$79,Top!$A$1:$AA$1,0))</f>
        <v>#N/A</v>
      </c>
      <c r="P94" s="28"/>
    </row>
    <row r="95" spans="1:16" ht="15" customHeight="1" x14ac:dyDescent="0.35">
      <c r="A95" s="73">
        <f>'28'!A95</f>
        <v>13</v>
      </c>
      <c r="B95" s="48" t="str">
        <f ca="1">INDEX(Top!$A$1:$AA$400,MATCH(CONCATENATE($A$1,"_",$A95),Top!$A$1:$A$400,0),MATCH(B$79,Top!$A$1:$AA$1,0))</f>
        <v>MONO-32</v>
      </c>
      <c r="C95" s="69" t="str">
        <f ca="1">INDEX(Top!$A$1:$AA$400,MATCH(CONCATENATE($A$1,"_",$A95),Top!$A$1:$A$400,0),MATCH(C$79,Top!$A$1:$AA$1,0))</f>
        <v>HAAGEN DAZS ARRAS SNC</v>
      </c>
      <c r="D95" s="48" t="str">
        <f ca="1">INDEX(Top!$A$1:$AA$400,MATCH(CONCATENATE($A$1,"_",$A95),Top!$A$1:$A$400,0),MATCH(D$79,Top!$A$1:$AA$1,0))</f>
        <v>500 à 999 salariés</v>
      </c>
      <c r="E95" s="48">
        <f ca="1">INDEX(Top!$A$1:$AA$400,MATCH(CONCATENATE($A$1,"_",$A95),Top!$A$1:$A$400,0),MATCH(E$79,Top!$A$1:$AA$1,0))</f>
        <v>100</v>
      </c>
      <c r="F95" s="48" t="str">
        <f ca="1">INDEX(Top!$A$1:$AA$400,MATCH(CONCATENATE($A$1,"_",$A95),Top!$A$1:$A$400,0),MATCH(F$79,Top!$A$1:$AA$1,0))</f>
        <v>1052Z</v>
      </c>
      <c r="G95" s="152" t="str">
        <f ca="1">INDEX(Top!$A$1:$AA$400,MATCH(CONCATENATE($A$1,"_",$A95),Top!$A$1:$A$400,0),MATCH(G$79,Top!$A$1:$AA$1,0))</f>
        <v>Fabrication de glaces et sorbets</v>
      </c>
      <c r="H95" s="153" t="e">
        <f ca="1">INDEX(Top!$A$1:$AA$400,MATCH(CONCATENATE($A$1,"_",$A95),Top!$A$1:$A$400,0),MATCH(H$79,Top!$A$1:$AA$1,0))</f>
        <v>#N/A</v>
      </c>
      <c r="I95" s="154" t="e">
        <f ca="1">INDEX(Top!$A$1:$AA$400,MATCH(CONCATENATE($A$1,"_",$A95),Top!$A$1:$A$400,0),MATCH(I$79,Top!$A$1:$AA$1,0))</f>
        <v>#N/A</v>
      </c>
      <c r="P95" s="28"/>
    </row>
    <row r="96" spans="1:16" ht="15" customHeight="1" x14ac:dyDescent="0.35">
      <c r="A96" s="73">
        <f>'28'!A96</f>
        <v>14</v>
      </c>
      <c r="B96" s="48" t="str">
        <f ca="1">INDEX(Top!$A$1:$AA$400,MATCH(CONCATENATE($A$1,"_",$A96),Top!$A$1:$A$400,0),MATCH(B$79,Top!$A$1:$AA$1,0))</f>
        <v>PRINCIPAL-11</v>
      </c>
      <c r="C96" s="69" t="str">
        <f ca="1">INDEX(Top!$A$1:$AA$400,MATCH(CONCATENATE($A$1,"_",$A96),Top!$A$1:$A$400,0),MATCH(C$79,Top!$A$1:$AA$1,0))</f>
        <v>NESTLE FRANCE</v>
      </c>
      <c r="D96" s="48" t="str">
        <f ca="1">INDEX(Top!$A$1:$AA$400,MATCH(CONCATENATE($A$1,"_",$A96),Top!$A$1:$A$400,0),MATCH(D$79,Top!$A$1:$AA$1,0))</f>
        <v>2 000 à 4 999 salariés</v>
      </c>
      <c r="E96" s="48">
        <f ca="1">INDEX(Top!$A$1:$AA$400,MATCH(CONCATENATE($A$1,"_",$A96),Top!$A$1:$A$400,0),MATCH(E$79,Top!$A$1:$AA$1,0))</f>
        <v>18</v>
      </c>
      <c r="F96" s="48" t="str">
        <f ca="1">INDEX(Top!$A$1:$AA$400,MATCH(CONCATENATE($A$1,"_",$A96),Top!$A$1:$A$400,0),MATCH(F$79,Top!$A$1:$AA$1,0))</f>
        <v>1083Z</v>
      </c>
      <c r="G96" s="152" t="str">
        <f ca="1">INDEX(Top!$A$1:$AA$400,MATCH(CONCATENATE($A$1,"_",$A96),Top!$A$1:$A$400,0),MATCH(G$79,Top!$A$1:$AA$1,0))</f>
        <v>Transformation du thé et du café</v>
      </c>
      <c r="H96" s="153" t="e">
        <f ca="1">INDEX(Top!$A$1:$AA$400,MATCH(CONCATENATE($A$1,"_",$A96),Top!$A$1:$A$400,0),MATCH(H$79,Top!$A$1:$AA$1,0))</f>
        <v>#N/A</v>
      </c>
      <c r="I96" s="154" t="e">
        <f ca="1">INDEX(Top!$A$1:$AA$400,MATCH(CONCATENATE($A$1,"_",$A96),Top!$A$1:$A$400,0),MATCH(I$79,Top!$A$1:$AA$1,0))</f>
        <v>#N/A</v>
      </c>
      <c r="P96" s="28"/>
    </row>
    <row r="97" spans="1:17" ht="15" customHeight="1" x14ac:dyDescent="0.35">
      <c r="A97" s="73">
        <f>'28'!A97</f>
        <v>15</v>
      </c>
      <c r="B97" s="48" t="str">
        <f ca="1">INDEX(Top!$A$1:$AA$400,MATCH(CONCATENATE($A$1,"_",$A97),Top!$A$1:$A$400,0),MATCH(B$79,Top!$A$1:$AA$1,0))</f>
        <v>MONO-32</v>
      </c>
      <c r="C97" s="69" t="str">
        <f ca="1">INDEX(Top!$A$1:$AA$400,MATCH(CONCATENATE($A$1,"_",$A97),Top!$A$1:$A$400,0),MATCH(C$79,Top!$A$1:$AA$1,0))</f>
        <v>INGREDIA</v>
      </c>
      <c r="D97" s="48" t="str">
        <f ca="1">INDEX(Top!$A$1:$AA$400,MATCH(CONCATENATE($A$1,"_",$A97),Top!$A$1:$A$400,0),MATCH(D$79,Top!$A$1:$AA$1,0))</f>
        <v>250 à 499 salariés</v>
      </c>
      <c r="E97" s="48">
        <f ca="1">INDEX(Top!$A$1:$AA$400,MATCH(CONCATENATE($A$1,"_",$A97),Top!$A$1:$A$400,0),MATCH(E$79,Top!$A$1:$AA$1,0))</f>
        <v>100</v>
      </c>
      <c r="F97" s="48" t="str">
        <f ca="1">INDEX(Top!$A$1:$AA$400,MATCH(CONCATENATE($A$1,"_",$A97),Top!$A$1:$A$400,0),MATCH(F$79,Top!$A$1:$AA$1,0))</f>
        <v>1051D</v>
      </c>
      <c r="G97" s="152" t="str">
        <f ca="1">INDEX(Top!$A$1:$AA$400,MATCH(CONCATENATE($A$1,"_",$A97),Top!$A$1:$A$400,0),MATCH(G$79,Top!$A$1:$AA$1,0))</f>
        <v>Fabrication d'autres produits laitiers</v>
      </c>
      <c r="H97" s="153" t="e">
        <f ca="1">INDEX(Top!$A$1:$AA$400,MATCH(CONCATENATE($A$1,"_",$A97),Top!$A$1:$A$400,0),MATCH(H$79,Top!$A$1:$AA$1,0))</f>
        <v>#N/A</v>
      </c>
      <c r="I97" s="154" t="e">
        <f ca="1">INDEX(Top!$A$1:$AA$400,MATCH(CONCATENATE($A$1,"_",$A97),Top!$A$1:$A$400,0),MATCH(I$79,Top!$A$1:$AA$1,0))</f>
        <v>#N/A</v>
      </c>
      <c r="P97" s="28"/>
    </row>
    <row r="98" spans="1:17" ht="15" customHeight="1" x14ac:dyDescent="0.35">
      <c r="A98" s="73">
        <f>'28'!A98</f>
        <v>16</v>
      </c>
      <c r="B98" s="48" t="str">
        <f ca="1">INDEX(Top!$A$1:$AA$400,MATCH(CONCATENATE($A$1,"_",$A98),Top!$A$1:$A$400,0),MATCH(B$79,Top!$A$1:$AA$1,0))</f>
        <v>PRINCIPAL-24</v>
      </c>
      <c r="C98" s="69" t="str">
        <f ca="1">INDEX(Top!$A$1:$AA$400,MATCH(CONCATENATE($A$1,"_",$A98),Top!$A$1:$A$400,0),MATCH(C$79,Top!$A$1:$AA$1,0))</f>
        <v>NOVANDIE</v>
      </c>
      <c r="D98" s="48" t="str">
        <f ca="1">INDEX(Top!$A$1:$AA$400,MATCH(CONCATENATE($A$1,"_",$A98),Top!$A$1:$A$400,0),MATCH(D$79,Top!$A$1:$AA$1,0))</f>
        <v>1 000 à 1 999 salariés</v>
      </c>
      <c r="E98" s="48">
        <f ca="1">INDEX(Top!$A$1:$AA$400,MATCH(CONCATENATE($A$1,"_",$A98),Top!$A$1:$A$400,0),MATCH(E$79,Top!$A$1:$AA$1,0))</f>
        <v>38</v>
      </c>
      <c r="F98" s="48" t="str">
        <f ca="1">INDEX(Top!$A$1:$AA$400,MATCH(CONCATENATE($A$1,"_",$A98),Top!$A$1:$A$400,0),MATCH(F$79,Top!$A$1:$AA$1,0))</f>
        <v>1051A</v>
      </c>
      <c r="G98" s="152" t="str">
        <f ca="1">INDEX(Top!$A$1:$AA$400,MATCH(CONCATENATE($A$1,"_",$A98),Top!$A$1:$A$400,0),MATCH(G$79,Top!$A$1:$AA$1,0))</f>
        <v>Fabrication de lait liquide et de produits frais</v>
      </c>
      <c r="H98" s="153" t="e">
        <f ca="1">INDEX(Top!$A$1:$AA$400,MATCH(CONCATENATE($A$1,"_",$A98),Top!$A$1:$A$400,0),MATCH(H$79,Top!$A$1:$AA$1,0))</f>
        <v>#N/A</v>
      </c>
      <c r="I98" s="154" t="e">
        <f ca="1">INDEX(Top!$A$1:$AA$400,MATCH(CONCATENATE($A$1,"_",$A98),Top!$A$1:$A$400,0),MATCH(I$79,Top!$A$1:$AA$1,0))</f>
        <v>#N/A</v>
      </c>
      <c r="P98" s="28"/>
    </row>
    <row r="99" spans="1:17" ht="15" customHeight="1" x14ac:dyDescent="0.35">
      <c r="A99" s="73">
        <f>'28'!A99</f>
        <v>17</v>
      </c>
      <c r="B99" s="48" t="str">
        <f ca="1">INDEX(Top!$A$1:$AA$400,MATCH(CONCATENATE($A$1,"_",$A99),Top!$A$1:$A$400,0),MATCH(B$79,Top!$A$1:$AA$1,0))</f>
        <v>MONO-32</v>
      </c>
      <c r="C99" s="69" t="str">
        <f ca="1">INDEX(Top!$A$1:$AA$400,MATCH(CONCATENATE($A$1,"_",$A99),Top!$A$1:$A$400,0),MATCH(C$79,Top!$A$1:$AA$1,0))</f>
        <v>SOCIETE COOPERATIVE AGRICOLE UNEAL</v>
      </c>
      <c r="D99" s="48" t="str">
        <f ca="1">INDEX(Top!$A$1:$AA$400,MATCH(CONCATENATE($A$1,"_",$A99),Top!$A$1:$A$400,0),MATCH(D$79,Top!$A$1:$AA$1,0))</f>
        <v>250 à 499 salariés</v>
      </c>
      <c r="E99" s="48">
        <f ca="1">INDEX(Top!$A$1:$AA$400,MATCH(CONCATENATE($A$1,"_",$A99),Top!$A$1:$A$400,0),MATCH(E$79,Top!$A$1:$AA$1,0))</f>
        <v>100</v>
      </c>
      <c r="F99" s="48" t="str">
        <f ca="1">INDEX(Top!$A$1:$AA$400,MATCH(CONCATENATE($A$1,"_",$A99),Top!$A$1:$A$400,0),MATCH(F$79,Top!$A$1:$AA$1,0))</f>
        <v>4621Z</v>
      </c>
      <c r="G99" s="152" t="str">
        <f ca="1">INDEX(Top!$A$1:$AA$400,MATCH(CONCATENATE($A$1,"_",$A99),Top!$A$1:$A$400,0),MATCH(G$79,Top!$A$1:$AA$1,0))</f>
        <v>Commerce de gros (commerce interentreprises) de céréales, de tabac non manufacturé, de semences et d'aliments pour le bétail</v>
      </c>
      <c r="H99" s="153" t="e">
        <f ca="1">INDEX(Top!$A$1:$AA$400,MATCH(CONCATENATE($A$1,"_",$A99),Top!$A$1:$A$400,0),MATCH(H$79,Top!$A$1:$AA$1,0))</f>
        <v>#N/A</v>
      </c>
      <c r="I99" s="154" t="e">
        <f ca="1">INDEX(Top!$A$1:$AA$400,MATCH(CONCATENATE($A$1,"_",$A99),Top!$A$1:$A$400,0),MATCH(I$79,Top!$A$1:$AA$1,0))</f>
        <v>#N/A</v>
      </c>
      <c r="P99" s="28"/>
    </row>
    <row r="100" spans="1:17" ht="15" customHeight="1" x14ac:dyDescent="0.35">
      <c r="A100" s="73">
        <f>'28'!A100</f>
        <v>18</v>
      </c>
      <c r="B100" s="48" t="str">
        <f ca="1">INDEX(Top!$A$1:$AA$400,MATCH(CONCATENATE($A$1,"_",$A100),Top!$A$1:$A$400,0),MATCH(B$79,Top!$A$1:$AA$1,0))</f>
        <v>MONO-32</v>
      </c>
      <c r="C100" s="69" t="str">
        <f ca="1">INDEX(Top!$A$1:$AA$400,MATCH(CONCATENATE($A$1,"_",$A100),Top!$A$1:$A$400,0),MATCH(C$79,Top!$A$1:$AA$1,0))</f>
        <v>CHATEAU BLANC</v>
      </c>
      <c r="D100" s="48" t="str">
        <f ca="1">INDEX(Top!$A$1:$AA$400,MATCH(CONCATENATE($A$1,"_",$A100),Top!$A$1:$A$400,0),MATCH(D$79,Top!$A$1:$AA$1,0))</f>
        <v>250 à 499 salariés</v>
      </c>
      <c r="E100" s="48">
        <f ca="1">INDEX(Top!$A$1:$AA$400,MATCH(CONCATENATE($A$1,"_",$A100),Top!$A$1:$A$400,0),MATCH(E$79,Top!$A$1:$AA$1,0))</f>
        <v>100</v>
      </c>
      <c r="F100" s="48" t="str">
        <f ca="1">INDEX(Top!$A$1:$AA$400,MATCH(CONCATENATE($A$1,"_",$A100),Top!$A$1:$A$400,0),MATCH(F$79,Top!$A$1:$AA$1,0))</f>
        <v>1071A</v>
      </c>
      <c r="G100" s="152" t="str">
        <f ca="1">INDEX(Top!$A$1:$AA$400,MATCH(CONCATENATE($A$1,"_",$A100),Top!$A$1:$A$400,0),MATCH(G$79,Top!$A$1:$AA$1,0))</f>
        <v>Fabrication industrielle de pain et de pâtisserie fraîche</v>
      </c>
      <c r="H100" s="153" t="e">
        <f ca="1">INDEX(Top!$A$1:$AA$400,MATCH(CONCATENATE($A$1,"_",$A100),Top!$A$1:$A$400,0),MATCH(H$79,Top!$A$1:$AA$1,0))</f>
        <v>#N/A</v>
      </c>
      <c r="I100" s="154" t="e">
        <f ca="1">INDEX(Top!$A$1:$AA$400,MATCH(CONCATENATE($A$1,"_",$A100),Top!$A$1:$A$400,0),MATCH(I$79,Top!$A$1:$AA$1,0))</f>
        <v>#N/A</v>
      </c>
      <c r="P100" s="28"/>
    </row>
    <row r="101" spans="1:17" ht="15" customHeight="1" x14ac:dyDescent="0.35">
      <c r="A101" s="73">
        <f>'28'!A101</f>
        <v>19</v>
      </c>
      <c r="B101" s="48" t="str">
        <f ca="1">INDEX(Top!$A$1:$AA$400,MATCH(CONCATENATE($A$1,"_",$A101),Top!$A$1:$A$400,0),MATCH(B$79,Top!$A$1:$AA$1,0))</f>
        <v>QUASI-MONO-32</v>
      </c>
      <c r="C101" s="69" t="str">
        <f ca="1">INDEX(Top!$A$1:$AA$400,MATCH(CONCATENATE($A$1,"_",$A101),Top!$A$1:$A$400,0),MATCH(C$79,Top!$A$1:$AA$1,0))</f>
        <v>NORIAP</v>
      </c>
      <c r="D101" s="48" t="str">
        <f ca="1">INDEX(Top!$A$1:$AA$400,MATCH(CONCATENATE($A$1,"_",$A101),Top!$A$1:$A$400,0),MATCH(D$79,Top!$A$1:$AA$1,0))</f>
        <v>250 à 499 salariés</v>
      </c>
      <c r="E101" s="48">
        <f ca="1">INDEX(Top!$A$1:$AA$400,MATCH(CONCATENATE($A$1,"_",$A101),Top!$A$1:$A$400,0),MATCH(E$79,Top!$A$1:$AA$1,0))</f>
        <v>88</v>
      </c>
      <c r="F101" s="48" t="str">
        <f ca="1">INDEX(Top!$A$1:$AA$400,MATCH(CONCATENATE($A$1,"_",$A101),Top!$A$1:$A$400,0),MATCH(F$79,Top!$A$1:$AA$1,0))</f>
        <v>4621Z</v>
      </c>
      <c r="G101" s="152" t="str">
        <f ca="1">INDEX(Top!$A$1:$AA$400,MATCH(CONCATENATE($A$1,"_",$A101),Top!$A$1:$A$400,0),MATCH(G$79,Top!$A$1:$AA$1,0))</f>
        <v>Commerce de gros (commerce interentreprises) de céréales, de tabac non manufacturé, de semences et d'aliments pour le bétail</v>
      </c>
      <c r="H101" s="153" t="e">
        <f ca="1">INDEX(Top!$A$1:$AA$400,MATCH(CONCATENATE($A$1,"_",$A101),Top!$A$1:$A$400,0),MATCH(H$79,Top!$A$1:$AA$1,0))</f>
        <v>#N/A</v>
      </c>
      <c r="I101" s="154" t="e">
        <f ca="1">INDEX(Top!$A$1:$AA$400,MATCH(CONCATENATE($A$1,"_",$A101),Top!$A$1:$A$400,0),MATCH(I$79,Top!$A$1:$AA$1,0))</f>
        <v>#N/A</v>
      </c>
      <c r="P101" s="28"/>
    </row>
    <row r="102" spans="1:17" ht="15" customHeight="1" x14ac:dyDescent="0.35">
      <c r="A102" s="73">
        <f>'28'!A102</f>
        <v>20</v>
      </c>
      <c r="B102" s="48" t="str">
        <f ca="1">INDEX(Top!$A$1:$AA$400,MATCH(CONCATENATE($A$1,"_",$A102),Top!$A$1:$A$400,0),MATCH(B$79,Top!$A$1:$AA$1,0))</f>
        <v>MONO-32</v>
      </c>
      <c r="C102" s="69" t="str">
        <f ca="1">INDEX(Top!$A$1:$AA$400,MATCH(CONCATENATE($A$1,"_",$A102),Top!$A$1:$A$400,0),MATCH(C$79,Top!$A$1:$AA$1,0))</f>
        <v>PATISSERIE PASQUIER VRON</v>
      </c>
      <c r="D102" s="48" t="str">
        <f ca="1">INDEX(Top!$A$1:$AA$400,MATCH(CONCATENATE($A$1,"_",$A102),Top!$A$1:$A$400,0),MATCH(D$79,Top!$A$1:$AA$1,0))</f>
        <v>250 à 499 salariés</v>
      </c>
      <c r="E102" s="48">
        <f ca="1">INDEX(Top!$A$1:$AA$400,MATCH(CONCATENATE($A$1,"_",$A102),Top!$A$1:$A$400,0),MATCH(E$79,Top!$A$1:$AA$1,0))</f>
        <v>100</v>
      </c>
      <c r="F102" s="48" t="str">
        <f ca="1">INDEX(Top!$A$1:$AA$400,MATCH(CONCATENATE($A$1,"_",$A102),Top!$A$1:$A$400,0),MATCH(F$79,Top!$A$1:$AA$1,0))</f>
        <v>1071A</v>
      </c>
      <c r="G102" s="152" t="str">
        <f ca="1">INDEX(Top!$A$1:$AA$400,MATCH(CONCATENATE($A$1,"_",$A102),Top!$A$1:$A$400,0),MATCH(G$79,Top!$A$1:$AA$1,0))</f>
        <v>Fabrication industrielle de pain et de pâtisserie fraîche</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'28'!B106</f>
        <v>Champ : France (hors Mayotte) - unités légales des secteurs marchands non agricoles et non financiers</v>
      </c>
      <c r="Q106" s="108"/>
    </row>
    <row r="107" spans="1:17" s="106" customFormat="1" ht="15" customHeight="1" x14ac:dyDescent="0.35">
      <c r="B107" s="107" t="str">
        <f>'28'!B107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8"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108"/>
  <sheetViews>
    <sheetView topLeftCell="B1"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44</v>
      </c>
      <c r="B1" s="25" t="str">
        <f ca="1">VLOOKUP(A1,Sommaire!A15:B31,2,0)</f>
        <v>Grand Est</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'32'!D4</f>
        <v>nb_ul_MONO_secret</v>
      </c>
      <c r="E4" s="72" t="str">
        <f>'32'!E4</f>
        <v>nb_sal_secret</v>
      </c>
      <c r="F4" s="72" t="str">
        <f>'32'!F4</f>
        <v>nb_sal_reg_secret</v>
      </c>
      <c r="G4" s="72" t="str">
        <f>'32'!G4</f>
        <v>part_sal_secret</v>
      </c>
      <c r="H4" s="129" t="str">
        <f>'32'!H4</f>
        <v>nb_ul_POLY_secret</v>
      </c>
      <c r="I4" s="126"/>
      <c r="J4" s="126"/>
      <c r="Q4" s="28"/>
      <c r="R4" s="28"/>
    </row>
    <row r="5" spans="1:18" ht="78" customHeight="1" x14ac:dyDescent="0.35">
      <c r="A5" s="73" t="str">
        <f>'32'!A5</f>
        <v>Code d'activité</v>
      </c>
      <c r="B5" s="2" t="str">
        <f>'32'!B5</f>
        <v>Code d'activité</v>
      </c>
      <c r="C5" s="2" t="str">
        <f>'32'!C5</f>
        <v>Secteur d'activité</v>
      </c>
      <c r="D5" s="2" t="str">
        <f>'32'!D5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7048</v>
      </c>
      <c r="E7" s="109">
        <f t="shared" ca="1" si="0"/>
        <v>52547</v>
      </c>
      <c r="F7" s="109">
        <f t="shared" ca="1" si="0"/>
        <v>66543</v>
      </c>
      <c r="G7" s="109">
        <f t="shared" ca="1" si="0"/>
        <v>79</v>
      </c>
      <c r="H7" s="109">
        <f t="shared" ca="1" si="0"/>
        <v>195</v>
      </c>
      <c r="I7" s="125"/>
      <c r="J7" s="125"/>
      <c r="K7" s="33"/>
      <c r="L7" s="33"/>
      <c r="M7" s="33"/>
      <c r="N7" s="33"/>
      <c r="O7" s="33"/>
      <c r="P7" s="33"/>
      <c r="Q7" s="33"/>
      <c r="R7" s="33"/>
    </row>
    <row r="8" spans="1:18" ht="15" customHeight="1" x14ac:dyDescent="0.35">
      <c r="A8" s="73" t="s">
        <v>44</v>
      </c>
      <c r="B8" s="7" t="s">
        <v>44</v>
      </c>
      <c r="C8" s="8" t="s">
        <v>1460</v>
      </c>
      <c r="D8" s="110">
        <f t="shared" ca="1" si="0"/>
        <v>1943</v>
      </c>
      <c r="E8" s="110">
        <f t="shared" ca="1" si="0"/>
        <v>27059</v>
      </c>
      <c r="F8" s="110">
        <f t="shared" ca="1" si="0"/>
        <v>36092</v>
      </c>
      <c r="G8" s="110">
        <f t="shared" ca="1" si="0"/>
        <v>75</v>
      </c>
      <c r="H8" s="110">
        <f t="shared" ca="1" si="0"/>
        <v>83</v>
      </c>
      <c r="I8" s="125"/>
      <c r="J8" s="125"/>
      <c r="K8" s="33"/>
      <c r="L8" s="33"/>
      <c r="M8" s="33"/>
      <c r="N8" s="33"/>
      <c r="O8" s="33"/>
      <c r="P8" s="33"/>
      <c r="Q8" s="33"/>
      <c r="R8" s="33"/>
    </row>
    <row r="9" spans="1:18" ht="15" customHeight="1" x14ac:dyDescent="0.35">
      <c r="A9" s="73" t="s">
        <v>60</v>
      </c>
      <c r="B9" s="9" t="s">
        <v>60</v>
      </c>
      <c r="C9" s="10" t="s">
        <v>61</v>
      </c>
      <c r="D9" s="48">
        <f t="shared" ca="1" si="0"/>
        <v>1053</v>
      </c>
      <c r="E9" s="48">
        <f t="shared" ca="1" si="0"/>
        <v>17185</v>
      </c>
      <c r="F9" s="48">
        <f t="shared" ca="1" si="0"/>
        <v>24903</v>
      </c>
      <c r="G9" s="48">
        <f t="shared" ca="1" si="0"/>
        <v>69</v>
      </c>
      <c r="H9" s="48">
        <f t="shared" ca="1" si="0"/>
        <v>66</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140</v>
      </c>
      <c r="E10" s="48">
        <f t="shared" ref="D10:H23" ca="1" si="1">INDEX(Table0,MATCH($A$1&amp;"_"&amp;$A10,T0colonne,0),MATCH(E$4,T0ligne,0))</f>
        <v>2949</v>
      </c>
      <c r="F10" s="48">
        <f t="shared" ca="1" si="1"/>
        <v>4511</v>
      </c>
      <c r="G10" s="48">
        <f t="shared" ca="1" si="1"/>
        <v>65</v>
      </c>
      <c r="H10" s="48">
        <f t="shared" ca="1" si="1"/>
        <v>14</v>
      </c>
      <c r="I10" s="125"/>
      <c r="J10" s="125"/>
      <c r="K10" s="33"/>
      <c r="L10" s="33"/>
      <c r="M10" s="33"/>
      <c r="N10" s="33"/>
      <c r="O10" s="33"/>
      <c r="P10" s="33"/>
      <c r="Q10" s="33"/>
      <c r="R10" s="33"/>
    </row>
    <row r="11" spans="1:18" ht="15" customHeight="1" x14ac:dyDescent="0.35">
      <c r="A11" s="73">
        <v>102</v>
      </c>
      <c r="B11" s="11">
        <v>102</v>
      </c>
      <c r="C11" s="12" t="s">
        <v>64</v>
      </c>
      <c r="D11" s="48">
        <f t="shared" ca="1" si="1"/>
        <v>14</v>
      </c>
      <c r="E11" s="48">
        <f t="shared" ca="1" si="1"/>
        <v>164</v>
      </c>
      <c r="F11" s="48">
        <f t="shared" ca="1" si="1"/>
        <v>164</v>
      </c>
      <c r="G11" s="48">
        <f t="shared" ca="1" si="1"/>
        <v>100</v>
      </c>
      <c r="H11" s="48">
        <f t="shared" ca="1" si="1"/>
        <v>0</v>
      </c>
      <c r="I11" s="125"/>
      <c r="J11" s="125"/>
      <c r="K11" s="33"/>
      <c r="L11" s="33"/>
      <c r="M11" s="33"/>
      <c r="N11" s="33"/>
      <c r="O11" s="33"/>
      <c r="P11" s="33"/>
      <c r="Q11" s="33"/>
      <c r="R11" s="33"/>
    </row>
    <row r="12" spans="1:18" ht="15" customHeight="1" x14ac:dyDescent="0.35">
      <c r="A12" s="73" t="s">
        <v>65</v>
      </c>
      <c r="B12" s="13" t="s">
        <v>65</v>
      </c>
      <c r="C12" s="12" t="s">
        <v>66</v>
      </c>
      <c r="D12" s="48">
        <f t="shared" ca="1" si="1"/>
        <v>144</v>
      </c>
      <c r="E12" s="48">
        <f t="shared" ca="1" si="1"/>
        <v>348</v>
      </c>
      <c r="F12" s="48">
        <f t="shared" ca="1" si="1"/>
        <v>828</v>
      </c>
      <c r="G12" s="48">
        <f t="shared" ca="1" si="1"/>
        <v>42</v>
      </c>
      <c r="H12" s="48">
        <f t="shared" ca="1" si="1"/>
        <v>3</v>
      </c>
      <c r="I12" s="125"/>
      <c r="J12" s="125"/>
      <c r="K12" s="74"/>
      <c r="L12" s="33"/>
      <c r="M12" s="33"/>
      <c r="N12" s="33"/>
      <c r="O12" s="33"/>
      <c r="P12" s="33"/>
      <c r="Q12" s="33"/>
      <c r="R12" s="33"/>
    </row>
    <row r="13" spans="1:18" ht="15" customHeight="1" x14ac:dyDescent="0.35">
      <c r="A13" s="73" t="s">
        <v>67</v>
      </c>
      <c r="B13" s="13" t="s">
        <v>67</v>
      </c>
      <c r="C13" s="12" t="s">
        <v>68</v>
      </c>
      <c r="D13" s="48">
        <f t="shared" ca="1" si="1"/>
        <v>10</v>
      </c>
      <c r="E13" s="48">
        <f t="shared" ca="1" si="1"/>
        <v>31</v>
      </c>
      <c r="F13" s="48">
        <f t="shared" ca="1" si="1"/>
        <v>252</v>
      </c>
      <c r="G13" s="48">
        <f t="shared" ca="1" si="1"/>
        <v>12</v>
      </c>
      <c r="H13" s="48">
        <f t="shared" ca="1" si="1"/>
        <v>3</v>
      </c>
      <c r="I13" s="125"/>
      <c r="J13" s="125"/>
      <c r="K13" s="74"/>
      <c r="L13" s="33"/>
      <c r="M13" s="33"/>
      <c r="N13" s="33"/>
      <c r="O13" s="33"/>
      <c r="P13" s="33"/>
      <c r="Q13" s="33"/>
      <c r="R13" s="33"/>
    </row>
    <row r="14" spans="1:18" ht="15" customHeight="1" x14ac:dyDescent="0.35">
      <c r="A14" s="73">
        <v>105</v>
      </c>
      <c r="B14" s="11">
        <v>105</v>
      </c>
      <c r="C14" s="12" t="s">
        <v>69</v>
      </c>
      <c r="D14" s="48">
        <f t="shared" ca="1" si="1"/>
        <v>88</v>
      </c>
      <c r="E14" s="48">
        <f t="shared" ca="1" si="1"/>
        <v>3686</v>
      </c>
      <c r="F14" s="48">
        <f t="shared" ca="1" si="1"/>
        <v>4802</v>
      </c>
      <c r="G14" s="48">
        <f t="shared" ca="1" si="1"/>
        <v>77</v>
      </c>
      <c r="H14" s="48">
        <f t="shared" ca="1" si="1"/>
        <v>7</v>
      </c>
      <c r="I14" s="125"/>
      <c r="J14" s="125"/>
      <c r="K14" s="75"/>
      <c r="Q14" s="28"/>
      <c r="R14" s="28"/>
    </row>
    <row r="15" spans="1:18" ht="15" customHeight="1" x14ac:dyDescent="0.35">
      <c r="A15" s="73">
        <v>106</v>
      </c>
      <c r="B15" s="11">
        <v>106</v>
      </c>
      <c r="C15" s="12" t="s">
        <v>70</v>
      </c>
      <c r="D15" s="48">
        <f t="shared" ca="1" si="1"/>
        <v>48</v>
      </c>
      <c r="E15" s="48">
        <f t="shared" ca="1" si="1"/>
        <v>684</v>
      </c>
      <c r="F15" s="48">
        <f t="shared" ca="1" si="1"/>
        <v>1602</v>
      </c>
      <c r="G15" s="48">
        <f t="shared" ca="1" si="1"/>
        <v>43</v>
      </c>
      <c r="H15" s="48">
        <f t="shared" ca="1" si="1"/>
        <v>8</v>
      </c>
      <c r="I15" s="125"/>
      <c r="J15" s="125"/>
      <c r="K15" s="75"/>
      <c r="Q15" s="28"/>
      <c r="R15" s="28"/>
    </row>
    <row r="16" spans="1:18" ht="15" customHeight="1" x14ac:dyDescent="0.35">
      <c r="A16" s="73" t="s">
        <v>71</v>
      </c>
      <c r="B16" s="11" t="s">
        <v>71</v>
      </c>
      <c r="C16" s="12" t="s">
        <v>72</v>
      </c>
      <c r="D16" s="48">
        <f t="shared" ca="1" si="1"/>
        <v>200</v>
      </c>
      <c r="E16" s="48">
        <f t="shared" ca="1" si="1"/>
        <v>1923</v>
      </c>
      <c r="F16" s="48">
        <f t="shared" ca="1" si="1"/>
        <v>2635</v>
      </c>
      <c r="G16" s="48">
        <f t="shared" ca="1" si="1"/>
        <v>73</v>
      </c>
      <c r="H16" s="48">
        <f t="shared" ca="1" si="1"/>
        <v>8</v>
      </c>
      <c r="I16" s="125"/>
      <c r="J16" s="125"/>
      <c r="K16" s="75"/>
      <c r="Q16" s="28"/>
      <c r="R16" s="28"/>
    </row>
    <row r="17" spans="1:28" ht="15" customHeight="1" x14ac:dyDescent="0.35">
      <c r="A17" s="73">
        <v>108</v>
      </c>
      <c r="B17" s="11">
        <v>108</v>
      </c>
      <c r="C17" s="12" t="s">
        <v>73</v>
      </c>
      <c r="D17" s="48">
        <f t="shared" ca="1" si="1"/>
        <v>372</v>
      </c>
      <c r="E17" s="48">
        <f t="shared" ca="1" si="1"/>
        <v>6552</v>
      </c>
      <c r="F17" s="48">
        <f t="shared" ca="1" si="1"/>
        <v>8977</v>
      </c>
      <c r="G17" s="48">
        <f t="shared" ca="1" si="1"/>
        <v>73</v>
      </c>
      <c r="H17" s="48">
        <f t="shared" ca="1" si="1"/>
        <v>18</v>
      </c>
      <c r="I17" s="125"/>
      <c r="J17" s="125"/>
      <c r="K17" s="75"/>
      <c r="Q17" s="28"/>
      <c r="R17" s="28"/>
    </row>
    <row r="18" spans="1:28" ht="15" customHeight="1" x14ac:dyDescent="0.35">
      <c r="A18" s="73">
        <v>109</v>
      </c>
      <c r="B18" s="11">
        <v>109</v>
      </c>
      <c r="C18" s="12" t="s">
        <v>74</v>
      </c>
      <c r="D18" s="48">
        <f t="shared" ca="1" si="1"/>
        <v>37</v>
      </c>
      <c r="E18" s="48">
        <f t="shared" ca="1" si="1"/>
        <v>848</v>
      </c>
      <c r="F18" s="48">
        <f t="shared" ca="1" si="1"/>
        <v>1132</v>
      </c>
      <c r="G18" s="48">
        <f t="shared" ca="1" si="1"/>
        <v>75</v>
      </c>
      <c r="H18" s="48">
        <f t="shared" ca="1" si="1"/>
        <v>5</v>
      </c>
      <c r="I18" s="125"/>
      <c r="J18" s="125"/>
      <c r="K18" s="36"/>
      <c r="Q18" s="28"/>
      <c r="R18" s="28"/>
    </row>
    <row r="19" spans="1:28" ht="15" customHeight="1" x14ac:dyDescent="0.35">
      <c r="A19" s="73">
        <v>11</v>
      </c>
      <c r="B19" s="9">
        <v>11</v>
      </c>
      <c r="C19" s="10" t="s">
        <v>75</v>
      </c>
      <c r="D19" s="48">
        <f t="shared" ca="1" si="1"/>
        <v>890</v>
      </c>
      <c r="E19" s="48">
        <f ca="1">INDEX(Table0,MATCH($A$1&amp;"_"&amp;$A19,T0colonne,0),MATCH(E$4,T0ligne,0))</f>
        <v>9874</v>
      </c>
      <c r="F19" s="48">
        <f ca="1">INDEX(Table0,MATCH($A$1&amp;"_"&amp;$A19,T0colonne,0),MATCH(F$4,T0ligne,0))</f>
        <v>11189</v>
      </c>
      <c r="G19" s="48">
        <f ca="1">INDEX(Table0,MATCH($A$1&amp;"_"&amp;$A19,T0colonne,0),MATCH(G$4,T0ligne,0))</f>
        <v>88</v>
      </c>
      <c r="H19" s="48">
        <f ca="1">INDEX(Table0,MATCH($A$1&amp;"_"&amp;$A19,T0colonne,0),MATCH(H$4,T0ligne,0))</f>
        <v>17</v>
      </c>
      <c r="I19" s="125"/>
      <c r="J19" s="125"/>
      <c r="K19" s="75"/>
      <c r="Q19" s="28"/>
      <c r="R19" s="28"/>
    </row>
    <row r="20" spans="1:28" ht="15" customHeight="1" x14ac:dyDescent="0.35">
      <c r="A20" s="73" t="s">
        <v>51</v>
      </c>
      <c r="B20" s="7" t="s">
        <v>51</v>
      </c>
      <c r="C20" s="8" t="s">
        <v>52</v>
      </c>
      <c r="D20" s="110">
        <f t="shared" ca="1" si="1"/>
        <v>3238</v>
      </c>
      <c r="E20" s="110">
        <f t="shared" ca="1" si="1"/>
        <v>15926</v>
      </c>
      <c r="F20" s="110">
        <f t="shared" ca="1" si="1"/>
        <v>16677</v>
      </c>
      <c r="G20" s="110">
        <f t="shared" ca="1" si="1"/>
        <v>95</v>
      </c>
      <c r="H20" s="110">
        <f t="shared" ca="1" si="1"/>
        <v>14</v>
      </c>
      <c r="I20" s="125"/>
      <c r="J20" s="125"/>
      <c r="K20" s="36"/>
      <c r="Q20" s="28"/>
      <c r="R20" s="28"/>
    </row>
    <row r="21" spans="1:28" ht="15" customHeight="1" x14ac:dyDescent="0.35">
      <c r="A21" s="73" t="s">
        <v>47</v>
      </c>
      <c r="B21" s="7" t="s">
        <v>47</v>
      </c>
      <c r="C21" s="14" t="s">
        <v>48</v>
      </c>
      <c r="D21" s="110">
        <f ca="1">INDEX(Table0,MATCH($A$1&amp;"_"&amp;$A21,T0colonne,0),MATCH(D$4,T0ligne,0))</f>
        <v>1867</v>
      </c>
      <c r="E21" s="110">
        <f ca="1">INDEX(Table0,MATCH($A$1&amp;"_"&amp;$A21,T0colonne,0),MATCH(E$4,T0ligne,0))</f>
        <v>9562</v>
      </c>
      <c r="F21" s="110">
        <f ca="1">INDEX(Table0,MATCH($A$1&amp;"_"&amp;$A21,T0colonne,0),MATCH(F$4,T0ligne,0))</f>
        <v>13774</v>
      </c>
      <c r="G21" s="110">
        <f ca="1">INDEX(Table0,MATCH($A$1&amp;"_"&amp;$A21,T0colonne,0),MATCH(G$4,T0ligne,0))</f>
        <v>69</v>
      </c>
      <c r="H21" s="110">
        <f ca="1">INDEX(Table0,MATCH($A$1&amp;"_"&amp;$A21,T0colonne,0),MATCH(H$4,T0ligne,0))</f>
        <v>98</v>
      </c>
      <c r="I21" s="125"/>
      <c r="J21" s="125"/>
      <c r="Q21" s="28"/>
      <c r="R21" s="28"/>
    </row>
    <row r="22" spans="1:28" ht="15" customHeight="1" x14ac:dyDescent="0.35">
      <c r="A22" s="73">
        <v>462</v>
      </c>
      <c r="B22" s="9">
        <v>462</v>
      </c>
      <c r="C22" s="12" t="s">
        <v>76</v>
      </c>
      <c r="D22" s="48">
        <f t="shared" ca="1" si="1"/>
        <v>415</v>
      </c>
      <c r="E22" s="48">
        <f t="shared" ca="1" si="1"/>
        <v>3143</v>
      </c>
      <c r="F22" s="48">
        <f t="shared" ca="1" si="1"/>
        <v>3930</v>
      </c>
      <c r="G22" s="48">
        <f t="shared" ca="1" si="1"/>
        <v>80</v>
      </c>
      <c r="H22" s="48">
        <f t="shared" ca="1" si="1"/>
        <v>24</v>
      </c>
      <c r="I22" s="125"/>
      <c r="J22" s="125"/>
      <c r="Q22" s="28"/>
      <c r="R22" s="28"/>
    </row>
    <row r="23" spans="1:28" ht="15" customHeight="1" x14ac:dyDescent="0.35">
      <c r="A23" s="73" t="s">
        <v>77</v>
      </c>
      <c r="B23" s="9" t="s">
        <v>77</v>
      </c>
      <c r="C23" s="12" t="s">
        <v>78</v>
      </c>
      <c r="D23" s="48">
        <f t="shared" ca="1" si="1"/>
        <v>1452</v>
      </c>
      <c r="E23" s="48">
        <f t="shared" ca="1" si="1"/>
        <v>6419</v>
      </c>
      <c r="F23" s="48">
        <f t="shared" ca="1" si="1"/>
        <v>9844</v>
      </c>
      <c r="G23" s="48">
        <f t="shared" ca="1" si="1"/>
        <v>65</v>
      </c>
      <c r="H23" s="48">
        <f t="shared" ca="1" si="1"/>
        <v>74</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'32'!B29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'32'!E30</f>
        <v>nb_ul_secret</v>
      </c>
      <c r="F30" s="73" t="s">
        <v>1345</v>
      </c>
      <c r="G30" s="73" t="s">
        <v>139</v>
      </c>
      <c r="H30" s="73" t="str">
        <f>'32'!H30</f>
        <v>redi_r310_secret</v>
      </c>
      <c r="I30" s="73" t="str">
        <f>'32'!I30</f>
        <v>redi_r410_secret</v>
      </c>
      <c r="J30" s="73" t="str">
        <f>'32'!J30</f>
        <v>redi_r003_secret</v>
      </c>
      <c r="K30" s="73" t="str">
        <f>'32'!K30</f>
        <v>fraispers_secret</v>
      </c>
      <c r="L30" s="73" t="str">
        <f>'32'!L30</f>
        <v>redi_r005_secret</v>
      </c>
      <c r="M30" s="73" t="str">
        <f>'32'!M30</f>
        <v>redi_r008_secret</v>
      </c>
      <c r="N30" s="73" t="str">
        <f>'32'!N30</f>
        <v>redi_r103_secret</v>
      </c>
      <c r="O30" s="73" t="str">
        <f>'32'!O30</f>
        <v>r100_tot_secret</v>
      </c>
      <c r="P30" s="73" t="str">
        <f>'32'!P30</f>
        <v>inv_corp_b_ha_secret</v>
      </c>
      <c r="Q30" s="73" t="str">
        <f>'32'!Q30</f>
        <v>TX_EX_secret</v>
      </c>
      <c r="R30" s="73" t="str">
        <f>'32'!R30</f>
        <v>TX_VA_secret</v>
      </c>
      <c r="S30" s="73" t="str">
        <f>'32'!S30</f>
        <v>PROD_TRAV_secret</v>
      </c>
      <c r="T30" s="73" t="str">
        <f>'32'!T30</f>
        <v>INT_CAPITAL_secret</v>
      </c>
      <c r="U30" s="73" t="str">
        <f>'32'!U30</f>
        <v>TX_FP_secret</v>
      </c>
      <c r="V30" s="73" t="str">
        <f>'32'!V30</f>
        <v>TX_MARGE_secret</v>
      </c>
      <c r="W30" s="73" t="str">
        <f>'32'!W30</f>
        <v>RENT_ECO_secret</v>
      </c>
      <c r="X30" s="73" t="str">
        <f>'32'!X30</f>
        <v>RENT_FIN_secret</v>
      </c>
      <c r="Y30" s="73" t="str">
        <f>'32'!Y30</f>
        <v>LEVIER_FIN_secret</v>
      </c>
      <c r="Z30" s="73" t="str">
        <f>'32'!Z30</f>
        <v>TAUX_PRELEV_secret</v>
      </c>
      <c r="AA30" s="73" t="str">
        <f>'32'!AA30</f>
        <v>TX_INV_secret</v>
      </c>
      <c r="AB30" s="73" t="str">
        <f>'32'!AB30</f>
        <v>TX_AUTOFIN_secret</v>
      </c>
    </row>
    <row r="31" spans="1:28" ht="69.95" customHeight="1" x14ac:dyDescent="0.35">
      <c r="A31" s="73" t="str">
        <f>'32'!A31</f>
        <v>R_T2</v>
      </c>
      <c r="B31" s="2" t="str">
        <f>'32'!B31</f>
        <v>Code d'activité</v>
      </c>
      <c r="C31" s="2" t="str">
        <f>'32'!C31</f>
        <v>Secteur d'activité</v>
      </c>
      <c r="D31" s="2" t="s">
        <v>1402</v>
      </c>
      <c r="E31" s="2" t="str">
        <f>'32'!E31</f>
        <v>Nombre d'unités légales</v>
      </c>
      <c r="F31" s="2" t="str">
        <f>'32'!F31</f>
        <v>Effectifs salariés en équivalent temps plein</v>
      </c>
      <c r="G31" s="2" t="str">
        <f>'32'!G31</f>
        <v>Effectifs salariés au 31 décembre</v>
      </c>
      <c r="H31" s="2" t="str">
        <f>'32'!H31</f>
        <v>Chiffre d'affaires Hors Taxes</v>
      </c>
      <c r="I31" s="2" t="str">
        <f>'32'!I31</f>
        <v>Chiffre d'affaires à l'exportation hors taxes</v>
      </c>
      <c r="J31" s="2" t="str">
        <f>'32'!J31</f>
        <v>Valeur ajoutée - y compris autres produits et autres charges</v>
      </c>
      <c r="K31" s="2" t="str">
        <f>'32'!K31</f>
        <v>Frais de personnel</v>
      </c>
      <c r="L31" s="2" t="str">
        <f>'32'!L31</f>
        <v>Excédent brut d'exploitation</v>
      </c>
      <c r="M31" s="2" t="str">
        <f>'32'!M31</f>
        <v>Capacité d'autofinancement</v>
      </c>
      <c r="N31" s="2" t="str">
        <f>'32'!N31</f>
        <v>Résultat courant avant impôts</v>
      </c>
      <c r="O31" s="2" t="str">
        <f>'32'!O31</f>
        <v>Résultat net comptable</v>
      </c>
      <c r="P31" s="2" t="str">
        <f>'32'!P31</f>
        <v>Investissements corporels bruts hors apports</v>
      </c>
      <c r="Q31" s="44" t="str">
        <f>'32'!Q31</f>
        <v>Taux d'exportation</v>
      </c>
      <c r="R31" s="44" t="str">
        <f>'32'!R31</f>
        <v>Taux de valeur ajoutée</v>
      </c>
      <c r="S31" s="76" t="str">
        <f>'32'!S31</f>
        <v>Productivité apparente du travail par tête</v>
      </c>
      <c r="T31" s="76" t="str">
        <f>'32'!T31</f>
        <v>Intensité capitalistique</v>
      </c>
      <c r="U31" s="44" t="str">
        <f>'32'!U31</f>
        <v>Part des frais de personnel</v>
      </c>
      <c r="V31" s="44" t="str">
        <f>'32'!V31</f>
        <v>Taux de marge</v>
      </c>
      <c r="W31" s="44" t="str">
        <f>'32'!W31</f>
        <v>Rentabilité économique</v>
      </c>
      <c r="X31" s="44" t="str">
        <f>'32'!X31</f>
        <v>Rentabilité financière</v>
      </c>
      <c r="Y31" s="44" t="str">
        <f>'32'!Y31</f>
        <v>Levier financier</v>
      </c>
      <c r="Z31" s="44" t="str">
        <f>'32'!Z31</f>
        <v>Taux de prélèvement financier</v>
      </c>
      <c r="AA31" s="44" t="str">
        <f>'32'!AA31</f>
        <v>Taux d'investissement</v>
      </c>
      <c r="AB31" s="44" t="str">
        <f>'32'!AB31</f>
        <v>Taux d'autofinancement</v>
      </c>
    </row>
    <row r="32" spans="1:28" ht="15" customHeight="1" x14ac:dyDescent="0.35">
      <c r="B32" s="148"/>
      <c r="C32" s="148"/>
      <c r="D32" s="32"/>
      <c r="E32" s="148" t="str">
        <f>'32'!E32</f>
        <v>nombre</v>
      </c>
      <c r="F32" s="148"/>
      <c r="G32" s="148"/>
      <c r="H32" s="148" t="str">
        <f>'32'!H32</f>
        <v>milliers d'euros</v>
      </c>
      <c r="I32" s="148"/>
      <c r="J32" s="148"/>
      <c r="K32" s="148"/>
      <c r="L32" s="148"/>
      <c r="M32" s="148"/>
      <c r="N32" s="148"/>
      <c r="O32" s="148"/>
      <c r="P32" s="148"/>
      <c r="Q32" s="155" t="str">
        <f>'32'!Q32</f>
        <v>%</v>
      </c>
      <c r="R32" s="155"/>
      <c r="S32" s="158" t="str">
        <f>'32'!S32</f>
        <v>milliers d'euros</v>
      </c>
      <c r="T32" s="159"/>
      <c r="U32" s="149" t="str">
        <f>'32'!U32</f>
        <v>%</v>
      </c>
      <c r="V32" s="149"/>
      <c r="W32" s="149"/>
      <c r="X32" s="149"/>
      <c r="Y32" s="149"/>
      <c r="Z32" s="149"/>
      <c r="AA32" s="149"/>
      <c r="AB32" s="149"/>
    </row>
    <row r="33" spans="1:28" ht="15" customHeight="1" x14ac:dyDescent="0.35">
      <c r="A33" s="73" t="str">
        <f>'32'!A33</f>
        <v>IAA_CGA_AC</v>
      </c>
      <c r="B33" s="116" t="str">
        <f>'32'!B33</f>
        <v>IAA_CGA_AC</v>
      </c>
      <c r="C33" s="117" t="str">
        <f>'32'!C33</f>
        <v>Ensemble des entreprises agroalimentaires de la région</v>
      </c>
      <c r="D33" s="117"/>
      <c r="E33" s="109">
        <f t="shared" ref="E33:T48" ca="1" si="2">INDEX(table,MATCH($A$1&amp;"_"&amp;$A33,Tcolonne,0),MATCH(E$30,Tligne,0))</f>
        <v>7048</v>
      </c>
      <c r="F33" s="109">
        <f t="shared" ca="1" si="2"/>
        <v>53087.85</v>
      </c>
      <c r="G33" s="109">
        <f t="shared" ca="1" si="2"/>
        <v>67768</v>
      </c>
      <c r="H33" s="109">
        <f t="shared" ca="1" si="2"/>
        <v>26955664.370000001</v>
      </c>
      <c r="I33" s="109">
        <f t="shared" ca="1" si="2"/>
        <v>8547216.1459999997</v>
      </c>
      <c r="J33" s="109">
        <f t="shared" ca="1" si="2"/>
        <v>4992639.9129999997</v>
      </c>
      <c r="K33" s="109">
        <f t="shared" ca="1" si="2"/>
        <v>2781747.398</v>
      </c>
      <c r="L33" s="109">
        <f t="shared" ca="1" si="2"/>
        <v>2034781.1149999998</v>
      </c>
      <c r="M33" s="109">
        <f t="shared" ca="1" si="2"/>
        <v>1777148.3969999996</v>
      </c>
      <c r="N33" s="109">
        <f t="shared" ca="1" si="2"/>
        <v>1577268.4940000002</v>
      </c>
      <c r="O33" s="109">
        <f t="shared" ca="1" si="2"/>
        <v>1110840.5790000001</v>
      </c>
      <c r="P33" s="109">
        <f t="shared" ca="1" si="2"/>
        <v>921113.14799999993</v>
      </c>
      <c r="Q33" s="109">
        <f t="shared" ca="1" si="2"/>
        <v>31.708423241508104</v>
      </c>
      <c r="R33" s="109">
        <f t="shared" ca="1" si="2"/>
        <v>18.521672641674904</v>
      </c>
      <c r="S33" s="109">
        <f t="shared" ca="1" si="2"/>
        <v>94.044869268580285</v>
      </c>
      <c r="T33" s="109">
        <f t="shared" ca="1" si="2"/>
        <v>255.35541631465583</v>
      </c>
      <c r="U33" s="109">
        <f t="shared" ref="U33:AB33" ca="1" si="3">INDEX(table,MATCH($A$1&amp;"_"&amp;$A33,Tcolonne,0),MATCH(U$30,Tligne,0))</f>
        <v>57.754197665226201</v>
      </c>
      <c r="V33" s="109">
        <f t="shared" ca="1" si="3"/>
        <v>42.245802334773806</v>
      </c>
      <c r="W33" s="109">
        <f t="shared" ca="1" si="3"/>
        <v>8.0457584571976319</v>
      </c>
      <c r="X33" s="109">
        <f t="shared" ca="1" si="3"/>
        <v>8.3300159601729824</v>
      </c>
      <c r="Y33" s="109">
        <f t="shared" ca="1" si="3"/>
        <v>53.18094693439366</v>
      </c>
      <c r="Z33" s="109">
        <f t="shared" ca="1" si="3"/>
        <v>8.3469333751900887</v>
      </c>
      <c r="AA33" s="109">
        <f t="shared" ca="1" si="3"/>
        <v>18.449420828479443</v>
      </c>
      <c r="AB33" s="109">
        <f t="shared" ca="1" si="3"/>
        <v>192.93486374162578</v>
      </c>
    </row>
    <row r="34" spans="1:28" ht="15" customHeight="1" x14ac:dyDescent="0.35">
      <c r="A34" s="73" t="str">
        <f>'32'!A34</f>
        <v>p_IAA_CGA_AC_BN_horsKZ</v>
      </c>
      <c r="B34" s="54"/>
      <c r="C34" s="51" t="str">
        <f>'32'!C34</f>
        <v>Poids dans l'économie marchande non agricole et non financière de la région (%)</v>
      </c>
      <c r="D34" s="51"/>
      <c r="E34" s="52">
        <f ca="1">E33/E69*100</f>
        <v>3.1223695985398225</v>
      </c>
      <c r="F34" s="52">
        <f t="shared" ref="F34:P34" ca="1" si="4">F33/F69*100</f>
        <v>8.0717710312095203</v>
      </c>
      <c r="G34" s="52">
        <f t="shared" ca="1" si="4"/>
        <v>8.538389237053444</v>
      </c>
      <c r="H34" s="52">
        <f t="shared" ca="1" si="4"/>
        <v>12.917398381128095</v>
      </c>
      <c r="I34" s="52">
        <f t="shared" ca="1" si="4"/>
        <v>21.969425662707547</v>
      </c>
      <c r="J34" s="52">
        <f t="shared" ca="1" si="4"/>
        <v>9.5233125628405837</v>
      </c>
      <c r="K34" s="52">
        <f t="shared" ca="1" si="4"/>
        <v>7.782403626345082</v>
      </c>
      <c r="L34" s="52">
        <f t="shared" ca="1" si="4"/>
        <v>12.743155363652914</v>
      </c>
      <c r="M34" s="52">
        <f t="shared" ca="1" si="4"/>
        <v>12.181766933222134</v>
      </c>
      <c r="N34" s="52">
        <f t="shared" ca="1" si="4"/>
        <v>12.978212657843629</v>
      </c>
      <c r="O34" s="52">
        <f t="shared" ca="1" si="4"/>
        <v>10.86471501698942</v>
      </c>
      <c r="P34" s="52">
        <f t="shared" ca="1" si="4"/>
        <v>8.3765536491668424</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'32'!A36</f>
        <v>IAA_hac</v>
      </c>
      <c r="B36" s="112" t="str">
        <f>'32'!B36</f>
        <v>IAA_hac</v>
      </c>
      <c r="C36" s="113" t="str">
        <f>'32'!C36</f>
        <v>IAA : Industries alimentaires (hors artisanat commercial) et boissons</v>
      </c>
      <c r="D36" s="113"/>
      <c r="E36" s="110">
        <f t="shared" ca="1" si="2"/>
        <v>1943</v>
      </c>
      <c r="F36" s="110">
        <f t="shared" ca="1" si="2"/>
        <v>27518.11</v>
      </c>
      <c r="G36" s="110">
        <f t="shared" ca="1" si="2"/>
        <v>29862</v>
      </c>
      <c r="H36" s="110">
        <f t="shared" ca="1" si="2"/>
        <v>14296403.140000001</v>
      </c>
      <c r="I36" s="110">
        <f t="shared" ca="1" si="2"/>
        <v>5528512.9510000004</v>
      </c>
      <c r="J36" s="110">
        <f t="shared" ca="1" si="2"/>
        <v>3545919.77</v>
      </c>
      <c r="K36" s="110">
        <f t="shared" ca="1" si="2"/>
        <v>1735899.175</v>
      </c>
      <c r="L36" s="110">
        <f t="shared" ca="1" si="2"/>
        <v>1648578.9349999998</v>
      </c>
      <c r="M36" s="110">
        <f t="shared" ca="1" si="2"/>
        <v>1446308.2879999997</v>
      </c>
      <c r="N36" s="110">
        <f t="shared" ca="1" si="2"/>
        <v>1268163.1139999998</v>
      </c>
      <c r="O36" s="110">
        <f t="shared" ca="1" si="2"/>
        <v>836297.41099999985</v>
      </c>
      <c r="P36" s="110">
        <f t="shared" ca="1" si="2"/>
        <v>695549.58799999999</v>
      </c>
      <c r="Q36" s="110">
        <f t="shared" ca="1" si="2"/>
        <v>38.670656506123116</v>
      </c>
      <c r="R36" s="110">
        <f t="shared" ca="1" si="2"/>
        <v>24.80288038379981</v>
      </c>
      <c r="S36" s="110">
        <f t="shared" ca="1" si="2"/>
        <v>128.85767845248094</v>
      </c>
      <c r="T36" s="110">
        <f t="shared" ca="1" si="2"/>
        <v>366.41637012861713</v>
      </c>
      <c r="U36" s="110">
        <f t="shared" ref="U36:AB36" ca="1" si="5">INDEX(table,MATCH($A$1&amp;"_"&amp;$A36,Tcolonne,0),MATCH(U$30,Tligne,0))</f>
        <v>51.290010411679098</v>
      </c>
      <c r="V36" s="110">
        <f t="shared" ca="1" si="5"/>
        <v>48.709989588320894</v>
      </c>
      <c r="W36" s="110">
        <f t="shared" ca="1" si="5"/>
        <v>8.2686404426618267</v>
      </c>
      <c r="X36" s="110">
        <f t="shared" ca="1" si="5"/>
        <v>7.8557143554568611</v>
      </c>
      <c r="Y36" s="110">
        <f t="shared" ca="1" si="5"/>
        <v>49.576917636803266</v>
      </c>
      <c r="Z36" s="110">
        <f t="shared" ca="1" si="5"/>
        <v>5.3847426480673803</v>
      </c>
      <c r="AA36" s="110">
        <f t="shared" ca="1" si="5"/>
        <v>19.615491413106621</v>
      </c>
      <c r="AB36" s="110">
        <f t="shared" ca="1" si="5"/>
        <v>207.93748036840179</v>
      </c>
    </row>
    <row r="37" spans="1:28" ht="15" customHeight="1" x14ac:dyDescent="0.35">
      <c r="A37" s="73" t="str">
        <f>'32'!A37</f>
        <v>p_IAA_hac_C_hac</v>
      </c>
      <c r="B37" s="54"/>
      <c r="C37" s="55" t="str">
        <f>'32'!C37</f>
        <v>Poids dans l'industrie manufacturière (hors artisanat commercial) de la région (%)</v>
      </c>
      <c r="D37" s="55"/>
      <c r="E37" s="52">
        <f ca="1">E36/E66*100</f>
        <v>12.101395117090185</v>
      </c>
      <c r="F37" s="52">
        <f t="shared" ref="F37:P37" ca="1" si="6">F36/F66*100</f>
        <v>14.806943103803317</v>
      </c>
      <c r="G37" s="52">
        <f t="shared" ca="1" si="6"/>
        <v>14.897109076850166</v>
      </c>
      <c r="H37" s="52">
        <f t="shared" ca="1" si="6"/>
        <v>19.443814494723863</v>
      </c>
      <c r="I37" s="52">
        <f t="shared" ca="1" si="6"/>
        <v>18.833448981425484</v>
      </c>
      <c r="J37" s="52">
        <f t="shared" ca="1" si="6"/>
        <v>20.254612188946801</v>
      </c>
      <c r="K37" s="52">
        <f t="shared" ca="1" si="6"/>
        <v>15.55610994602079</v>
      </c>
      <c r="L37" s="52">
        <f t="shared" ca="1" si="6"/>
        <v>28.499882212523563</v>
      </c>
      <c r="M37" s="52">
        <f t="shared" ca="1" si="6"/>
        <v>29.614514161110318</v>
      </c>
      <c r="N37" s="52">
        <f t="shared" ca="1" si="6"/>
        <v>29.271959238673411</v>
      </c>
      <c r="O37" s="52">
        <f t="shared" ca="1" si="6"/>
        <v>28.602592497212566</v>
      </c>
      <c r="P37" s="52">
        <f t="shared" ca="1" si="6"/>
        <v>23.605531350073893</v>
      </c>
      <c r="Q37" s="52"/>
      <c r="R37" s="52"/>
      <c r="S37" s="52"/>
      <c r="T37" s="52"/>
      <c r="U37" s="52"/>
      <c r="V37" s="52"/>
      <c r="W37" s="52"/>
      <c r="X37" s="52"/>
      <c r="Y37" s="52"/>
      <c r="Z37" s="52"/>
      <c r="AA37" s="52"/>
      <c r="AB37" s="52"/>
    </row>
    <row r="38" spans="1:28" ht="15" customHeight="1" x14ac:dyDescent="0.35">
      <c r="A38" s="73" t="str">
        <f>'32'!A38</f>
        <v>IAA_hac_Micro</v>
      </c>
      <c r="B38" s="54"/>
      <c r="C38" s="55"/>
      <c r="D38" s="55" t="s">
        <v>83</v>
      </c>
      <c r="E38" s="48">
        <f t="shared" ca="1" si="2"/>
        <v>1467</v>
      </c>
      <c r="F38" s="48">
        <f t="shared" ca="1" si="2"/>
        <v>1462.54</v>
      </c>
      <c r="G38" s="48">
        <f t="shared" ca="1" si="2"/>
        <v>1992</v>
      </c>
      <c r="H38" s="48">
        <f t="shared" ca="1" si="2"/>
        <v>423787.66</v>
      </c>
      <c r="I38" s="48">
        <f t="shared" ca="1" si="2"/>
        <v>20767.475999999999</v>
      </c>
      <c r="J38" s="48">
        <f t="shared" ca="1" si="2"/>
        <v>131907.867</v>
      </c>
      <c r="K38" s="48">
        <f t="shared" ca="1" si="2"/>
        <v>78930.108999999997</v>
      </c>
      <c r="L38" s="48">
        <f t="shared" ca="1" si="2"/>
        <v>58122.791999999994</v>
      </c>
      <c r="M38" s="48">
        <f t="shared" ca="1" si="2"/>
        <v>54339.491999999998</v>
      </c>
      <c r="N38" s="48">
        <f t="shared" ca="1" si="2"/>
        <v>9779.2719999999954</v>
      </c>
      <c r="O38" s="48">
        <f t="shared" ca="1" si="2"/>
        <v>10014.384999999995</v>
      </c>
      <c r="P38" s="48">
        <f t="shared" ca="1" si="2"/>
        <v>41991.735000000001</v>
      </c>
      <c r="Q38" s="48">
        <f t="shared" ca="1" si="2"/>
        <v>4.9004437741297142</v>
      </c>
      <c r="R38" s="48">
        <f t="shared" ca="1" si="2"/>
        <v>31.125933916999848</v>
      </c>
      <c r="S38" s="48">
        <f t="shared" ca="1" si="2"/>
        <v>90.190946572401444</v>
      </c>
      <c r="T38" s="48">
        <f t="shared" ca="1" si="2"/>
        <v>266.73768033694807</v>
      </c>
      <c r="U38" s="48">
        <f t="shared" ref="U38:AB52" ca="1" si="7">INDEX(table,MATCH($A$1&amp;"_"&amp;$A38,Tcolonne,0),MATCH(U$30,Tligne,0))</f>
        <v>57.590980142769844</v>
      </c>
      <c r="V38" s="48">
        <f t="shared" ca="1" si="7"/>
        <v>42.40901985723017</v>
      </c>
      <c r="W38" s="48">
        <f t="shared" ca="1" si="7"/>
        <v>11.49373025676616</v>
      </c>
      <c r="X38" s="48">
        <f t="shared" ca="1" si="7"/>
        <v>5.5323940653560193</v>
      </c>
      <c r="Y38" s="48" t="str">
        <f t="shared" ca="1" si="7"/>
        <v>s</v>
      </c>
      <c r="Z38" s="48">
        <f t="shared" ca="1" si="7"/>
        <v>4.0108551564419006</v>
      </c>
      <c r="AA38" s="48">
        <f t="shared" ca="1" si="7"/>
        <v>31.83413996073487</v>
      </c>
      <c r="AB38" s="48">
        <f t="shared" ca="1" si="7"/>
        <v>129.40520795342226</v>
      </c>
    </row>
    <row r="39" spans="1:28" ht="15" customHeight="1" x14ac:dyDescent="0.35">
      <c r="A39" s="73" t="str">
        <f>'32'!A39</f>
        <v>IAA_hac_PME</v>
      </c>
      <c r="B39" s="54"/>
      <c r="C39" s="55"/>
      <c r="D39" s="55" t="s">
        <v>84</v>
      </c>
      <c r="E39" s="48">
        <f t="shared" ca="1" si="2"/>
        <v>343</v>
      </c>
      <c r="F39" s="48">
        <f t="shared" ca="1" si="2"/>
        <v>8366.4599999999991</v>
      </c>
      <c r="G39" s="48">
        <f t="shared" ca="1" si="2"/>
        <v>9631</v>
      </c>
      <c r="H39" s="48">
        <f t="shared" ca="1" si="2"/>
        <v>2839943.2399999998</v>
      </c>
      <c r="I39" s="48">
        <f t="shared" ca="1" si="2"/>
        <v>501532.43700000003</v>
      </c>
      <c r="J39" s="48">
        <f t="shared" ca="1" si="2"/>
        <v>638290.05499999993</v>
      </c>
      <c r="K39" s="48">
        <f t="shared" ca="1" si="2"/>
        <v>396498.08999999997</v>
      </c>
      <c r="L39" s="48">
        <f t="shared" ca="1" si="2"/>
        <v>228725.79799999998</v>
      </c>
      <c r="M39" s="48">
        <f t="shared" ca="1" si="2"/>
        <v>196045.44099999999</v>
      </c>
      <c r="N39" s="48">
        <f t="shared" ca="1" si="2"/>
        <v>128010.94099999995</v>
      </c>
      <c r="O39" s="48">
        <f t="shared" ca="1" si="2"/>
        <v>117716.86899999995</v>
      </c>
      <c r="P39" s="48">
        <f t="shared" ca="1" si="2"/>
        <v>150530.38399999999</v>
      </c>
      <c r="Q39" s="48">
        <f t="shared" ca="1" si="2"/>
        <v>17.659945802297095</v>
      </c>
      <c r="R39" s="48">
        <f t="shared" ca="1" si="2"/>
        <v>22.47545112908665</v>
      </c>
      <c r="S39" s="48">
        <f t="shared" ca="1" si="2"/>
        <v>76.291532500005971</v>
      </c>
      <c r="T39" s="48">
        <f t="shared" ca="1" si="2"/>
        <v>255.81908142750942</v>
      </c>
      <c r="U39" s="48">
        <f t="shared" ca="1" si="7"/>
        <v>63.416977119722581</v>
      </c>
      <c r="V39" s="48">
        <f t="shared" ca="1" si="7"/>
        <v>36.583022880277404</v>
      </c>
      <c r="W39" s="48">
        <f t="shared" ca="1" si="7"/>
        <v>7.1943667802324587</v>
      </c>
      <c r="X39" s="48">
        <f t="shared" ca="1" si="7"/>
        <v>7.3254934168569292</v>
      </c>
      <c r="Y39" s="48" t="str">
        <f t="shared" ca="1" si="7"/>
        <v>s</v>
      </c>
      <c r="Z39" s="48">
        <f t="shared" ca="1" si="7"/>
        <v>4.5233367160445983</v>
      </c>
      <c r="AA39" s="48">
        <f t="shared" ca="1" si="7"/>
        <v>23.583382322947209</v>
      </c>
      <c r="AB39" s="48">
        <f t="shared" ca="1" si="7"/>
        <v>130.23645844150639</v>
      </c>
    </row>
    <row r="40" spans="1:28" ht="15" customHeight="1" x14ac:dyDescent="0.35">
      <c r="A40" s="73" t="str">
        <f>'32'!A40</f>
        <v>IAA_hac_ETI</v>
      </c>
      <c r="B40" s="54"/>
      <c r="C40" s="55"/>
      <c r="D40" s="55" t="s">
        <v>85</v>
      </c>
      <c r="E40" s="48">
        <f t="shared" ca="1" si="2"/>
        <v>103</v>
      </c>
      <c r="F40" s="48">
        <f t="shared" ca="1" si="2"/>
        <v>9241.76</v>
      </c>
      <c r="G40" s="48">
        <f t="shared" ca="1" si="2"/>
        <v>9788</v>
      </c>
      <c r="H40" s="48">
        <f t="shared" ca="1" si="2"/>
        <v>5545134.6299999999</v>
      </c>
      <c r="I40" s="48">
        <f t="shared" ca="1" si="2"/>
        <v>1803810.145</v>
      </c>
      <c r="J40" s="48">
        <f t="shared" ca="1" si="2"/>
        <v>1220416.9849999999</v>
      </c>
      <c r="K40" s="48">
        <f t="shared" ca="1" si="2"/>
        <v>552758.20600000001</v>
      </c>
      <c r="L40" s="48">
        <f t="shared" ca="1" si="2"/>
        <v>582729.18999999994</v>
      </c>
      <c r="M40" s="48">
        <f t="shared" ca="1" si="2"/>
        <v>460249.51599999989</v>
      </c>
      <c r="N40" s="48">
        <f t="shared" ca="1" si="2"/>
        <v>432430.7429999999</v>
      </c>
      <c r="O40" s="48">
        <f t="shared" ca="1" si="2"/>
        <v>319870.95099999994</v>
      </c>
      <c r="P40" s="48">
        <f t="shared" ca="1" si="2"/>
        <v>214432.99900000001</v>
      </c>
      <c r="Q40" s="48">
        <f t="shared" ca="1" si="2"/>
        <v>32.529600548219697</v>
      </c>
      <c r="R40" s="48">
        <f t="shared" ca="1" si="2"/>
        <v>22.008789081465455</v>
      </c>
      <c r="S40" s="48">
        <f t="shared" ca="1" si="2"/>
        <v>132.05460702290472</v>
      </c>
      <c r="T40" s="48">
        <f t="shared" ca="1" si="2"/>
        <v>405.27035315784008</v>
      </c>
      <c r="U40" s="48">
        <f t="shared" ca="1" si="7"/>
        <v>48.680259062954853</v>
      </c>
      <c r="V40" s="48">
        <f t="shared" ca="1" si="7"/>
        <v>51.319740937045154</v>
      </c>
      <c r="W40" s="48">
        <f t="shared" ca="1" si="7"/>
        <v>6.9370238422263597</v>
      </c>
      <c r="X40" s="48">
        <f t="shared" ca="1" si="7"/>
        <v>7.9356457772929367</v>
      </c>
      <c r="Y40" s="48" t="str">
        <f t="shared" ca="1" si="7"/>
        <v>s</v>
      </c>
      <c r="Z40" s="48">
        <f t="shared" ca="1" si="7"/>
        <v>8.6370873235301637</v>
      </c>
      <c r="AA40" s="48">
        <f t="shared" ca="1" si="7"/>
        <v>17.570469899679413</v>
      </c>
      <c r="AB40" s="48">
        <f t="shared" ca="1" si="7"/>
        <v>214.63558227808019</v>
      </c>
    </row>
    <row r="41" spans="1:28" ht="15" customHeight="1" x14ac:dyDescent="0.35">
      <c r="A41" s="73" t="str">
        <f>'32'!A41</f>
        <v>IAA_hac_GE</v>
      </c>
      <c r="B41" s="54"/>
      <c r="C41" s="55"/>
      <c r="D41" s="55" t="s">
        <v>86</v>
      </c>
      <c r="E41" s="48">
        <f t="shared" ca="1" si="2"/>
        <v>30</v>
      </c>
      <c r="F41" s="48">
        <f t="shared" ca="1" si="2"/>
        <v>8447.35</v>
      </c>
      <c r="G41" s="48">
        <f t="shared" ca="1" si="2"/>
        <v>8451</v>
      </c>
      <c r="H41" s="48">
        <f t="shared" ca="1" si="2"/>
        <v>5487537.6100000003</v>
      </c>
      <c r="I41" s="48">
        <f t="shared" ca="1" si="2"/>
        <v>3202402.8930000002</v>
      </c>
      <c r="J41" s="48">
        <f t="shared" ca="1" si="2"/>
        <v>1555304.8630000001</v>
      </c>
      <c r="K41" s="48">
        <f t="shared" ca="1" si="2"/>
        <v>707712.77</v>
      </c>
      <c r="L41" s="48">
        <f t="shared" ca="1" si="2"/>
        <v>779001.15499999991</v>
      </c>
      <c r="M41" s="48">
        <f t="shared" ca="1" si="2"/>
        <v>735673.83899999992</v>
      </c>
      <c r="N41" s="48">
        <f t="shared" ca="1" si="2"/>
        <v>697942.15799999994</v>
      </c>
      <c r="O41" s="48">
        <f t="shared" ca="1" si="2"/>
        <v>388695.20600000006</v>
      </c>
      <c r="P41" s="48">
        <f t="shared" ca="1" si="2"/>
        <v>288594.46999999997</v>
      </c>
      <c r="Q41" s="48">
        <f t="shared" ca="1" si="2"/>
        <v>58.357739310327936</v>
      </c>
      <c r="R41" s="48">
        <f t="shared" ca="1" si="2"/>
        <v>28.342491177932907</v>
      </c>
      <c r="S41" s="48">
        <f t="shared" ca="1" si="2"/>
        <v>184.11748808798026</v>
      </c>
      <c r="T41" s="48">
        <f t="shared" ca="1" si="2"/>
        <v>450.70465897589185</v>
      </c>
      <c r="U41" s="48">
        <f t="shared" ca="1" si="7"/>
        <v>47.602484788726251</v>
      </c>
      <c r="V41" s="48">
        <f t="shared" ca="1" si="7"/>
        <v>52.397515211273735</v>
      </c>
      <c r="W41" s="48">
        <f t="shared" ca="1" si="7"/>
        <v>9.9203915924999482</v>
      </c>
      <c r="X41" s="48">
        <f t="shared" ca="1" si="7"/>
        <v>8.0526092937825737</v>
      </c>
      <c r="Y41" s="48" t="str">
        <f t="shared" ca="1" si="7"/>
        <v>s</v>
      </c>
      <c r="Z41" s="48">
        <f t="shared" ca="1" si="7"/>
        <v>3.3072665983402811</v>
      </c>
      <c r="AA41" s="48">
        <f t="shared" ca="1" si="7"/>
        <v>18.555492036676025</v>
      </c>
      <c r="AB41" s="48">
        <f t="shared" ca="1" si="7"/>
        <v>254.91612469220217</v>
      </c>
    </row>
    <row r="42" spans="1:28" ht="15" customHeight="1" x14ac:dyDescent="0.35">
      <c r="A42" s="73" t="str">
        <f>'32'!A42</f>
        <v>10_hac</v>
      </c>
      <c r="B42" s="112" t="str">
        <f>'32'!B42</f>
        <v>10_hac</v>
      </c>
      <c r="C42" s="114" t="str">
        <f>'32'!C42</f>
        <v>Industries alimentaires hors artisanat commercial</v>
      </c>
      <c r="D42" s="114"/>
      <c r="E42" s="110">
        <f t="shared" ca="1" si="2"/>
        <v>1053</v>
      </c>
      <c r="F42" s="110">
        <f t="shared" ca="1" si="2"/>
        <v>17272.62</v>
      </c>
      <c r="G42" s="110">
        <f t="shared" ca="1" si="2"/>
        <v>19265</v>
      </c>
      <c r="H42" s="110">
        <f t="shared" ca="1" si="2"/>
        <v>6576346.9699999997</v>
      </c>
      <c r="I42" s="110">
        <f t="shared" ca="1" si="2"/>
        <v>1613075.7209999999</v>
      </c>
      <c r="J42" s="110">
        <f t="shared" ca="1" si="2"/>
        <v>1357616.1139999998</v>
      </c>
      <c r="K42" s="110">
        <f t="shared" ca="1" si="2"/>
        <v>933185.08799999999</v>
      </c>
      <c r="L42" s="110">
        <f t="shared" ca="1" si="2"/>
        <v>375976.03499999992</v>
      </c>
      <c r="M42" s="110">
        <f t="shared" ca="1" si="2"/>
        <v>339542.76599999989</v>
      </c>
      <c r="N42" s="110">
        <f t="shared" ca="1" si="2"/>
        <v>157062.80799999999</v>
      </c>
      <c r="O42" s="110">
        <f t="shared" ca="1" si="2"/>
        <v>86489.367999999988</v>
      </c>
      <c r="P42" s="110">
        <f t="shared" ca="1" si="2"/>
        <v>319506.04000000004</v>
      </c>
      <c r="Q42" s="110">
        <f t="shared" ca="1" si="2"/>
        <v>24.528446086536093</v>
      </c>
      <c r="R42" s="110">
        <f t="shared" ca="1" si="2"/>
        <v>20.643924662022506</v>
      </c>
      <c r="S42" s="110">
        <f t="shared" ca="1" si="2"/>
        <v>78.599315795750726</v>
      </c>
      <c r="T42" s="110">
        <f t="shared" ca="1" si="2"/>
        <v>224.96686628895907</v>
      </c>
      <c r="U42" s="110">
        <f t="shared" ca="1" si="7"/>
        <v>71.281148791033871</v>
      </c>
      <c r="V42" s="110">
        <f t="shared" ca="1" si="7"/>
        <v>28.718851208966122</v>
      </c>
      <c r="W42" s="110">
        <f t="shared" ca="1" si="7"/>
        <v>7.543150687639165</v>
      </c>
      <c r="X42" s="110">
        <f t="shared" ca="1" si="7"/>
        <v>3.7528853179839055</v>
      </c>
      <c r="Y42" s="110" t="str">
        <f t="shared" ca="1" si="7"/>
        <v>s</v>
      </c>
      <c r="Z42" s="110">
        <f t="shared" ca="1" si="7"/>
        <v>6.0732120865097174</v>
      </c>
      <c r="AA42" s="110">
        <f t="shared" ca="1" si="7"/>
        <v>23.534343523562516</v>
      </c>
      <c r="AB42" s="110">
        <f t="shared" ca="1" si="7"/>
        <v>106.27115719001739</v>
      </c>
    </row>
    <row r="43" spans="1:28" ht="15" customHeight="1" x14ac:dyDescent="0.35">
      <c r="A43" s="73" t="str">
        <f>'32'!A43</f>
        <v>101_hac</v>
      </c>
      <c r="B43" s="54" t="str">
        <f>'32'!B43</f>
        <v>101_hac</v>
      </c>
      <c r="C43" s="57" t="str">
        <f>'32'!C43</f>
        <v>Transformation et conservation de la viande et préparation de produits à base de viande hors charcuterie</v>
      </c>
      <c r="D43" s="57"/>
      <c r="E43" s="48">
        <f t="shared" ca="1" si="2"/>
        <v>140</v>
      </c>
      <c r="F43" s="48">
        <f t="shared" ca="1" si="2"/>
        <v>2960.77</v>
      </c>
      <c r="G43" s="48">
        <f t="shared" ca="1" si="2"/>
        <v>3370</v>
      </c>
      <c r="H43" s="48">
        <f t="shared" ca="1" si="2"/>
        <v>672655.26</v>
      </c>
      <c r="I43" s="48">
        <f t="shared" ca="1" si="2"/>
        <v>46157.351000000002</v>
      </c>
      <c r="J43" s="48">
        <f t="shared" ca="1" si="2"/>
        <v>159777.446</v>
      </c>
      <c r="K43" s="48">
        <f t="shared" ca="1" si="2"/>
        <v>126167.14199999999</v>
      </c>
      <c r="L43" s="48">
        <f t="shared" ca="1" si="2"/>
        <v>28021.278999999984</v>
      </c>
      <c r="M43" s="48">
        <f t="shared" ca="1" si="2"/>
        <v>24872.062999999984</v>
      </c>
      <c r="N43" s="48">
        <f t="shared" ca="1" si="2"/>
        <v>22994.346999999965</v>
      </c>
      <c r="O43" s="48">
        <f t="shared" ca="1" si="2"/>
        <v>18653.391999999967</v>
      </c>
      <c r="P43" s="48">
        <f t="shared" ca="1" si="2"/>
        <v>38958.998</v>
      </c>
      <c r="Q43" s="48">
        <f t="shared" ca="1" si="2"/>
        <v>6.8619623966071419</v>
      </c>
      <c r="R43" s="48">
        <f t="shared" ca="1" si="2"/>
        <v>23.753244120918641</v>
      </c>
      <c r="S43" s="48">
        <f t="shared" ca="1" si="2"/>
        <v>53.964828743874058</v>
      </c>
      <c r="T43" s="48">
        <f t="shared" ca="1" si="2"/>
        <v>86.55161461376602</v>
      </c>
      <c r="U43" s="48">
        <f t="shared" ca="1" si="7"/>
        <v>81.82659967702763</v>
      </c>
      <c r="V43" s="48">
        <f t="shared" ca="1" si="7"/>
        <v>18.173400322972363</v>
      </c>
      <c r="W43" s="48">
        <f t="shared" ca="1" si="7"/>
        <v>8.7386294865536023</v>
      </c>
      <c r="X43" s="48">
        <f t="shared" ca="1" si="7"/>
        <v>13.549822889529025</v>
      </c>
      <c r="Y43" s="48" t="str">
        <f t="shared" ca="1" si="7"/>
        <v>s</v>
      </c>
      <c r="Z43" s="48">
        <f t="shared" ca="1" si="7"/>
        <v>3.7339337722592916</v>
      </c>
      <c r="AA43" s="48">
        <f t="shared" ca="1" si="7"/>
        <v>24.383289992005505</v>
      </c>
      <c r="AB43" s="48">
        <f t="shared" ca="1" si="7"/>
        <v>63.841639356330425</v>
      </c>
    </row>
    <row r="44" spans="1:28" ht="15" customHeight="1" x14ac:dyDescent="0.35">
      <c r="A44" s="73">
        <f>'32'!A44</f>
        <v>102</v>
      </c>
      <c r="B44" s="54">
        <f>'32'!B44</f>
        <v>102</v>
      </c>
      <c r="C44" s="57" t="str">
        <f>'32'!C44</f>
        <v>Transformation et conservation de poisson, de crustacés et de mollusques</v>
      </c>
      <c r="D44" s="57"/>
      <c r="E44" s="48">
        <f t="shared" ca="1" si="2"/>
        <v>14</v>
      </c>
      <c r="F44" s="48">
        <f t="shared" ca="1" si="2"/>
        <v>164.45999999999998</v>
      </c>
      <c r="G44" s="48">
        <f t="shared" ca="1" si="2"/>
        <v>185</v>
      </c>
      <c r="H44" s="48" t="str">
        <f t="shared" ca="1" si="2"/>
        <v>s</v>
      </c>
      <c r="I44" s="48" t="str">
        <f t="shared" ca="1" si="2"/>
        <v>s</v>
      </c>
      <c r="J44" s="48" t="str">
        <f t="shared" ca="1" si="2"/>
        <v>s</v>
      </c>
      <c r="K44" s="48" t="str">
        <f t="shared" ca="1" si="2"/>
        <v>s</v>
      </c>
      <c r="L44" s="48" t="str">
        <f t="shared" ca="1" si="2"/>
        <v>s</v>
      </c>
      <c r="M44" s="48" t="str">
        <f t="shared" ca="1" si="2"/>
        <v>s</v>
      </c>
      <c r="N44" s="48" t="str">
        <f t="shared" ca="1" si="2"/>
        <v>s</v>
      </c>
      <c r="O44" s="48" t="str">
        <f t="shared" ca="1" si="2"/>
        <v>s</v>
      </c>
      <c r="P44" s="48" t="str">
        <f t="shared" ca="1" si="2"/>
        <v>s</v>
      </c>
      <c r="Q44" s="48" t="str">
        <f t="shared" ca="1" si="2"/>
        <v>s</v>
      </c>
      <c r="R44" s="48" t="str">
        <f t="shared" ca="1" si="2"/>
        <v>s</v>
      </c>
      <c r="S44" s="48" t="str">
        <f t="shared" ca="1" si="2"/>
        <v>s</v>
      </c>
      <c r="T44" s="48" t="str">
        <f t="shared" ca="1" si="2"/>
        <v>s</v>
      </c>
      <c r="U44" s="48" t="str">
        <f t="shared" ca="1" si="7"/>
        <v>s</v>
      </c>
      <c r="V44" s="48" t="str">
        <f t="shared" ca="1" si="7"/>
        <v>s</v>
      </c>
      <c r="W44" s="48" t="str">
        <f t="shared" ca="1" si="7"/>
        <v>s</v>
      </c>
      <c r="X44" s="48" t="str">
        <f t="shared" ca="1" si="7"/>
        <v>s</v>
      </c>
      <c r="Y44" s="48" t="str">
        <f t="shared" ca="1" si="7"/>
        <v>s</v>
      </c>
      <c r="Z44" s="48" t="str">
        <f t="shared" ca="1" si="7"/>
        <v>s</v>
      </c>
      <c r="AA44" s="48" t="str">
        <f t="shared" ca="1" si="7"/>
        <v>s</v>
      </c>
      <c r="AB44" s="48" t="str">
        <f t="shared" ca="1" si="7"/>
        <v>s</v>
      </c>
    </row>
    <row r="45" spans="1:28" ht="15" customHeight="1" x14ac:dyDescent="0.35">
      <c r="A45" s="73" t="str">
        <f>'32'!A45</f>
        <v>103</v>
      </c>
      <c r="B45" s="58" t="str">
        <f>'32'!B45</f>
        <v>103</v>
      </c>
      <c r="C45" s="57" t="str">
        <f>'32'!C45</f>
        <v>Transformation et conservation de fruits et légumes</v>
      </c>
      <c r="D45" s="57"/>
      <c r="E45" s="48">
        <f t="shared" ca="1" si="2"/>
        <v>144</v>
      </c>
      <c r="F45" s="48">
        <f t="shared" ca="1" si="2"/>
        <v>347.85</v>
      </c>
      <c r="G45" s="48">
        <f t="shared" ca="1" si="2"/>
        <v>435</v>
      </c>
      <c r="H45" s="48">
        <f t="shared" ca="1" si="2"/>
        <v>84686.88</v>
      </c>
      <c r="I45" s="48">
        <f t="shared" ca="1" si="2"/>
        <v>5748.942</v>
      </c>
      <c r="J45" s="48">
        <f t="shared" ca="1" si="2"/>
        <v>24988.001999999997</v>
      </c>
      <c r="K45" s="48">
        <f t="shared" ca="1" si="2"/>
        <v>17238.428</v>
      </c>
      <c r="L45" s="48">
        <f t="shared" ca="1" si="2"/>
        <v>7246.2239999999974</v>
      </c>
      <c r="M45" s="48">
        <f t="shared" ca="1" si="2"/>
        <v>6021.8009999999977</v>
      </c>
      <c r="N45" s="48">
        <f t="shared" ca="1" si="2"/>
        <v>3349.1110000000022</v>
      </c>
      <c r="O45" s="48">
        <f t="shared" ca="1" si="2"/>
        <v>2642.8980000000024</v>
      </c>
      <c r="P45" s="48">
        <f t="shared" ca="1" si="2"/>
        <v>8524.1720000000005</v>
      </c>
      <c r="Q45" s="48">
        <f t="shared" ca="1" si="2"/>
        <v>6.7884682963878227</v>
      </c>
      <c r="R45" s="48">
        <f t="shared" ca="1" si="2"/>
        <v>29.506343839801392</v>
      </c>
      <c r="S45" s="48">
        <f t="shared" ca="1" si="2"/>
        <v>71.835567054764965</v>
      </c>
      <c r="T45" s="48">
        <f t="shared" ca="1" si="2"/>
        <v>261.18280580710075</v>
      </c>
      <c r="U45" s="48">
        <f t="shared" ca="1" si="7"/>
        <v>70.40503577506432</v>
      </c>
      <c r="V45" s="48">
        <f t="shared" ca="1" si="7"/>
        <v>29.594964224935676</v>
      </c>
      <c r="W45" s="48">
        <f t="shared" ca="1" si="7"/>
        <v>6.9501127771043976</v>
      </c>
      <c r="X45" s="48">
        <f t="shared" ca="1" si="7"/>
        <v>6.5471957573128705</v>
      </c>
      <c r="Y45" s="48">
        <f t="shared" ca="1" si="7"/>
        <v>56.231013204640334</v>
      </c>
      <c r="Z45" s="48">
        <f t="shared" ca="1" si="7"/>
        <v>5.0280946324596103</v>
      </c>
      <c r="AA45" s="48">
        <f t="shared" ca="1" si="7"/>
        <v>34.11305953953422</v>
      </c>
      <c r="AB45" s="48">
        <f t="shared" ca="1" si="7"/>
        <v>70.643823235852082</v>
      </c>
    </row>
    <row r="46" spans="1:28" ht="15" customHeight="1" x14ac:dyDescent="0.35">
      <c r="A46" s="73" t="str">
        <f>'32'!A46</f>
        <v>104</v>
      </c>
      <c r="B46" s="58" t="str">
        <f>'32'!B46</f>
        <v>104</v>
      </c>
      <c r="C46" s="57" t="str">
        <f>'32'!C46</f>
        <v>Fabrication d'huiles et graisses végétales et animales</v>
      </c>
      <c r="D46" s="57"/>
      <c r="E46" s="48">
        <f t="shared" ca="1" si="2"/>
        <v>10</v>
      </c>
      <c r="F46" s="48">
        <f t="shared" ca="1" si="2"/>
        <v>31.470000000000002</v>
      </c>
      <c r="G46" s="48">
        <f t="shared" ca="1" si="2"/>
        <v>37</v>
      </c>
      <c r="H46" s="48" t="str">
        <f t="shared" ca="1" si="2"/>
        <v>s</v>
      </c>
      <c r="I46" s="48" t="str">
        <f t="shared" ca="1" si="2"/>
        <v>s</v>
      </c>
      <c r="J46" s="48" t="str">
        <f t="shared" ca="1" si="2"/>
        <v>s</v>
      </c>
      <c r="K46" s="48" t="str">
        <f t="shared" ca="1" si="2"/>
        <v>s</v>
      </c>
      <c r="L46" s="48" t="str">
        <f t="shared" ca="1" si="2"/>
        <v>s</v>
      </c>
      <c r="M46" s="48" t="str">
        <f t="shared" ca="1" si="2"/>
        <v>s</v>
      </c>
      <c r="N46" s="48" t="str">
        <f t="shared" ca="1" si="2"/>
        <v>s</v>
      </c>
      <c r="O46" s="48" t="str">
        <f t="shared" ca="1" si="2"/>
        <v>s</v>
      </c>
      <c r="P46" s="48" t="str">
        <f t="shared" ca="1" si="2"/>
        <v>s</v>
      </c>
      <c r="Q46" s="48" t="str">
        <f t="shared" ca="1" si="2"/>
        <v>s</v>
      </c>
      <c r="R46" s="48" t="str">
        <f t="shared" ca="1" si="2"/>
        <v>s</v>
      </c>
      <c r="S46" s="48" t="str">
        <f t="shared" ca="1" si="2"/>
        <v>s</v>
      </c>
      <c r="T46" s="48" t="str">
        <f t="shared" ca="1" si="2"/>
        <v>s</v>
      </c>
      <c r="U46" s="48" t="str">
        <f t="shared" ca="1" si="7"/>
        <v>s</v>
      </c>
      <c r="V46" s="48" t="str">
        <f t="shared" ca="1" si="7"/>
        <v>s</v>
      </c>
      <c r="W46" s="48" t="str">
        <f t="shared" ca="1" si="7"/>
        <v>s</v>
      </c>
      <c r="X46" s="48" t="str">
        <f t="shared" ca="1" si="7"/>
        <v>s</v>
      </c>
      <c r="Y46" s="48">
        <f t="shared" ca="1" si="7"/>
        <v>24.50875805631231</v>
      </c>
      <c r="Z46" s="48" t="str">
        <f t="shared" ca="1" si="7"/>
        <v>s</v>
      </c>
      <c r="AA46" s="48" t="str">
        <f t="shared" ca="1" si="7"/>
        <v>s</v>
      </c>
      <c r="AB46" s="48" t="str">
        <f t="shared" ca="1" si="7"/>
        <v>s</v>
      </c>
    </row>
    <row r="47" spans="1:28" ht="15" customHeight="1" x14ac:dyDescent="0.35">
      <c r="A47" s="73">
        <f>'32'!A47</f>
        <v>105</v>
      </c>
      <c r="B47" s="54">
        <f>'32'!B47</f>
        <v>105</v>
      </c>
      <c r="C47" s="57" t="str">
        <f>'32'!C47</f>
        <v>Fabrication de produits laitiers</v>
      </c>
      <c r="D47" s="57"/>
      <c r="E47" s="48">
        <f t="shared" ca="1" si="2"/>
        <v>88</v>
      </c>
      <c r="F47" s="48">
        <f t="shared" ca="1" si="2"/>
        <v>3686.21</v>
      </c>
      <c r="G47" s="48">
        <f t="shared" ca="1" si="2"/>
        <v>4080</v>
      </c>
      <c r="H47" s="48">
        <f t="shared" ca="1" si="2"/>
        <v>1701995.55</v>
      </c>
      <c r="I47" s="48">
        <f t="shared" ca="1" si="2"/>
        <v>477612.91100000002</v>
      </c>
      <c r="J47" s="48">
        <f t="shared" ca="1" si="2"/>
        <v>282933.06300000008</v>
      </c>
      <c r="K47" s="48">
        <f t="shared" ca="1" si="2"/>
        <v>179570.39500000002</v>
      </c>
      <c r="L47" s="48">
        <f t="shared" ca="1" si="2"/>
        <v>92710.783000000083</v>
      </c>
      <c r="M47" s="48">
        <f t="shared" ca="1" si="2"/>
        <v>74874.492000000086</v>
      </c>
      <c r="N47" s="48">
        <f t="shared" ca="1" si="2"/>
        <v>28627.55100000008</v>
      </c>
      <c r="O47" s="48">
        <f t="shared" ca="1" si="2"/>
        <v>22298.544000000078</v>
      </c>
      <c r="P47" s="48">
        <f t="shared" ca="1" si="2"/>
        <v>57252.353000000003</v>
      </c>
      <c r="Q47" s="48">
        <f t="shared" ca="1" si="2"/>
        <v>28.061936530915137</v>
      </c>
      <c r="R47" s="48">
        <f t="shared" ca="1" si="2"/>
        <v>16.623607682170501</v>
      </c>
      <c r="S47" s="48">
        <f t="shared" ca="1" si="2"/>
        <v>76.754461357329092</v>
      </c>
      <c r="T47" s="48">
        <f t="shared" ca="1" si="2"/>
        <v>234.00163338496719</v>
      </c>
      <c r="U47" s="48">
        <f t="shared" ca="1" si="7"/>
        <v>65.950351882200238</v>
      </c>
      <c r="V47" s="48">
        <f t="shared" ca="1" si="7"/>
        <v>34.049648117799777</v>
      </c>
      <c r="W47" s="48" t="str">
        <f t="shared" ca="1" si="7"/>
        <v>s</v>
      </c>
      <c r="X47" s="48">
        <f t="shared" ca="1" si="7"/>
        <v>3.8918003754499297</v>
      </c>
      <c r="Y47" s="48">
        <f t="shared" ca="1" si="7"/>
        <v>34.773454407434322</v>
      </c>
      <c r="Z47" s="48">
        <f t="shared" ca="1" si="7"/>
        <v>2.9654188121785117</v>
      </c>
      <c r="AA47" s="48">
        <f t="shared" ca="1" si="7"/>
        <v>20.235299612191309</v>
      </c>
      <c r="AB47" s="48">
        <f t="shared" ca="1" si="7"/>
        <v>130.77976375922938</v>
      </c>
    </row>
    <row r="48" spans="1:28" ht="15" customHeight="1" x14ac:dyDescent="0.35">
      <c r="A48" s="73">
        <f>'32'!A48</f>
        <v>106</v>
      </c>
      <c r="B48" s="54">
        <f>'32'!B48</f>
        <v>106</v>
      </c>
      <c r="C48" s="57" t="str">
        <f>'32'!C48</f>
        <v>Travail des grains - fabrication de produits amylacés</v>
      </c>
      <c r="D48" s="57"/>
      <c r="E48" s="48">
        <f t="shared" ca="1" si="2"/>
        <v>48</v>
      </c>
      <c r="F48" s="48">
        <f t="shared" ca="1" si="2"/>
        <v>684.02</v>
      </c>
      <c r="G48" s="48">
        <f t="shared" ca="1" si="2"/>
        <v>745</v>
      </c>
      <c r="H48" s="48">
        <f t="shared" ca="1" si="2"/>
        <v>367189.74</v>
      </c>
      <c r="I48" s="48">
        <f t="shared" ca="1" si="2"/>
        <v>95636.472999999998</v>
      </c>
      <c r="J48" s="48">
        <f t="shared" ca="1" si="2"/>
        <v>54778.453000000001</v>
      </c>
      <c r="K48" s="48">
        <f t="shared" ca="1" si="2"/>
        <v>42797.076000000001</v>
      </c>
      <c r="L48" s="48">
        <f t="shared" ca="1" si="2"/>
        <v>9383.1219999999976</v>
      </c>
      <c r="M48" s="48">
        <f t="shared" ca="1" si="2"/>
        <v>6314.4199999999973</v>
      </c>
      <c r="N48" s="48">
        <f t="shared" ca="1" si="2"/>
        <v>-368.43600000001931</v>
      </c>
      <c r="O48" s="48">
        <f t="shared" ca="1" si="2"/>
        <v>-2565.6570000000197</v>
      </c>
      <c r="P48" s="48">
        <f t="shared" ca="1" si="2"/>
        <v>17208.691999999999</v>
      </c>
      <c r="Q48" s="48">
        <f t="shared" ca="1" si="2"/>
        <v>26.045518864443217</v>
      </c>
      <c r="R48" s="48">
        <f t="shared" ca="1" si="2"/>
        <v>14.91829619204502</v>
      </c>
      <c r="S48" s="48">
        <f t="shared" ca="1" si="2"/>
        <v>80.083115990760504</v>
      </c>
      <c r="T48" s="48">
        <f t="shared" ca="1" si="2"/>
        <v>398.70786234320633</v>
      </c>
      <c r="U48" s="48">
        <f t="shared" ca="1" si="7"/>
        <v>82.017848993213875</v>
      </c>
      <c r="V48" s="48">
        <f t="shared" ca="1" si="7"/>
        <v>17.982151006786136</v>
      </c>
      <c r="W48" s="48">
        <f t="shared" ca="1" si="7"/>
        <v>3.0981803424522161</v>
      </c>
      <c r="X48" s="48">
        <f t="shared" ca="1" si="7"/>
        <v>-3.0712728111547603</v>
      </c>
      <c r="Y48" s="48">
        <f t="shared" ca="1" si="7"/>
        <v>74.537851405340078</v>
      </c>
      <c r="Z48" s="48">
        <f t="shared" ca="1" si="7"/>
        <v>17.218171094865873</v>
      </c>
      <c r="AA48" s="48">
        <f t="shared" ca="1" si="7"/>
        <v>31.415074828783496</v>
      </c>
      <c r="AB48" s="48">
        <f t="shared" ca="1" si="7"/>
        <v>36.693201319426237</v>
      </c>
    </row>
    <row r="49" spans="1:28" ht="15" customHeight="1" x14ac:dyDescent="0.35">
      <c r="A49" s="73" t="str">
        <f>'32'!A49</f>
        <v>107_hac</v>
      </c>
      <c r="B49" s="54" t="str">
        <f>'32'!B49</f>
        <v>107_hac</v>
      </c>
      <c r="C49" s="57" t="str">
        <f>'32'!C49</f>
        <v>Fabrication de produits de boulangerie-pâtisserie et de pâtes alimentaires hors artisanat commercial</v>
      </c>
      <c r="D49" s="57"/>
      <c r="E49" s="48">
        <f t="shared" ref="E49:T69" ca="1" si="8">INDEX(table,MATCH($A$1&amp;"_"&amp;$A49,Tcolonne,0),MATCH(E$30,Tligne,0))</f>
        <v>200</v>
      </c>
      <c r="F49" s="48">
        <f t="shared" ca="1" si="8"/>
        <v>1927.85</v>
      </c>
      <c r="G49" s="48">
        <f t="shared" ca="1" si="8"/>
        <v>2281</v>
      </c>
      <c r="H49" s="48">
        <f t="shared" ca="1" si="8"/>
        <v>414143.94</v>
      </c>
      <c r="I49" s="48">
        <f t="shared" ca="1" si="8"/>
        <v>96842.004000000001</v>
      </c>
      <c r="J49" s="48">
        <f t="shared" ca="1" si="8"/>
        <v>136607.92300000001</v>
      </c>
      <c r="K49" s="48">
        <f t="shared" ca="1" si="8"/>
        <v>96752.861999999994</v>
      </c>
      <c r="L49" s="48">
        <f t="shared" ca="1" si="8"/>
        <v>36699.941999999995</v>
      </c>
      <c r="M49" s="48">
        <f t="shared" ca="1" si="8"/>
        <v>24863.591999999993</v>
      </c>
      <c r="N49" s="48">
        <f t="shared" ca="1" si="8"/>
        <v>16097.64100000002</v>
      </c>
      <c r="O49" s="48">
        <f t="shared" ca="1" si="8"/>
        <v>7934.8170000000218</v>
      </c>
      <c r="P49" s="48">
        <f t="shared" ca="1" si="8"/>
        <v>59868.553</v>
      </c>
      <c r="Q49" s="48">
        <f t="shared" ca="1" si="8"/>
        <v>23.383658348351059</v>
      </c>
      <c r="R49" s="48">
        <f t="shared" ca="1" si="8"/>
        <v>32.98561437359195</v>
      </c>
      <c r="S49" s="48">
        <f t="shared" ca="1" si="8"/>
        <v>70.860244832326174</v>
      </c>
      <c r="T49" s="48">
        <f t="shared" ca="1" si="8"/>
        <v>212.39971055839408</v>
      </c>
      <c r="U49" s="48">
        <f t="shared" ca="1" si="7"/>
        <v>72.49968460760104</v>
      </c>
      <c r="V49" s="48">
        <f t="shared" ca="1" si="7"/>
        <v>27.500315392398946</v>
      </c>
      <c r="W49" s="48">
        <f t="shared" ca="1" si="7"/>
        <v>7.6328795437153065</v>
      </c>
      <c r="X49" s="48">
        <f t="shared" ca="1" si="7"/>
        <v>5.7305008315412227</v>
      </c>
      <c r="Y49" s="48">
        <f t="shared" ca="1" si="7"/>
        <v>59.524196122728092</v>
      </c>
      <c r="Z49" s="48">
        <f t="shared" ca="1" si="7"/>
        <v>3.671332777583137</v>
      </c>
      <c r="AA49" s="48">
        <f t="shared" ca="1" si="7"/>
        <v>43.825095708394599</v>
      </c>
      <c r="AB49" s="48">
        <f t="shared" ca="1" si="7"/>
        <v>41.530303897607133</v>
      </c>
    </row>
    <row r="50" spans="1:28" ht="15" customHeight="1" x14ac:dyDescent="0.35">
      <c r="A50" s="73">
        <f>'32'!A50</f>
        <v>108</v>
      </c>
      <c r="B50" s="54">
        <f>'32'!B50</f>
        <v>108</v>
      </c>
      <c r="C50" s="57" t="str">
        <f>'32'!C50</f>
        <v>Fabrication d'autres produits alimentaires</v>
      </c>
      <c r="D50" s="57"/>
      <c r="E50" s="48">
        <f t="shared" ca="1" si="8"/>
        <v>372</v>
      </c>
      <c r="F50" s="48">
        <f t="shared" ca="1" si="8"/>
        <v>6609.07</v>
      </c>
      <c r="G50" s="48">
        <f t="shared" ca="1" si="8"/>
        <v>7290</v>
      </c>
      <c r="H50" s="48">
        <f t="shared" ca="1" si="8"/>
        <v>2365041.29</v>
      </c>
      <c r="I50" s="48">
        <f t="shared" ca="1" si="8"/>
        <v>707807.625</v>
      </c>
      <c r="J50" s="48">
        <f t="shared" ca="1" si="8"/>
        <v>599330.47399999993</v>
      </c>
      <c r="K50" s="48">
        <f t="shared" ca="1" si="8"/>
        <v>408519.60600000003</v>
      </c>
      <c r="L50" s="48">
        <f t="shared" ca="1" si="8"/>
        <v>169532.06599999988</v>
      </c>
      <c r="M50" s="48">
        <f t="shared" ca="1" si="8"/>
        <v>176241.41699999987</v>
      </c>
      <c r="N50" s="48">
        <f t="shared" ca="1" si="8"/>
        <v>64672.991999999962</v>
      </c>
      <c r="O50" s="48">
        <f t="shared" ca="1" si="8"/>
        <v>8871.1649999999663</v>
      </c>
      <c r="P50" s="48">
        <f t="shared" ca="1" si="8"/>
        <v>106780.80200000001</v>
      </c>
      <c r="Q50" s="48">
        <f t="shared" ca="1" si="8"/>
        <v>29.927918298627247</v>
      </c>
      <c r="R50" s="48">
        <f t="shared" ca="1" si="8"/>
        <v>25.34122666416534</v>
      </c>
      <c r="S50" s="48">
        <f t="shared" ca="1" si="8"/>
        <v>90.683027112740518</v>
      </c>
      <c r="T50" s="48">
        <f t="shared" ca="1" si="8"/>
        <v>231.45152948902037</v>
      </c>
      <c r="U50" s="48">
        <f t="shared" ca="1" si="7"/>
        <v>70.671814612448713</v>
      </c>
      <c r="V50" s="48">
        <f t="shared" ca="1" si="7"/>
        <v>29.328185387551287</v>
      </c>
      <c r="W50" s="48">
        <f t="shared" ca="1" si="7"/>
        <v>8.3470376599786249</v>
      </c>
      <c r="X50" s="48">
        <f t="shared" ca="1" si="7"/>
        <v>0.83926425157649232</v>
      </c>
      <c r="Y50" s="48" t="str">
        <f t="shared" ca="1" si="7"/>
        <v>s</v>
      </c>
      <c r="Z50" s="48">
        <f t="shared" ca="1" si="7"/>
        <v>7.5758865582396719</v>
      </c>
      <c r="AA50" s="48">
        <f t="shared" ca="1" si="7"/>
        <v>17.816681552555263</v>
      </c>
      <c r="AB50" s="48">
        <f t="shared" ca="1" si="7"/>
        <v>165.04972214012764</v>
      </c>
    </row>
    <row r="51" spans="1:28" ht="15" customHeight="1" x14ac:dyDescent="0.35">
      <c r="A51" s="73">
        <f>'32'!A51</f>
        <v>109</v>
      </c>
      <c r="B51" s="54">
        <f>'32'!B51</f>
        <v>109</v>
      </c>
      <c r="C51" s="57" t="str">
        <f>'32'!C51</f>
        <v>Fabrication d'aliments pour animaux</v>
      </c>
      <c r="D51" s="57"/>
      <c r="E51" s="48">
        <f t="shared" ca="1" si="8"/>
        <v>37</v>
      </c>
      <c r="F51" s="48">
        <f t="shared" ca="1" si="8"/>
        <v>860.92</v>
      </c>
      <c r="G51" s="48">
        <f t="shared" ca="1" si="8"/>
        <v>842</v>
      </c>
      <c r="H51" s="48">
        <f t="shared" ca="1" si="8"/>
        <v>581076.16999999993</v>
      </c>
      <c r="I51" s="48">
        <f t="shared" ca="1" si="8"/>
        <v>66521.755000000005</v>
      </c>
      <c r="J51" s="48">
        <f t="shared" ca="1" si="8"/>
        <v>60331.243999999962</v>
      </c>
      <c r="K51" s="48">
        <f t="shared" ca="1" si="8"/>
        <v>50212.099000000002</v>
      </c>
      <c r="L51" s="48">
        <f t="shared" ca="1" si="8"/>
        <v>7334.469999999963</v>
      </c>
      <c r="M51" s="48">
        <f t="shared" ca="1" si="8"/>
        <v>6972.9399999999623</v>
      </c>
      <c r="N51" s="48">
        <f t="shared" ca="1" si="8"/>
        <v>-368.94700000003036</v>
      </c>
      <c r="O51" s="48">
        <f t="shared" ca="1" si="8"/>
        <v>10616.52099999997</v>
      </c>
      <c r="P51" s="48">
        <f t="shared" ca="1" si="8"/>
        <v>26267.663999999997</v>
      </c>
      <c r="Q51" s="48">
        <f t="shared" ca="1" si="8"/>
        <v>11.448026684694367</v>
      </c>
      <c r="R51" s="48">
        <f t="shared" ca="1" si="8"/>
        <v>10.382673927240893</v>
      </c>
      <c r="S51" s="48">
        <f t="shared" ca="1" si="8"/>
        <v>70.077642521953223</v>
      </c>
      <c r="T51" s="48">
        <f t="shared" ca="1" si="8"/>
        <v>409.29090275519212</v>
      </c>
      <c r="U51" s="48">
        <f t="shared" ca="1" si="7"/>
        <v>87.254722344958637</v>
      </c>
      <c r="V51" s="48">
        <f t="shared" ca="1" si="7"/>
        <v>12.745277655041376</v>
      </c>
      <c r="W51" s="48">
        <f t="shared" ca="1" si="7"/>
        <v>1.7822186266943842</v>
      </c>
      <c r="X51" s="48">
        <f t="shared" ca="1" si="7"/>
        <v>6.535804842958691</v>
      </c>
      <c r="Y51" s="48">
        <f t="shared" ca="1" si="7"/>
        <v>35.737547049360067</v>
      </c>
      <c r="Z51" s="48">
        <f t="shared" ca="1" si="7"/>
        <v>24.156551189111266</v>
      </c>
      <c r="AA51" s="48">
        <f t="shared" ca="1" si="7"/>
        <v>43.539072391744504</v>
      </c>
      <c r="AB51" s="48">
        <f t="shared" ca="1" si="7"/>
        <v>26.545717959541292</v>
      </c>
    </row>
    <row r="52" spans="1:28" ht="15" customHeight="1" x14ac:dyDescent="0.35">
      <c r="A52" s="73">
        <f>'32'!A52</f>
        <v>11</v>
      </c>
      <c r="B52" s="112">
        <f>'32'!B52</f>
        <v>11</v>
      </c>
      <c r="C52" s="114" t="str">
        <f>'32'!C52</f>
        <v>Fabrication de boissons</v>
      </c>
      <c r="D52" s="114"/>
      <c r="E52" s="110">
        <f t="shared" ca="1" si="8"/>
        <v>890</v>
      </c>
      <c r="F52" s="110">
        <f t="shared" ca="1" si="8"/>
        <v>10245.49</v>
      </c>
      <c r="G52" s="110">
        <f t="shared" ca="1" si="8"/>
        <v>10597</v>
      </c>
      <c r="H52" s="110">
        <f t="shared" ca="1" si="8"/>
        <v>7720056.1699999999</v>
      </c>
      <c r="I52" s="110">
        <f t="shared" ca="1" si="8"/>
        <v>3915437.23</v>
      </c>
      <c r="J52" s="110">
        <f t="shared" ca="1" si="8"/>
        <v>2188303.656</v>
      </c>
      <c r="K52" s="110">
        <f t="shared" ca="1" si="8"/>
        <v>802714.08699999994</v>
      </c>
      <c r="L52" s="110">
        <f t="shared" ca="1" si="8"/>
        <v>1272602.8999999999</v>
      </c>
      <c r="M52" s="110">
        <f t="shared" ca="1" si="8"/>
        <v>1106765.5219999999</v>
      </c>
      <c r="N52" s="110">
        <f t="shared" ca="1" si="8"/>
        <v>1111100.3059999999</v>
      </c>
      <c r="O52" s="110">
        <f t="shared" ca="1" si="8"/>
        <v>749808.04299999995</v>
      </c>
      <c r="P52" s="110">
        <f t="shared" ca="1" si="8"/>
        <v>376043.54799999995</v>
      </c>
      <c r="Q52" s="110">
        <f t="shared" ca="1" si="8"/>
        <v>50.717729816724898</v>
      </c>
      <c r="R52" s="110">
        <f t="shared" ca="1" si="8"/>
        <v>28.345696039152006</v>
      </c>
      <c r="S52" s="110">
        <f t="shared" ca="1" si="8"/>
        <v>213.58701789763106</v>
      </c>
      <c r="T52" s="110">
        <f t="shared" ca="1" si="8"/>
        <v>604.88261517994749</v>
      </c>
      <c r="U52" s="110">
        <f t="shared" ca="1" si="7"/>
        <v>38.679107434106882</v>
      </c>
      <c r="V52" s="110">
        <f t="shared" ca="1" si="7"/>
        <v>61.320892565893118</v>
      </c>
      <c r="W52" s="110">
        <f t="shared" ca="1" si="7"/>
        <v>8.5104642227777756</v>
      </c>
      <c r="X52" s="110">
        <f t="shared" ca="1" si="7"/>
        <v>8.9893068491343993</v>
      </c>
      <c r="Y52" s="110" t="str">
        <f t="shared" ca="1" si="7"/>
        <v>s</v>
      </c>
      <c r="Z52" s="110">
        <f t="shared" ca="1" si="7"/>
        <v>5.1813421924466789</v>
      </c>
      <c r="AA52" s="110">
        <f t="shared" ca="1" si="7"/>
        <v>17.184248948675155</v>
      </c>
      <c r="AB52" s="110">
        <f t="shared" ca="1" si="7"/>
        <v>294.31844473502309</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'32'!A54</f>
        <v>CGA</v>
      </c>
      <c r="B54" s="112" t="str">
        <f>'32'!B54</f>
        <v>CGA</v>
      </c>
      <c r="C54" s="115" t="str">
        <f>'32'!C54</f>
        <v>Commerce de gros de produits agroalimentaires</v>
      </c>
      <c r="D54" s="115"/>
      <c r="E54" s="110">
        <f t="shared" ca="1" si="8"/>
        <v>1867</v>
      </c>
      <c r="F54" s="110">
        <f t="shared" ca="1" si="8"/>
        <v>9643.73</v>
      </c>
      <c r="G54" s="110">
        <f t="shared" ca="1" si="8"/>
        <v>18341</v>
      </c>
      <c r="H54" s="110">
        <f t="shared" ca="1" si="8"/>
        <v>11315888.779999999</v>
      </c>
      <c r="I54" s="110">
        <f t="shared" ca="1" si="8"/>
        <v>3012184.56</v>
      </c>
      <c r="J54" s="110">
        <f t="shared" ca="1" si="8"/>
        <v>793692.63699999987</v>
      </c>
      <c r="K54" s="110">
        <f t="shared" ca="1" si="8"/>
        <v>505269.17300000001</v>
      </c>
      <c r="L54" s="110">
        <f t="shared" ca="1" si="8"/>
        <v>273595.51899999985</v>
      </c>
      <c r="M54" s="110">
        <f t="shared" ca="1" si="8"/>
        <v>219706.63899999985</v>
      </c>
      <c r="N54" s="110">
        <f t="shared" ca="1" si="8"/>
        <v>232808.63100000026</v>
      </c>
      <c r="O54" s="110">
        <f t="shared" ca="1" si="8"/>
        <v>197863.39800000028</v>
      </c>
      <c r="P54" s="110">
        <f t="shared" ca="1" si="8"/>
        <v>144410.02799999999</v>
      </c>
      <c r="Q54" s="110">
        <f t="shared" ca="1" si="8"/>
        <v>26.619071807455501</v>
      </c>
      <c r="R54" s="110">
        <f t="shared" ca="1" si="8"/>
        <v>7.0139664009670479</v>
      </c>
      <c r="S54" s="110">
        <f t="shared" ca="1" si="8"/>
        <v>82.301416256987693</v>
      </c>
      <c r="T54" s="110">
        <f t="shared" ca="1" si="8"/>
        <v>284.62903306085923</v>
      </c>
      <c r="U54" s="110">
        <f t="shared" ref="U54:AB54" ca="1" si="9">INDEX(table,MATCH($A$1&amp;"_"&amp;$A54,Tcolonne,0),MATCH(U$30,Tligne,0))</f>
        <v>64.872522556202881</v>
      </c>
      <c r="V54" s="110">
        <f t="shared" ca="1" si="9"/>
        <v>35.127477443797126</v>
      </c>
      <c r="W54" s="110">
        <f t="shared" ca="1" si="9"/>
        <v>6.1447643291729426</v>
      </c>
      <c r="X54" s="110">
        <f t="shared" ca="1" si="9"/>
        <v>8.717139214590242</v>
      </c>
      <c r="Y54" s="110" t="str">
        <f t="shared" ca="1" si="9"/>
        <v>s</v>
      </c>
      <c r="Z54" s="110">
        <f ca="1">INDEX(table,MATCH($A$1&amp;"_"&amp;$A54,Tcolonne,0),MATCH(Z$30,Tligne,0))</f>
        <v>27.657964675949259</v>
      </c>
      <c r="AA54" s="110">
        <f t="shared" ca="1" si="9"/>
        <v>18.194704255521525</v>
      </c>
      <c r="AB54" s="110">
        <f t="shared" ca="1" si="9"/>
        <v>152.14084647916545</v>
      </c>
    </row>
    <row r="55" spans="1:28" ht="15" customHeight="1" x14ac:dyDescent="0.35">
      <c r="A55" s="73" t="str">
        <f>'32'!A55</f>
        <v>p_CGA_46</v>
      </c>
      <c r="B55" s="54"/>
      <c r="C55" s="55" t="str">
        <f>'32'!C55</f>
        <v>Poids dans le commerce de gros de la région (%)</v>
      </c>
      <c r="D55" s="55"/>
      <c r="E55" s="52">
        <f ca="1">E54/E67*100</f>
        <v>14.857552124781156</v>
      </c>
      <c r="F55" s="52">
        <f t="shared" ref="F55:P55" ca="1" si="10">F54/F67*100</f>
        <v>18.422279738802811</v>
      </c>
      <c r="G55" s="52">
        <f t="shared" ca="1" si="10"/>
        <v>27.757850926976918</v>
      </c>
      <c r="H55" s="52">
        <f t="shared" ca="1" si="10"/>
        <v>28.536295842519788</v>
      </c>
      <c r="I55" s="52">
        <f t="shared" ca="1" si="10"/>
        <v>49.99311728071752</v>
      </c>
      <c r="J55" s="52">
        <f t="shared" ca="1" si="10"/>
        <v>15.92151296432433</v>
      </c>
      <c r="K55" s="52">
        <f t="shared" ca="1" si="10"/>
        <v>15.637462042719932</v>
      </c>
      <c r="L55" s="52">
        <f t="shared" ca="1" si="10"/>
        <v>16.807560324668867</v>
      </c>
      <c r="M55" s="52">
        <f t="shared" ca="1" si="10"/>
        <v>17.226291427059667</v>
      </c>
      <c r="N55" s="52">
        <f t="shared" ca="1" si="10"/>
        <v>15.183958241426133</v>
      </c>
      <c r="O55" s="52">
        <f t="shared" ca="1" si="10"/>
        <v>17.350180119766705</v>
      </c>
      <c r="P55" s="52">
        <f t="shared" ca="1" si="10"/>
        <v>31.726857754250364</v>
      </c>
      <c r="Q55" s="52"/>
      <c r="R55" s="52"/>
      <c r="S55" s="52"/>
      <c r="T55" s="52"/>
      <c r="U55" s="52"/>
      <c r="V55" s="52"/>
      <c r="W55" s="52"/>
      <c r="X55" s="52"/>
      <c r="Y55" s="52"/>
      <c r="Z55" s="52"/>
      <c r="AA55" s="52"/>
      <c r="AB55" s="52"/>
    </row>
    <row r="56" spans="1:28" ht="15" customHeight="1" x14ac:dyDescent="0.35">
      <c r="A56" s="73" t="str">
        <f>'32'!A56</f>
        <v>CGA_Micro</v>
      </c>
      <c r="B56" s="54"/>
      <c r="C56" s="55"/>
      <c r="D56" s="55" t="s">
        <v>83</v>
      </c>
      <c r="E56" s="48">
        <f t="shared" ca="1" si="8"/>
        <v>1502</v>
      </c>
      <c r="F56" s="48">
        <f t="shared" ca="1" si="8"/>
        <v>1285.28</v>
      </c>
      <c r="G56" s="48">
        <f t="shared" ca="1" si="8"/>
        <v>1794</v>
      </c>
      <c r="H56" s="48">
        <f t="shared" ca="1" si="8"/>
        <v>887329.09</v>
      </c>
      <c r="I56" s="48">
        <f t="shared" ca="1" si="8"/>
        <v>86686.555999999997</v>
      </c>
      <c r="J56" s="48">
        <f t="shared" ca="1" si="8"/>
        <v>89093.150999999998</v>
      </c>
      <c r="K56" s="48">
        <f t="shared" ca="1" si="8"/>
        <v>68913.486999999994</v>
      </c>
      <c r="L56" s="48">
        <f t="shared" ca="1" si="8"/>
        <v>29462.295000000006</v>
      </c>
      <c r="M56" s="48">
        <f t="shared" ca="1" si="8"/>
        <v>25358.865000000005</v>
      </c>
      <c r="N56" s="48">
        <f t="shared" ca="1" si="8"/>
        <v>34621.62200000001</v>
      </c>
      <c r="O56" s="48">
        <f t="shared" ca="1" si="8"/>
        <v>34792.056000000011</v>
      </c>
      <c r="P56" s="48">
        <f t="shared" ca="1" si="8"/>
        <v>24569.835999999999</v>
      </c>
      <c r="Q56" s="48">
        <f t="shared" ca="1" si="8"/>
        <v>9.7693806026352643</v>
      </c>
      <c r="R56" s="48">
        <f t="shared" ca="1" si="8"/>
        <v>10.040598466122642</v>
      </c>
      <c r="S56" s="48">
        <f t="shared" ca="1" si="8"/>
        <v>69.318087109423629</v>
      </c>
      <c r="T56" s="48">
        <f t="shared" ca="1" si="8"/>
        <v>167.14096228059256</v>
      </c>
      <c r="U56" s="48">
        <f t="shared" ref="U56:AB61" ca="1" si="11">INDEX(table,MATCH($A$1&amp;"_"&amp;$A56,Tcolonne,0),MATCH(U$30,Tligne,0))</f>
        <v>70.051272375146141</v>
      </c>
      <c r="V56" s="48">
        <f t="shared" ca="1" si="11"/>
        <v>29.948727624853856</v>
      </c>
      <c r="W56" s="48">
        <f t="shared" ca="1" si="11"/>
        <v>8.3604419979712628</v>
      </c>
      <c r="X56" s="48">
        <f t="shared" ca="1" si="11"/>
        <v>16.477552498990487</v>
      </c>
      <c r="Y56" s="48" t="str">
        <f t="shared" ca="1" si="11"/>
        <v>s</v>
      </c>
      <c r="Z56" s="48">
        <f t="shared" ca="1" si="11"/>
        <v>11.363171131101632</v>
      </c>
      <c r="AA56" s="48">
        <f t="shared" ca="1" si="11"/>
        <v>27.577693373983369</v>
      </c>
      <c r="AB56" s="48">
        <f t="shared" ca="1" si="11"/>
        <v>103.21137267664304</v>
      </c>
    </row>
    <row r="57" spans="1:28" ht="15" customHeight="1" x14ac:dyDescent="0.35">
      <c r="A57" s="73" t="str">
        <f>'32'!A57</f>
        <v>CGA_PME</v>
      </c>
      <c r="B57" s="54"/>
      <c r="C57" s="55"/>
      <c r="D57" s="55" t="s">
        <v>84</v>
      </c>
      <c r="E57" s="48">
        <f t="shared" ca="1" si="8"/>
        <v>278</v>
      </c>
      <c r="F57" s="48">
        <f t="shared" ca="1" si="8"/>
        <v>3446.41</v>
      </c>
      <c r="G57" s="48">
        <f t="shared" ca="1" si="8"/>
        <v>4067</v>
      </c>
      <c r="H57" s="48">
        <f t="shared" ca="1" si="8"/>
        <v>2868217.71</v>
      </c>
      <c r="I57" s="48">
        <f t="shared" ca="1" si="8"/>
        <v>466602.967</v>
      </c>
      <c r="J57" s="48">
        <f t="shared" ca="1" si="8"/>
        <v>301783.53399999999</v>
      </c>
      <c r="K57" s="48">
        <f t="shared" ca="1" si="8"/>
        <v>185892.96799999999</v>
      </c>
      <c r="L57" s="48">
        <f t="shared" ca="1" si="8"/>
        <v>118764.023</v>
      </c>
      <c r="M57" s="48">
        <f t="shared" ca="1" si="8"/>
        <v>93103.394</v>
      </c>
      <c r="N57" s="48">
        <f t="shared" ca="1" si="8"/>
        <v>103582.25399999997</v>
      </c>
      <c r="O57" s="48">
        <f t="shared" ca="1" si="8"/>
        <v>79951.301999999981</v>
      </c>
      <c r="P57" s="48">
        <f t="shared" ca="1" si="8"/>
        <v>58342.06</v>
      </c>
      <c r="Q57" s="48">
        <f t="shared" ca="1" si="8"/>
        <v>16.268045670773017</v>
      </c>
      <c r="R57" s="48">
        <f t="shared" ca="1" si="8"/>
        <v>10.521639725877014</v>
      </c>
      <c r="S57" s="48">
        <f t="shared" ca="1" si="8"/>
        <v>87.564606068343579</v>
      </c>
      <c r="T57" s="48">
        <f t="shared" ca="1" si="8"/>
        <v>187.22087853737656</v>
      </c>
      <c r="U57" s="48">
        <f t="shared" ca="1" si="11"/>
        <v>61.017135168908695</v>
      </c>
      <c r="V57" s="48">
        <f t="shared" ca="1" si="11"/>
        <v>38.982864831091305</v>
      </c>
      <c r="W57" s="48">
        <f t="shared" ca="1" si="11"/>
        <v>9.2453570834452901</v>
      </c>
      <c r="X57" s="48">
        <f t="shared" ca="1" si="11"/>
        <v>11.347182452556591</v>
      </c>
      <c r="Y57" s="48" t="str">
        <f t="shared" ca="1" si="11"/>
        <v>s</v>
      </c>
      <c r="Z57" s="48">
        <f t="shared" ca="1" si="11"/>
        <v>8.0921711451286882</v>
      </c>
      <c r="AA57" s="48">
        <f t="shared" ca="1" si="11"/>
        <v>19.332419905984665</v>
      </c>
      <c r="AB57" s="48">
        <f t="shared" ca="1" si="11"/>
        <v>159.58194482676822</v>
      </c>
    </row>
    <row r="58" spans="1:28" ht="15" customHeight="1" x14ac:dyDescent="0.35">
      <c r="A58" s="73" t="str">
        <f>'32'!A58</f>
        <v>CGA_ETI</v>
      </c>
      <c r="B58" s="54"/>
      <c r="C58" s="55"/>
      <c r="D58" s="55" t="s">
        <v>85</v>
      </c>
      <c r="E58" s="48">
        <f t="shared" ca="1" si="8"/>
        <v>78</v>
      </c>
      <c r="F58" s="48">
        <f t="shared" ca="1" si="8"/>
        <v>4154.54</v>
      </c>
      <c r="G58" s="48">
        <f t="shared" ca="1" si="8"/>
        <v>11704</v>
      </c>
      <c r="H58" s="48">
        <f t="shared" ca="1" si="8"/>
        <v>4726200.78</v>
      </c>
      <c r="I58" s="48">
        <f t="shared" ca="1" si="8"/>
        <v>795373.65100000007</v>
      </c>
      <c r="J58" s="48">
        <f t="shared" ca="1" si="8"/>
        <v>335627.37999999995</v>
      </c>
      <c r="K58" s="48">
        <f t="shared" ca="1" si="8"/>
        <v>207728.06899999999</v>
      </c>
      <c r="L58" s="48">
        <f t="shared" ca="1" si="8"/>
        <v>109364.83499999995</v>
      </c>
      <c r="M58" s="48">
        <f t="shared" ca="1" si="8"/>
        <v>94759.917999999961</v>
      </c>
      <c r="N58" s="48">
        <f t="shared" ca="1" si="8"/>
        <v>98677.384000000151</v>
      </c>
      <c r="O58" s="48">
        <f t="shared" ca="1" si="8"/>
        <v>77950.653000000151</v>
      </c>
      <c r="P58" s="48" t="str">
        <f t="shared" ca="1" si="8"/>
        <v>s</v>
      </c>
      <c r="Q58" s="48">
        <f t="shared" ca="1" si="8"/>
        <v>16.829027966095001</v>
      </c>
      <c r="R58" s="48">
        <f t="shared" ca="1" si="8"/>
        <v>7.1014202659413872</v>
      </c>
      <c r="S58" s="48">
        <f t="shared" ca="1" si="8"/>
        <v>80.785689871802887</v>
      </c>
      <c r="T58" s="48" t="str">
        <f t="shared" ca="1" si="8"/>
        <v>s</v>
      </c>
      <c r="U58" s="48">
        <f t="shared" ca="1" si="11"/>
        <v>65.510160075988338</v>
      </c>
      <c r="V58" s="48">
        <f t="shared" ca="1" si="11"/>
        <v>34.489839924011655</v>
      </c>
      <c r="W58" s="48" t="str">
        <f t="shared" ca="1" si="11"/>
        <v>s</v>
      </c>
      <c r="X58" s="48" t="str">
        <f t="shared" ca="1" si="11"/>
        <v>s</v>
      </c>
      <c r="Y58" s="48" t="str">
        <f t="shared" ca="1" si="11"/>
        <v>s</v>
      </c>
      <c r="Z58" s="48">
        <f t="shared" ca="1" si="11"/>
        <v>6.2922876443785638</v>
      </c>
      <c r="AA58" s="48" t="str">
        <f t="shared" ca="1" si="11"/>
        <v>s</v>
      </c>
      <c r="AB58" s="48" t="str">
        <f t="shared" ca="1" si="11"/>
        <v>s</v>
      </c>
    </row>
    <row r="59" spans="1:28" ht="15" customHeight="1" x14ac:dyDescent="0.35">
      <c r="A59" s="73" t="str">
        <f>'32'!A59</f>
        <v>CGA_GE</v>
      </c>
      <c r="B59" s="54"/>
      <c r="C59" s="55"/>
      <c r="D59" s="55" t="s">
        <v>86</v>
      </c>
      <c r="E59" s="48">
        <f t="shared" ca="1" si="8"/>
        <v>9</v>
      </c>
      <c r="F59" s="48">
        <f t="shared" ca="1" si="8"/>
        <v>757.5</v>
      </c>
      <c r="G59" s="48">
        <f t="shared" ca="1" si="8"/>
        <v>776</v>
      </c>
      <c r="H59" s="48">
        <f t="shared" ca="1" si="8"/>
        <v>2834141.1999999997</v>
      </c>
      <c r="I59" s="48">
        <f t="shared" ca="1" si="8"/>
        <v>1663521.3860000002</v>
      </c>
      <c r="J59" s="48">
        <f t="shared" ca="1" si="8"/>
        <v>67188.571999999898</v>
      </c>
      <c r="K59" s="48">
        <f t="shared" ca="1" si="8"/>
        <v>42734.648999999998</v>
      </c>
      <c r="L59" s="48">
        <f t="shared" ca="1" si="8"/>
        <v>16004.365999999898</v>
      </c>
      <c r="M59" s="48">
        <f t="shared" ca="1" si="8"/>
        <v>6484.4619999998986</v>
      </c>
      <c r="N59" s="48">
        <f t="shared" ca="1" si="8"/>
        <v>-4072.6289999998762</v>
      </c>
      <c r="O59" s="48">
        <f t="shared" ca="1" si="8"/>
        <v>5169.3870000001225</v>
      </c>
      <c r="P59" s="48" t="str">
        <f t="shared" ca="1" si="8"/>
        <v>s</v>
      </c>
      <c r="Q59" s="48">
        <f t="shared" ca="1" si="8"/>
        <v>58.695783611628116</v>
      </c>
      <c r="R59" s="48">
        <f t="shared" ca="1" si="8"/>
        <v>2.3706854125687142</v>
      </c>
      <c r="S59" s="48">
        <f t="shared" ca="1" si="8"/>
        <v>88.697784818481708</v>
      </c>
      <c r="T59" s="48" t="str">
        <f t="shared" ca="1" si="8"/>
        <v>s</v>
      </c>
      <c r="U59" s="48">
        <f t="shared" ca="1" si="11"/>
        <v>72.75343142883834</v>
      </c>
      <c r="V59" s="48">
        <f t="shared" ca="1" si="11"/>
        <v>27.246568571161649</v>
      </c>
      <c r="W59" s="48" t="str">
        <f t="shared" ca="1" si="11"/>
        <v>s</v>
      </c>
      <c r="X59" s="48" t="str">
        <f t="shared" ca="1" si="11"/>
        <v>s</v>
      </c>
      <c r="Y59" s="48" t="str">
        <f t="shared" ca="1" si="11"/>
        <v>s</v>
      </c>
      <c r="Z59" s="48">
        <f t="shared" ca="1" si="11"/>
        <v>348.84832676283685</v>
      </c>
      <c r="AA59" s="48" t="str">
        <f t="shared" ca="1" si="11"/>
        <v>s</v>
      </c>
      <c r="AB59" s="48" t="str">
        <f t="shared" ca="1" si="11"/>
        <v>s</v>
      </c>
    </row>
    <row r="60" spans="1:28" ht="15" customHeight="1" x14ac:dyDescent="0.35">
      <c r="A60" s="73">
        <f>'32'!A60</f>
        <v>462</v>
      </c>
      <c r="B60" s="47">
        <f>'32'!B60</f>
        <v>462</v>
      </c>
      <c r="C60" s="57" t="str">
        <f>'32'!C60</f>
        <v>Commerce de gros de produits agricoles bruts et d'animaux vivants</v>
      </c>
      <c r="D60" s="57"/>
      <c r="E60" s="48">
        <f t="shared" ca="1" si="8"/>
        <v>415</v>
      </c>
      <c r="F60" s="48">
        <f t="shared" ca="1" si="8"/>
        <v>3196.45</v>
      </c>
      <c r="G60" s="48">
        <f t="shared" ca="1" si="8"/>
        <v>3373</v>
      </c>
      <c r="H60" s="48">
        <f t="shared" ca="1" si="8"/>
        <v>6347044.3499999996</v>
      </c>
      <c r="I60" s="48">
        <f t="shared" ca="1" si="8"/>
        <v>2279517.8790000002</v>
      </c>
      <c r="J60" s="48">
        <f t="shared" ca="1" si="8"/>
        <v>303843.14099999989</v>
      </c>
      <c r="K60" s="48">
        <f t="shared" ca="1" si="8"/>
        <v>184065.25899999999</v>
      </c>
      <c r="L60" s="48">
        <f t="shared" ca="1" si="8"/>
        <v>97243.959999999861</v>
      </c>
      <c r="M60" s="48">
        <f t="shared" ca="1" si="8"/>
        <v>85294.914999999863</v>
      </c>
      <c r="N60" s="48">
        <f t="shared" ca="1" si="8"/>
        <v>52059.994000000159</v>
      </c>
      <c r="O60" s="48">
        <f t="shared" ca="1" si="8"/>
        <v>55562.586000000163</v>
      </c>
      <c r="P60" s="48">
        <f t="shared" ca="1" si="8"/>
        <v>63893.104999999996</v>
      </c>
      <c r="Q60" s="48">
        <f t="shared" ca="1" si="8"/>
        <v>35.914636062059344</v>
      </c>
      <c r="R60" s="48">
        <f t="shared" ca="1" si="8"/>
        <v>4.7871595697925118</v>
      </c>
      <c r="S60" s="48">
        <f t="shared" ca="1" si="8"/>
        <v>95.056434794850503</v>
      </c>
      <c r="T60" s="48">
        <f t="shared" ca="1" si="8"/>
        <v>620.86893866633307</v>
      </c>
      <c r="U60" s="48">
        <f t="shared" ca="1" si="11"/>
        <v>65.431648366987957</v>
      </c>
      <c r="V60" s="48">
        <f t="shared" ca="1" si="11"/>
        <v>34.568351633012036</v>
      </c>
      <c r="W60" s="48">
        <f t="shared" ca="1" si="11"/>
        <v>3.5006920776118644</v>
      </c>
      <c r="X60" s="48">
        <f t="shared" ca="1" si="11"/>
        <v>4.4532461085079209</v>
      </c>
      <c r="Y60" s="48" t="str">
        <f t="shared" ca="1" si="11"/>
        <v>s</v>
      </c>
      <c r="Z60" s="48">
        <f t="shared" ca="1" si="11"/>
        <v>66.051767122605966</v>
      </c>
      <c r="AA60" s="48">
        <f t="shared" ca="1" si="11"/>
        <v>21.028319016752139</v>
      </c>
      <c r="AB60" s="48">
        <f t="shared" ca="1" si="11"/>
        <v>133.49627475452925</v>
      </c>
    </row>
    <row r="61" spans="1:28" ht="15" customHeight="1" x14ac:dyDescent="0.35">
      <c r="A61" s="73" t="str">
        <f>'32'!A61</f>
        <v>463_h4635Z</v>
      </c>
      <c r="B61" s="47" t="str">
        <f>'32'!B61</f>
        <v>463_h4635Z</v>
      </c>
      <c r="C61" s="57" t="str">
        <f>'32'!C61</f>
        <v>Commerce de gros de produits alimentaires, de boissons hors tabac</v>
      </c>
      <c r="D61" s="57"/>
      <c r="E61" s="48">
        <f t="shared" ca="1" si="8"/>
        <v>1452</v>
      </c>
      <c r="F61" s="48">
        <f t="shared" ca="1" si="8"/>
        <v>6447.28</v>
      </c>
      <c r="G61" s="48">
        <f t="shared" ca="1" si="8"/>
        <v>14968</v>
      </c>
      <c r="H61" s="48">
        <f t="shared" ca="1" si="8"/>
        <v>4968844.43</v>
      </c>
      <c r="I61" s="48">
        <f t="shared" ca="1" si="8"/>
        <v>732666.68099999998</v>
      </c>
      <c r="J61" s="48">
        <f t="shared" ca="1" si="8"/>
        <v>489849.49599999998</v>
      </c>
      <c r="K61" s="48">
        <f t="shared" ca="1" si="8"/>
        <v>321203.91399999999</v>
      </c>
      <c r="L61" s="48">
        <f t="shared" ca="1" si="8"/>
        <v>176351.55899999998</v>
      </c>
      <c r="M61" s="48">
        <f t="shared" ca="1" si="8"/>
        <v>134411.72399999999</v>
      </c>
      <c r="N61" s="48">
        <f t="shared" ca="1" si="8"/>
        <v>180748.6370000001</v>
      </c>
      <c r="O61" s="48">
        <f t="shared" ca="1" si="8"/>
        <v>142300.81200000009</v>
      </c>
      <c r="P61" s="48">
        <f t="shared" ca="1" si="8"/>
        <v>80516.922999999995</v>
      </c>
      <c r="Q61" s="48">
        <f t="shared" ca="1" si="8"/>
        <v>14.745212721421428</v>
      </c>
      <c r="R61" s="48">
        <f t="shared" ca="1" si="8"/>
        <v>9.8584188517248474</v>
      </c>
      <c r="S61" s="48">
        <f t="shared" ca="1" si="8"/>
        <v>75.977698502314155</v>
      </c>
      <c r="T61" s="48">
        <f t="shared" ca="1" si="8"/>
        <v>117.92709886960083</v>
      </c>
      <c r="U61" s="48">
        <f t="shared" ca="1" si="11"/>
        <v>64.556402538054286</v>
      </c>
      <c r="V61" s="48">
        <f t="shared" ca="1" si="11"/>
        <v>35.443597461945714</v>
      </c>
      <c r="W61" s="48">
        <f t="shared" ca="1" si="11"/>
        <v>10.530660584737959</v>
      </c>
      <c r="X61" s="48">
        <f t="shared" ca="1" si="11"/>
        <v>13.92194631667085</v>
      </c>
      <c r="Y61" s="48" t="str">
        <f t="shared" ca="1" si="11"/>
        <v>s</v>
      </c>
      <c r="Z61" s="48">
        <f t="shared" ca="1" si="11"/>
        <v>6.4868142163687939</v>
      </c>
      <c r="AA61" s="48">
        <f t="shared" ca="1" si="11"/>
        <v>16.437073766020575</v>
      </c>
      <c r="AB61" s="48">
        <f t="shared" ca="1" si="11"/>
        <v>166.93599182869917</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'32'!A63</f>
        <v>10y</v>
      </c>
      <c r="B63" s="112" t="str">
        <f>'32'!B63</f>
        <v>10y</v>
      </c>
      <c r="C63" s="113" t="str">
        <f>'32'!C63</f>
        <v>Artisanat commercial</v>
      </c>
      <c r="D63" s="113"/>
      <c r="E63" s="110">
        <f t="shared" ca="1" si="8"/>
        <v>3238</v>
      </c>
      <c r="F63" s="110">
        <f t="shared" ca="1" si="8"/>
        <v>15926.01</v>
      </c>
      <c r="G63" s="110">
        <f t="shared" ca="1" si="8"/>
        <v>19565</v>
      </c>
      <c r="H63" s="110">
        <f t="shared" ca="1" si="8"/>
        <v>1343372.45</v>
      </c>
      <c r="I63" s="110">
        <f t="shared" ca="1" si="8"/>
        <v>6518.6350000000002</v>
      </c>
      <c r="J63" s="110">
        <f t="shared" ca="1" si="8"/>
        <v>653027.50600000005</v>
      </c>
      <c r="K63" s="110">
        <f t="shared" ca="1" si="8"/>
        <v>540579.05000000005</v>
      </c>
      <c r="L63" s="110">
        <f t="shared" ca="1" si="8"/>
        <v>112606.66099999999</v>
      </c>
      <c r="M63" s="110">
        <f t="shared" ca="1" si="8"/>
        <v>111133.47</v>
      </c>
      <c r="N63" s="110">
        <f t="shared" ca="1" si="8"/>
        <v>76296.749000000011</v>
      </c>
      <c r="O63" s="110">
        <f t="shared" ca="1" si="8"/>
        <v>76679.77</v>
      </c>
      <c r="P63" s="110">
        <f t="shared" ca="1" si="8"/>
        <v>81153.532000000007</v>
      </c>
      <c r="Q63" s="110">
        <f t="shared" ca="1" si="8"/>
        <v>0.48524405871208687</v>
      </c>
      <c r="R63" s="110">
        <f t="shared" ca="1" si="8"/>
        <v>48.611053918814548</v>
      </c>
      <c r="S63" s="110">
        <f t="shared" ca="1" si="8"/>
        <v>41.003836240213339</v>
      </c>
      <c r="T63" s="110">
        <f t="shared" ca="1" si="8"/>
        <v>45.730130396753481</v>
      </c>
      <c r="U63" s="110">
        <f t="shared" ref="U63:AB63" ca="1" si="12">INDEX(table,MATCH($A$1&amp;"_"&amp;$A63,Tcolonne,0),MATCH(U$30,Tligne,0))</f>
        <v>82.760391248056564</v>
      </c>
      <c r="V63" s="110">
        <f t="shared" ca="1" si="12"/>
        <v>17.239608751943443</v>
      </c>
      <c r="W63" s="110">
        <f t="shared" ca="1" si="12"/>
        <v>12.513457074168551</v>
      </c>
      <c r="X63" s="110">
        <f t="shared" ca="1" si="12"/>
        <v>18.263414411537294</v>
      </c>
      <c r="Y63" s="110" t="str">
        <f t="shared" ca="1" si="12"/>
        <v>s</v>
      </c>
      <c r="Z63" s="110">
        <f t="shared" ca="1" si="12"/>
        <v>4.7946888328391157</v>
      </c>
      <c r="AA63" s="110">
        <f t="shared" ca="1" si="12"/>
        <v>12.427276225635739</v>
      </c>
      <c r="AB63" s="110">
        <f t="shared" ca="1" si="12"/>
        <v>136.94224670344599</v>
      </c>
    </row>
    <row r="64" spans="1:28" ht="15" customHeight="1" x14ac:dyDescent="0.35">
      <c r="A64" s="73" t="str">
        <f>'32'!A64</f>
        <v>p_10y_47_10y</v>
      </c>
      <c r="B64" s="54"/>
      <c r="C64" s="55" t="str">
        <f>'32'!C64</f>
        <v>Poids dans le commerce de détail (y c artisanat commercial) de la région (%)</v>
      </c>
      <c r="D64" s="55"/>
      <c r="E64" s="48">
        <f ca="1">E63/E68*100</f>
        <v>8.5602495637921017</v>
      </c>
      <c r="F64" s="48">
        <f t="shared" ref="F64:P64" ca="1" si="13">F63/F68*100</f>
        <v>18.166353780335317</v>
      </c>
      <c r="G64" s="48">
        <f t="shared" ca="1" si="13"/>
        <v>17.490144194237594</v>
      </c>
      <c r="H64" s="48">
        <f t="shared" ca="1" si="13"/>
        <v>5.5826254955254173</v>
      </c>
      <c r="I64" s="48">
        <f t="shared" ca="1" si="13"/>
        <v>2.7894270609798579</v>
      </c>
      <c r="J64" s="48">
        <f t="shared" ca="1" si="13"/>
        <v>12.719495291927347</v>
      </c>
      <c r="K64" s="48">
        <f t="shared" ca="1" si="13"/>
        <v>14.99955860021165</v>
      </c>
      <c r="L64" s="48">
        <f t="shared" ca="1" si="13"/>
        <v>7.8003074576010629</v>
      </c>
      <c r="M64" s="48">
        <f t="shared" ca="1" si="13"/>
        <v>9.181818877851974</v>
      </c>
      <c r="N64" s="48">
        <f t="shared" ca="1" si="13"/>
        <v>6.6948743481312256</v>
      </c>
      <c r="O64" s="48">
        <f t="shared" ca="1" si="13"/>
        <v>8.0828879241666431</v>
      </c>
      <c r="P64" s="48">
        <f t="shared" ca="1" si="13"/>
        <v>13.661266583100501</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'32'!A66</f>
        <v>C_hac</v>
      </c>
      <c r="B66" s="58" t="str">
        <f>'32'!B66</f>
        <v>C_hac</v>
      </c>
      <c r="C66" s="61" t="str">
        <f>'32'!C66</f>
        <v>Industrie manufacturière hors artisanat commercial</v>
      </c>
      <c r="D66" s="61"/>
      <c r="E66" s="48">
        <f t="shared" ca="1" si="8"/>
        <v>16056</v>
      </c>
      <c r="F66" s="48">
        <f t="shared" ca="1" si="8"/>
        <v>185845.99</v>
      </c>
      <c r="G66" s="48">
        <f t="shared" ca="1" si="8"/>
        <v>200455</v>
      </c>
      <c r="H66" s="48">
        <f t="shared" ca="1" si="8"/>
        <v>73526741.082000002</v>
      </c>
      <c r="I66" s="48">
        <f t="shared" ca="1" si="8"/>
        <v>29354755.767000001</v>
      </c>
      <c r="J66" s="48">
        <f t="shared" ca="1" si="8"/>
        <v>17506727.539000001</v>
      </c>
      <c r="K66" s="48">
        <f t="shared" ca="1" si="8"/>
        <v>11158954.141000001</v>
      </c>
      <c r="L66" s="48">
        <f t="shared" ca="1" si="8"/>
        <v>5784511.3979999991</v>
      </c>
      <c r="M66" s="48">
        <f t="shared" ca="1" si="8"/>
        <v>4883781.9189999988</v>
      </c>
      <c r="N66" s="48">
        <f t="shared" ca="1" si="8"/>
        <v>4332347.909</v>
      </c>
      <c r="O66" s="48">
        <f t="shared" ca="1" si="8"/>
        <v>2923851.7840000005</v>
      </c>
      <c r="P66" s="48">
        <f t="shared" ca="1" si="8"/>
        <v>2946553.406</v>
      </c>
      <c r="Q66" s="48">
        <f t="shared" ca="1" si="8"/>
        <v>39.923917931113508</v>
      </c>
      <c r="R66" s="48">
        <f t="shared" ca="1" si="8"/>
        <v>23.810014263349153</v>
      </c>
      <c r="S66" s="48">
        <f t="shared" ca="1" si="8"/>
        <v>94.200189839985256</v>
      </c>
      <c r="T66" s="48">
        <f t="shared" ca="1" si="8"/>
        <v>243.3139267465497</v>
      </c>
      <c r="U66" s="48">
        <f t="shared" ref="U66:AB68" ca="1" si="14">INDEX(table,MATCH($A$1&amp;"_"&amp;$A66,Tcolonne,0),MATCH(U$30,Tligne,0))</f>
        <v>65.859927624101644</v>
      </c>
      <c r="V66" s="48">
        <f t="shared" ca="1" si="14"/>
        <v>34.140072375898377</v>
      </c>
      <c r="W66" s="48">
        <f t="shared" ca="1" si="14"/>
        <v>8.61254387998226</v>
      </c>
      <c r="X66" s="48">
        <f t="shared" ca="1" si="14"/>
        <v>9.7726070812586308</v>
      </c>
      <c r="Y66" s="48">
        <f t="shared" ca="1" si="14"/>
        <v>42.145654718658093</v>
      </c>
      <c r="Z66" s="48">
        <f t="shared" ca="1" si="14"/>
        <v>4.7596570575553399</v>
      </c>
      <c r="AA66" s="48">
        <f t="shared" ca="1" si="14"/>
        <v>16.830977688068309</v>
      </c>
      <c r="AB66" s="48">
        <f t="shared" ca="1" si="14"/>
        <v>165.74557613838815</v>
      </c>
    </row>
    <row r="67" spans="1:28" ht="15" customHeight="1" x14ac:dyDescent="0.35">
      <c r="A67" s="73">
        <f>'32'!A67</f>
        <v>46</v>
      </c>
      <c r="B67" s="58">
        <f>'32'!B67</f>
        <v>46</v>
      </c>
      <c r="C67" s="61" t="str">
        <f>'32'!C67</f>
        <v>Commerce de gros, à l'exception des automobiles et des motocycles</v>
      </c>
      <c r="D67" s="61"/>
      <c r="E67" s="48">
        <f t="shared" ca="1" si="8"/>
        <v>12566</v>
      </c>
      <c r="F67" s="48">
        <f t="shared" ca="1" si="8"/>
        <v>52348.19</v>
      </c>
      <c r="G67" s="48">
        <f t="shared" ca="1" si="8"/>
        <v>66075</v>
      </c>
      <c r="H67" s="48">
        <f t="shared" ca="1" si="8"/>
        <v>39654371.549999997</v>
      </c>
      <c r="I67" s="48">
        <f t="shared" ca="1" si="8"/>
        <v>6025198.5149999997</v>
      </c>
      <c r="J67" s="48">
        <f t="shared" ca="1" si="8"/>
        <v>4985032.7590000005</v>
      </c>
      <c r="K67" s="48">
        <f t="shared" ca="1" si="8"/>
        <v>3231145.64</v>
      </c>
      <c r="L67" s="48">
        <f t="shared" ca="1" si="8"/>
        <v>1627812.209</v>
      </c>
      <c r="M67" s="48">
        <f t="shared" ca="1" si="8"/>
        <v>1275414.6180000002</v>
      </c>
      <c r="N67" s="48">
        <f t="shared" ca="1" si="8"/>
        <v>1533253.894000001</v>
      </c>
      <c r="O67" s="48">
        <f t="shared" ca="1" si="8"/>
        <v>1140411.2040000008</v>
      </c>
      <c r="P67" s="48">
        <f t="shared" ca="1" si="8"/>
        <v>455166.5</v>
      </c>
      <c r="Q67" s="48">
        <f t="shared" ca="1" si="8"/>
        <v>15.194285723083159</v>
      </c>
      <c r="R67" s="48">
        <f t="shared" ca="1" si="8"/>
        <v>12.571206059121117</v>
      </c>
      <c r="S67" s="48">
        <f t="shared" ca="1" si="8"/>
        <v>95.228369099294554</v>
      </c>
      <c r="T67" s="48">
        <f t="shared" ca="1" si="8"/>
        <v>109.96779168487009</v>
      </c>
      <c r="U67" s="48">
        <f t="shared" ca="1" si="14"/>
        <v>66.498737803724467</v>
      </c>
      <c r="V67" s="48">
        <f t="shared" ca="1" si="14"/>
        <v>33.501262196275533</v>
      </c>
      <c r="W67" s="48">
        <f t="shared" ca="1" si="14"/>
        <v>13.911597711094528</v>
      </c>
      <c r="X67" s="48">
        <f t="shared" ca="1" si="14"/>
        <v>13.854260079753775</v>
      </c>
      <c r="Y67" s="48">
        <f t="shared" ca="1" si="14"/>
        <v>46.298523446861161</v>
      </c>
      <c r="Z67" s="48">
        <f t="shared" ca="1" si="14"/>
        <v>9.0841221230820715</v>
      </c>
      <c r="AA67" s="48">
        <f t="shared" ca="1" si="14"/>
        <v>9.1306621642202916</v>
      </c>
      <c r="AB67" s="48">
        <f t="shared" ca="1" si="14"/>
        <v>280.20836726780203</v>
      </c>
    </row>
    <row r="68" spans="1:28" ht="15" customHeight="1" x14ac:dyDescent="0.35">
      <c r="A68" s="73" t="str">
        <f>'32'!A68</f>
        <v>47_10y</v>
      </c>
      <c r="B68" s="58" t="str">
        <f>'32'!B68</f>
        <v>47_10y</v>
      </c>
      <c r="C68" s="62" t="str">
        <f>'32'!C68</f>
        <v>Commerce de détail, à l'exception des automobiles et des motocycles, y compris artisanat commercial</v>
      </c>
      <c r="D68" s="62"/>
      <c r="E68" s="48">
        <f t="shared" ca="1" si="8"/>
        <v>37826</v>
      </c>
      <c r="F68" s="48">
        <f t="shared" ca="1" si="8"/>
        <v>87667.62</v>
      </c>
      <c r="G68" s="48">
        <f t="shared" ca="1" si="8"/>
        <v>111863</v>
      </c>
      <c r="H68" s="48">
        <f t="shared" ca="1" si="8"/>
        <v>24063452.780000001</v>
      </c>
      <c r="I68" s="48">
        <f t="shared" ca="1" si="8"/>
        <v>233690.821</v>
      </c>
      <c r="J68" s="48">
        <f t="shared" ca="1" si="8"/>
        <v>5134067.7519999994</v>
      </c>
      <c r="K68" s="48">
        <f t="shared" ca="1" si="8"/>
        <v>3603966.3860000004</v>
      </c>
      <c r="L68" s="48">
        <f t="shared" ca="1" si="8"/>
        <v>1443618.237</v>
      </c>
      <c r="M68" s="48">
        <f t="shared" ca="1" si="8"/>
        <v>1210364.433</v>
      </c>
      <c r="N68" s="48">
        <f t="shared" ca="1" si="8"/>
        <v>1139629.2899999998</v>
      </c>
      <c r="O68" s="48">
        <f t="shared" ca="1" si="8"/>
        <v>948667.98499999987</v>
      </c>
      <c r="P68" s="48">
        <f t="shared" ca="1" si="8"/>
        <v>594041.054</v>
      </c>
      <c r="Q68" s="48">
        <f t="shared" ca="1" si="8"/>
        <v>0.971144179251902</v>
      </c>
      <c r="R68" s="48">
        <f t="shared" ca="1" si="8"/>
        <v>21.335540659680838</v>
      </c>
      <c r="S68" s="48">
        <f t="shared" ca="1" si="8"/>
        <v>58.562873635670726</v>
      </c>
      <c r="T68" s="48">
        <f t="shared" ca="1" si="8"/>
        <v>67.926094069851558</v>
      </c>
      <c r="U68" s="48">
        <f t="shared" ca="1" si="14"/>
        <v>71.39982100702268</v>
      </c>
      <c r="V68" s="48">
        <f t="shared" ca="1" si="14"/>
        <v>28.600178992977334</v>
      </c>
      <c r="W68" s="48">
        <f t="shared" ca="1" si="14"/>
        <v>15.02294535162903</v>
      </c>
      <c r="X68" s="48">
        <f t="shared" ca="1" si="14"/>
        <v>16.552003736129841</v>
      </c>
      <c r="Y68" s="48">
        <f t="shared" ca="1" si="14"/>
        <v>73.658177851656632</v>
      </c>
      <c r="Z68" s="48">
        <f t="shared" ca="1" si="14"/>
        <v>3.8292907074157445</v>
      </c>
      <c r="AA68" s="48">
        <f t="shared" ca="1" si="14"/>
        <v>11.570572939334285</v>
      </c>
      <c r="AB68" s="48">
        <f t="shared" ca="1" si="14"/>
        <v>203.75097391837835</v>
      </c>
    </row>
    <row r="69" spans="1:28" ht="15" customHeight="1" x14ac:dyDescent="0.35">
      <c r="A69" s="73" t="str">
        <f>'32'!A69</f>
        <v>BN_horsKZ</v>
      </c>
      <c r="B69" s="54" t="str">
        <f>'32'!B69</f>
        <v>BN_horsKZ</v>
      </c>
      <c r="C69" s="61" t="str">
        <f>'32'!C69</f>
        <v>Ensemble des unités légales des secteurs marchands non agricoles et non financiers</v>
      </c>
      <c r="D69" s="61"/>
      <c r="E69" s="48">
        <f t="shared" ca="1" si="8"/>
        <v>225726</v>
      </c>
      <c r="F69" s="48">
        <f t="shared" ca="1" si="8"/>
        <v>657697.67000000004</v>
      </c>
      <c r="G69" s="48">
        <f t="shared" ca="1" si="8"/>
        <v>793686</v>
      </c>
      <c r="H69" s="48">
        <f t="shared" ca="1" si="8"/>
        <v>208677193.15200004</v>
      </c>
      <c r="I69" s="48">
        <f t="shared" ca="1" si="8"/>
        <v>38905050.487999998</v>
      </c>
      <c r="J69" s="48">
        <f t="shared" ca="1" si="8"/>
        <v>52425454.693999991</v>
      </c>
      <c r="K69" s="48">
        <f t="shared" ca="1" si="8"/>
        <v>35744064.835999988</v>
      </c>
      <c r="L69" s="48">
        <f t="shared" ca="1" si="8"/>
        <v>15967639.544</v>
      </c>
      <c r="M69" s="48">
        <f t="shared" ca="1" si="8"/>
        <v>14588592.990999999</v>
      </c>
      <c r="N69" s="48">
        <f t="shared" ca="1" si="8"/>
        <v>12153202.721999997</v>
      </c>
      <c r="O69" s="48">
        <f t="shared" ca="1" si="8"/>
        <v>10224295.596000003</v>
      </c>
      <c r="P69" s="48">
        <f t="shared" ca="1" si="8"/>
        <v>10996326.014</v>
      </c>
      <c r="Q69" s="48">
        <f t="shared" ca="1" si="8"/>
        <v>18.643652380191657</v>
      </c>
      <c r="R69" s="48">
        <f t="shared" ca="1" si="8"/>
        <v>25.122752468600339</v>
      </c>
      <c r="S69" s="48">
        <f t="shared" ca="1" si="8"/>
        <v>79.710567765885486</v>
      </c>
      <c r="T69" s="48">
        <f t="shared" ref="T69:AB69" ca="1" si="15">INDEX(table,MATCH($A$1&amp;"_"&amp;$A69,Tcolonne,0),MATCH(T$30,Tligne,0))</f>
        <v>206.62587118029469</v>
      </c>
      <c r="U69" s="48">
        <f t="shared" ca="1" si="15"/>
        <v>69.121807653712423</v>
      </c>
      <c r="V69" s="48">
        <f t="shared" ca="1" si="15"/>
        <v>30.878192346287538</v>
      </c>
      <c r="W69" s="48">
        <f t="shared" ca="1" si="15"/>
        <v>8.8118877203956014</v>
      </c>
      <c r="X69" s="48">
        <f t="shared" ca="1" si="15"/>
        <v>11.880321426708118</v>
      </c>
      <c r="Y69" s="48">
        <f t="shared" ca="1" si="15"/>
        <v>78.818149403509352</v>
      </c>
      <c r="Z69" s="48">
        <f t="shared" ca="1" si="15"/>
        <v>8.2524037592966835</v>
      </c>
      <c r="AA69" s="48">
        <f t="shared" ca="1" si="15"/>
        <v>20.975165743786121</v>
      </c>
      <c r="AB69" s="48">
        <f t="shared" ca="1" si="15"/>
        <v>132.6678835497101</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'32'!B78</f>
        <v>Tableau 3. Principales unités légales de la région en 2021 (classées par ordre décroissant de salariés dans la région)</v>
      </c>
      <c r="Q78" s="28"/>
    </row>
    <row r="79" spans="1:28" ht="15" customHeight="1" x14ac:dyDescent="0.35">
      <c r="B79" s="73" t="str">
        <f>'32'!B79</f>
        <v>imp_reg</v>
      </c>
      <c r="C79" s="73" t="str">
        <f>'32'!C79</f>
        <v>denom</v>
      </c>
      <c r="D79" s="73" t="s">
        <v>140</v>
      </c>
      <c r="E79" s="73" t="s">
        <v>23</v>
      </c>
      <c r="F79" s="73" t="str">
        <f>'32'!F79</f>
        <v>ape</v>
      </c>
      <c r="G79" s="41" t="s">
        <v>1355</v>
      </c>
      <c r="P79" s="28"/>
    </row>
    <row r="80" spans="1:28" ht="15" customHeight="1" x14ac:dyDescent="0.35">
      <c r="G80" s="39"/>
      <c r="P80" s="28"/>
    </row>
    <row r="81" spans="1:16" ht="69.95" customHeight="1" x14ac:dyDescent="0.35">
      <c r="A81" s="73" t="str">
        <f>'32'!A81</f>
        <v>R_T7</v>
      </c>
      <c r="B81" s="2" t="str">
        <f>'32'!B81</f>
        <v>Implantation régionale</v>
      </c>
      <c r="C81" s="2" t="str">
        <f>'32'!C81</f>
        <v>Nom de l'unité légale</v>
      </c>
      <c r="D81" s="2" t="s">
        <v>1452</v>
      </c>
      <c r="E81" s="2" t="s">
        <v>106</v>
      </c>
      <c r="F81" s="2" t="str">
        <f>'32'!F81</f>
        <v>Activité principale</v>
      </c>
      <c r="G81" s="150" t="s">
        <v>105</v>
      </c>
      <c r="H81" s="150"/>
      <c r="I81" s="150"/>
      <c r="P81" s="28"/>
    </row>
    <row r="82" spans="1:16" ht="15" customHeight="1" x14ac:dyDescent="0.35">
      <c r="B82" s="67"/>
      <c r="C82" s="67"/>
      <c r="D82" s="68" t="str">
        <f>'32'!D82</f>
        <v>nombre</v>
      </c>
      <c r="E82" s="68" t="s">
        <v>25</v>
      </c>
      <c r="F82" s="67"/>
      <c r="G82" s="155"/>
      <c r="H82" s="155"/>
      <c r="I82" s="155"/>
      <c r="P82" s="28"/>
    </row>
    <row r="83" spans="1:16" ht="15" customHeight="1" x14ac:dyDescent="0.35">
      <c r="A83" s="73">
        <f>'32'!A83</f>
        <v>1</v>
      </c>
      <c r="B83" s="48" t="str">
        <f ca="1">INDEX(Top!$A$1:$AA$400,MATCH(CONCATENATE($A$1,"_",$A83),Top!$A$1:$A$400,0),MATCH(B$79,Top!$A$1:$AA$1,0))</f>
        <v>QUASI-MONO-44</v>
      </c>
      <c r="C83" s="69" t="str">
        <f ca="1">INDEX(Top!$A$1:$AA$400,MATCH(CONCATENATE($A$1,"_",$A83),Top!$A$1:$A$400,0),MATCH(C$79,Top!$A$1:$AA$1,0))</f>
        <v>M H C S</v>
      </c>
      <c r="D83" s="48" t="str">
        <f ca="1">INDEX(Top!$A$1:$AA$400,MATCH(CONCATENATE($A$1,"_",$A83),Top!$A$1:$A$400,0),MATCH(D$79,Top!$A$1:$AA$1,0))</f>
        <v>2 000 à 4 999 salariés</v>
      </c>
      <c r="E83" s="48">
        <f ca="1">INDEX(Top!$A$1:$AA$400,MATCH(CONCATENATE($A$1,"_",$A83),Top!$A$1:$A$400,0),MATCH(E$79,Top!$A$1:$AA$1,0))</f>
        <v>89</v>
      </c>
      <c r="F83" s="48" t="str">
        <f ca="1">INDEX(Top!$A$1:$AA$400,MATCH(CONCATENATE($A$1,"_",$A83),Top!$A$1:$A$400,0),MATCH(F$79,Top!$A$1:$AA$1,0))</f>
        <v>1102A</v>
      </c>
      <c r="G83" s="152" t="str">
        <f ca="1">INDEX(Top!$A$1:$AA$400,MATCH(CONCATENATE($A$1,"_",$A83),Top!$A$1:$A$400,0),MATCH(G$79,Top!$A$1:$AA$1,0))</f>
        <v>Fabrication de vins effervescents</v>
      </c>
      <c r="H83" s="153" t="e">
        <f ca="1">INDEX(Top!$A$1:$AA$400,MATCH(CONCATENATE($A$1,"_",$A83),Top!$A$1:$A$400,0),MATCH(H$79,Top!$A$1:$AA$1,0))</f>
        <v>#N/A</v>
      </c>
      <c r="I83" s="154" t="e">
        <f ca="1">INDEX(Top!$A$1:$AA$400,MATCH(CONCATENATE($A$1,"_",$A83),Top!$A$1:$A$400,0),MATCH(I$79,Top!$A$1:$AA$1,0))</f>
        <v>#N/A</v>
      </c>
      <c r="P83" s="28"/>
    </row>
    <row r="84" spans="1:16" ht="15" customHeight="1" x14ac:dyDescent="0.35">
      <c r="A84" s="73">
        <f>'32'!A84</f>
        <v>2</v>
      </c>
      <c r="B84" s="48" t="str">
        <f ca="1">INDEX(Top!$A$1:$AA$400,MATCH(CONCATENATE($A$1,"_",$A84),Top!$A$1:$A$400,0),MATCH(B$79,Top!$A$1:$AA$1,0))</f>
        <v>MAJO-44</v>
      </c>
      <c r="C84" s="69" t="str">
        <f ca="1">INDEX(Top!$A$1:$AA$400,MATCH(CONCATENATE($A$1,"_",$A84),Top!$A$1:$A$400,0),MATCH(C$79,Top!$A$1:$AA$1,0))</f>
        <v>CRISTAL UNION</v>
      </c>
      <c r="D84" s="48" t="str">
        <f ca="1">INDEX(Top!$A$1:$AA$400,MATCH(CONCATENATE($A$1,"_",$A84),Top!$A$1:$A$400,0),MATCH(D$79,Top!$A$1:$AA$1,0))</f>
        <v>2 000 à 4 999 salariés</v>
      </c>
      <c r="E84" s="48">
        <f ca="1">INDEX(Top!$A$1:$AA$400,MATCH(CONCATENATE($A$1,"_",$A84),Top!$A$1:$A$400,0),MATCH(E$79,Top!$A$1:$AA$1,0))</f>
        <v>67</v>
      </c>
      <c r="F84" s="48" t="str">
        <f ca="1">INDEX(Top!$A$1:$AA$400,MATCH(CONCATENATE($A$1,"_",$A84),Top!$A$1:$A$400,0),MATCH(F$79,Top!$A$1:$AA$1,0))</f>
        <v>1081Z</v>
      </c>
      <c r="G84" s="152" t="str">
        <f ca="1">INDEX(Top!$A$1:$AA$400,MATCH(CONCATENATE($A$1,"_",$A84),Top!$A$1:$A$400,0),MATCH(G$79,Top!$A$1:$AA$1,0))</f>
        <v>Fabrication de sucre</v>
      </c>
      <c r="H84" s="153" t="e">
        <f ca="1">INDEX(Top!$A$1:$AA$400,MATCH(CONCATENATE($A$1,"_",$A84),Top!$A$1:$A$400,0),MATCH(H$79,Top!$A$1:$AA$1,0))</f>
        <v>#N/A</v>
      </c>
      <c r="I84" s="154" t="e">
        <f ca="1">INDEX(Top!$A$1:$AA$400,MATCH(CONCATENATE($A$1,"_",$A84),Top!$A$1:$A$400,0),MATCH(I$79,Top!$A$1:$AA$1,0))</f>
        <v>#N/A</v>
      </c>
      <c r="P84" s="28"/>
    </row>
    <row r="85" spans="1:16" ht="15" customHeight="1" x14ac:dyDescent="0.35">
      <c r="A85" s="73">
        <f>'32'!A85</f>
        <v>3</v>
      </c>
      <c r="B85" s="48" t="str">
        <f ca="1">INDEX(Top!$A$1:$AA$400,MATCH(CONCATENATE($A$1,"_",$A85),Top!$A$1:$A$400,0),MATCH(B$79,Top!$A$1:$AA$1,0))</f>
        <v>MONO-44</v>
      </c>
      <c r="C85" s="69" t="str">
        <f ca="1">INDEX(Top!$A$1:$AA$400,MATCH(CONCATENATE($A$1,"_",$A85),Top!$A$1:$A$400,0),MATCH(C$79,Top!$A$1:$AA$1,0))</f>
        <v>MARS WRIGLEY CONFECTIONERY FRANCE</v>
      </c>
      <c r="D85" s="48" t="str">
        <f ca="1">INDEX(Top!$A$1:$AA$400,MATCH(CONCATENATE($A$1,"_",$A85),Top!$A$1:$A$400,0),MATCH(D$79,Top!$A$1:$AA$1,0))</f>
        <v>1 000 à 1 999 salariés</v>
      </c>
      <c r="E85" s="48">
        <f ca="1">INDEX(Top!$A$1:$AA$400,MATCH(CONCATENATE($A$1,"_",$A85),Top!$A$1:$A$400,0),MATCH(E$79,Top!$A$1:$AA$1,0))</f>
        <v>100</v>
      </c>
      <c r="F85" s="48" t="str">
        <f ca="1">INDEX(Top!$A$1:$AA$400,MATCH(CONCATENATE($A$1,"_",$A85),Top!$A$1:$A$400,0),MATCH(F$79,Top!$A$1:$AA$1,0))</f>
        <v>1082Z</v>
      </c>
      <c r="G85" s="152" t="str">
        <f ca="1">INDEX(Top!$A$1:$AA$400,MATCH(CONCATENATE($A$1,"_",$A85),Top!$A$1:$A$400,0),MATCH(G$79,Top!$A$1:$AA$1,0))</f>
        <v>Fabrication de cacao, chocolat et de produits de confiserie</v>
      </c>
      <c r="H85" s="153" t="e">
        <f ca="1">INDEX(Top!$A$1:$AA$400,MATCH(CONCATENATE($A$1,"_",$A85),Top!$A$1:$A$400,0),MATCH(H$79,Top!$A$1:$AA$1,0))</f>
        <v>#N/A</v>
      </c>
      <c r="I85" s="154" t="e">
        <f ca="1">INDEX(Top!$A$1:$AA$400,MATCH(CONCATENATE($A$1,"_",$A85),Top!$A$1:$A$400,0),MATCH(I$79,Top!$A$1:$AA$1,0))</f>
        <v>#N/A</v>
      </c>
      <c r="P85" s="28"/>
    </row>
    <row r="86" spans="1:16" ht="15" customHeight="1" x14ac:dyDescent="0.35">
      <c r="A86" s="73">
        <f>'32'!A86</f>
        <v>4</v>
      </c>
      <c r="B86" s="48" t="str">
        <f ca="1">INDEX(Top!$A$1:$AA$400,MATCH(CONCATENATE($A$1,"_",$A86),Top!$A$1:$A$400,0),MATCH(B$79,Top!$A$1:$AA$1,0))</f>
        <v>QUASI-MONO-44</v>
      </c>
      <c r="C86" s="69" t="str">
        <f ca="1">INDEX(Top!$A$1:$AA$400,MATCH(CONCATENATE($A$1,"_",$A86),Top!$A$1:$A$400,0),MATCH(C$79,Top!$A$1:$AA$1,0))</f>
        <v>NESTLE WATERS SUPPLY EST</v>
      </c>
      <c r="D86" s="48" t="str">
        <f ca="1">INDEX(Top!$A$1:$AA$400,MATCH(CONCATENATE($A$1,"_",$A86),Top!$A$1:$A$400,0),MATCH(D$79,Top!$A$1:$AA$1,0))</f>
        <v>1 000 à 1 999 salariés</v>
      </c>
      <c r="E86" s="48">
        <f ca="1">INDEX(Top!$A$1:$AA$400,MATCH(CONCATENATE($A$1,"_",$A86),Top!$A$1:$A$400,0),MATCH(E$79,Top!$A$1:$AA$1,0))</f>
        <v>100</v>
      </c>
      <c r="F86" s="48" t="str">
        <f ca="1">INDEX(Top!$A$1:$AA$400,MATCH(CONCATENATE($A$1,"_",$A86),Top!$A$1:$A$400,0),MATCH(F$79,Top!$A$1:$AA$1,0))</f>
        <v>1107A</v>
      </c>
      <c r="G86" s="152" t="str">
        <f ca="1">INDEX(Top!$A$1:$AA$400,MATCH(CONCATENATE($A$1,"_",$A86),Top!$A$1:$A$400,0),MATCH(G$79,Top!$A$1:$AA$1,0))</f>
        <v>Industrie des eaux de table</v>
      </c>
      <c r="H86" s="153" t="e">
        <f ca="1">INDEX(Top!$A$1:$AA$400,MATCH(CONCATENATE($A$1,"_",$A86),Top!$A$1:$A$400,0),MATCH(H$79,Top!$A$1:$AA$1,0))</f>
        <v>#N/A</v>
      </c>
      <c r="I86" s="154" t="e">
        <f ca="1">INDEX(Top!$A$1:$AA$400,MATCH(CONCATENATE($A$1,"_",$A86),Top!$A$1:$A$400,0),MATCH(I$79,Top!$A$1:$AA$1,0))</f>
        <v>#N/A</v>
      </c>
      <c r="P86" s="28"/>
    </row>
    <row r="87" spans="1:16" ht="15" customHeight="1" x14ac:dyDescent="0.35">
      <c r="A87" s="73">
        <f>'32'!A87</f>
        <v>5</v>
      </c>
      <c r="B87" s="48" t="str">
        <f ca="1">INDEX(Top!$A$1:$AA$400,MATCH(CONCATENATE($A$1,"_",$A87),Top!$A$1:$A$400,0),MATCH(B$79,Top!$A$1:$AA$1,0))</f>
        <v>MAJO-44</v>
      </c>
      <c r="C87" s="69" t="str">
        <f ca="1">INDEX(Top!$A$1:$AA$400,MATCH(CONCATENATE($A$1,"_",$A87),Top!$A$1:$A$400,0),MATCH(C$79,Top!$A$1:$AA$1,0))</f>
        <v>LES GRANDS CHAIS DE FRANCE</v>
      </c>
      <c r="D87" s="48" t="str">
        <f ca="1">INDEX(Top!$A$1:$AA$400,MATCH(CONCATENATE($A$1,"_",$A87),Top!$A$1:$A$400,0),MATCH(D$79,Top!$A$1:$AA$1,0))</f>
        <v>1 000 à 1 999 salariés</v>
      </c>
      <c r="E87" s="48">
        <f ca="1">INDEX(Top!$A$1:$AA$400,MATCH(CONCATENATE($A$1,"_",$A87),Top!$A$1:$A$400,0),MATCH(E$79,Top!$A$1:$AA$1,0))</f>
        <v>54</v>
      </c>
      <c r="F87" s="48" t="str">
        <f ca="1">INDEX(Top!$A$1:$AA$400,MATCH(CONCATENATE($A$1,"_",$A87),Top!$A$1:$A$400,0),MATCH(F$79,Top!$A$1:$AA$1,0))</f>
        <v>1102B</v>
      </c>
      <c r="G87" s="152" t="str">
        <f ca="1">INDEX(Top!$A$1:$AA$400,MATCH(CONCATENATE($A$1,"_",$A87),Top!$A$1:$A$400,0),MATCH(G$79,Top!$A$1:$AA$1,0))</f>
        <v>Vinification</v>
      </c>
      <c r="H87" s="153" t="e">
        <f ca="1">INDEX(Top!$A$1:$AA$400,MATCH(CONCATENATE($A$1,"_",$A87),Top!$A$1:$A$400,0),MATCH(H$79,Top!$A$1:$AA$1,0))</f>
        <v>#N/A</v>
      </c>
      <c r="I87" s="154" t="e">
        <f ca="1">INDEX(Top!$A$1:$AA$400,MATCH(CONCATENATE($A$1,"_",$A87),Top!$A$1:$A$400,0),MATCH(I$79,Top!$A$1:$AA$1,0))</f>
        <v>#N/A</v>
      </c>
      <c r="P87" s="28"/>
    </row>
    <row r="88" spans="1:16" ht="15" customHeight="1" x14ac:dyDescent="0.35">
      <c r="A88" s="73">
        <f>'32'!A88</f>
        <v>6</v>
      </c>
      <c r="B88" s="48" t="str">
        <f ca="1">INDEX(Top!$A$1:$AA$400,MATCH(CONCATENATE($A$1,"_",$A88),Top!$A$1:$A$400,0),MATCH(B$79,Top!$A$1:$AA$1,0))</f>
        <v>MONO-44</v>
      </c>
      <c r="C88" s="69" t="str">
        <f ca="1">INDEX(Top!$A$1:$AA$400,MATCH(CONCATENATE($A$1,"_",$A88),Top!$A$1:$A$400,0),MATCH(C$79,Top!$A$1:$AA$1,0))</f>
        <v>B.G.</v>
      </c>
      <c r="D88" s="48" t="str">
        <f ca="1">INDEX(Top!$A$1:$AA$400,MATCH(CONCATENATE($A$1,"_",$A88),Top!$A$1:$A$400,0),MATCH(D$79,Top!$A$1:$AA$1,0))</f>
        <v>500 à 999 salariés</v>
      </c>
      <c r="E88" s="48">
        <f ca="1">INDEX(Top!$A$1:$AA$400,MATCH(CONCATENATE($A$1,"_",$A88),Top!$A$1:$A$400,0),MATCH(E$79,Top!$A$1:$AA$1,0))</f>
        <v>100</v>
      </c>
      <c r="F88" s="48" t="str">
        <f ca="1">INDEX(Top!$A$1:$AA$400,MATCH(CONCATENATE($A$1,"_",$A88),Top!$A$1:$A$400,0),MATCH(F$79,Top!$A$1:$AA$1,0))</f>
        <v>1051C</v>
      </c>
      <c r="G88" s="152" t="str">
        <f ca="1">INDEX(Top!$A$1:$AA$400,MATCH(CONCATENATE($A$1,"_",$A88),Top!$A$1:$A$400,0),MATCH(G$79,Top!$A$1:$AA$1,0))</f>
        <v>Fabrication de fromage</v>
      </c>
      <c r="H88" s="153" t="e">
        <f ca="1">INDEX(Top!$A$1:$AA$400,MATCH(CONCATENATE($A$1,"_",$A88),Top!$A$1:$A$400,0),MATCH(H$79,Top!$A$1:$AA$1,0))</f>
        <v>#N/A</v>
      </c>
      <c r="I88" s="154" t="e">
        <f ca="1">INDEX(Top!$A$1:$AA$400,MATCH(CONCATENATE($A$1,"_",$A88),Top!$A$1:$A$400,0),MATCH(I$79,Top!$A$1:$AA$1,0))</f>
        <v>#N/A</v>
      </c>
      <c r="P88" s="28"/>
    </row>
    <row r="89" spans="1:16" ht="15" customHeight="1" x14ac:dyDescent="0.35">
      <c r="A89" s="73">
        <f>'32'!A89</f>
        <v>7</v>
      </c>
      <c r="B89" s="48" t="str">
        <f ca="1">INDEX(Top!$A$1:$AA$400,MATCH(CONCATENATE($A$1,"_",$A89),Top!$A$1:$A$400,0),MATCH(B$79,Top!$A$1:$AA$1,0))</f>
        <v>PRINCIPAL-11</v>
      </c>
      <c r="C89" s="69" t="str">
        <f ca="1">INDEX(Top!$A$1:$AA$400,MATCH(CONCATENATE($A$1,"_",$A89),Top!$A$1:$A$400,0),MATCH(C$79,Top!$A$1:$AA$1,0))</f>
        <v>POMONA</v>
      </c>
      <c r="D89" s="48" t="str">
        <f ca="1">INDEX(Top!$A$1:$AA$400,MATCH(CONCATENATE($A$1,"_",$A89),Top!$A$1:$A$400,0),MATCH(D$79,Top!$A$1:$AA$1,0))</f>
        <v>5 000 à 9 999 salariés</v>
      </c>
      <c r="E89" s="48">
        <f ca="1">INDEX(Top!$A$1:$AA$400,MATCH(CONCATENATE($A$1,"_",$A89),Top!$A$1:$A$400,0),MATCH(E$79,Top!$A$1:$AA$1,0))</f>
        <v>10</v>
      </c>
      <c r="F89" s="48" t="str">
        <f ca="1">INDEX(Top!$A$1:$AA$400,MATCH(CONCATENATE($A$1,"_",$A89),Top!$A$1:$A$400,0),MATCH(F$79,Top!$A$1:$AA$1,0))</f>
        <v>4639B</v>
      </c>
      <c r="G89" s="152" t="str">
        <f ca="1">INDEX(Top!$A$1:$AA$400,MATCH(CONCATENATE($A$1,"_",$A89),Top!$A$1:$A$400,0),MATCH(G$79,Top!$A$1:$AA$1,0))</f>
        <v>Commerce de gros (commerce interentreprises) alimentaire non spécialisé</v>
      </c>
      <c r="H89" s="153" t="e">
        <f ca="1">INDEX(Top!$A$1:$AA$400,MATCH(CONCATENATE($A$1,"_",$A89),Top!$A$1:$A$400,0),MATCH(H$79,Top!$A$1:$AA$1,0))</f>
        <v>#N/A</v>
      </c>
      <c r="I89" s="154" t="e">
        <f ca="1">INDEX(Top!$A$1:$AA$400,MATCH(CONCATENATE($A$1,"_",$A89),Top!$A$1:$A$400,0),MATCH(I$79,Top!$A$1:$AA$1,0))</f>
        <v>#N/A</v>
      </c>
      <c r="P89" s="28"/>
    </row>
    <row r="90" spans="1:16" ht="15" customHeight="1" x14ac:dyDescent="0.35">
      <c r="A90" s="73">
        <f>'32'!A90</f>
        <v>8</v>
      </c>
      <c r="B90" s="48" t="str">
        <f ca="1">INDEX(Top!$A$1:$AA$400,MATCH(CONCATENATE($A$1,"_",$A90),Top!$A$1:$A$400,0),MATCH(B$79,Top!$A$1:$AA$1,0))</f>
        <v>PRINCIPAL-11</v>
      </c>
      <c r="C90" s="69" t="str">
        <f ca="1">INDEX(Top!$A$1:$AA$400,MATCH(CONCATENATE($A$1,"_",$A90),Top!$A$1:$A$400,0),MATCH(C$79,Top!$A$1:$AA$1,0))</f>
        <v>METRO FRANCE</v>
      </c>
      <c r="D90" s="48" t="str">
        <f ca="1">INDEX(Top!$A$1:$AA$400,MATCH(CONCATENATE($A$1,"_",$A90),Top!$A$1:$A$400,0),MATCH(D$79,Top!$A$1:$AA$1,0))</f>
        <v>5 000 à 9 999 salariés</v>
      </c>
      <c r="E90" s="48">
        <f ca="1">INDEX(Top!$A$1:$AA$400,MATCH(CONCATENATE($A$1,"_",$A90),Top!$A$1:$A$400,0),MATCH(E$79,Top!$A$1:$AA$1,0))</f>
        <v>7</v>
      </c>
      <c r="F90" s="48" t="str">
        <f ca="1">INDEX(Top!$A$1:$AA$400,MATCH(CONCATENATE($A$1,"_",$A90),Top!$A$1:$A$400,0),MATCH(F$79,Top!$A$1:$AA$1,0))</f>
        <v>4639B</v>
      </c>
      <c r="G90" s="152" t="str">
        <f ca="1">INDEX(Top!$A$1:$AA$400,MATCH(CONCATENATE($A$1,"_",$A90),Top!$A$1:$A$400,0),MATCH(G$79,Top!$A$1:$AA$1,0))</f>
        <v>Commerce de gros (commerce interentreprises) alimentaire non spécialisé</v>
      </c>
      <c r="H90" s="153" t="e">
        <f ca="1">INDEX(Top!$A$1:$AA$400,MATCH(CONCATENATE($A$1,"_",$A90),Top!$A$1:$A$400,0),MATCH(H$79,Top!$A$1:$AA$1,0))</f>
        <v>#N/A</v>
      </c>
      <c r="I90" s="154" t="e">
        <f ca="1">INDEX(Top!$A$1:$AA$400,MATCH(CONCATENATE($A$1,"_",$A90),Top!$A$1:$A$400,0),MATCH(I$79,Top!$A$1:$AA$1,0))</f>
        <v>#N/A</v>
      </c>
      <c r="P90" s="28"/>
    </row>
    <row r="91" spans="1:16" ht="15" customHeight="1" x14ac:dyDescent="0.35">
      <c r="A91" s="73">
        <f>'32'!A91</f>
        <v>9</v>
      </c>
      <c r="B91" s="48" t="str">
        <f ca="1">INDEX(Top!$A$1:$AA$400,MATCH(CONCATENATE($A$1,"_",$A91),Top!$A$1:$A$400,0),MATCH(B$79,Top!$A$1:$AA$1,0))</f>
        <v>MONO-44</v>
      </c>
      <c r="C91" s="69" t="str">
        <f ca="1">INDEX(Top!$A$1:$AA$400,MATCH(CONCATENATE($A$1,"_",$A91),Top!$A$1:$A$400,0),MATCH(C$79,Top!$A$1:$AA$1,0))</f>
        <v>KRONENBOURG SUPPLY COMPANY</v>
      </c>
      <c r="D91" s="48" t="str">
        <f ca="1">INDEX(Top!$A$1:$AA$400,MATCH(CONCATENATE($A$1,"_",$A91),Top!$A$1:$A$400,0),MATCH(D$79,Top!$A$1:$AA$1,0))</f>
        <v>250 à 499 salariés</v>
      </c>
      <c r="E91" s="48">
        <f ca="1">INDEX(Top!$A$1:$AA$400,MATCH(CONCATENATE($A$1,"_",$A91),Top!$A$1:$A$400,0),MATCH(E$79,Top!$A$1:$AA$1,0))</f>
        <v>100</v>
      </c>
      <c r="F91" s="48" t="str">
        <f ca="1">INDEX(Top!$A$1:$AA$400,MATCH(CONCATENATE($A$1,"_",$A91),Top!$A$1:$A$400,0),MATCH(F$79,Top!$A$1:$AA$1,0))</f>
        <v>1105Z</v>
      </c>
      <c r="G91" s="152" t="str">
        <f ca="1">INDEX(Top!$A$1:$AA$400,MATCH(CONCATENATE($A$1,"_",$A91),Top!$A$1:$A$400,0),MATCH(G$79,Top!$A$1:$AA$1,0))</f>
        <v>Fabrication de bière</v>
      </c>
      <c r="H91" s="153" t="e">
        <f ca="1">INDEX(Top!$A$1:$AA$400,MATCH(CONCATENATE($A$1,"_",$A91),Top!$A$1:$A$400,0),MATCH(H$79,Top!$A$1:$AA$1,0))</f>
        <v>#N/A</v>
      </c>
      <c r="I91" s="154" t="e">
        <f ca="1">INDEX(Top!$A$1:$AA$400,MATCH(CONCATENATE($A$1,"_",$A91),Top!$A$1:$A$400,0),MATCH(I$79,Top!$A$1:$AA$1,0))</f>
        <v>#N/A</v>
      </c>
      <c r="P91" s="28"/>
    </row>
    <row r="92" spans="1:16" ht="15" customHeight="1" x14ac:dyDescent="0.35">
      <c r="A92" s="73">
        <f>'32'!A92</f>
        <v>10</v>
      </c>
      <c r="B92" s="48" t="str">
        <f ca="1">INDEX(Top!$A$1:$AA$400,MATCH(CONCATENATE($A$1,"_",$A92),Top!$A$1:$A$400,0),MATCH(B$79,Top!$A$1:$AA$1,0))</f>
        <v>MONO-44</v>
      </c>
      <c r="C92" s="69" t="str">
        <f ca="1">INDEX(Top!$A$1:$AA$400,MATCH(CONCATENATE($A$1,"_",$A92),Top!$A$1:$A$400,0),MATCH(C$79,Top!$A$1:$AA$1,0))</f>
        <v>UNION LAITIERE VITTELLOISE</v>
      </c>
      <c r="D92" s="48" t="str">
        <f ca="1">INDEX(Top!$A$1:$AA$400,MATCH(CONCATENATE($A$1,"_",$A92),Top!$A$1:$A$400,0),MATCH(D$79,Top!$A$1:$AA$1,0))</f>
        <v>500 à 999 salariés</v>
      </c>
      <c r="E92" s="48">
        <f ca="1">INDEX(Top!$A$1:$AA$400,MATCH(CONCATENATE($A$1,"_",$A92),Top!$A$1:$A$400,0),MATCH(E$79,Top!$A$1:$AA$1,0))</f>
        <v>100</v>
      </c>
      <c r="F92" s="48" t="str">
        <f ca="1">INDEX(Top!$A$1:$AA$400,MATCH(CONCATENATE($A$1,"_",$A92),Top!$A$1:$A$400,0),MATCH(F$79,Top!$A$1:$AA$1,0))</f>
        <v>1051C</v>
      </c>
      <c r="G92" s="152" t="str">
        <f ca="1">INDEX(Top!$A$1:$AA$400,MATCH(CONCATENATE($A$1,"_",$A92),Top!$A$1:$A$400,0),MATCH(G$79,Top!$A$1:$AA$1,0))</f>
        <v>Fabrication de fromage</v>
      </c>
      <c r="H92" s="153" t="e">
        <f ca="1">INDEX(Top!$A$1:$AA$400,MATCH(CONCATENATE($A$1,"_",$A92),Top!$A$1:$A$400,0),MATCH(H$79,Top!$A$1:$AA$1,0))</f>
        <v>#N/A</v>
      </c>
      <c r="I92" s="154" t="e">
        <f ca="1">INDEX(Top!$A$1:$AA$400,MATCH(CONCATENATE($A$1,"_",$A92),Top!$A$1:$A$400,0),MATCH(I$79,Top!$A$1:$AA$1,0))</f>
        <v>#N/A</v>
      </c>
      <c r="P92" s="28"/>
    </row>
    <row r="93" spans="1:16" ht="15" customHeight="1" x14ac:dyDescent="0.35">
      <c r="A93" s="73">
        <f>'32'!A93</f>
        <v>11</v>
      </c>
      <c r="B93" s="48" t="str">
        <f ca="1">INDEX(Top!$A$1:$AA$400,MATCH(CONCATENATE($A$1,"_",$A93),Top!$A$1:$A$400,0),MATCH(B$79,Top!$A$1:$AA$1,0))</f>
        <v>MAJO-44</v>
      </c>
      <c r="C93" s="69" t="str">
        <f ca="1">INDEX(Top!$A$1:$AA$400,MATCH(CONCATENATE($A$1,"_",$A93),Top!$A$1:$A$400,0),MATCH(C$79,Top!$A$1:$AA$1,0))</f>
        <v>TEREOS STARCH &amp; SWEETENERS EUROPE</v>
      </c>
      <c r="D93" s="48" t="str">
        <f ca="1">INDEX(Top!$A$1:$AA$400,MATCH(CONCATENATE($A$1,"_",$A93),Top!$A$1:$A$400,0),MATCH(D$79,Top!$A$1:$AA$1,0))</f>
        <v>500 à 999 salariés</v>
      </c>
      <c r="E93" s="48">
        <f ca="1">INDEX(Top!$A$1:$AA$400,MATCH(CONCATENATE($A$1,"_",$A93),Top!$A$1:$A$400,0),MATCH(E$79,Top!$A$1:$AA$1,0))</f>
        <v>55</v>
      </c>
      <c r="F93" s="48" t="str">
        <f ca="1">INDEX(Top!$A$1:$AA$400,MATCH(CONCATENATE($A$1,"_",$A93),Top!$A$1:$A$400,0),MATCH(F$79,Top!$A$1:$AA$1,0))</f>
        <v>1062Z</v>
      </c>
      <c r="G93" s="152" t="str">
        <f ca="1">INDEX(Top!$A$1:$AA$400,MATCH(CONCATENATE($A$1,"_",$A93),Top!$A$1:$A$400,0),MATCH(G$79,Top!$A$1:$AA$1,0))</f>
        <v>Fabrication de produits amylacés</v>
      </c>
      <c r="H93" s="153" t="e">
        <f ca="1">INDEX(Top!$A$1:$AA$400,MATCH(CONCATENATE($A$1,"_",$A93),Top!$A$1:$A$400,0),MATCH(H$79,Top!$A$1:$AA$1,0))</f>
        <v>#N/A</v>
      </c>
      <c r="I93" s="154" t="e">
        <f ca="1">INDEX(Top!$A$1:$AA$400,MATCH(CONCATENATE($A$1,"_",$A93),Top!$A$1:$A$400,0),MATCH(I$79,Top!$A$1:$AA$1,0))</f>
        <v>#N/A</v>
      </c>
      <c r="P93" s="28"/>
    </row>
    <row r="94" spans="1:16" ht="15" customHeight="1" x14ac:dyDescent="0.35">
      <c r="A94" s="73">
        <f>'32'!A94</f>
        <v>12</v>
      </c>
      <c r="B94" s="48" t="str">
        <f ca="1">INDEX(Top!$A$1:$AA$400,MATCH(CONCATENATE($A$1,"_",$A94),Top!$A$1:$A$400,0),MATCH(B$79,Top!$A$1:$AA$1,0))</f>
        <v>QUASI-MONO-44</v>
      </c>
      <c r="C94" s="69" t="str">
        <f ca="1">INDEX(Top!$A$1:$AA$400,MATCH(CONCATENATE($A$1,"_",$A94),Top!$A$1:$A$400,0),MATCH(C$79,Top!$A$1:$AA$1,0))</f>
        <v>VIVESCIA</v>
      </c>
      <c r="D94" s="48" t="str">
        <f ca="1">INDEX(Top!$A$1:$AA$400,MATCH(CONCATENATE($A$1,"_",$A94),Top!$A$1:$A$400,0),MATCH(D$79,Top!$A$1:$AA$1,0))</f>
        <v>250 à 499 salariés</v>
      </c>
      <c r="E94" s="48">
        <f ca="1">INDEX(Top!$A$1:$AA$400,MATCH(CONCATENATE($A$1,"_",$A94),Top!$A$1:$A$400,0),MATCH(E$79,Top!$A$1:$AA$1,0))</f>
        <v>94</v>
      </c>
      <c r="F94" s="48" t="str">
        <f ca="1">INDEX(Top!$A$1:$AA$400,MATCH(CONCATENATE($A$1,"_",$A94),Top!$A$1:$A$400,0),MATCH(F$79,Top!$A$1:$AA$1,0))</f>
        <v>4621Z</v>
      </c>
      <c r="G94" s="152" t="str">
        <f ca="1">INDEX(Top!$A$1:$AA$400,MATCH(CONCATENATE($A$1,"_",$A94),Top!$A$1:$A$400,0),MATCH(G$79,Top!$A$1:$AA$1,0))</f>
        <v>Commerce de gros (commerce interentreprises) de céréales, de tabac non manufacturé, de semences et d'aliments pour le bétail</v>
      </c>
      <c r="H94" s="153" t="e">
        <f ca="1">INDEX(Top!$A$1:$AA$400,MATCH(CONCATENATE($A$1,"_",$A94),Top!$A$1:$A$400,0),MATCH(H$79,Top!$A$1:$AA$1,0))</f>
        <v>#N/A</v>
      </c>
      <c r="I94" s="154" t="e">
        <f ca="1">INDEX(Top!$A$1:$AA$400,MATCH(CONCATENATE($A$1,"_",$A94),Top!$A$1:$A$400,0),MATCH(I$79,Top!$A$1:$AA$1,0))</f>
        <v>#N/A</v>
      </c>
      <c r="P94" s="28"/>
    </row>
    <row r="95" spans="1:16" ht="15" customHeight="1" x14ac:dyDescent="0.35">
      <c r="A95" s="73">
        <f>'32'!A95</f>
        <v>13</v>
      </c>
      <c r="B95" s="48" t="str">
        <f ca="1">INDEX(Top!$A$1:$AA$400,MATCH(CONCATENATE($A$1,"_",$A95),Top!$A$1:$A$400,0),MATCH(B$79,Top!$A$1:$AA$1,0))</f>
        <v>PRINCIPAL-76</v>
      </c>
      <c r="C95" s="69" t="str">
        <f ca="1">INDEX(Top!$A$1:$AA$400,MATCH(CONCATENATE($A$1,"_",$A95),Top!$A$1:$A$400,0),MATCH(C$79,Top!$A$1:$AA$1,0))</f>
        <v>BOULANGERIES BG</v>
      </c>
      <c r="D95" s="48" t="str">
        <f ca="1">INDEX(Top!$A$1:$AA$400,MATCH(CONCATENATE($A$1,"_",$A95),Top!$A$1:$A$400,0),MATCH(D$79,Top!$A$1:$AA$1,0))</f>
        <v>5 000 à 9 999 salariés</v>
      </c>
      <c r="E95" s="48">
        <f ca="1">INDEX(Top!$A$1:$AA$400,MATCH(CONCATENATE($A$1,"_",$A95),Top!$A$1:$A$400,0),MATCH(E$79,Top!$A$1:$AA$1,0))</f>
        <v>8</v>
      </c>
      <c r="F95" s="48" t="str">
        <f ca="1">INDEX(Top!$A$1:$AA$400,MATCH(CONCATENATE($A$1,"_",$A95),Top!$A$1:$A$400,0),MATCH(F$79,Top!$A$1:$AA$1,0))</f>
        <v>1071C</v>
      </c>
      <c r="G95" s="152" t="str">
        <f ca="1">INDEX(Top!$A$1:$AA$400,MATCH(CONCATENATE($A$1,"_",$A95),Top!$A$1:$A$400,0),MATCH(G$79,Top!$A$1:$AA$1,0))</f>
        <v>Boulangerie et boulangerie-pâtisserie</v>
      </c>
      <c r="H95" s="153" t="e">
        <f ca="1">INDEX(Top!$A$1:$AA$400,MATCH(CONCATENATE($A$1,"_",$A95),Top!$A$1:$A$400,0),MATCH(H$79,Top!$A$1:$AA$1,0))</f>
        <v>#N/A</v>
      </c>
      <c r="I95" s="154" t="e">
        <f ca="1">INDEX(Top!$A$1:$AA$400,MATCH(CONCATENATE($A$1,"_",$A95),Top!$A$1:$A$400,0),MATCH(I$79,Top!$A$1:$AA$1,0))</f>
        <v>#N/A</v>
      </c>
      <c r="P95" s="28"/>
    </row>
    <row r="96" spans="1:16" ht="15" customHeight="1" x14ac:dyDescent="0.35">
      <c r="A96" s="73">
        <f>'32'!A96</f>
        <v>14</v>
      </c>
      <c r="B96" s="48" t="str">
        <f ca="1">INDEX(Top!$A$1:$AA$400,MATCH(CONCATENATE($A$1,"_",$A96),Top!$A$1:$A$400,0),MATCH(B$79,Top!$A$1:$AA$1,0))</f>
        <v>PRINCIPAL-28</v>
      </c>
      <c r="C96" s="69" t="str">
        <f ca="1">INDEX(Top!$A$1:$AA$400,MATCH(CONCATENATE($A$1,"_",$A96),Top!$A$1:$A$400,0),MATCH(C$79,Top!$A$1:$AA$1,0))</f>
        <v>COMPAGNIE DES FROMAGES ET RICHESMONTS</v>
      </c>
      <c r="D96" s="48" t="str">
        <f ca="1">INDEX(Top!$A$1:$AA$400,MATCH(CONCATENATE($A$1,"_",$A96),Top!$A$1:$A$400,0),MATCH(D$79,Top!$A$1:$AA$1,0))</f>
        <v>1 000 à 1 999 salariés</v>
      </c>
      <c r="E96" s="48">
        <f ca="1">INDEX(Top!$A$1:$AA$400,MATCH(CONCATENATE($A$1,"_",$A96),Top!$A$1:$A$400,0),MATCH(E$79,Top!$A$1:$AA$1,0))</f>
        <v>31</v>
      </c>
      <c r="F96" s="48" t="str">
        <f ca="1">INDEX(Top!$A$1:$AA$400,MATCH(CONCATENATE($A$1,"_",$A96),Top!$A$1:$A$400,0),MATCH(F$79,Top!$A$1:$AA$1,0))</f>
        <v>1051C</v>
      </c>
      <c r="G96" s="152" t="str">
        <f ca="1">INDEX(Top!$A$1:$AA$400,MATCH(CONCATENATE($A$1,"_",$A96),Top!$A$1:$A$400,0),MATCH(G$79,Top!$A$1:$AA$1,0))</f>
        <v>Fabrication de fromage</v>
      </c>
      <c r="H96" s="153" t="e">
        <f ca="1">INDEX(Top!$A$1:$AA$400,MATCH(CONCATENATE($A$1,"_",$A96),Top!$A$1:$A$400,0),MATCH(H$79,Top!$A$1:$AA$1,0))</f>
        <v>#N/A</v>
      </c>
      <c r="I96" s="154" t="e">
        <f ca="1">INDEX(Top!$A$1:$AA$400,MATCH(CONCATENATE($A$1,"_",$A96),Top!$A$1:$A$400,0),MATCH(I$79,Top!$A$1:$AA$1,0))</f>
        <v>#N/A</v>
      </c>
      <c r="P96" s="28"/>
    </row>
    <row r="97" spans="1:17" ht="15" customHeight="1" x14ac:dyDescent="0.35">
      <c r="A97" s="73">
        <f>'32'!A97</f>
        <v>15</v>
      </c>
      <c r="B97" s="48" t="str">
        <f ca="1">INDEX(Top!$A$1:$AA$400,MATCH(CONCATENATE($A$1,"_",$A97),Top!$A$1:$A$400,0),MATCH(B$79,Top!$A$1:$AA$1,0))</f>
        <v>MONO-44</v>
      </c>
      <c r="C97" s="69" t="str">
        <f ca="1">INDEX(Top!$A$1:$AA$400,MATCH(CONCATENATE($A$1,"_",$A97),Top!$A$1:$A$400,0),MATCH(C$79,Top!$A$1:$AA$1,0))</f>
        <v>MARCILLAT CORCIEUX</v>
      </c>
      <c r="D97" s="48" t="str">
        <f ca="1">INDEX(Top!$A$1:$AA$400,MATCH(CONCATENATE($A$1,"_",$A97),Top!$A$1:$A$400,0),MATCH(D$79,Top!$A$1:$AA$1,0))</f>
        <v>250 à 499 salariés</v>
      </c>
      <c r="E97" s="48">
        <f ca="1">INDEX(Top!$A$1:$AA$400,MATCH(CONCATENATE($A$1,"_",$A97),Top!$A$1:$A$400,0),MATCH(E$79,Top!$A$1:$AA$1,0))</f>
        <v>100</v>
      </c>
      <c r="F97" s="48" t="str">
        <f ca="1">INDEX(Top!$A$1:$AA$400,MATCH(CONCATENATE($A$1,"_",$A97),Top!$A$1:$A$400,0),MATCH(F$79,Top!$A$1:$AA$1,0))</f>
        <v>1051C</v>
      </c>
      <c r="G97" s="152" t="str">
        <f ca="1">INDEX(Top!$A$1:$AA$400,MATCH(CONCATENATE($A$1,"_",$A97),Top!$A$1:$A$400,0),MATCH(G$79,Top!$A$1:$AA$1,0))</f>
        <v>Fabrication de fromage</v>
      </c>
      <c r="H97" s="153" t="e">
        <f ca="1">INDEX(Top!$A$1:$AA$400,MATCH(CONCATENATE($A$1,"_",$A97),Top!$A$1:$A$400,0),MATCH(H$79,Top!$A$1:$AA$1,0))</f>
        <v>#N/A</v>
      </c>
      <c r="I97" s="154" t="e">
        <f ca="1">INDEX(Top!$A$1:$AA$400,MATCH(CONCATENATE($A$1,"_",$A97),Top!$A$1:$A$400,0),MATCH(I$79,Top!$A$1:$AA$1,0))</f>
        <v>#N/A</v>
      </c>
      <c r="P97" s="28"/>
    </row>
    <row r="98" spans="1:17" ht="15" customHeight="1" x14ac:dyDescent="0.35">
      <c r="A98" s="73">
        <f>'32'!A98</f>
        <v>16</v>
      </c>
      <c r="B98" s="48" t="str">
        <f ca="1">INDEX(Top!$A$1:$AA$400,MATCH(CONCATENATE($A$1,"_",$A98),Top!$A$1:$A$400,0),MATCH(B$79,Top!$A$1:$AA$1,0))</f>
        <v>PRINCIPAL-11</v>
      </c>
      <c r="C98" s="69" t="str">
        <f ca="1">INDEX(Top!$A$1:$AA$400,MATCH(CONCATENATE($A$1,"_",$A98),Top!$A$1:$A$400,0),MATCH(C$79,Top!$A$1:$AA$1,0))</f>
        <v>CSF</v>
      </c>
      <c r="D98" s="48" t="str">
        <f ca="1">INDEX(Top!$A$1:$AA$400,MATCH(CONCATENATE($A$1,"_",$A98),Top!$A$1:$A$400,0),MATCH(D$79,Top!$A$1:$AA$1,0))</f>
        <v>10 000 salariés et plus</v>
      </c>
      <c r="E98" s="48">
        <f ca="1">INDEX(Top!$A$1:$AA$400,MATCH(CONCATENATE($A$1,"_",$A98),Top!$A$1:$A$400,0),MATCH(E$79,Top!$A$1:$AA$1,0))</f>
        <v>2</v>
      </c>
      <c r="F98" s="48" t="str">
        <f ca="1">INDEX(Top!$A$1:$AA$400,MATCH(CONCATENATE($A$1,"_",$A98),Top!$A$1:$A$400,0),MATCH(F$79,Top!$A$1:$AA$1,0))</f>
        <v>4639B</v>
      </c>
      <c r="G98" s="152" t="str">
        <f ca="1">INDEX(Top!$A$1:$AA$400,MATCH(CONCATENATE($A$1,"_",$A98),Top!$A$1:$A$400,0),MATCH(G$79,Top!$A$1:$AA$1,0))</f>
        <v>Commerce de gros (commerce interentreprises) alimentaire non spécialisé</v>
      </c>
      <c r="H98" s="153" t="e">
        <f ca="1">INDEX(Top!$A$1:$AA$400,MATCH(CONCATENATE($A$1,"_",$A98),Top!$A$1:$A$400,0),MATCH(H$79,Top!$A$1:$AA$1,0))</f>
        <v>#N/A</v>
      </c>
      <c r="I98" s="154" t="e">
        <f ca="1">INDEX(Top!$A$1:$AA$400,MATCH(CONCATENATE($A$1,"_",$A98),Top!$A$1:$A$400,0),MATCH(I$79,Top!$A$1:$AA$1,0))</f>
        <v>#N/A</v>
      </c>
      <c r="P98" s="28"/>
    </row>
    <row r="99" spans="1:17" ht="15" customHeight="1" x14ac:dyDescent="0.35">
      <c r="A99" s="73">
        <f>'32'!A99</f>
        <v>17</v>
      </c>
      <c r="B99" s="48" t="str">
        <f ca="1">INDEX(Top!$A$1:$AA$400,MATCH(CONCATENATE($A$1,"_",$A99),Top!$A$1:$A$400,0),MATCH(B$79,Top!$A$1:$AA$1,0))</f>
        <v>MONO-44</v>
      </c>
      <c r="C99" s="69" t="str">
        <f ca="1">INDEX(Top!$A$1:$AA$400,MATCH(CONCATENATE($A$1,"_",$A99),Top!$A$1:$A$400,0),MATCH(C$79,Top!$A$1:$AA$1,0))</f>
        <v>SOLINEST</v>
      </c>
      <c r="D99" s="48" t="str">
        <f ca="1">INDEX(Top!$A$1:$AA$400,MATCH(CONCATENATE($A$1,"_",$A99),Top!$A$1:$A$400,0),MATCH(D$79,Top!$A$1:$AA$1,0))</f>
        <v>250 à 499 salariés</v>
      </c>
      <c r="E99" s="48">
        <f ca="1">INDEX(Top!$A$1:$AA$400,MATCH(CONCATENATE($A$1,"_",$A99),Top!$A$1:$A$400,0),MATCH(E$79,Top!$A$1:$AA$1,0))</f>
        <v>100</v>
      </c>
      <c r="F99" s="48" t="str">
        <f ca="1">INDEX(Top!$A$1:$AA$400,MATCH(CONCATENATE($A$1,"_",$A99),Top!$A$1:$A$400,0),MATCH(F$79,Top!$A$1:$AA$1,0))</f>
        <v>4636Z</v>
      </c>
      <c r="G99" s="152" t="str">
        <f ca="1">INDEX(Top!$A$1:$AA$400,MATCH(CONCATENATE($A$1,"_",$A99),Top!$A$1:$A$400,0),MATCH(G$79,Top!$A$1:$AA$1,0))</f>
        <v>Commerce de gros (commerce interentreprises) de sucre, chocolat et confiserie</v>
      </c>
      <c r="H99" s="153" t="e">
        <f ca="1">INDEX(Top!$A$1:$AA$400,MATCH(CONCATENATE($A$1,"_",$A99),Top!$A$1:$A$400,0),MATCH(H$79,Top!$A$1:$AA$1,0))</f>
        <v>#N/A</v>
      </c>
      <c r="I99" s="154" t="e">
        <f ca="1">INDEX(Top!$A$1:$AA$400,MATCH(CONCATENATE($A$1,"_",$A99),Top!$A$1:$A$400,0),MATCH(I$79,Top!$A$1:$AA$1,0))</f>
        <v>#N/A</v>
      </c>
      <c r="P99" s="28"/>
    </row>
    <row r="100" spans="1:17" ht="15" customHeight="1" x14ac:dyDescent="0.35">
      <c r="A100" s="73">
        <f>'32'!A100</f>
        <v>18</v>
      </c>
      <c r="B100" s="48" t="str">
        <f ca="1">INDEX(Top!$A$1:$AA$400,MATCH(CONCATENATE($A$1,"_",$A100),Top!$A$1:$A$400,0),MATCH(B$79,Top!$A$1:$AA$1,0))</f>
        <v>MONO-44</v>
      </c>
      <c r="C100" s="69" t="str">
        <f ca="1">INDEX(Top!$A$1:$AA$400,MATCH(CONCATENATE($A$1,"_",$A100),Top!$A$1:$A$400,0),MATCH(C$79,Top!$A$1:$AA$1,0))</f>
        <v>EMC2</v>
      </c>
      <c r="D100" s="48" t="str">
        <f ca="1">INDEX(Top!$A$1:$AA$400,MATCH(CONCATENATE($A$1,"_",$A100),Top!$A$1:$A$400,0),MATCH(D$79,Top!$A$1:$AA$1,0))</f>
        <v>250 à 499 salariés</v>
      </c>
      <c r="E100" s="48">
        <f ca="1">INDEX(Top!$A$1:$AA$400,MATCH(CONCATENATE($A$1,"_",$A100),Top!$A$1:$A$400,0),MATCH(E$79,Top!$A$1:$AA$1,0))</f>
        <v>100</v>
      </c>
      <c r="F100" s="48" t="str">
        <f ca="1">INDEX(Top!$A$1:$AA$400,MATCH(CONCATENATE($A$1,"_",$A100),Top!$A$1:$A$400,0),MATCH(F$79,Top!$A$1:$AA$1,0))</f>
        <v>4621Z</v>
      </c>
      <c r="G100" s="152" t="str">
        <f ca="1">INDEX(Top!$A$1:$AA$400,MATCH(CONCATENATE($A$1,"_",$A100),Top!$A$1:$A$400,0),MATCH(G$79,Top!$A$1:$AA$1,0))</f>
        <v>Commerce de gros (commerce interentreprises) de céréales, de tabac non manufacturé, de semences et d'aliments pour le bétail</v>
      </c>
      <c r="H100" s="153" t="e">
        <f ca="1">INDEX(Top!$A$1:$AA$400,MATCH(CONCATENATE($A$1,"_",$A100),Top!$A$1:$A$400,0),MATCH(H$79,Top!$A$1:$AA$1,0))</f>
        <v>#N/A</v>
      </c>
      <c r="I100" s="154" t="e">
        <f ca="1">INDEX(Top!$A$1:$AA$400,MATCH(CONCATENATE($A$1,"_",$A100),Top!$A$1:$A$400,0),MATCH(I$79,Top!$A$1:$AA$1,0))</f>
        <v>#N/A</v>
      </c>
      <c r="P100" s="28"/>
    </row>
    <row r="101" spans="1:17" ht="15" customHeight="1" x14ac:dyDescent="0.35">
      <c r="A101" s="73">
        <f>'32'!A101</f>
        <v>19</v>
      </c>
      <c r="B101" s="48" t="str">
        <f ca="1">INDEX(Top!$A$1:$AA$400,MATCH(CONCATENATE($A$1,"_",$A101),Top!$A$1:$A$400,0),MATCH(B$79,Top!$A$1:$AA$1,0))</f>
        <v>PRINCIPAL-44</v>
      </c>
      <c r="C101" s="69" t="str">
        <f ca="1">INDEX(Top!$A$1:$AA$400,MATCH(CONCATENATE($A$1,"_",$A101),Top!$A$1:$A$400,0),MATCH(C$79,Top!$A$1:$AA$1,0))</f>
        <v>SOUFFLET AGRICULTURE</v>
      </c>
      <c r="D101" s="48" t="str">
        <f ca="1">INDEX(Top!$A$1:$AA$400,MATCH(CONCATENATE($A$1,"_",$A101),Top!$A$1:$A$400,0),MATCH(D$79,Top!$A$1:$AA$1,0))</f>
        <v>500 à 999 salariés</v>
      </c>
      <c r="E101" s="48">
        <f ca="1">INDEX(Top!$A$1:$AA$400,MATCH(CONCATENATE($A$1,"_",$A101),Top!$A$1:$A$400,0),MATCH(E$79,Top!$A$1:$AA$1,0))</f>
        <v>45</v>
      </c>
      <c r="F101" s="48" t="str">
        <f ca="1">INDEX(Top!$A$1:$AA$400,MATCH(CONCATENATE($A$1,"_",$A101),Top!$A$1:$A$400,0),MATCH(F$79,Top!$A$1:$AA$1,0))</f>
        <v>4621Z</v>
      </c>
      <c r="G101" s="152" t="str">
        <f ca="1">INDEX(Top!$A$1:$AA$400,MATCH(CONCATENATE($A$1,"_",$A101),Top!$A$1:$A$400,0),MATCH(G$79,Top!$A$1:$AA$1,0))</f>
        <v>Commerce de gros (commerce interentreprises) de céréales, de tabac non manufacturé, de semences et d'aliments pour le bétail</v>
      </c>
      <c r="H101" s="153" t="e">
        <f ca="1">INDEX(Top!$A$1:$AA$400,MATCH(CONCATENATE($A$1,"_",$A101),Top!$A$1:$A$400,0),MATCH(H$79,Top!$A$1:$AA$1,0))</f>
        <v>#N/A</v>
      </c>
      <c r="I101" s="154" t="e">
        <f ca="1">INDEX(Top!$A$1:$AA$400,MATCH(CONCATENATE($A$1,"_",$A101),Top!$A$1:$A$400,0),MATCH(I$79,Top!$A$1:$AA$1,0))</f>
        <v>#N/A</v>
      </c>
      <c r="P101" s="28"/>
    </row>
    <row r="102" spans="1:17" ht="15" customHeight="1" x14ac:dyDescent="0.35">
      <c r="A102" s="73">
        <f>'32'!A102</f>
        <v>20</v>
      </c>
      <c r="B102" s="48" t="str">
        <f ca="1">INDEX(Top!$A$1:$AA$400,MATCH(CONCATENATE($A$1,"_",$A102),Top!$A$1:$A$400,0),MATCH(B$79,Top!$A$1:$AA$1,0))</f>
        <v>PRINCIPAL-44</v>
      </c>
      <c r="C102" s="69" t="str">
        <f ca="1">INDEX(Top!$A$1:$AA$400,MATCH(CONCATENATE($A$1,"_",$A102),Top!$A$1:$A$400,0),MATCH(C$79,Top!$A$1:$AA$1,0))</f>
        <v>BOULANGERIE NEUHAUSER</v>
      </c>
      <c r="D102" s="48" t="str">
        <f ca="1">INDEX(Top!$A$1:$AA$400,MATCH(CONCATENATE($A$1,"_",$A102),Top!$A$1:$A$400,0),MATCH(D$79,Top!$A$1:$AA$1,0))</f>
        <v>1 000 à 1 999 salariés</v>
      </c>
      <c r="E102" s="48">
        <f ca="1">INDEX(Top!$A$1:$AA$400,MATCH(CONCATENATE($A$1,"_",$A102),Top!$A$1:$A$400,0),MATCH(E$79,Top!$A$1:$AA$1,0))</f>
        <v>38</v>
      </c>
      <c r="F102" s="48" t="str">
        <f ca="1">INDEX(Top!$A$1:$AA$400,MATCH(CONCATENATE($A$1,"_",$A102),Top!$A$1:$A$400,0),MATCH(F$79,Top!$A$1:$AA$1,0))</f>
        <v>1071A</v>
      </c>
      <c r="G102" s="152" t="str">
        <f ca="1">INDEX(Top!$A$1:$AA$400,MATCH(CONCATENATE($A$1,"_",$A102),Top!$A$1:$A$400,0),MATCH(G$79,Top!$A$1:$AA$1,0))</f>
        <v>Fabrication industrielle de pain et de pâtisserie fraîche</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'32'!B106</f>
        <v>Champ : France (hors Mayotte) - unités légales des secteurs marchands non agricoles et non financiers</v>
      </c>
      <c r="Q106" s="108"/>
    </row>
    <row r="107" spans="1:17" s="106" customFormat="1" ht="15" customHeight="1" x14ac:dyDescent="0.35">
      <c r="B107" s="107" t="str">
        <f>'32'!B107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7"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08"/>
  <sheetViews>
    <sheetView topLeftCell="B1"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52</v>
      </c>
      <c r="B1" s="25" t="str">
        <f ca="1">VLOOKUP(A1,Sommaire!A15:B31,2,0)</f>
        <v>Pays de la Loire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'44'!D4</f>
        <v>nb_ul_MONO_secret</v>
      </c>
      <c r="E4" s="72" t="str">
        <f>'44'!E4</f>
        <v>nb_sal_secret</v>
      </c>
      <c r="F4" s="72" t="str">
        <f>'44'!F4</f>
        <v>nb_sal_reg_secret</v>
      </c>
      <c r="G4" s="72" t="str">
        <f>'44'!G4</f>
        <v>part_sal_secret</v>
      </c>
      <c r="H4" s="129" t="str">
        <f>'44'!H4</f>
        <v>nb_ul_POLY_secret</v>
      </c>
      <c r="I4" s="126"/>
      <c r="J4" s="126"/>
      <c r="Q4" s="28"/>
      <c r="R4" s="28"/>
    </row>
    <row r="5" spans="1:18" ht="78" customHeight="1" x14ac:dyDescent="0.35">
      <c r="A5" s="73" t="str">
        <f>'44'!A5</f>
        <v>Code d'activité</v>
      </c>
      <c r="B5" s="2" t="str">
        <f>'44'!B5</f>
        <v>Code d'activité</v>
      </c>
      <c r="C5" s="2" t="str">
        <f>'44'!C5</f>
        <v>Secteur d'activité</v>
      </c>
      <c r="D5" s="2" t="str">
        <f>'44'!D5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4621</v>
      </c>
      <c r="E7" s="109">
        <f t="shared" ca="1" si="0"/>
        <v>54506</v>
      </c>
      <c r="F7" s="109">
        <f t="shared" ca="1" si="0"/>
        <v>72164</v>
      </c>
      <c r="G7" s="109">
        <f t="shared" ca="1" si="0"/>
        <v>76</v>
      </c>
      <c r="H7" s="109">
        <f t="shared" ca="1" si="0"/>
        <v>241</v>
      </c>
      <c r="I7" s="125"/>
      <c r="J7" s="125"/>
      <c r="K7" s="33"/>
      <c r="L7" s="33"/>
      <c r="M7" s="33"/>
      <c r="N7" s="33"/>
      <c r="O7" s="33"/>
      <c r="P7" s="33"/>
      <c r="Q7" s="33"/>
      <c r="R7" s="33"/>
    </row>
    <row r="8" spans="1:18" ht="15" customHeight="1" x14ac:dyDescent="0.35">
      <c r="A8" s="73" t="s">
        <v>44</v>
      </c>
      <c r="B8" s="7" t="s">
        <v>44</v>
      </c>
      <c r="C8" s="8" t="s">
        <v>1460</v>
      </c>
      <c r="D8" s="110">
        <f t="shared" ca="1" si="0"/>
        <v>1102</v>
      </c>
      <c r="E8" s="110">
        <f t="shared" ca="1" si="0"/>
        <v>35706</v>
      </c>
      <c r="F8" s="110">
        <f t="shared" ca="1" si="0"/>
        <v>49073</v>
      </c>
      <c r="G8" s="110">
        <f t="shared" ca="1" si="0"/>
        <v>73</v>
      </c>
      <c r="H8" s="110">
        <f t="shared" ca="1" si="0"/>
        <v>118</v>
      </c>
      <c r="I8" s="125"/>
      <c r="J8" s="125"/>
      <c r="K8" s="33"/>
      <c r="L8" s="33"/>
      <c r="M8" s="33"/>
      <c r="N8" s="33"/>
      <c r="O8" s="33"/>
      <c r="P8" s="33"/>
      <c r="Q8" s="33"/>
      <c r="R8" s="33"/>
    </row>
    <row r="9" spans="1:18" ht="15" customHeight="1" x14ac:dyDescent="0.35">
      <c r="A9" s="73" t="s">
        <v>60</v>
      </c>
      <c r="B9" s="9" t="s">
        <v>60</v>
      </c>
      <c r="C9" s="10" t="s">
        <v>61</v>
      </c>
      <c r="D9" s="48">
        <f t="shared" ca="1" si="0"/>
        <v>859</v>
      </c>
      <c r="E9" s="48">
        <f t="shared" ca="1" si="0"/>
        <v>34512</v>
      </c>
      <c r="F9" s="48">
        <f t="shared" ca="1" si="0"/>
        <v>47615</v>
      </c>
      <c r="G9" s="48">
        <f t="shared" ca="1" si="0"/>
        <v>72</v>
      </c>
      <c r="H9" s="48">
        <f t="shared" ca="1" si="0"/>
        <v>108</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183</v>
      </c>
      <c r="E10" s="48">
        <f t="shared" ref="D10:H23" ca="1" si="1">INDEX(Table0,MATCH($A$1&amp;"_"&amp;$A10,T0colonne,0),MATCH(E$4,T0ligne,0))</f>
        <v>15098</v>
      </c>
      <c r="F10" s="48">
        <f t="shared" ca="1" si="1"/>
        <v>22042</v>
      </c>
      <c r="G10" s="48">
        <f t="shared" ca="1" si="1"/>
        <v>68</v>
      </c>
      <c r="H10" s="48">
        <f t="shared" ca="1" si="1"/>
        <v>24</v>
      </c>
      <c r="I10" s="125"/>
      <c r="J10" s="125"/>
      <c r="K10" s="33"/>
      <c r="L10" s="33"/>
      <c r="M10" s="33"/>
      <c r="N10" s="33"/>
      <c r="O10" s="33"/>
      <c r="P10" s="33"/>
      <c r="Q10" s="33"/>
      <c r="R10" s="33"/>
    </row>
    <row r="11" spans="1:18" ht="15" customHeight="1" x14ac:dyDescent="0.35">
      <c r="A11" s="73">
        <v>102</v>
      </c>
      <c r="B11" s="11">
        <v>102</v>
      </c>
      <c r="C11" s="12" t="s">
        <v>64</v>
      </c>
      <c r="D11" s="48">
        <f t="shared" ca="1" si="1"/>
        <v>35</v>
      </c>
      <c r="E11" s="48">
        <f t="shared" ca="1" si="1"/>
        <v>709</v>
      </c>
      <c r="F11" s="48">
        <f t="shared" ca="1" si="1"/>
        <v>731</v>
      </c>
      <c r="G11" s="48">
        <f t="shared" ca="1" si="1"/>
        <v>97</v>
      </c>
      <c r="H11" s="48" t="str">
        <f t="shared" ca="1" si="1"/>
        <v>s</v>
      </c>
      <c r="I11" s="125"/>
      <c r="J11" s="125"/>
      <c r="K11" s="33"/>
      <c r="L11" s="33"/>
      <c r="M11" s="33"/>
      <c r="N11" s="33"/>
      <c r="O11" s="33"/>
      <c r="P11" s="33"/>
      <c r="Q11" s="33"/>
      <c r="R11" s="33"/>
    </row>
    <row r="12" spans="1:18" ht="15" customHeight="1" x14ac:dyDescent="0.35">
      <c r="A12" s="73" t="s">
        <v>65</v>
      </c>
      <c r="B12" s="13" t="s">
        <v>65</v>
      </c>
      <c r="C12" s="12" t="s">
        <v>66</v>
      </c>
      <c r="D12" s="48">
        <f t="shared" ca="1" si="1"/>
        <v>72</v>
      </c>
      <c r="E12" s="48">
        <f t="shared" ca="1" si="1"/>
        <v>1040</v>
      </c>
      <c r="F12" s="48">
        <f t="shared" ca="1" si="1"/>
        <v>1109</v>
      </c>
      <c r="G12" s="48">
        <f t="shared" ca="1" si="1"/>
        <v>94</v>
      </c>
      <c r="H12" s="48" t="str">
        <f t="shared" ca="1" si="1"/>
        <v>s</v>
      </c>
      <c r="I12" s="125"/>
      <c r="J12" s="125"/>
      <c r="K12" s="74"/>
      <c r="L12" s="33"/>
      <c r="M12" s="33"/>
      <c r="N12" s="33"/>
      <c r="O12" s="33"/>
      <c r="P12" s="33"/>
      <c r="Q12" s="33"/>
      <c r="R12" s="33"/>
    </row>
    <row r="13" spans="1:18" ht="15" customHeight="1" x14ac:dyDescent="0.35">
      <c r="A13" s="73" t="s">
        <v>67</v>
      </c>
      <c r="B13" s="13" t="s">
        <v>67</v>
      </c>
      <c r="C13" s="12" t="s">
        <v>68</v>
      </c>
      <c r="D13" s="48">
        <f t="shared" ca="1" si="1"/>
        <v>8</v>
      </c>
      <c r="E13" s="48">
        <f t="shared" ca="1" si="1"/>
        <v>60</v>
      </c>
      <c r="F13" s="48">
        <f t="shared" ca="1" si="1"/>
        <v>309</v>
      </c>
      <c r="G13" s="48">
        <f t="shared" ca="1" si="1"/>
        <v>19</v>
      </c>
      <c r="H13" s="48">
        <f t="shared" ca="1" si="1"/>
        <v>3</v>
      </c>
      <c r="I13" s="125"/>
      <c r="J13" s="125"/>
      <c r="K13" s="74"/>
      <c r="L13" s="33"/>
      <c r="M13" s="33"/>
      <c r="N13" s="33"/>
      <c r="O13" s="33"/>
      <c r="P13" s="33"/>
      <c r="Q13" s="33"/>
      <c r="R13" s="33"/>
    </row>
    <row r="14" spans="1:18" ht="15" customHeight="1" x14ac:dyDescent="0.35">
      <c r="A14" s="73">
        <v>105</v>
      </c>
      <c r="B14" s="11">
        <v>105</v>
      </c>
      <c r="C14" s="12" t="s">
        <v>69</v>
      </c>
      <c r="D14" s="48">
        <f t="shared" ca="1" si="1"/>
        <v>69</v>
      </c>
      <c r="E14" s="48">
        <f t="shared" ca="1" si="1"/>
        <v>4647</v>
      </c>
      <c r="F14" s="48">
        <f t="shared" ca="1" si="1"/>
        <v>7043</v>
      </c>
      <c r="G14" s="48">
        <f t="shared" ca="1" si="1"/>
        <v>66</v>
      </c>
      <c r="H14" s="48">
        <f t="shared" ca="1" si="1"/>
        <v>16</v>
      </c>
      <c r="I14" s="125"/>
      <c r="J14" s="125"/>
      <c r="K14" s="75"/>
      <c r="Q14" s="28"/>
      <c r="R14" s="28"/>
    </row>
    <row r="15" spans="1:18" ht="15" customHeight="1" x14ac:dyDescent="0.35">
      <c r="A15" s="73">
        <v>106</v>
      </c>
      <c r="B15" s="11">
        <v>106</v>
      </c>
      <c r="C15" s="12" t="s">
        <v>70</v>
      </c>
      <c r="D15" s="48">
        <f t="shared" ca="1" si="1"/>
        <v>37</v>
      </c>
      <c r="E15" s="48">
        <f t="shared" ca="1" si="1"/>
        <v>618</v>
      </c>
      <c r="F15" s="48">
        <f t="shared" ca="1" si="1"/>
        <v>798</v>
      </c>
      <c r="G15" s="48">
        <f t="shared" ca="1" si="1"/>
        <v>77</v>
      </c>
      <c r="H15" s="48">
        <f t="shared" ca="1" si="1"/>
        <v>4</v>
      </c>
      <c r="I15" s="125"/>
      <c r="J15" s="125"/>
      <c r="K15" s="75"/>
      <c r="Q15" s="28"/>
      <c r="R15" s="28"/>
    </row>
    <row r="16" spans="1:18" ht="15" customHeight="1" x14ac:dyDescent="0.35">
      <c r="A16" s="73" t="s">
        <v>71</v>
      </c>
      <c r="B16" s="11" t="s">
        <v>71</v>
      </c>
      <c r="C16" s="12" t="s">
        <v>72</v>
      </c>
      <c r="D16" s="48">
        <f t="shared" ca="1" si="1"/>
        <v>106</v>
      </c>
      <c r="E16" s="48">
        <f t="shared" ca="1" si="1"/>
        <v>7241</v>
      </c>
      <c r="F16" s="48">
        <f t="shared" ca="1" si="1"/>
        <v>8743</v>
      </c>
      <c r="G16" s="48">
        <f t="shared" ca="1" si="1"/>
        <v>83</v>
      </c>
      <c r="H16" s="48">
        <f t="shared" ca="1" si="1"/>
        <v>14</v>
      </c>
      <c r="I16" s="125"/>
      <c r="J16" s="125"/>
      <c r="K16" s="75"/>
      <c r="Q16" s="28"/>
      <c r="R16" s="28"/>
    </row>
    <row r="17" spans="1:28" ht="15" customHeight="1" x14ac:dyDescent="0.35">
      <c r="A17" s="73">
        <v>108</v>
      </c>
      <c r="B17" s="11">
        <v>108</v>
      </c>
      <c r="C17" s="12" t="s">
        <v>73</v>
      </c>
      <c r="D17" s="48">
        <f t="shared" ca="1" si="1"/>
        <v>306</v>
      </c>
      <c r="E17" s="48">
        <f t="shared" ca="1" si="1"/>
        <v>4058</v>
      </c>
      <c r="F17" s="48">
        <f t="shared" ca="1" si="1"/>
        <v>5382</v>
      </c>
      <c r="G17" s="48">
        <f t="shared" ca="1" si="1"/>
        <v>75</v>
      </c>
      <c r="H17" s="48">
        <f t="shared" ca="1" si="1"/>
        <v>30</v>
      </c>
      <c r="I17" s="125"/>
      <c r="J17" s="125"/>
      <c r="K17" s="75"/>
      <c r="Q17" s="28"/>
      <c r="R17" s="28"/>
    </row>
    <row r="18" spans="1:28" ht="15" customHeight="1" x14ac:dyDescent="0.35">
      <c r="A18" s="73">
        <v>109</v>
      </c>
      <c r="B18" s="11">
        <v>109</v>
      </c>
      <c r="C18" s="12" t="s">
        <v>74</v>
      </c>
      <c r="D18" s="48">
        <f t="shared" ca="1" si="1"/>
        <v>43</v>
      </c>
      <c r="E18" s="48">
        <f t="shared" ca="1" si="1"/>
        <v>1041</v>
      </c>
      <c r="F18" s="48">
        <f t="shared" ca="1" si="1"/>
        <v>1458</v>
      </c>
      <c r="G18" s="48">
        <f t="shared" ca="1" si="1"/>
        <v>71</v>
      </c>
      <c r="H18" s="48">
        <f t="shared" ca="1" si="1"/>
        <v>13</v>
      </c>
      <c r="I18" s="125"/>
      <c r="J18" s="125"/>
      <c r="K18" s="36"/>
      <c r="Q18" s="28"/>
      <c r="R18" s="28"/>
    </row>
    <row r="19" spans="1:28" ht="15" customHeight="1" x14ac:dyDescent="0.35">
      <c r="A19" s="73">
        <v>11</v>
      </c>
      <c r="B19" s="9">
        <v>11</v>
      </c>
      <c r="C19" s="10" t="s">
        <v>75</v>
      </c>
      <c r="D19" s="48">
        <f t="shared" ca="1" si="1"/>
        <v>243</v>
      </c>
      <c r="E19" s="48">
        <f ca="1">INDEX(Table0,MATCH($A$1&amp;"_"&amp;$A19,T0colonne,0),MATCH(E$4,T0ligne,0))</f>
        <v>1194</v>
      </c>
      <c r="F19" s="48">
        <f ca="1">INDEX(Table0,MATCH($A$1&amp;"_"&amp;$A19,T0colonne,0),MATCH(F$4,T0ligne,0))</f>
        <v>1458</v>
      </c>
      <c r="G19" s="48">
        <f ca="1">INDEX(Table0,MATCH($A$1&amp;"_"&amp;$A19,T0colonne,0),MATCH(G$4,T0ligne,0))</f>
        <v>82</v>
      </c>
      <c r="H19" s="48">
        <f ca="1">INDEX(Table0,MATCH($A$1&amp;"_"&amp;$A19,T0colonne,0),MATCH(H$4,T0ligne,0))</f>
        <v>10</v>
      </c>
      <c r="I19" s="125"/>
      <c r="J19" s="125"/>
      <c r="K19" s="75"/>
      <c r="Q19" s="28"/>
      <c r="R19" s="28"/>
    </row>
    <row r="20" spans="1:28" ht="15" customHeight="1" x14ac:dyDescent="0.35">
      <c r="A20" s="73" t="s">
        <v>51</v>
      </c>
      <c r="B20" s="7" t="s">
        <v>51</v>
      </c>
      <c r="C20" s="8" t="s">
        <v>52</v>
      </c>
      <c r="D20" s="110">
        <f t="shared" ca="1" si="1"/>
        <v>2256</v>
      </c>
      <c r="E20" s="110">
        <f t="shared" ca="1" si="1"/>
        <v>10409</v>
      </c>
      <c r="F20" s="110">
        <f t="shared" ca="1" si="1"/>
        <v>10697</v>
      </c>
      <c r="G20" s="110">
        <f t="shared" ca="1" si="1"/>
        <v>97</v>
      </c>
      <c r="H20" s="110">
        <f t="shared" ca="1" si="1"/>
        <v>13</v>
      </c>
      <c r="I20" s="125"/>
      <c r="J20" s="125"/>
      <c r="K20" s="36"/>
      <c r="Q20" s="28"/>
      <c r="R20" s="28"/>
    </row>
    <row r="21" spans="1:28" ht="15" customHeight="1" x14ac:dyDescent="0.35">
      <c r="A21" s="73" t="s">
        <v>47</v>
      </c>
      <c r="B21" s="7" t="s">
        <v>47</v>
      </c>
      <c r="C21" s="14" t="s">
        <v>48</v>
      </c>
      <c r="D21" s="110">
        <f ca="1">INDEX(Table0,MATCH($A$1&amp;"_"&amp;$A21,T0colonne,0),MATCH(D$4,T0ligne,0))</f>
        <v>1263</v>
      </c>
      <c r="E21" s="110">
        <f ca="1">INDEX(Table0,MATCH($A$1&amp;"_"&amp;$A21,T0colonne,0),MATCH(E$4,T0ligne,0))</f>
        <v>8391</v>
      </c>
      <c r="F21" s="110">
        <f ca="1">INDEX(Table0,MATCH($A$1&amp;"_"&amp;$A21,T0colonne,0),MATCH(F$4,T0ligne,0))</f>
        <v>12394</v>
      </c>
      <c r="G21" s="110">
        <f ca="1">INDEX(Table0,MATCH($A$1&amp;"_"&amp;$A21,T0colonne,0),MATCH(G$4,T0ligne,0))</f>
        <v>68</v>
      </c>
      <c r="H21" s="110">
        <f ca="1">INDEX(Table0,MATCH($A$1&amp;"_"&amp;$A21,T0colonne,0),MATCH(H$4,T0ligne,0))</f>
        <v>110</v>
      </c>
      <c r="I21" s="125"/>
      <c r="J21" s="125"/>
      <c r="Q21" s="28"/>
      <c r="R21" s="28"/>
    </row>
    <row r="22" spans="1:28" ht="15" customHeight="1" x14ac:dyDescent="0.35">
      <c r="A22" s="73">
        <v>462</v>
      </c>
      <c r="B22" s="9">
        <v>462</v>
      </c>
      <c r="C22" s="12" t="s">
        <v>76</v>
      </c>
      <c r="D22" s="48">
        <f t="shared" ca="1" si="1"/>
        <v>377</v>
      </c>
      <c r="E22" s="48">
        <f t="shared" ca="1" si="1"/>
        <v>2689</v>
      </c>
      <c r="F22" s="48">
        <f t="shared" ca="1" si="1"/>
        <v>3250</v>
      </c>
      <c r="G22" s="48">
        <f t="shared" ca="1" si="1"/>
        <v>83</v>
      </c>
      <c r="H22" s="48">
        <f t="shared" ca="1" si="1"/>
        <v>36</v>
      </c>
      <c r="I22" s="125"/>
      <c r="J22" s="125"/>
      <c r="Q22" s="28"/>
      <c r="R22" s="28"/>
    </row>
    <row r="23" spans="1:28" ht="15" customHeight="1" x14ac:dyDescent="0.35">
      <c r="A23" s="73" t="s">
        <v>77</v>
      </c>
      <c r="B23" s="9" t="s">
        <v>77</v>
      </c>
      <c r="C23" s="12" t="s">
        <v>78</v>
      </c>
      <c r="D23" s="48">
        <f t="shared" ca="1" si="1"/>
        <v>886</v>
      </c>
      <c r="E23" s="48">
        <f t="shared" ca="1" si="1"/>
        <v>5702</v>
      </c>
      <c r="F23" s="48">
        <f t="shared" ca="1" si="1"/>
        <v>9144</v>
      </c>
      <c r="G23" s="48">
        <f t="shared" ca="1" si="1"/>
        <v>62</v>
      </c>
      <c r="H23" s="48">
        <f t="shared" ca="1" si="1"/>
        <v>74</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'44'!B29</f>
        <v>Tableau 2. Chiffres clés des entreprises agroalimentaires régionales en 2021</v>
      </c>
      <c r="D29" s="81"/>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C30" s="82"/>
      <c r="D30" s="82"/>
      <c r="E30" s="73" t="str">
        <f>'44'!E30</f>
        <v>nb_ul_secret</v>
      </c>
      <c r="F30" s="73" t="s">
        <v>1345</v>
      </c>
      <c r="G30" s="73" t="s">
        <v>139</v>
      </c>
      <c r="H30" s="73" t="str">
        <f>'44'!H30</f>
        <v>redi_r310_secret</v>
      </c>
      <c r="I30" s="73" t="str">
        <f>'44'!I30</f>
        <v>redi_r410_secret</v>
      </c>
      <c r="J30" s="73" t="str">
        <f>'44'!J30</f>
        <v>redi_r003_secret</v>
      </c>
      <c r="K30" s="73" t="str">
        <f>'44'!K30</f>
        <v>fraispers_secret</v>
      </c>
      <c r="L30" s="73" t="str">
        <f>'44'!L30</f>
        <v>redi_r005_secret</v>
      </c>
      <c r="M30" s="73" t="str">
        <f>'44'!M30</f>
        <v>redi_r008_secret</v>
      </c>
      <c r="N30" s="73" t="str">
        <f>'44'!N30</f>
        <v>redi_r103_secret</v>
      </c>
      <c r="O30" s="73" t="str">
        <f>'44'!O30</f>
        <v>r100_tot_secret</v>
      </c>
      <c r="P30" s="73" t="str">
        <f>'44'!P30</f>
        <v>inv_corp_b_ha_secret</v>
      </c>
      <c r="Q30" s="73" t="str">
        <f>'44'!Q30</f>
        <v>TX_EX_secret</v>
      </c>
      <c r="R30" s="73" t="str">
        <f>'44'!R30</f>
        <v>TX_VA_secret</v>
      </c>
      <c r="S30" s="73" t="str">
        <f>'44'!S30</f>
        <v>PROD_TRAV_secret</v>
      </c>
      <c r="T30" s="73" t="str">
        <f>'44'!T30</f>
        <v>INT_CAPITAL_secret</v>
      </c>
      <c r="U30" s="73" t="str">
        <f>'44'!U30</f>
        <v>TX_FP_secret</v>
      </c>
      <c r="V30" s="73" t="str">
        <f>'44'!V30</f>
        <v>TX_MARGE_secret</v>
      </c>
      <c r="W30" s="73" t="str">
        <f>'44'!W30</f>
        <v>RENT_ECO_secret</v>
      </c>
      <c r="X30" s="73" t="str">
        <f>'44'!X30</f>
        <v>RENT_FIN_secret</v>
      </c>
      <c r="Y30" s="73" t="str">
        <f>'44'!Y30</f>
        <v>LEVIER_FIN_secret</v>
      </c>
      <c r="Z30" s="73" t="str">
        <f>'44'!Z30</f>
        <v>TAUX_PRELEV_secret</v>
      </c>
      <c r="AA30" s="73" t="str">
        <f>'44'!AA30</f>
        <v>TX_INV_secret</v>
      </c>
      <c r="AB30" s="73" t="str">
        <f>'44'!AB30</f>
        <v>TX_AUTOFIN_secret</v>
      </c>
    </row>
    <row r="31" spans="1:28" ht="69.95" customHeight="1" x14ac:dyDescent="0.35">
      <c r="A31" s="73" t="str">
        <f>'44'!A31</f>
        <v>R_T2</v>
      </c>
      <c r="B31" s="2" t="str">
        <f>'44'!B31</f>
        <v>Code d'activité</v>
      </c>
      <c r="C31" s="2" t="str">
        <f>'44'!C31</f>
        <v>Secteur d'activité</v>
      </c>
      <c r="D31" s="2" t="s">
        <v>1402</v>
      </c>
      <c r="E31" s="2" t="str">
        <f>'44'!E31</f>
        <v>Nombre d'unités légales</v>
      </c>
      <c r="F31" s="2" t="str">
        <f>'44'!F31</f>
        <v>Effectifs salariés en équivalent temps plein</v>
      </c>
      <c r="G31" s="2" t="str">
        <f>'44'!G31</f>
        <v>Effectifs salariés au 31 décembre</v>
      </c>
      <c r="H31" s="2" t="str">
        <f>'44'!H31</f>
        <v>Chiffre d'affaires Hors Taxes</v>
      </c>
      <c r="I31" s="2" t="str">
        <f>'44'!I31</f>
        <v>Chiffre d'affaires à l'exportation hors taxes</v>
      </c>
      <c r="J31" s="2" t="str">
        <f>'44'!J31</f>
        <v>Valeur ajoutée - y compris autres produits et autres charges</v>
      </c>
      <c r="K31" s="2" t="str">
        <f>'44'!K31</f>
        <v>Frais de personnel</v>
      </c>
      <c r="L31" s="2" t="str">
        <f>'44'!L31</f>
        <v>Excédent brut d'exploitation</v>
      </c>
      <c r="M31" s="2" t="str">
        <f>'44'!M31</f>
        <v>Capacité d'autofinancement</v>
      </c>
      <c r="N31" s="2" t="str">
        <f>'44'!N31</f>
        <v>Résultat courant avant impôts</v>
      </c>
      <c r="O31" s="2" t="str">
        <f>'44'!O31</f>
        <v>Résultat net comptable</v>
      </c>
      <c r="P31" s="2" t="str">
        <f>'44'!P31</f>
        <v>Investissements corporels bruts hors apports</v>
      </c>
      <c r="Q31" s="44" t="str">
        <f>'44'!Q31</f>
        <v>Taux d'exportation</v>
      </c>
      <c r="R31" s="44" t="str">
        <f>'44'!R31</f>
        <v>Taux de valeur ajoutée</v>
      </c>
      <c r="S31" s="76" t="str">
        <f>'44'!S31</f>
        <v>Productivité apparente du travail par tête</v>
      </c>
      <c r="T31" s="76" t="str">
        <f>'44'!T31</f>
        <v>Intensité capitalistique</v>
      </c>
      <c r="U31" s="44" t="str">
        <f>'44'!U31</f>
        <v>Part des frais de personnel</v>
      </c>
      <c r="V31" s="44" t="str">
        <f>'44'!V31</f>
        <v>Taux de marge</v>
      </c>
      <c r="W31" s="44" t="str">
        <f>'44'!W31</f>
        <v>Rentabilité économique</v>
      </c>
      <c r="X31" s="44" t="str">
        <f>'44'!X31</f>
        <v>Rentabilité financière</v>
      </c>
      <c r="Y31" s="44" t="str">
        <f>'44'!Y31</f>
        <v>Levier financier</v>
      </c>
      <c r="Z31" s="44" t="str">
        <f>'44'!Z31</f>
        <v>Taux de prélèvement financier</v>
      </c>
      <c r="AA31" s="44" t="str">
        <f>'44'!AA31</f>
        <v>Taux d'investissement</v>
      </c>
      <c r="AB31" s="44" t="str">
        <f>'44'!AB31</f>
        <v>Taux d'autofinancement</v>
      </c>
    </row>
    <row r="32" spans="1:28" ht="15" customHeight="1" x14ac:dyDescent="0.35">
      <c r="B32" s="148"/>
      <c r="C32" s="148"/>
      <c r="D32" s="32"/>
      <c r="E32" s="148" t="str">
        <f>'44'!E32</f>
        <v>nombre</v>
      </c>
      <c r="F32" s="148"/>
      <c r="G32" s="148"/>
      <c r="H32" s="148" t="str">
        <f>'44'!H32</f>
        <v>milliers d'euros</v>
      </c>
      <c r="I32" s="148"/>
      <c r="J32" s="148"/>
      <c r="K32" s="148"/>
      <c r="L32" s="148"/>
      <c r="M32" s="148"/>
      <c r="N32" s="148"/>
      <c r="O32" s="148"/>
      <c r="P32" s="148"/>
      <c r="Q32" s="155" t="str">
        <f>'44'!Q32</f>
        <v>%</v>
      </c>
      <c r="R32" s="155"/>
      <c r="S32" s="158" t="str">
        <f>'44'!S32</f>
        <v>milliers d'euros</v>
      </c>
      <c r="T32" s="159"/>
      <c r="U32" s="149" t="str">
        <f>'44'!U32</f>
        <v>%</v>
      </c>
      <c r="V32" s="149"/>
      <c r="W32" s="149"/>
      <c r="X32" s="149"/>
      <c r="Y32" s="149"/>
      <c r="Z32" s="149"/>
      <c r="AA32" s="149"/>
      <c r="AB32" s="149"/>
    </row>
    <row r="33" spans="1:28" ht="15" customHeight="1" x14ac:dyDescent="0.35">
      <c r="A33" s="73" t="str">
        <f>'44'!A33</f>
        <v>IAA_CGA_AC</v>
      </c>
      <c r="B33" s="116" t="str">
        <f>'44'!B33</f>
        <v>IAA_CGA_AC</v>
      </c>
      <c r="C33" s="117" t="str">
        <f>'44'!C33</f>
        <v>Ensemble des entreprises agroalimentaires de la région</v>
      </c>
      <c r="D33" s="117"/>
      <c r="E33" s="109">
        <f t="shared" ref="E33:T48" ca="1" si="2">INDEX(table,MATCH($A$1&amp;"_"&amp;$A33,Tcolonne,0),MATCH(E$30,Tligne,0))</f>
        <v>4621</v>
      </c>
      <c r="F33" s="109">
        <f t="shared" ca="1" si="2"/>
        <v>54930.15</v>
      </c>
      <c r="G33" s="109">
        <f t="shared" ca="1" si="2"/>
        <v>62239</v>
      </c>
      <c r="H33" s="109">
        <f t="shared" ca="1" si="2"/>
        <v>29427405.420000002</v>
      </c>
      <c r="I33" s="109">
        <f t="shared" ca="1" si="2"/>
        <v>2916388.7259999998</v>
      </c>
      <c r="J33" s="109">
        <f t="shared" ca="1" si="2"/>
        <v>3762241.0530000008</v>
      </c>
      <c r="K33" s="109">
        <f t="shared" ca="1" si="2"/>
        <v>2484233.4679999999</v>
      </c>
      <c r="L33" s="109">
        <f t="shared" ca="1" si="2"/>
        <v>1170409.9390000007</v>
      </c>
      <c r="M33" s="109">
        <f t="shared" ca="1" si="2"/>
        <v>965794.04700000049</v>
      </c>
      <c r="N33" s="109">
        <f t="shared" ca="1" si="2"/>
        <v>964018.9090000001</v>
      </c>
      <c r="O33" s="109">
        <f t="shared" ca="1" si="2"/>
        <v>688145.52500000014</v>
      </c>
      <c r="P33" s="109">
        <f t="shared" ca="1" si="2"/>
        <v>697209.96499999997</v>
      </c>
      <c r="Q33" s="109">
        <f t="shared" ca="1" si="2"/>
        <v>9.9104514461132531</v>
      </c>
      <c r="R33" s="109">
        <f t="shared" ca="1" si="2"/>
        <v>12.784820813468784</v>
      </c>
      <c r="S33" s="109">
        <f t="shared" ca="1" si="2"/>
        <v>68.491366817676649</v>
      </c>
      <c r="T33" s="109">
        <f t="shared" ca="1" si="2"/>
        <v>146.04440413871069</v>
      </c>
      <c r="U33" s="109">
        <f t="shared" ref="U33:AB33" ca="1" si="3">INDEX(table,MATCH($A$1&amp;"_"&amp;$A33,Tcolonne,0),MATCH(U$30,Tligne,0))</f>
        <v>67.974715761372764</v>
      </c>
      <c r="V33" s="109">
        <f t="shared" ca="1" si="3"/>
        <v>32.025284238627236</v>
      </c>
      <c r="W33" s="109">
        <f t="shared" ca="1" si="3"/>
        <v>10.181623420113175</v>
      </c>
      <c r="X33" s="109">
        <f t="shared" ca="1" si="3"/>
        <v>8.5370435096179023</v>
      </c>
      <c r="Y33" s="109">
        <f t="shared" ca="1" si="3"/>
        <v>35.07133523541129</v>
      </c>
      <c r="Z33" s="109">
        <f t="shared" ca="1" si="3"/>
        <v>5.2828389387079504</v>
      </c>
      <c r="AA33" s="109">
        <f t="shared" ca="1" si="3"/>
        <v>18.531772823116867</v>
      </c>
      <c r="AB33" s="109">
        <f t="shared" ca="1" si="3"/>
        <v>138.52269696116585</v>
      </c>
    </row>
    <row r="34" spans="1:28" ht="15" customHeight="1" x14ac:dyDescent="0.35">
      <c r="A34" s="73" t="str">
        <f>'44'!A34</f>
        <v>p_IAA_CGA_AC_BN_horsKZ</v>
      </c>
      <c r="B34" s="54"/>
      <c r="C34" s="51" t="str">
        <f>'44'!C34</f>
        <v>Poids dans l'économie marchande non agricole et non financière de la région (%)</v>
      </c>
      <c r="D34" s="51"/>
      <c r="E34" s="52">
        <f ca="1">E33/E69*100</f>
        <v>2.739474277042008</v>
      </c>
      <c r="F34" s="52">
        <f t="shared" ref="F34:P34" ca="1" si="4">F33/F69*100</f>
        <v>10.388257854956752</v>
      </c>
      <c r="G34" s="52">
        <f t="shared" ca="1" si="4"/>
        <v>10.029699603736704</v>
      </c>
      <c r="H34" s="52">
        <f t="shared" ca="1" si="4"/>
        <v>19.126413453947141</v>
      </c>
      <c r="I34" s="52">
        <f t="shared" ca="1" si="4"/>
        <v>20.083130711333798</v>
      </c>
      <c r="J34" s="52">
        <f t="shared" ca="1" si="4"/>
        <v>9.5392148247046205</v>
      </c>
      <c r="K34" s="52">
        <f t="shared" ca="1" si="4"/>
        <v>8.9968804530806619</v>
      </c>
      <c r="L34" s="52">
        <f t="shared" ca="1" si="4"/>
        <v>10.407470439543893</v>
      </c>
      <c r="M34" s="52">
        <f t="shared" ca="1" si="4"/>
        <v>9.1370193218880562</v>
      </c>
      <c r="N34" s="52">
        <f t="shared" ca="1" si="4"/>
        <v>10.419777126430661</v>
      </c>
      <c r="O34" s="52">
        <f t="shared" ca="1" si="4"/>
        <v>8.5853020874216277</v>
      </c>
      <c r="P34" s="52">
        <f t="shared" ca="1" si="4"/>
        <v>9.7415469273905213</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'44'!A36</f>
        <v>IAA_hac</v>
      </c>
      <c r="B36" s="112" t="str">
        <f>'44'!B36</f>
        <v>IAA_hac</v>
      </c>
      <c r="C36" s="113" t="str">
        <f>'44'!C36</f>
        <v>IAA : Industries alimentaires (hors artisanat commercial) et boissons</v>
      </c>
      <c r="D36" s="113"/>
      <c r="E36" s="110">
        <f t="shared" ca="1" si="2"/>
        <v>1102</v>
      </c>
      <c r="F36" s="110">
        <f t="shared" ca="1" si="2"/>
        <v>35981.58</v>
      </c>
      <c r="G36" s="110">
        <f t="shared" ca="1" si="2"/>
        <v>39952</v>
      </c>
      <c r="H36" s="110">
        <f t="shared" ca="1" si="2"/>
        <v>13912854.57</v>
      </c>
      <c r="I36" s="110">
        <f t="shared" ca="1" si="2"/>
        <v>1596650.9040000001</v>
      </c>
      <c r="J36" s="110">
        <f t="shared" ca="1" si="2"/>
        <v>2422717.5649999999</v>
      </c>
      <c r="K36" s="110">
        <f t="shared" ca="1" si="2"/>
        <v>1684943.253</v>
      </c>
      <c r="L36" s="110">
        <f t="shared" ca="1" si="2"/>
        <v>633693.4380000002</v>
      </c>
      <c r="M36" s="110">
        <f t="shared" ca="1" si="2"/>
        <v>462171.84600000014</v>
      </c>
      <c r="N36" s="110">
        <f t="shared" ca="1" si="2"/>
        <v>446868.26499999984</v>
      </c>
      <c r="O36" s="110">
        <f t="shared" ca="1" si="2"/>
        <v>297740.53399999981</v>
      </c>
      <c r="P36" s="110">
        <f t="shared" ca="1" si="2"/>
        <v>548327.95499999996</v>
      </c>
      <c r="Q36" s="110">
        <f t="shared" ca="1" si="2"/>
        <v>11.476084192260769</v>
      </c>
      <c r="R36" s="110">
        <f t="shared" ca="1" si="2"/>
        <v>17.413518935388396</v>
      </c>
      <c r="S36" s="110">
        <f t="shared" ca="1" si="2"/>
        <v>67.332161761656934</v>
      </c>
      <c r="T36" s="110">
        <f t="shared" ca="1" si="2"/>
        <v>172.10776241621406</v>
      </c>
      <c r="U36" s="110">
        <f t="shared" ref="U36:AB36" ca="1" si="5">INDEX(table,MATCH($A$1&amp;"_"&amp;$A36,Tcolonne,0),MATCH(U$30,Tligne,0))</f>
        <v>72.669567403132234</v>
      </c>
      <c r="V36" s="110">
        <f t="shared" ca="1" si="5"/>
        <v>27.330432596867766</v>
      </c>
      <c r="W36" s="110">
        <f t="shared" ca="1" si="5"/>
        <v>7.7416301284990565</v>
      </c>
      <c r="X36" s="110">
        <f t="shared" ca="1" si="5"/>
        <v>8.6585347428839938</v>
      </c>
      <c r="Y36" s="110">
        <f t="shared" ca="1" si="5"/>
        <v>41.397993552381692</v>
      </c>
      <c r="Z36" s="110">
        <f t="shared" ca="1" si="5"/>
        <v>3.142914823744789</v>
      </c>
      <c r="AA36" s="110">
        <f t="shared" ca="1" si="5"/>
        <v>22.632764252897964</v>
      </c>
      <c r="AB36" s="110">
        <f t="shared" ca="1" si="5"/>
        <v>84.287485579683818</v>
      </c>
    </row>
    <row r="37" spans="1:28" ht="15" customHeight="1" x14ac:dyDescent="0.35">
      <c r="A37" s="73" t="str">
        <f>'44'!A37</f>
        <v>p_IAA_hac_C_hac</v>
      </c>
      <c r="B37" s="54"/>
      <c r="C37" s="55" t="str">
        <f>'44'!C37</f>
        <v>Poids dans l'industrie manufacturière (hors artisanat commercial) de la région (%)</v>
      </c>
      <c r="D37" s="55"/>
      <c r="E37" s="52">
        <f ca="1">E36/E66*100</f>
        <v>8.9339278475881638</v>
      </c>
      <c r="F37" s="52">
        <f t="shared" ref="F37:P37" ca="1" si="6">F36/F66*100</f>
        <v>23.267583633040665</v>
      </c>
      <c r="G37" s="52">
        <f t="shared" ca="1" si="6"/>
        <v>23.602249633725602</v>
      </c>
      <c r="H37" s="52">
        <f t="shared" ca="1" si="6"/>
        <v>31.961355005703574</v>
      </c>
      <c r="I37" s="52">
        <f t="shared" ca="1" si="6"/>
        <v>15.055603923417912</v>
      </c>
      <c r="J37" s="52">
        <f t="shared" ca="1" si="6"/>
        <v>22.057248721960725</v>
      </c>
      <c r="K37" s="52">
        <f t="shared" ca="1" si="6"/>
        <v>21.488678622366354</v>
      </c>
      <c r="L37" s="52">
        <f t="shared" ca="1" si="6"/>
        <v>22.870298130736941</v>
      </c>
      <c r="M37" s="52">
        <f t="shared" ca="1" si="6"/>
        <v>22.658965929918416</v>
      </c>
      <c r="N37" s="52">
        <f t="shared" ca="1" si="6"/>
        <v>22.04570103754185</v>
      </c>
      <c r="O37" s="52">
        <f t="shared" ca="1" si="6"/>
        <v>22.13726855154183</v>
      </c>
      <c r="P37" s="52">
        <f t="shared" ca="1" si="6"/>
        <v>33.293186719710981</v>
      </c>
      <c r="Q37" s="52"/>
      <c r="R37" s="52"/>
      <c r="S37" s="52"/>
      <c r="T37" s="52"/>
      <c r="U37" s="52"/>
      <c r="V37" s="52"/>
      <c r="W37" s="52"/>
      <c r="X37" s="52"/>
      <c r="Y37" s="52"/>
      <c r="Z37" s="52"/>
      <c r="AA37" s="52"/>
      <c r="AB37" s="52"/>
    </row>
    <row r="38" spans="1:28" ht="15" customHeight="1" x14ac:dyDescent="0.35">
      <c r="A38" s="73" t="str">
        <f>'44'!A38</f>
        <v>IAA_hac_Micro</v>
      </c>
      <c r="B38" s="54"/>
      <c r="C38" s="55"/>
      <c r="D38" s="55" t="s">
        <v>83</v>
      </c>
      <c r="E38" s="48">
        <f t="shared" ca="1" si="2"/>
        <v>740</v>
      </c>
      <c r="F38" s="48">
        <f t="shared" ca="1" si="2"/>
        <v>736.25</v>
      </c>
      <c r="G38" s="48">
        <f t="shared" ca="1" si="2"/>
        <v>1020</v>
      </c>
      <c r="H38" s="48">
        <f t="shared" ca="1" si="2"/>
        <v>147582.18</v>
      </c>
      <c r="I38" s="48">
        <f t="shared" ca="1" si="2"/>
        <v>5601.0439999999999</v>
      </c>
      <c r="J38" s="48">
        <f t="shared" ca="1" si="2"/>
        <v>50856.665000000001</v>
      </c>
      <c r="K38" s="48">
        <f t="shared" ca="1" si="2"/>
        <v>35121.489000000001</v>
      </c>
      <c r="L38" s="48">
        <f t="shared" ca="1" si="2"/>
        <v>15984.463</v>
      </c>
      <c r="M38" s="48">
        <f t="shared" ca="1" si="2"/>
        <v>14131.396999999999</v>
      </c>
      <c r="N38" s="48">
        <f t="shared" ca="1" si="2"/>
        <v>8107.96</v>
      </c>
      <c r="O38" s="48">
        <f t="shared" ca="1" si="2"/>
        <v>7142.8469999999998</v>
      </c>
      <c r="P38" s="48">
        <f t="shared" ca="1" si="2"/>
        <v>20313.641</v>
      </c>
      <c r="Q38" s="48">
        <f t="shared" ca="1" si="2"/>
        <v>3.7952034588457764</v>
      </c>
      <c r="R38" s="48">
        <f t="shared" ca="1" si="2"/>
        <v>34.459895496868256</v>
      </c>
      <c r="S38" s="48">
        <f t="shared" ca="1" si="2"/>
        <v>69.075266553480475</v>
      </c>
      <c r="T38" s="48">
        <f t="shared" ca="1" si="2"/>
        <v>135.25050458404073</v>
      </c>
      <c r="U38" s="48">
        <f t="shared" ref="U38:AB52" ca="1" si="7">INDEX(table,MATCH($A$1&amp;"_"&amp;$A38,Tcolonne,0),MATCH(U$30,Tligne,0))</f>
        <v>68.722893568248182</v>
      </c>
      <c r="V38" s="48">
        <f t="shared" ca="1" si="7"/>
        <v>31.277106431751829</v>
      </c>
      <c r="W38" s="48">
        <f t="shared" ca="1" si="7"/>
        <v>13.920601450102513</v>
      </c>
      <c r="X38" s="48">
        <f t="shared" ca="1" si="7"/>
        <v>12.952032300445715</v>
      </c>
      <c r="Y38" s="48">
        <f t="shared" ca="1" si="7"/>
        <v>95.301196506557346</v>
      </c>
      <c r="Z38" s="48">
        <f t="shared" ca="1" si="7"/>
        <v>4.1051050635858077</v>
      </c>
      <c r="AA38" s="48">
        <f t="shared" ca="1" si="7"/>
        <v>39.942927834532597</v>
      </c>
      <c r="AB38" s="48">
        <f t="shared" ca="1" si="7"/>
        <v>69.56604677615401</v>
      </c>
    </row>
    <row r="39" spans="1:28" ht="15" customHeight="1" x14ac:dyDescent="0.35">
      <c r="A39" s="73" t="str">
        <f>'44'!A39</f>
        <v>IAA_hac_PME</v>
      </c>
      <c r="B39" s="54"/>
      <c r="C39" s="55"/>
      <c r="D39" s="55" t="s">
        <v>84</v>
      </c>
      <c r="E39" s="48">
        <f t="shared" ca="1" si="2"/>
        <v>195</v>
      </c>
      <c r="F39" s="48">
        <f t="shared" ca="1" si="2"/>
        <v>6283.31</v>
      </c>
      <c r="G39" s="48">
        <f t="shared" ca="1" si="2"/>
        <v>7175</v>
      </c>
      <c r="H39" s="48">
        <f t="shared" ca="1" si="2"/>
        <v>1927920.57</v>
      </c>
      <c r="I39" s="48">
        <f t="shared" ca="1" si="2"/>
        <v>204402.356</v>
      </c>
      <c r="J39" s="48">
        <f t="shared" ca="1" si="2"/>
        <v>413183.973</v>
      </c>
      <c r="K39" s="48">
        <f t="shared" ca="1" si="2"/>
        <v>281888.99900000001</v>
      </c>
      <c r="L39" s="48">
        <f t="shared" ca="1" si="2"/>
        <v>120025.43700000001</v>
      </c>
      <c r="M39" s="48">
        <f t="shared" ca="1" si="2"/>
        <v>96733.71100000001</v>
      </c>
      <c r="N39" s="48">
        <f t="shared" ca="1" si="2"/>
        <v>76474.186999999962</v>
      </c>
      <c r="O39" s="48">
        <f t="shared" ca="1" si="2"/>
        <v>59527.520999999957</v>
      </c>
      <c r="P39" s="48">
        <f t="shared" ca="1" si="2"/>
        <v>102894.363</v>
      </c>
      <c r="Q39" s="48">
        <f t="shared" ca="1" si="2"/>
        <v>10.602218741822957</v>
      </c>
      <c r="R39" s="48">
        <f t="shared" ca="1" si="2"/>
        <v>21.431586935140174</v>
      </c>
      <c r="S39" s="48">
        <f t="shared" ca="1" si="2"/>
        <v>65.758966691122993</v>
      </c>
      <c r="T39" s="48">
        <f t="shared" ca="1" si="2"/>
        <v>151.22574805317578</v>
      </c>
      <c r="U39" s="48">
        <f t="shared" ca="1" si="7"/>
        <v>70.136569814576148</v>
      </c>
      <c r="V39" s="48">
        <f t="shared" ca="1" si="7"/>
        <v>29.863430185423844</v>
      </c>
      <c r="W39" s="48">
        <f t="shared" ca="1" si="7"/>
        <v>9.6627681945990087</v>
      </c>
      <c r="X39" s="48">
        <f t="shared" ca="1" si="7"/>
        <v>10.646771764189241</v>
      </c>
      <c r="Y39" s="48">
        <f t="shared" ca="1" si="7"/>
        <v>69.385095222149147</v>
      </c>
      <c r="Z39" s="48">
        <f t="shared" ca="1" si="7"/>
        <v>3.9698751523812401</v>
      </c>
      <c r="AA39" s="48">
        <f t="shared" ca="1" si="7"/>
        <v>24.902796266011023</v>
      </c>
      <c r="AB39" s="48">
        <f t="shared" ca="1" si="7"/>
        <v>94.012643821897228</v>
      </c>
    </row>
    <row r="40" spans="1:28" ht="15" customHeight="1" x14ac:dyDescent="0.35">
      <c r="A40" s="73" t="str">
        <f>'44'!A40</f>
        <v>IAA_hac_ETI</v>
      </c>
      <c r="B40" s="54"/>
      <c r="C40" s="55"/>
      <c r="D40" s="55" t="s">
        <v>85</v>
      </c>
      <c r="E40" s="48">
        <f t="shared" ca="1" si="2"/>
        <v>123</v>
      </c>
      <c r="F40" s="48">
        <f t="shared" ca="1" si="2"/>
        <v>16070.88</v>
      </c>
      <c r="G40" s="48">
        <f t="shared" ca="1" si="2"/>
        <v>17613</v>
      </c>
      <c r="H40" s="48">
        <f t="shared" ca="1" si="2"/>
        <v>5907033.29</v>
      </c>
      <c r="I40" s="48">
        <f t="shared" ca="1" si="2"/>
        <v>793758.61899999995</v>
      </c>
      <c r="J40" s="48">
        <f t="shared" ca="1" si="2"/>
        <v>1172272.2619999999</v>
      </c>
      <c r="K40" s="48">
        <f t="shared" ca="1" si="2"/>
        <v>755500.59900000005</v>
      </c>
      <c r="L40" s="48">
        <f t="shared" ca="1" si="2"/>
        <v>363961.28299999994</v>
      </c>
      <c r="M40" s="48">
        <f t="shared" ca="1" si="2"/>
        <v>289367.50799999991</v>
      </c>
      <c r="N40" s="48">
        <f t="shared" ca="1" si="2"/>
        <v>256302.79099999982</v>
      </c>
      <c r="O40" s="48">
        <f t="shared" ca="1" si="2"/>
        <v>164336.70999999982</v>
      </c>
      <c r="P40" s="48">
        <f t="shared" ca="1" si="2"/>
        <v>246799.174</v>
      </c>
      <c r="Q40" s="48">
        <f t="shared" ca="1" si="2"/>
        <v>13.437517278660874</v>
      </c>
      <c r="R40" s="48">
        <f t="shared" ca="1" si="2"/>
        <v>19.84536406768752</v>
      </c>
      <c r="S40" s="48">
        <f t="shared" ca="1" si="2"/>
        <v>72.943875008711402</v>
      </c>
      <c r="T40" s="48">
        <f t="shared" ca="1" si="2"/>
        <v>188.41484318220284</v>
      </c>
      <c r="U40" s="48">
        <f t="shared" ca="1" si="7"/>
        <v>67.48783599940387</v>
      </c>
      <c r="V40" s="48">
        <f t="shared" ca="1" si="7"/>
        <v>32.51216400059613</v>
      </c>
      <c r="W40" s="48">
        <f t="shared" ca="1" si="7"/>
        <v>8.9860757548501695</v>
      </c>
      <c r="X40" s="48">
        <f t="shared" ca="1" si="7"/>
        <v>8.8000802066740498</v>
      </c>
      <c r="Y40" s="48" t="str">
        <f t="shared" ca="1" si="7"/>
        <v>s</v>
      </c>
      <c r="Z40" s="48">
        <f t="shared" ca="1" si="7"/>
        <v>2.2616158323631366</v>
      </c>
      <c r="AA40" s="48">
        <f t="shared" ca="1" si="7"/>
        <v>21.053059259368538</v>
      </c>
      <c r="AB40" s="48">
        <f t="shared" ca="1" si="7"/>
        <v>117.24816712717197</v>
      </c>
    </row>
    <row r="41" spans="1:28" ht="15" customHeight="1" x14ac:dyDescent="0.35">
      <c r="A41" s="73" t="str">
        <f>'44'!A41</f>
        <v>IAA_hac_GE</v>
      </c>
      <c r="B41" s="54"/>
      <c r="C41" s="55"/>
      <c r="D41" s="55" t="s">
        <v>86</v>
      </c>
      <c r="E41" s="48">
        <f t="shared" ca="1" si="2"/>
        <v>44</v>
      </c>
      <c r="F41" s="48">
        <f t="shared" ca="1" si="2"/>
        <v>12891.14</v>
      </c>
      <c r="G41" s="48">
        <f t="shared" ca="1" si="2"/>
        <v>14144</v>
      </c>
      <c r="H41" s="48">
        <f t="shared" ca="1" si="2"/>
        <v>5930318.5300000003</v>
      </c>
      <c r="I41" s="48">
        <f t="shared" ca="1" si="2"/>
        <v>592888.88500000001</v>
      </c>
      <c r="J41" s="48">
        <f t="shared" ca="1" si="2"/>
        <v>786404.66500000015</v>
      </c>
      <c r="K41" s="48">
        <f t="shared" ca="1" si="2"/>
        <v>612432.16599999997</v>
      </c>
      <c r="L41" s="48">
        <f t="shared" ca="1" si="2"/>
        <v>133722.25500000024</v>
      </c>
      <c r="M41" s="48">
        <f t="shared" ca="1" si="2"/>
        <v>61939.230000000229</v>
      </c>
      <c r="N41" s="48">
        <f t="shared" ca="1" si="2"/>
        <v>105983.32700000005</v>
      </c>
      <c r="O41" s="48">
        <f t="shared" ca="1" si="2"/>
        <v>66733.456000000049</v>
      </c>
      <c r="P41" s="48">
        <f t="shared" ca="1" si="2"/>
        <v>178320.777</v>
      </c>
      <c r="Q41" s="48">
        <f t="shared" ca="1" si="2"/>
        <v>9.9975892020086814</v>
      </c>
      <c r="R41" s="48">
        <f t="shared" ca="1" si="2"/>
        <v>13.260749165863103</v>
      </c>
      <c r="S41" s="48">
        <f t="shared" ca="1" si="2"/>
        <v>61.00350046621169</v>
      </c>
      <c r="T41" s="48">
        <f t="shared" ca="1" si="2"/>
        <v>164.06155297359271</v>
      </c>
      <c r="U41" s="48">
        <f t="shared" ca="1" si="7"/>
        <v>82.078474477068042</v>
      </c>
      <c r="V41" s="48">
        <f t="shared" ca="1" si="7"/>
        <v>17.921525522931962</v>
      </c>
      <c r="W41" s="48">
        <f t="shared" ca="1" si="7"/>
        <v>4.8131312916152105</v>
      </c>
      <c r="X41" s="48">
        <f t="shared" ca="1" si="7"/>
        <v>6.9732888810182176</v>
      </c>
      <c r="Y41" s="48" t="str">
        <f t="shared" ca="1" si="7"/>
        <v>s</v>
      </c>
      <c r="Z41" s="48">
        <f t="shared" ca="1" si="7"/>
        <v>4.6843362011805656</v>
      </c>
      <c r="AA41" s="48">
        <f t="shared" ca="1" si="7"/>
        <v>22.675447506405618</v>
      </c>
      <c r="AB41" s="48">
        <f t="shared" ca="1" si="7"/>
        <v>34.734724153877053</v>
      </c>
    </row>
    <row r="42" spans="1:28" ht="15" customHeight="1" x14ac:dyDescent="0.35">
      <c r="A42" s="73" t="str">
        <f>'44'!A42</f>
        <v>10_hac</v>
      </c>
      <c r="B42" s="112" t="str">
        <f>'44'!B42</f>
        <v>10_hac</v>
      </c>
      <c r="C42" s="114" t="str">
        <f>'44'!C42</f>
        <v>Industries alimentaires hors artisanat commercial</v>
      </c>
      <c r="D42" s="114"/>
      <c r="E42" s="110">
        <f t="shared" ca="1" si="2"/>
        <v>859</v>
      </c>
      <c r="F42" s="110">
        <f t="shared" ca="1" si="2"/>
        <v>34724.699999999997</v>
      </c>
      <c r="G42" s="110">
        <f t="shared" ca="1" si="2"/>
        <v>38520</v>
      </c>
      <c r="H42" s="110">
        <f t="shared" ca="1" si="2"/>
        <v>13308331.4</v>
      </c>
      <c r="I42" s="110">
        <f t="shared" ca="1" si="2"/>
        <v>1466776.2989999999</v>
      </c>
      <c r="J42" s="110">
        <f t="shared" ca="1" si="2"/>
        <v>2241748.9310000003</v>
      </c>
      <c r="K42" s="110">
        <f t="shared" ca="1" si="2"/>
        <v>1614872.0109999999</v>
      </c>
      <c r="L42" s="110">
        <f t="shared" ca="1" si="2"/>
        <v>534053.36400000018</v>
      </c>
      <c r="M42" s="110">
        <f t="shared" ca="1" si="2"/>
        <v>388174.09900000016</v>
      </c>
      <c r="N42" s="110">
        <f t="shared" ca="1" si="2"/>
        <v>367876.70899999986</v>
      </c>
      <c r="O42" s="110">
        <f t="shared" ca="1" si="2"/>
        <v>243558.74199999985</v>
      </c>
      <c r="P42" s="110">
        <f t="shared" ca="1" si="2"/>
        <v>502456.93699999998</v>
      </c>
      <c r="Q42" s="110">
        <f t="shared" ca="1" si="2"/>
        <v>11.021489132739811</v>
      </c>
      <c r="R42" s="110">
        <f t="shared" ca="1" si="2"/>
        <v>16.844703243563654</v>
      </c>
      <c r="S42" s="110">
        <f t="shared" ca="1" si="2"/>
        <v>64.557762370877228</v>
      </c>
      <c r="T42" s="110">
        <f t="shared" ca="1" si="2"/>
        <v>165.9364002856756</v>
      </c>
      <c r="U42" s="110">
        <f t="shared" ca="1" si="7"/>
        <v>75.147886929298323</v>
      </c>
      <c r="V42" s="110">
        <f t="shared" ca="1" si="7"/>
        <v>24.852113070701684</v>
      </c>
      <c r="W42" s="110">
        <f t="shared" ca="1" si="7"/>
        <v>7.1783529929691792</v>
      </c>
      <c r="X42" s="110">
        <f t="shared" ca="1" si="7"/>
        <v>8.0295414302368577</v>
      </c>
      <c r="Y42" s="110">
        <f t="shared" ca="1" si="7"/>
        <v>41.81743767391535</v>
      </c>
      <c r="Z42" s="110">
        <f t="shared" ca="1" si="7"/>
        <v>3.2097127657078097</v>
      </c>
      <c r="AA42" s="110">
        <f t="shared" ca="1" si="7"/>
        <v>22.413613320019017</v>
      </c>
      <c r="AB42" s="110">
        <f t="shared" ca="1" si="7"/>
        <v>77.25519749367102</v>
      </c>
    </row>
    <row r="43" spans="1:28" ht="15" customHeight="1" x14ac:dyDescent="0.35">
      <c r="A43" s="73" t="str">
        <f>'44'!A43</f>
        <v>101_hac</v>
      </c>
      <c r="B43" s="54" t="str">
        <f>'44'!B43</f>
        <v>101_hac</v>
      </c>
      <c r="C43" s="57" t="str">
        <f>'44'!C43</f>
        <v>Transformation et conservation de la viande et préparation de produits à base de viande hors charcuterie</v>
      </c>
      <c r="D43" s="57"/>
      <c r="E43" s="48">
        <f t="shared" ca="1" si="2"/>
        <v>183</v>
      </c>
      <c r="F43" s="48">
        <f t="shared" ca="1" si="2"/>
        <v>15147.52</v>
      </c>
      <c r="G43" s="48">
        <f t="shared" ca="1" si="2"/>
        <v>16925</v>
      </c>
      <c r="H43" s="48">
        <f t="shared" ca="1" si="2"/>
        <v>5128818.3099999996</v>
      </c>
      <c r="I43" s="48">
        <f t="shared" ca="1" si="2"/>
        <v>337125.64399999997</v>
      </c>
      <c r="J43" s="48">
        <f t="shared" ca="1" si="2"/>
        <v>905147.94700000004</v>
      </c>
      <c r="K43" s="48">
        <f t="shared" ca="1" si="2"/>
        <v>695878.3</v>
      </c>
      <c r="L43" s="48">
        <f t="shared" ca="1" si="2"/>
        <v>169546.77400000012</v>
      </c>
      <c r="M43" s="48">
        <f t="shared" ca="1" si="2"/>
        <v>112291.55100000012</v>
      </c>
      <c r="N43" s="48">
        <f t="shared" ca="1" si="2"/>
        <v>111237.46299999983</v>
      </c>
      <c r="O43" s="48">
        <f t="shared" ca="1" si="2"/>
        <v>59467.881999999816</v>
      </c>
      <c r="P43" s="48">
        <f t="shared" ca="1" si="2"/>
        <v>182206.59799999997</v>
      </c>
      <c r="Q43" s="48">
        <f t="shared" ca="1" si="2"/>
        <v>6.5731641018104217</v>
      </c>
      <c r="R43" s="48">
        <f t="shared" ca="1" si="2"/>
        <v>17.648274754345902</v>
      </c>
      <c r="S43" s="48">
        <f t="shared" ca="1" si="2"/>
        <v>59.755520837734494</v>
      </c>
      <c r="T43" s="48">
        <f t="shared" ca="1" si="2"/>
        <v>146.74231808243195</v>
      </c>
      <c r="U43" s="48">
        <f t="shared" ca="1" si="7"/>
        <v>80.408844266973475</v>
      </c>
      <c r="V43" s="48">
        <f t="shared" ca="1" si="7"/>
        <v>19.591155733026529</v>
      </c>
      <c r="W43" s="48">
        <f t="shared" ca="1" si="7"/>
        <v>5.8770032545366231</v>
      </c>
      <c r="X43" s="48">
        <f t="shared" ca="1" si="7"/>
        <v>5.6714432216141741</v>
      </c>
      <c r="Y43" s="48">
        <f t="shared" ca="1" si="7"/>
        <v>35.613227551862416</v>
      </c>
      <c r="Z43" s="48">
        <f t="shared" ca="1" si="7"/>
        <v>2.8537304991718662</v>
      </c>
      <c r="AA43" s="48">
        <f t="shared" ca="1" si="7"/>
        <v>20.130034941127693</v>
      </c>
      <c r="AB43" s="48">
        <f t="shared" ca="1" si="7"/>
        <v>61.628696343916232</v>
      </c>
    </row>
    <row r="44" spans="1:28" ht="15" customHeight="1" x14ac:dyDescent="0.35">
      <c r="A44" s="73">
        <f>'44'!A44</f>
        <v>102</v>
      </c>
      <c r="B44" s="54">
        <f>'44'!B44</f>
        <v>102</v>
      </c>
      <c r="C44" s="57" t="str">
        <f>'44'!C44</f>
        <v>Transformation et conservation de poisson, de crustacés et de mollusques</v>
      </c>
      <c r="D44" s="57"/>
      <c r="E44" s="48">
        <f t="shared" ca="1" si="2"/>
        <v>35</v>
      </c>
      <c r="F44" s="48">
        <f t="shared" ca="1" si="2"/>
        <v>709.44</v>
      </c>
      <c r="G44" s="48">
        <f t="shared" ca="1" si="2"/>
        <v>805</v>
      </c>
      <c r="H44" s="48">
        <f t="shared" ca="1" si="2"/>
        <v>225628.46</v>
      </c>
      <c r="I44" s="48">
        <f t="shared" ca="1" si="2"/>
        <v>4005.1549999999997</v>
      </c>
      <c r="J44" s="48">
        <f t="shared" ca="1" si="2"/>
        <v>44185.127000000008</v>
      </c>
      <c r="K44" s="48">
        <f t="shared" ca="1" si="2"/>
        <v>29424.451000000001</v>
      </c>
      <c r="L44" s="48">
        <f t="shared" ca="1" si="2"/>
        <v>13215.396000000008</v>
      </c>
      <c r="M44" s="48">
        <f t="shared" ca="1" si="2"/>
        <v>9737.432000000008</v>
      </c>
      <c r="N44" s="48">
        <f t="shared" ca="1" si="2"/>
        <v>10483.540000000003</v>
      </c>
      <c r="O44" s="48">
        <f t="shared" ca="1" si="2"/>
        <v>7040.8840000000037</v>
      </c>
      <c r="P44" s="48">
        <f t="shared" ca="1" si="2"/>
        <v>13559.357</v>
      </c>
      <c r="Q44" s="48">
        <f t="shared" ca="1" si="2"/>
        <v>1.7751107284958643</v>
      </c>
      <c r="R44" s="48">
        <f t="shared" ca="1" si="2"/>
        <v>19.583135478565076</v>
      </c>
      <c r="S44" s="48">
        <f t="shared" ca="1" si="2"/>
        <v>62.28169683130357</v>
      </c>
      <c r="T44" s="48">
        <f t="shared" ca="1" si="2"/>
        <v>95.688218876860617</v>
      </c>
      <c r="U44" s="48">
        <f t="shared" ca="1" si="7"/>
        <v>69.006933819438871</v>
      </c>
      <c r="V44" s="48">
        <f t="shared" ca="1" si="7"/>
        <v>30.993066180561119</v>
      </c>
      <c r="W44" s="48">
        <f t="shared" ca="1" si="7"/>
        <v>13.099489360232585</v>
      </c>
      <c r="X44" s="48">
        <f t="shared" ca="1" si="7"/>
        <v>11.033462075371217</v>
      </c>
      <c r="Y44" s="48" t="str">
        <f t="shared" ca="1" si="7"/>
        <v>s</v>
      </c>
      <c r="Z44" s="48">
        <f t="shared" ca="1" si="7"/>
        <v>2.2798181757096025</v>
      </c>
      <c r="AA44" s="48">
        <f t="shared" ca="1" si="7"/>
        <v>30.687604451153888</v>
      </c>
      <c r="AB44" s="48">
        <f t="shared" ca="1" si="7"/>
        <v>71.813375811257188</v>
      </c>
    </row>
    <row r="45" spans="1:28" ht="15" customHeight="1" x14ac:dyDescent="0.35">
      <c r="A45" s="73" t="str">
        <f>'44'!A45</f>
        <v>103</v>
      </c>
      <c r="B45" s="58" t="str">
        <f>'44'!B45</f>
        <v>103</v>
      </c>
      <c r="C45" s="57" t="str">
        <f>'44'!C45</f>
        <v>Transformation et conservation de fruits et légumes</v>
      </c>
      <c r="D45" s="57"/>
      <c r="E45" s="48">
        <f t="shared" ca="1" si="2"/>
        <v>72</v>
      </c>
      <c r="F45" s="48">
        <f t="shared" ca="1" si="2"/>
        <v>1039.74</v>
      </c>
      <c r="G45" s="48">
        <f t="shared" ca="1" si="2"/>
        <v>1081</v>
      </c>
      <c r="H45" s="48">
        <f t="shared" ca="1" si="2"/>
        <v>345538.41</v>
      </c>
      <c r="I45" s="48">
        <f t="shared" ca="1" si="2"/>
        <v>43836.815000000002</v>
      </c>
      <c r="J45" s="48">
        <f t="shared" ca="1" si="2"/>
        <v>68164.91399999999</v>
      </c>
      <c r="K45" s="48">
        <f t="shared" ca="1" si="2"/>
        <v>52172.32</v>
      </c>
      <c r="L45" s="48">
        <f t="shared" ca="1" si="2"/>
        <v>14710.804999999991</v>
      </c>
      <c r="M45" s="48">
        <f t="shared" ca="1" si="2"/>
        <v>14048.124999999991</v>
      </c>
      <c r="N45" s="48">
        <f t="shared" ca="1" si="2"/>
        <v>-579.96500000003687</v>
      </c>
      <c r="O45" s="48">
        <f t="shared" ca="1" si="2"/>
        <v>-1329.9610000000366</v>
      </c>
      <c r="P45" s="48">
        <f t="shared" ca="1" si="2"/>
        <v>12925.326999999999</v>
      </c>
      <c r="Q45" s="48">
        <f t="shared" ca="1" si="2"/>
        <v>12.686524487972264</v>
      </c>
      <c r="R45" s="48">
        <f t="shared" ca="1" si="2"/>
        <v>19.727159709972618</v>
      </c>
      <c r="S45" s="48">
        <f t="shared" ca="1" si="2"/>
        <v>65.559576432569671</v>
      </c>
      <c r="T45" s="48">
        <f t="shared" ca="1" si="2"/>
        <v>250.62829745898014</v>
      </c>
      <c r="U45" s="48">
        <f t="shared" ca="1" si="7"/>
        <v>78.005206844028308</v>
      </c>
      <c r="V45" s="48">
        <f t="shared" ca="1" si="7"/>
        <v>21.994793155971696</v>
      </c>
      <c r="W45" s="48">
        <f t="shared" ca="1" si="7"/>
        <v>4.7740201667526856</v>
      </c>
      <c r="X45" s="48">
        <f t="shared" ca="1" si="7"/>
        <v>-0.77716504340958514</v>
      </c>
      <c r="Y45" s="48">
        <f t="shared" ca="1" si="7"/>
        <v>24.533404766050047</v>
      </c>
      <c r="Z45" s="48">
        <f t="shared" ca="1" si="7"/>
        <v>4.1655776145493082</v>
      </c>
      <c r="AA45" s="48">
        <f t="shared" ca="1" si="7"/>
        <v>18.961847439578669</v>
      </c>
      <c r="AB45" s="48">
        <f t="shared" ca="1" si="7"/>
        <v>108.68680537057199</v>
      </c>
    </row>
    <row r="46" spans="1:28" ht="15" customHeight="1" x14ac:dyDescent="0.35">
      <c r="A46" s="73" t="str">
        <f>'44'!A46</f>
        <v>104</v>
      </c>
      <c r="B46" s="58" t="str">
        <f>'44'!B46</f>
        <v>104</v>
      </c>
      <c r="C46" s="57" t="str">
        <f>'44'!C46</f>
        <v>Fabrication d'huiles et graisses végétales et animales</v>
      </c>
      <c r="D46" s="57"/>
      <c r="E46" s="48">
        <f t="shared" ca="1" si="2"/>
        <v>8</v>
      </c>
      <c r="F46" s="48">
        <f t="shared" ca="1" si="2"/>
        <v>66.77000000000001</v>
      </c>
      <c r="G46" s="48">
        <f t="shared" ca="1" si="2"/>
        <v>76</v>
      </c>
      <c r="H46" s="48">
        <f t="shared" ca="1" si="2"/>
        <v>23847.03</v>
      </c>
      <c r="I46" s="48">
        <f t="shared" ca="1" si="2"/>
        <v>3995.3500000000004</v>
      </c>
      <c r="J46" s="48">
        <f t="shared" ca="1" si="2"/>
        <v>3711.6840000000002</v>
      </c>
      <c r="K46" s="48">
        <f t="shared" ca="1" si="2"/>
        <v>3088.3019999999997</v>
      </c>
      <c r="L46" s="48">
        <f t="shared" ca="1" si="2"/>
        <v>538.85200000000054</v>
      </c>
      <c r="M46" s="48">
        <f t="shared" ca="1" si="2"/>
        <v>3475.4520000000007</v>
      </c>
      <c r="N46" s="48">
        <f t="shared" ca="1" si="2"/>
        <v>1020.1099999999991</v>
      </c>
      <c r="O46" s="48">
        <f t="shared" ca="1" si="2"/>
        <v>2761.456999999999</v>
      </c>
      <c r="P46" s="48">
        <f t="shared" ca="1" si="2"/>
        <v>285.46100000000001</v>
      </c>
      <c r="Q46" s="48">
        <f t="shared" ca="1" si="2"/>
        <v>16.754077971135192</v>
      </c>
      <c r="R46" s="48">
        <f t="shared" ca="1" si="2"/>
        <v>15.564554579752702</v>
      </c>
      <c r="S46" s="48">
        <f t="shared" ca="1" si="2"/>
        <v>55.589096899805298</v>
      </c>
      <c r="T46" s="48">
        <f t="shared" ca="1" si="2"/>
        <v>138.56201887075031</v>
      </c>
      <c r="U46" s="48">
        <f t="shared" ca="1" si="7"/>
        <v>85.143944811827652</v>
      </c>
      <c r="V46" s="48">
        <f t="shared" ca="1" si="7"/>
        <v>14.856055188172338</v>
      </c>
      <c r="W46" s="48">
        <f t="shared" ca="1" si="7"/>
        <v>2.9752763377374767</v>
      </c>
      <c r="X46" s="48">
        <f t="shared" ca="1" si="7"/>
        <v>15.302953601930255</v>
      </c>
      <c r="Y46" s="48">
        <f t="shared" ca="1" si="7"/>
        <v>55.447152173798607</v>
      </c>
      <c r="Z46" s="48">
        <f t="shared" ca="1" si="7"/>
        <v>17.822333405090802</v>
      </c>
      <c r="AA46" s="48">
        <f t="shared" ca="1" si="7"/>
        <v>7.6908756241102427</v>
      </c>
      <c r="AB46" s="48">
        <f t="shared" ca="1" si="7"/>
        <v>1217.4875026711181</v>
      </c>
    </row>
    <row r="47" spans="1:28" ht="15" customHeight="1" x14ac:dyDescent="0.35">
      <c r="A47" s="73">
        <f>'44'!A47</f>
        <v>105</v>
      </c>
      <c r="B47" s="54">
        <f>'44'!B47</f>
        <v>105</v>
      </c>
      <c r="C47" s="57" t="str">
        <f>'44'!C47</f>
        <v>Fabrication de produits laitiers</v>
      </c>
      <c r="D47" s="57"/>
      <c r="E47" s="48">
        <f t="shared" ca="1" si="2"/>
        <v>69</v>
      </c>
      <c r="F47" s="48">
        <f t="shared" ca="1" si="2"/>
        <v>4722.84</v>
      </c>
      <c r="G47" s="48">
        <f t="shared" ca="1" si="2"/>
        <v>4990</v>
      </c>
      <c r="H47" s="48">
        <f t="shared" ca="1" si="2"/>
        <v>2400747.77</v>
      </c>
      <c r="I47" s="48">
        <f t="shared" ca="1" si="2"/>
        <v>376756.663</v>
      </c>
      <c r="J47" s="48">
        <f t="shared" ca="1" si="2"/>
        <v>329395.8710000001</v>
      </c>
      <c r="K47" s="48">
        <f t="shared" ca="1" si="2"/>
        <v>243917.92199999999</v>
      </c>
      <c r="L47" s="48">
        <f t="shared" ca="1" si="2"/>
        <v>69037.681000000113</v>
      </c>
      <c r="M47" s="48">
        <f t="shared" ca="1" si="2"/>
        <v>35342.900000000103</v>
      </c>
      <c r="N47" s="48">
        <f t="shared" ca="1" si="2"/>
        <v>32970.380000000128</v>
      </c>
      <c r="O47" s="48">
        <f t="shared" ca="1" si="2"/>
        <v>25778.131000000125</v>
      </c>
      <c r="P47" s="48">
        <f t="shared" ca="1" si="2"/>
        <v>94611.634000000005</v>
      </c>
      <c r="Q47" s="48">
        <f t="shared" ca="1" si="2"/>
        <v>15.693304715638662</v>
      </c>
      <c r="R47" s="48">
        <f t="shared" ca="1" si="2"/>
        <v>13.720553034190679</v>
      </c>
      <c r="S47" s="48">
        <f t="shared" ca="1" si="2"/>
        <v>69.745295415470366</v>
      </c>
      <c r="T47" s="48">
        <f t="shared" ca="1" si="2"/>
        <v>202.24192180975854</v>
      </c>
      <c r="U47" s="48">
        <f t="shared" ca="1" si="7"/>
        <v>77.940103855561873</v>
      </c>
      <c r="V47" s="48">
        <f t="shared" ca="1" si="7"/>
        <v>22.059896144438127</v>
      </c>
      <c r="W47" s="48">
        <f t="shared" ca="1" si="7"/>
        <v>6.0102911934157959</v>
      </c>
      <c r="X47" s="48">
        <f t="shared" ca="1" si="7"/>
        <v>6.950654735649044</v>
      </c>
      <c r="Y47" s="48" t="str">
        <f t="shared" ca="1" si="7"/>
        <v>s</v>
      </c>
      <c r="Z47" s="48">
        <f t="shared" ca="1" si="7"/>
        <v>4.3385828675212821</v>
      </c>
      <c r="AA47" s="48">
        <f t="shared" ca="1" si="7"/>
        <v>28.722774730834434</v>
      </c>
      <c r="AB47" s="48">
        <f t="shared" ca="1" si="7"/>
        <v>37.355765359680923</v>
      </c>
    </row>
    <row r="48" spans="1:28" ht="15" customHeight="1" x14ac:dyDescent="0.35">
      <c r="A48" s="73">
        <f>'44'!A48</f>
        <v>106</v>
      </c>
      <c r="B48" s="54">
        <f>'44'!B48</f>
        <v>106</v>
      </c>
      <c r="C48" s="57" t="str">
        <f>'44'!C48</f>
        <v>Travail des grains - fabrication de produits amylacés</v>
      </c>
      <c r="D48" s="57"/>
      <c r="E48" s="48">
        <f t="shared" ca="1" si="2"/>
        <v>37</v>
      </c>
      <c r="F48" s="48">
        <f t="shared" ca="1" si="2"/>
        <v>618.36</v>
      </c>
      <c r="G48" s="48">
        <f t="shared" ca="1" si="2"/>
        <v>671</v>
      </c>
      <c r="H48" s="48">
        <f t="shared" ca="1" si="2"/>
        <v>387028.24</v>
      </c>
      <c r="I48" s="48">
        <f t="shared" ca="1" si="2"/>
        <v>13564.671</v>
      </c>
      <c r="J48" s="48">
        <f t="shared" ca="1" si="2"/>
        <v>59918.596999999972</v>
      </c>
      <c r="K48" s="48">
        <f t="shared" ca="1" si="2"/>
        <v>35121.922999999995</v>
      </c>
      <c r="L48" s="48">
        <f t="shared" ca="1" si="2"/>
        <v>22487.684999999972</v>
      </c>
      <c r="M48" s="48">
        <f t="shared" ca="1" si="2"/>
        <v>15833.70199999997</v>
      </c>
      <c r="N48" s="48">
        <f t="shared" ca="1" si="2"/>
        <v>15402.134999999977</v>
      </c>
      <c r="O48" s="48">
        <f t="shared" ca="1" si="2"/>
        <v>10311.346999999976</v>
      </c>
      <c r="P48" s="48">
        <f t="shared" ca="1" si="2"/>
        <v>11063.36</v>
      </c>
      <c r="Q48" s="48">
        <f t="shared" ca="1" si="2"/>
        <v>3.5048271929717587</v>
      </c>
      <c r="R48" s="48">
        <f t="shared" ca="1" si="2"/>
        <v>15.481711877148802</v>
      </c>
      <c r="S48" s="48">
        <f t="shared" ca="1" si="2"/>
        <v>96.899212432886941</v>
      </c>
      <c r="T48" s="48">
        <f t="shared" ca="1" si="2"/>
        <v>236.99233941393365</v>
      </c>
      <c r="U48" s="48">
        <f t="shared" ca="1" si="7"/>
        <v>60.965391397907119</v>
      </c>
      <c r="V48" s="48">
        <f t="shared" ca="1" si="7"/>
        <v>39.034608602092874</v>
      </c>
      <c r="W48" s="48">
        <f t="shared" ca="1" si="7"/>
        <v>11.583700511940991</v>
      </c>
      <c r="X48" s="48">
        <f t="shared" ca="1" si="7"/>
        <v>11.814197107270111</v>
      </c>
      <c r="Y48" s="48">
        <f t="shared" ca="1" si="7"/>
        <v>54.632591120960939</v>
      </c>
      <c r="Z48" s="48">
        <f t="shared" ca="1" si="7"/>
        <v>6.5965883104463705</v>
      </c>
      <c r="AA48" s="48">
        <f t="shared" ca="1" si="7"/>
        <v>18.463983727789898</v>
      </c>
      <c r="AB48" s="48">
        <f t="shared" ca="1" si="7"/>
        <v>143.11838356520957</v>
      </c>
    </row>
    <row r="49" spans="1:28" ht="15" customHeight="1" x14ac:dyDescent="0.35">
      <c r="A49" s="73" t="str">
        <f>'44'!A49</f>
        <v>107_hac</v>
      </c>
      <c r="B49" s="54" t="str">
        <f>'44'!B49</f>
        <v>107_hac</v>
      </c>
      <c r="C49" s="57" t="str">
        <f>'44'!C49</f>
        <v>Fabrication de produits de boulangerie-pâtisserie et de pâtes alimentaires hors artisanat commercial</v>
      </c>
      <c r="D49" s="57"/>
      <c r="E49" s="48">
        <f t="shared" ref="E49:T69" ca="1" si="8">INDEX(table,MATCH($A$1&amp;"_"&amp;$A49,Tcolonne,0),MATCH(E$30,Tligne,0))</f>
        <v>106</v>
      </c>
      <c r="F49" s="48">
        <f t="shared" ca="1" si="8"/>
        <v>7246.5700000000006</v>
      </c>
      <c r="G49" s="48">
        <f t="shared" ca="1" si="8"/>
        <v>8114</v>
      </c>
      <c r="H49" s="48">
        <f t="shared" ca="1" si="8"/>
        <v>2506457.58</v>
      </c>
      <c r="I49" s="48">
        <f t="shared" ca="1" si="8"/>
        <v>503298.06099999999</v>
      </c>
      <c r="J49" s="48">
        <f t="shared" ca="1" si="8"/>
        <v>465782.07999999996</v>
      </c>
      <c r="K49" s="48">
        <f t="shared" ca="1" si="8"/>
        <v>321250.29499999998</v>
      </c>
      <c r="L49" s="48">
        <f t="shared" ca="1" si="8"/>
        <v>124849.02199999997</v>
      </c>
      <c r="M49" s="48">
        <f t="shared" ca="1" si="8"/>
        <v>108205.33399999996</v>
      </c>
      <c r="N49" s="48">
        <f t="shared" ca="1" si="8"/>
        <v>103562.71100000001</v>
      </c>
      <c r="O49" s="48">
        <f t="shared" ca="1" si="8"/>
        <v>65099.269000000008</v>
      </c>
      <c r="P49" s="48">
        <f t="shared" ca="1" si="8"/>
        <v>108194.107</v>
      </c>
      <c r="Q49" s="48">
        <f t="shared" ca="1" si="8"/>
        <v>20.080055015333631</v>
      </c>
      <c r="R49" s="48">
        <f t="shared" ca="1" si="8"/>
        <v>18.583281987960074</v>
      </c>
      <c r="S49" s="48">
        <f t="shared" ca="1" si="8"/>
        <v>64.276213436149774</v>
      </c>
      <c r="T49" s="48">
        <f t="shared" ca="1" si="8"/>
        <v>176.4198401450617</v>
      </c>
      <c r="U49" s="48">
        <f t="shared" ca="1" si="7"/>
        <v>72.013177953374893</v>
      </c>
      <c r="V49" s="48">
        <f t="shared" ca="1" si="7"/>
        <v>27.986822046625097</v>
      </c>
      <c r="W49" s="48">
        <f t="shared" ca="1" si="7"/>
        <v>8.1075944356002516</v>
      </c>
      <c r="X49" s="48">
        <f t="shared" ca="1" si="7"/>
        <v>9.4278805584707008</v>
      </c>
      <c r="Y49" s="48">
        <f t="shared" ca="1" si="7"/>
        <v>40.926484866007925</v>
      </c>
      <c r="Z49" s="48">
        <f t="shared" ca="1" si="7"/>
        <v>2.5323418232303019</v>
      </c>
      <c r="AA49" s="48">
        <f t="shared" ca="1" si="7"/>
        <v>23.228482083295262</v>
      </c>
      <c r="AB49" s="48">
        <f t="shared" ca="1" si="7"/>
        <v>100.01037672042523</v>
      </c>
    </row>
    <row r="50" spans="1:28" ht="15" customHeight="1" x14ac:dyDescent="0.35">
      <c r="A50" s="73">
        <f>'44'!A50</f>
        <v>108</v>
      </c>
      <c r="B50" s="54">
        <f>'44'!B50</f>
        <v>108</v>
      </c>
      <c r="C50" s="57" t="str">
        <f>'44'!C50</f>
        <v>Fabrication d'autres produits alimentaires</v>
      </c>
      <c r="D50" s="57"/>
      <c r="E50" s="48">
        <f t="shared" ca="1" si="8"/>
        <v>306</v>
      </c>
      <c r="F50" s="48">
        <f t="shared" ca="1" si="8"/>
        <v>4129.72</v>
      </c>
      <c r="G50" s="48">
        <f t="shared" ca="1" si="8"/>
        <v>4751</v>
      </c>
      <c r="H50" s="48">
        <f t="shared" ca="1" si="8"/>
        <v>1124176.6499999999</v>
      </c>
      <c r="I50" s="48">
        <f t="shared" ca="1" si="8"/>
        <v>140976.11600000001</v>
      </c>
      <c r="J50" s="48">
        <f t="shared" ca="1" si="8"/>
        <v>269275.158</v>
      </c>
      <c r="K50" s="48">
        <f t="shared" ca="1" si="8"/>
        <v>176927.86600000001</v>
      </c>
      <c r="L50" s="48">
        <f t="shared" ca="1" si="8"/>
        <v>85074.565000000017</v>
      </c>
      <c r="M50" s="48">
        <f t="shared" ca="1" si="8"/>
        <v>53540.127000000022</v>
      </c>
      <c r="N50" s="48">
        <f t="shared" ca="1" si="8"/>
        <v>61474.329000000005</v>
      </c>
      <c r="O50" s="48">
        <f t="shared" ca="1" si="8"/>
        <v>48771.766000000003</v>
      </c>
      <c r="P50" s="48">
        <f t="shared" ca="1" si="8"/>
        <v>57851.798999999999</v>
      </c>
      <c r="Q50" s="48">
        <f t="shared" ca="1" si="8"/>
        <v>12.540388203224111</v>
      </c>
      <c r="R50" s="48">
        <f t="shared" ca="1" si="8"/>
        <v>23.953100075508598</v>
      </c>
      <c r="S50" s="48">
        <f t="shared" ca="1" si="8"/>
        <v>65.204216750772446</v>
      </c>
      <c r="T50" s="48">
        <f t="shared" ca="1" si="8"/>
        <v>120.96617300930814</v>
      </c>
      <c r="U50" s="48">
        <f t="shared" ca="1" si="7"/>
        <v>67.529093270130772</v>
      </c>
      <c r="V50" s="48">
        <f t="shared" ca="1" si="7"/>
        <v>32.470906729869242</v>
      </c>
      <c r="W50" s="48">
        <f t="shared" ca="1" si="7"/>
        <v>11.102917987967976</v>
      </c>
      <c r="X50" s="48">
        <f t="shared" ca="1" si="7"/>
        <v>13.188297634113457</v>
      </c>
      <c r="Y50" s="48">
        <f t="shared" ca="1" si="7"/>
        <v>47.149332395197817</v>
      </c>
      <c r="Z50" s="48">
        <f t="shared" ca="1" si="7"/>
        <v>2.4841396485541827</v>
      </c>
      <c r="AA50" s="48">
        <f t="shared" ca="1" si="7"/>
        <v>21.48426889048562</v>
      </c>
      <c r="AB50" s="48">
        <f t="shared" ca="1" si="7"/>
        <v>92.547039029849401</v>
      </c>
    </row>
    <row r="51" spans="1:28" ht="15" customHeight="1" x14ac:dyDescent="0.35">
      <c r="A51" s="73">
        <f>'44'!A51</f>
        <v>109</v>
      </c>
      <c r="B51" s="54">
        <f>'44'!B51</f>
        <v>109</v>
      </c>
      <c r="C51" s="57" t="str">
        <f>'44'!C51</f>
        <v>Fabrication d'aliments pour animaux</v>
      </c>
      <c r="D51" s="57"/>
      <c r="E51" s="48">
        <f t="shared" ca="1" si="8"/>
        <v>43</v>
      </c>
      <c r="F51" s="48">
        <f t="shared" ca="1" si="8"/>
        <v>1043.74</v>
      </c>
      <c r="G51" s="48">
        <f t="shared" ca="1" si="8"/>
        <v>1107</v>
      </c>
      <c r="H51" s="48">
        <f t="shared" ca="1" si="8"/>
        <v>1166088.95</v>
      </c>
      <c r="I51" s="48">
        <f t="shared" ca="1" si="8"/>
        <v>43217.824000000001</v>
      </c>
      <c r="J51" s="48">
        <f t="shared" ca="1" si="8"/>
        <v>96167.552999999985</v>
      </c>
      <c r="K51" s="48">
        <f t="shared" ca="1" si="8"/>
        <v>57090.631999999998</v>
      </c>
      <c r="L51" s="48">
        <f t="shared" ca="1" si="8"/>
        <v>34592.583999999981</v>
      </c>
      <c r="M51" s="48">
        <f t="shared" ca="1" si="8"/>
        <v>35699.475999999988</v>
      </c>
      <c r="N51" s="48">
        <f t="shared" ca="1" si="8"/>
        <v>32306.005999999947</v>
      </c>
      <c r="O51" s="48">
        <f t="shared" ca="1" si="8"/>
        <v>25657.966999999946</v>
      </c>
      <c r="P51" s="48">
        <f t="shared" ca="1" si="8"/>
        <v>21759.293999999998</v>
      </c>
      <c r="Q51" s="48">
        <f t="shared" ca="1" si="8"/>
        <v>3.7062201815736273</v>
      </c>
      <c r="R51" s="48">
        <f t="shared" ca="1" si="8"/>
        <v>8.2470169192495995</v>
      </c>
      <c r="S51" s="48">
        <f t="shared" ca="1" si="8"/>
        <v>92.137460478663257</v>
      </c>
      <c r="T51" s="48">
        <f t="shared" ca="1" si="8"/>
        <v>308.39716117040638</v>
      </c>
      <c r="U51" s="48">
        <f t="shared" ca="1" si="7"/>
        <v>62.269447441721518</v>
      </c>
      <c r="V51" s="48">
        <f t="shared" ca="1" si="7"/>
        <v>37.730552558278482</v>
      </c>
      <c r="W51" s="48">
        <f t="shared" ca="1" si="7"/>
        <v>7.2250022479064535</v>
      </c>
      <c r="X51" s="48">
        <f t="shared" ca="1" si="7"/>
        <v>12.029955593803134</v>
      </c>
      <c r="Y51" s="48" t="str">
        <f t="shared" ca="1" si="7"/>
        <v>s</v>
      </c>
      <c r="Z51" s="48">
        <f t="shared" ca="1" si="7"/>
        <v>4.4501041032378525</v>
      </c>
      <c r="AA51" s="48">
        <f t="shared" ca="1" si="7"/>
        <v>22.626440333778692</v>
      </c>
      <c r="AB51" s="48">
        <f t="shared" ca="1" si="7"/>
        <v>164.06541499002677</v>
      </c>
    </row>
    <row r="52" spans="1:28" ht="15" customHeight="1" x14ac:dyDescent="0.35">
      <c r="A52" s="73">
        <f>'44'!A52</f>
        <v>11</v>
      </c>
      <c r="B52" s="112">
        <f>'44'!B52</f>
        <v>11</v>
      </c>
      <c r="C52" s="114" t="str">
        <f>'44'!C52</f>
        <v>Fabrication de boissons</v>
      </c>
      <c r="D52" s="114"/>
      <c r="E52" s="110">
        <f t="shared" ca="1" si="8"/>
        <v>243</v>
      </c>
      <c r="F52" s="110">
        <f t="shared" ca="1" si="8"/>
        <v>1256.8800000000001</v>
      </c>
      <c r="G52" s="110">
        <f t="shared" ca="1" si="8"/>
        <v>1432</v>
      </c>
      <c r="H52" s="110">
        <f t="shared" ca="1" si="8"/>
        <v>604523.17000000004</v>
      </c>
      <c r="I52" s="110">
        <f t="shared" ca="1" si="8"/>
        <v>129874.605</v>
      </c>
      <c r="J52" s="110">
        <f t="shared" ca="1" si="8"/>
        <v>180968.63400000002</v>
      </c>
      <c r="K52" s="110">
        <f t="shared" ca="1" si="8"/>
        <v>70071.241999999998</v>
      </c>
      <c r="L52" s="110">
        <f t="shared" ca="1" si="8"/>
        <v>99640.074000000008</v>
      </c>
      <c r="M52" s="110">
        <f t="shared" ca="1" si="8"/>
        <v>73997.747000000003</v>
      </c>
      <c r="N52" s="110">
        <f t="shared" ca="1" si="8"/>
        <v>78991.555999999997</v>
      </c>
      <c r="O52" s="110">
        <f t="shared" ca="1" si="8"/>
        <v>54181.791999999987</v>
      </c>
      <c r="P52" s="110">
        <f t="shared" ca="1" si="8"/>
        <v>45871.018000000004</v>
      </c>
      <c r="Q52" s="110">
        <f t="shared" ca="1" si="8"/>
        <v>21.483809297168872</v>
      </c>
      <c r="R52" s="110">
        <f t="shared" ca="1" si="8"/>
        <v>29.935764744964199</v>
      </c>
      <c r="S52" s="110">
        <f t="shared" ca="1" si="8"/>
        <v>143.98242791674622</v>
      </c>
      <c r="T52" s="110">
        <f t="shared" ca="1" si="8"/>
        <v>342.60828639170001</v>
      </c>
      <c r="U52" s="110">
        <f t="shared" ca="1" si="7"/>
        <v>41.288491334307963</v>
      </c>
      <c r="V52" s="110">
        <f t="shared" ca="1" si="7"/>
        <v>58.711508665692044</v>
      </c>
      <c r="W52" s="110">
        <f t="shared" ca="1" si="7"/>
        <v>13.360983719315517</v>
      </c>
      <c r="X52" s="110">
        <f t="shared" ca="1" si="7"/>
        <v>13.364661253585613</v>
      </c>
      <c r="Y52" s="110">
        <f t="shared" ca="1" si="7"/>
        <v>38.257125599801043</v>
      </c>
      <c r="Z52" s="110">
        <f t="shared" ca="1" si="7"/>
        <v>2.7848895415312516</v>
      </c>
      <c r="AA52" s="110">
        <f t="shared" ca="1" si="7"/>
        <v>25.347496406476715</v>
      </c>
      <c r="AB52" s="110">
        <f t="shared" ca="1" si="7"/>
        <v>161.31699322652921</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'44'!A54</f>
        <v>CGA</v>
      </c>
      <c r="B54" s="112" t="str">
        <f>'44'!B54</f>
        <v>CGA</v>
      </c>
      <c r="C54" s="115" t="str">
        <f>'44'!C54</f>
        <v>Commerce de gros de produits agroalimentaires</v>
      </c>
      <c r="D54" s="115"/>
      <c r="E54" s="110">
        <f t="shared" ca="1" si="8"/>
        <v>1263</v>
      </c>
      <c r="F54" s="110">
        <f t="shared" ca="1" si="8"/>
        <v>8528.77</v>
      </c>
      <c r="G54" s="110">
        <f t="shared" ca="1" si="8"/>
        <v>9486</v>
      </c>
      <c r="H54" s="110">
        <f t="shared" ca="1" si="8"/>
        <v>14617819.15</v>
      </c>
      <c r="I54" s="110">
        <f t="shared" ca="1" si="8"/>
        <v>1317556.487</v>
      </c>
      <c r="J54" s="110">
        <f t="shared" ca="1" si="8"/>
        <v>903783.66000000038</v>
      </c>
      <c r="K54" s="110">
        <f t="shared" ca="1" si="8"/>
        <v>448421.28399999999</v>
      </c>
      <c r="L54" s="110">
        <f t="shared" ca="1" si="8"/>
        <v>448225.30600000045</v>
      </c>
      <c r="M54" s="110">
        <f t="shared" ca="1" si="8"/>
        <v>418916.76100000041</v>
      </c>
      <c r="N54" s="110">
        <f t="shared" ca="1" si="8"/>
        <v>459412.10300000024</v>
      </c>
      <c r="O54" s="110">
        <f t="shared" ca="1" si="8"/>
        <v>335024.45300000027</v>
      </c>
      <c r="P54" s="110">
        <f t="shared" ca="1" si="8"/>
        <v>92242.878000000012</v>
      </c>
      <c r="Q54" s="110">
        <f t="shared" ca="1" si="8"/>
        <v>9.0133587882019999</v>
      </c>
      <c r="R54" s="110">
        <f t="shared" ca="1" si="8"/>
        <v>6.1827530545142935</v>
      </c>
      <c r="S54" s="110">
        <f t="shared" ca="1" si="8"/>
        <v>105.96881613644176</v>
      </c>
      <c r="T54" s="110">
        <f t="shared" ca="1" si="8"/>
        <v>164.68244916910643</v>
      </c>
      <c r="U54" s="110">
        <f t="shared" ref="U54:AB54" ca="1" si="9">INDEX(table,MATCH($A$1&amp;"_"&amp;$A54,Tcolonne,0),MATCH(U$30,Tligne,0))</f>
        <v>50.010928385954131</v>
      </c>
      <c r="V54" s="110">
        <f t="shared" ca="1" si="9"/>
        <v>49.989071614045869</v>
      </c>
      <c r="W54" s="110">
        <f t="shared" ca="1" si="9"/>
        <v>16.442495647780131</v>
      </c>
      <c r="X54" s="110">
        <f t="shared" ca="1" si="9"/>
        <v>7.6828355304245948</v>
      </c>
      <c r="Y54" s="110" t="str">
        <f t="shared" ca="1" si="9"/>
        <v>s</v>
      </c>
      <c r="Z54" s="110">
        <f ca="1">INDEX(table,MATCH($A$1&amp;"_"&amp;$A54,Tcolonne,0),MATCH(Z$30,Tligne,0))</f>
        <v>8.3956959806280906</v>
      </c>
      <c r="AA54" s="110">
        <f t="shared" ca="1" si="9"/>
        <v>10.206300698111754</v>
      </c>
      <c r="AB54" s="110">
        <f t="shared" ca="1" si="9"/>
        <v>454.14537152667805</v>
      </c>
    </row>
    <row r="55" spans="1:28" ht="15" customHeight="1" x14ac:dyDescent="0.35">
      <c r="A55" s="73" t="str">
        <f>'44'!A55</f>
        <v>p_CGA_46</v>
      </c>
      <c r="B55" s="54"/>
      <c r="C55" s="55" t="str">
        <f>'44'!C55</f>
        <v>Poids dans le commerce de gros de la région (%)</v>
      </c>
      <c r="D55" s="55"/>
      <c r="E55" s="52">
        <f ca="1">E54/E67*100</f>
        <v>17.756221003795865</v>
      </c>
      <c r="F55" s="52">
        <f t="shared" ref="F55:P55" ca="1" si="10">F54/F67*100</f>
        <v>25.463469132212385</v>
      </c>
      <c r="G55" s="52">
        <f t="shared" ca="1" si="10"/>
        <v>25.301397631494719</v>
      </c>
      <c r="H55" s="52">
        <f t="shared" ca="1" si="10"/>
        <v>42.262172061114626</v>
      </c>
      <c r="I55" s="52">
        <f t="shared" ca="1" si="10"/>
        <v>53.458185855182727</v>
      </c>
      <c r="J55" s="52">
        <f t="shared" ca="1" si="10"/>
        <v>27.198634778876595</v>
      </c>
      <c r="K55" s="52">
        <f t="shared" ca="1" si="10"/>
        <v>23.527400691483866</v>
      </c>
      <c r="L55" s="52">
        <f t="shared" ca="1" si="10"/>
        <v>33.166806271527449</v>
      </c>
      <c r="M55" s="52">
        <f t="shared" ca="1" si="10"/>
        <v>35.959177245568817</v>
      </c>
      <c r="N55" s="52">
        <f t="shared" ca="1" si="10"/>
        <v>35.510463815472178</v>
      </c>
      <c r="O55" s="52">
        <f t="shared" ca="1" si="10"/>
        <v>35.418828176361131</v>
      </c>
      <c r="P55" s="52">
        <f t="shared" ca="1" si="10"/>
        <v>32.619536944827921</v>
      </c>
      <c r="Q55" s="52"/>
      <c r="R55" s="52"/>
      <c r="S55" s="52"/>
      <c r="T55" s="52"/>
      <c r="U55" s="52"/>
      <c r="V55" s="52"/>
      <c r="W55" s="52"/>
      <c r="X55" s="52"/>
      <c r="Y55" s="52"/>
      <c r="Z55" s="52"/>
      <c r="AA55" s="52"/>
      <c r="AB55" s="52"/>
    </row>
    <row r="56" spans="1:28" ht="15" customHeight="1" x14ac:dyDescent="0.35">
      <c r="A56" s="73" t="str">
        <f>'44'!A56</f>
        <v>CGA_Micro</v>
      </c>
      <c r="B56" s="54"/>
      <c r="C56" s="55"/>
      <c r="D56" s="55" t="s">
        <v>83</v>
      </c>
      <c r="E56" s="48">
        <f t="shared" ca="1" si="8"/>
        <v>946</v>
      </c>
      <c r="F56" s="48">
        <f t="shared" ca="1" si="8"/>
        <v>788.72</v>
      </c>
      <c r="G56" s="48">
        <f t="shared" ca="1" si="8"/>
        <v>1056</v>
      </c>
      <c r="H56" s="48">
        <f t="shared" ca="1" si="8"/>
        <v>844527.33</v>
      </c>
      <c r="I56" s="48">
        <f t="shared" ca="1" si="8"/>
        <v>61941.658000000003</v>
      </c>
      <c r="J56" s="48">
        <f t="shared" ca="1" si="8"/>
        <v>73189.767999999996</v>
      </c>
      <c r="K56" s="48">
        <f t="shared" ca="1" si="8"/>
        <v>48091.237000000001</v>
      </c>
      <c r="L56" s="48">
        <f t="shared" ca="1" si="8"/>
        <v>28369.911999999997</v>
      </c>
      <c r="M56" s="48">
        <f t="shared" ca="1" si="8"/>
        <v>23421.640999999996</v>
      </c>
      <c r="N56" s="48">
        <f t="shared" ca="1" si="8"/>
        <v>22747.456999999991</v>
      </c>
      <c r="O56" s="48">
        <f t="shared" ca="1" si="8"/>
        <v>22214.739999999991</v>
      </c>
      <c r="P56" s="48">
        <f t="shared" ca="1" si="8"/>
        <v>13067.364</v>
      </c>
      <c r="Q56" s="48">
        <f t="shared" ca="1" si="8"/>
        <v>7.334476434291358</v>
      </c>
      <c r="R56" s="48">
        <f t="shared" ca="1" si="8"/>
        <v>8.6663587311022852</v>
      </c>
      <c r="S56" s="48">
        <f t="shared" ca="1" si="8"/>
        <v>92.795628359874215</v>
      </c>
      <c r="T56" s="48">
        <f t="shared" ca="1" si="8"/>
        <v>128.56271427122425</v>
      </c>
      <c r="U56" s="48">
        <f t="shared" ref="U56:AB61" ca="1" si="11">INDEX(table,MATCH($A$1&amp;"_"&amp;$A56,Tcolonne,0),MATCH(U$30,Tligne,0))</f>
        <v>62.896304370210302</v>
      </c>
      <c r="V56" s="48">
        <f t="shared" ca="1" si="11"/>
        <v>37.103695629789712</v>
      </c>
      <c r="W56" s="48">
        <f t="shared" ca="1" si="11"/>
        <v>18.118529064145882</v>
      </c>
      <c r="X56" s="48">
        <f t="shared" ca="1" si="11"/>
        <v>19.505511111132957</v>
      </c>
      <c r="Y56" s="48" t="str">
        <f t="shared" ca="1" si="11"/>
        <v>s</v>
      </c>
      <c r="Z56" s="48">
        <f t="shared" ca="1" si="11"/>
        <v>3.2187480877628385</v>
      </c>
      <c r="AA56" s="48">
        <f t="shared" ca="1" si="11"/>
        <v>17.854085833418683</v>
      </c>
      <c r="AB56" s="48">
        <f t="shared" ca="1" si="11"/>
        <v>179.23768711118782</v>
      </c>
    </row>
    <row r="57" spans="1:28" ht="15" customHeight="1" x14ac:dyDescent="0.35">
      <c r="A57" s="73" t="str">
        <f>'44'!A57</f>
        <v>CGA_PME</v>
      </c>
      <c r="B57" s="54"/>
      <c r="C57" s="55"/>
      <c r="D57" s="55" t="s">
        <v>84</v>
      </c>
      <c r="E57" s="48">
        <f t="shared" ca="1" si="8"/>
        <v>239</v>
      </c>
      <c r="F57" s="48">
        <f t="shared" ca="1" si="8"/>
        <v>3611.24</v>
      </c>
      <c r="G57" s="48">
        <f t="shared" ca="1" si="8"/>
        <v>4127</v>
      </c>
      <c r="H57" s="48">
        <f t="shared" ca="1" si="8"/>
        <v>3349786.73</v>
      </c>
      <c r="I57" s="48">
        <f t="shared" ca="1" si="8"/>
        <v>277438.17300000001</v>
      </c>
      <c r="J57" s="48">
        <f t="shared" ca="1" si="8"/>
        <v>282849.18799999997</v>
      </c>
      <c r="K57" s="48">
        <f t="shared" ca="1" si="8"/>
        <v>174556.97699999998</v>
      </c>
      <c r="L57" s="48">
        <f t="shared" ca="1" si="8"/>
        <v>119586.40099999997</v>
      </c>
      <c r="M57" s="48">
        <f t="shared" ca="1" si="8"/>
        <v>102518.60899999997</v>
      </c>
      <c r="N57" s="48">
        <f t="shared" ca="1" si="8"/>
        <v>77723.94499999992</v>
      </c>
      <c r="O57" s="48">
        <f t="shared" ca="1" si="8"/>
        <v>62384.991999999918</v>
      </c>
      <c r="P57" s="48">
        <f t="shared" ca="1" si="8"/>
        <v>27335.830999999998</v>
      </c>
      <c r="Q57" s="48">
        <f t="shared" ca="1" si="8"/>
        <v>8.2822637786256923</v>
      </c>
      <c r="R57" s="48">
        <f t="shared" ca="1" si="8"/>
        <v>8.44379689807894</v>
      </c>
      <c r="S57" s="48">
        <f t="shared" ca="1" si="8"/>
        <v>78.324671857865994</v>
      </c>
      <c r="T57" s="48">
        <f t="shared" ca="1" si="8"/>
        <v>113.80685138622745</v>
      </c>
      <c r="U57" s="48">
        <f t="shared" ca="1" si="11"/>
        <v>59.344180442505156</v>
      </c>
      <c r="V57" s="48">
        <f t="shared" ca="1" si="11"/>
        <v>40.655819557494844</v>
      </c>
      <c r="W57" s="48">
        <f t="shared" ca="1" si="11"/>
        <v>17.096035583514755</v>
      </c>
      <c r="X57" s="48">
        <f t="shared" ca="1" si="11"/>
        <v>14.593667186966371</v>
      </c>
      <c r="Y57" s="48" t="str">
        <f t="shared" ca="1" si="11"/>
        <v>s</v>
      </c>
      <c r="Z57" s="48">
        <f t="shared" ca="1" si="11"/>
        <v>3.5943836122302919</v>
      </c>
      <c r="AA57" s="48">
        <f t="shared" ca="1" si="11"/>
        <v>9.664454472466085</v>
      </c>
      <c r="AB57" s="48">
        <f t="shared" ca="1" si="11"/>
        <v>375.03381184936347</v>
      </c>
    </row>
    <row r="58" spans="1:28" ht="15" customHeight="1" x14ac:dyDescent="0.35">
      <c r="A58" s="73" t="str">
        <f>'44'!A58</f>
        <v>CGA_ETI</v>
      </c>
      <c r="B58" s="54"/>
      <c r="C58" s="55"/>
      <c r="D58" s="55" t="s">
        <v>85</v>
      </c>
      <c r="E58" s="48">
        <f t="shared" ca="1" si="8"/>
        <v>50</v>
      </c>
      <c r="F58" s="48">
        <f t="shared" ca="1" si="8"/>
        <v>2832.48</v>
      </c>
      <c r="G58" s="48">
        <f t="shared" ca="1" si="8"/>
        <v>2979</v>
      </c>
      <c r="H58" s="48">
        <f t="shared" ca="1" si="8"/>
        <v>4012680.85</v>
      </c>
      <c r="I58" s="48">
        <f t="shared" ca="1" si="8"/>
        <v>460634.59100000001</v>
      </c>
      <c r="J58" s="48">
        <f t="shared" ca="1" si="8"/>
        <v>199533.5660000002</v>
      </c>
      <c r="K58" s="48">
        <f t="shared" ca="1" si="8"/>
        <v>155632.489</v>
      </c>
      <c r="L58" s="48">
        <f t="shared" ca="1" si="8"/>
        <v>33398.429000000178</v>
      </c>
      <c r="M58" s="48">
        <f t="shared" ca="1" si="8"/>
        <v>27384.047000000181</v>
      </c>
      <c r="N58" s="48">
        <f t="shared" ca="1" si="8"/>
        <v>41457.138000000232</v>
      </c>
      <c r="O58" s="48">
        <f t="shared" ca="1" si="8"/>
        <v>22194.096000000231</v>
      </c>
      <c r="P58" s="48">
        <f t="shared" ca="1" si="8"/>
        <v>27467.414000000004</v>
      </c>
      <c r="Q58" s="48">
        <f t="shared" ca="1" si="8"/>
        <v>11.479472408078504</v>
      </c>
      <c r="R58" s="48">
        <f t="shared" ca="1" si="8"/>
        <v>4.9725750304811855</v>
      </c>
      <c r="S58" s="48">
        <f t="shared" ca="1" si="8"/>
        <v>70.444827854036106</v>
      </c>
      <c r="T58" s="48">
        <f t="shared" ca="1" si="8"/>
        <v>188.33107312319947</v>
      </c>
      <c r="U58" s="48">
        <f t="shared" ca="1" si="11"/>
        <v>82.331763844050016</v>
      </c>
      <c r="V58" s="48">
        <f t="shared" ca="1" si="11"/>
        <v>17.668236155949973</v>
      </c>
      <c r="W58" s="48" t="str">
        <f t="shared" ca="1" si="11"/>
        <v>s</v>
      </c>
      <c r="X58" s="48" t="str">
        <f t="shared" ca="1" si="11"/>
        <v>s</v>
      </c>
      <c r="Y58" s="48" t="str">
        <f t="shared" ca="1" si="11"/>
        <v>s</v>
      </c>
      <c r="Z58" s="48">
        <f t="shared" ca="1" si="11"/>
        <v>74.084709193956002</v>
      </c>
      <c r="AA58" s="48">
        <f t="shared" ca="1" si="11"/>
        <v>13.765811211934126</v>
      </c>
      <c r="AB58" s="48">
        <f t="shared" ca="1" si="11"/>
        <v>99.696487627121272</v>
      </c>
    </row>
    <row r="59" spans="1:28" ht="15" customHeight="1" x14ac:dyDescent="0.35">
      <c r="A59" s="73" t="str">
        <f>'44'!A59</f>
        <v>CGA_GE</v>
      </c>
      <c r="B59" s="54"/>
      <c r="C59" s="55"/>
      <c r="D59" s="55" t="s">
        <v>86</v>
      </c>
      <c r="E59" s="48">
        <f t="shared" ca="1" si="8"/>
        <v>28</v>
      </c>
      <c r="F59" s="48">
        <f t="shared" ca="1" si="8"/>
        <v>1296.3300000000002</v>
      </c>
      <c r="G59" s="48">
        <f t="shared" ca="1" si="8"/>
        <v>1324</v>
      </c>
      <c r="H59" s="48">
        <f t="shared" ca="1" si="8"/>
        <v>6410824.2400000002</v>
      </c>
      <c r="I59" s="48">
        <f t="shared" ca="1" si="8"/>
        <v>517542.065</v>
      </c>
      <c r="J59" s="48">
        <f t="shared" ca="1" si="8"/>
        <v>348211.13800000027</v>
      </c>
      <c r="K59" s="48">
        <f t="shared" ca="1" si="8"/>
        <v>70140.581000000006</v>
      </c>
      <c r="L59" s="48">
        <f t="shared" ca="1" si="8"/>
        <v>266870.5640000003</v>
      </c>
      <c r="M59" s="48">
        <f t="shared" ca="1" si="8"/>
        <v>265592.46400000021</v>
      </c>
      <c r="N59" s="48">
        <f t="shared" ca="1" si="8"/>
        <v>317483.56300000008</v>
      </c>
      <c r="O59" s="48">
        <f t="shared" ca="1" si="8"/>
        <v>228230.62500000012</v>
      </c>
      <c r="P59" s="48">
        <f t="shared" ca="1" si="8"/>
        <v>24372.269000000004</v>
      </c>
      <c r="Q59" s="48">
        <f t="shared" ca="1" si="8"/>
        <v>8.0729411012522156</v>
      </c>
      <c r="R59" s="48">
        <f t="shared" ca="1" si="8"/>
        <v>5.4316126127332458</v>
      </c>
      <c r="S59" s="48">
        <f t="shared" ca="1" si="8"/>
        <v>268.6130368039004</v>
      </c>
      <c r="T59" s="48">
        <f t="shared" ca="1" si="8"/>
        <v>276.71263952851507</v>
      </c>
      <c r="U59" s="48">
        <f t="shared" ca="1" si="11"/>
        <v>20.812540487347963</v>
      </c>
      <c r="V59" s="48">
        <f t="shared" ca="1" si="11"/>
        <v>79.187459512652055</v>
      </c>
      <c r="W59" s="48" t="str">
        <f t="shared" ca="1" si="11"/>
        <v>s</v>
      </c>
      <c r="X59" s="48" t="str">
        <f t="shared" ca="1" si="11"/>
        <v>s</v>
      </c>
      <c r="Y59" s="48" t="str">
        <f t="shared" ca="1" si="11"/>
        <v>s</v>
      </c>
      <c r="Z59" s="48">
        <f t="shared" ca="1" si="11"/>
        <v>2.876658588693203</v>
      </c>
      <c r="AA59" s="48">
        <f t="shared" ca="1" si="11"/>
        <v>6.9992789834310187</v>
      </c>
      <c r="AB59" s="48">
        <f t="shared" ca="1" si="11"/>
        <v>1089.732203431696</v>
      </c>
    </row>
    <row r="60" spans="1:28" ht="15" customHeight="1" x14ac:dyDescent="0.35">
      <c r="A60" s="73">
        <f>'44'!A60</f>
        <v>462</v>
      </c>
      <c r="B60" s="47">
        <f>'44'!B60</f>
        <v>462</v>
      </c>
      <c r="C60" s="57" t="str">
        <f>'44'!C60</f>
        <v>Commerce de gros de produits agricoles bruts et d'animaux vivants</v>
      </c>
      <c r="D60" s="57"/>
      <c r="E60" s="48">
        <f t="shared" ca="1" si="8"/>
        <v>377</v>
      </c>
      <c r="F60" s="48">
        <f t="shared" ca="1" si="8"/>
        <v>2741.48</v>
      </c>
      <c r="G60" s="48">
        <f t="shared" ca="1" si="8"/>
        <v>2886</v>
      </c>
      <c r="H60" s="48">
        <f t="shared" ca="1" si="8"/>
        <v>4041614.27</v>
      </c>
      <c r="I60" s="48">
        <f t="shared" ca="1" si="8"/>
        <v>420069.90700000001</v>
      </c>
      <c r="J60" s="48">
        <f t="shared" ca="1" si="8"/>
        <v>216383.82500000004</v>
      </c>
      <c r="K60" s="48">
        <f t="shared" ca="1" si="8"/>
        <v>148299.296</v>
      </c>
      <c r="L60" s="48">
        <f t="shared" ca="1" si="8"/>
        <v>59407.114000000045</v>
      </c>
      <c r="M60" s="48">
        <f t="shared" ca="1" si="8"/>
        <v>62658.583000000042</v>
      </c>
      <c r="N60" s="48">
        <f t="shared" ca="1" si="8"/>
        <v>43807.876999999949</v>
      </c>
      <c r="O60" s="48">
        <f t="shared" ca="1" si="8"/>
        <v>35583.091999999946</v>
      </c>
      <c r="P60" s="48">
        <f t="shared" ca="1" si="8"/>
        <v>35060.775000000001</v>
      </c>
      <c r="Q60" s="48">
        <f t="shared" ca="1" si="8"/>
        <v>10.393616979187872</v>
      </c>
      <c r="R60" s="48">
        <f t="shared" ca="1" si="8"/>
        <v>5.3538960065083119</v>
      </c>
      <c r="S60" s="48">
        <f t="shared" ca="1" si="8"/>
        <v>78.929565417219905</v>
      </c>
      <c r="T60" s="48">
        <f t="shared" ca="1" si="8"/>
        <v>211.14636911449287</v>
      </c>
      <c r="U60" s="48">
        <f t="shared" ca="1" si="11"/>
        <v>71.398516781451264</v>
      </c>
      <c r="V60" s="48">
        <f t="shared" ca="1" si="11"/>
        <v>28.601483218548733</v>
      </c>
      <c r="W60" s="48">
        <f t="shared" ca="1" si="11"/>
        <v>5.5231281288016447</v>
      </c>
      <c r="X60" s="48">
        <f t="shared" ca="1" si="11"/>
        <v>8.3687222342286969</v>
      </c>
      <c r="Y60" s="48" t="str">
        <f t="shared" ca="1" si="11"/>
        <v>s</v>
      </c>
      <c r="Z60" s="48">
        <f t="shared" ca="1" si="11"/>
        <v>45.004434990731887</v>
      </c>
      <c r="AA60" s="48">
        <f t="shared" ca="1" si="11"/>
        <v>16.203047986604357</v>
      </c>
      <c r="AB60" s="48">
        <f t="shared" ca="1" si="11"/>
        <v>178.71419841689195</v>
      </c>
    </row>
    <row r="61" spans="1:28" ht="15" customHeight="1" x14ac:dyDescent="0.35">
      <c r="A61" s="73" t="str">
        <f>'44'!A61</f>
        <v>463_h4635Z</v>
      </c>
      <c r="B61" s="47" t="str">
        <f>'44'!B61</f>
        <v>463_h4635Z</v>
      </c>
      <c r="C61" s="57" t="str">
        <f>'44'!C61</f>
        <v>Commerce de gros de produits alimentaires, de boissons hors tabac</v>
      </c>
      <c r="D61" s="57"/>
      <c r="E61" s="48">
        <f t="shared" ca="1" si="8"/>
        <v>886</v>
      </c>
      <c r="F61" s="48">
        <f t="shared" ca="1" si="8"/>
        <v>5787.29</v>
      </c>
      <c r="G61" s="48">
        <f t="shared" ca="1" si="8"/>
        <v>6600</v>
      </c>
      <c r="H61" s="48">
        <f t="shared" ca="1" si="8"/>
        <v>10576204.880000001</v>
      </c>
      <c r="I61" s="48">
        <f t="shared" ca="1" si="8"/>
        <v>897486.58000000007</v>
      </c>
      <c r="J61" s="48">
        <f t="shared" ca="1" si="8"/>
        <v>687399.83500000043</v>
      </c>
      <c r="K61" s="48">
        <f t="shared" ca="1" si="8"/>
        <v>300121.98800000001</v>
      </c>
      <c r="L61" s="48">
        <f t="shared" ca="1" si="8"/>
        <v>388818.19200000039</v>
      </c>
      <c r="M61" s="48">
        <f t="shared" ca="1" si="8"/>
        <v>356258.17800000036</v>
      </c>
      <c r="N61" s="48">
        <f t="shared" ca="1" si="8"/>
        <v>415604.22600000032</v>
      </c>
      <c r="O61" s="48">
        <f t="shared" ca="1" si="8"/>
        <v>299441.36100000032</v>
      </c>
      <c r="P61" s="48">
        <f t="shared" ca="1" si="8"/>
        <v>57182.103000000003</v>
      </c>
      <c r="Q61" s="48">
        <f t="shared" ca="1" si="8"/>
        <v>8.4859038774596822</v>
      </c>
      <c r="R61" s="48">
        <f t="shared" ca="1" si="8"/>
        <v>6.4994943157719947</v>
      </c>
      <c r="S61" s="48">
        <f t="shared" ca="1" si="8"/>
        <v>118.77749948594254</v>
      </c>
      <c r="T61" s="48">
        <f t="shared" ca="1" si="8"/>
        <v>142.67216330959741</v>
      </c>
      <c r="U61" s="48">
        <f t="shared" ca="1" si="11"/>
        <v>43.562851567170874</v>
      </c>
      <c r="V61" s="48">
        <f t="shared" ca="1" si="11"/>
        <v>56.437148432829133</v>
      </c>
      <c r="W61" s="48">
        <f t="shared" ca="1" si="11"/>
        <v>23.558867967802851</v>
      </c>
      <c r="X61" s="48">
        <f t="shared" ca="1" si="11"/>
        <v>7.6087322510623334</v>
      </c>
      <c r="Y61" s="48" t="str">
        <f t="shared" ca="1" si="11"/>
        <v>s</v>
      </c>
      <c r="Z61" s="48">
        <f t="shared" ca="1" si="11"/>
        <v>2.8022860617591649</v>
      </c>
      <c r="AA61" s="48">
        <f t="shared" ca="1" si="11"/>
        <v>8.3186087759244174</v>
      </c>
      <c r="AB61" s="48">
        <f t="shared" ca="1" si="11"/>
        <v>623.02391711616542</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'44'!A63</f>
        <v>10y</v>
      </c>
      <c r="B63" s="112" t="str">
        <f>'44'!B63</f>
        <v>10y</v>
      </c>
      <c r="C63" s="113" t="str">
        <f>'44'!C63</f>
        <v>Artisanat commercial</v>
      </c>
      <c r="D63" s="113"/>
      <c r="E63" s="110">
        <f t="shared" ca="1" si="8"/>
        <v>2256</v>
      </c>
      <c r="F63" s="110">
        <f t="shared" ca="1" si="8"/>
        <v>10419.799999999999</v>
      </c>
      <c r="G63" s="110">
        <f t="shared" ca="1" si="8"/>
        <v>12801</v>
      </c>
      <c r="H63" s="110">
        <f t="shared" ca="1" si="8"/>
        <v>896731.7</v>
      </c>
      <c r="I63" s="110">
        <f t="shared" ca="1" si="8"/>
        <v>2181.335</v>
      </c>
      <c r="J63" s="110">
        <f t="shared" ca="1" si="8"/>
        <v>435739.82799999998</v>
      </c>
      <c r="K63" s="110">
        <f t="shared" ca="1" si="8"/>
        <v>350868.93099999998</v>
      </c>
      <c r="L63" s="110">
        <f t="shared" ca="1" si="8"/>
        <v>88491.195000000007</v>
      </c>
      <c r="M63" s="110">
        <f t="shared" ca="1" si="8"/>
        <v>84705.44</v>
      </c>
      <c r="N63" s="110">
        <f t="shared" ca="1" si="8"/>
        <v>57738.541000000005</v>
      </c>
      <c r="O63" s="110">
        <f t="shared" ca="1" si="8"/>
        <v>55380.538000000008</v>
      </c>
      <c r="P63" s="110">
        <f t="shared" ca="1" si="8"/>
        <v>56639.131999999998</v>
      </c>
      <c r="Q63" s="110">
        <f t="shared" ca="1" si="8"/>
        <v>0.24325391864701562</v>
      </c>
      <c r="R63" s="110">
        <f t="shared" ca="1" si="8"/>
        <v>48.591995576826378</v>
      </c>
      <c r="S63" s="110">
        <f t="shared" ca="1" si="8"/>
        <v>41.818444499894433</v>
      </c>
      <c r="T63" s="110">
        <f t="shared" ca="1" si="8"/>
        <v>40.78706616249832</v>
      </c>
      <c r="U63" s="110">
        <f t="shared" ref="U63:AB63" ca="1" si="12">INDEX(table,MATCH($A$1&amp;"_"&amp;$A63,Tcolonne,0),MATCH(U$30,Tligne,0))</f>
        <v>79.859074648936172</v>
      </c>
      <c r="V63" s="110">
        <f t="shared" ca="1" si="12"/>
        <v>20.140925351063835</v>
      </c>
      <c r="W63" s="110">
        <f t="shared" ca="1" si="12"/>
        <v>15.158565117722855</v>
      </c>
      <c r="X63" s="110">
        <f t="shared" ca="1" si="12"/>
        <v>21.192702132397166</v>
      </c>
      <c r="Y63" s="110" t="str">
        <f t="shared" ca="1" si="12"/>
        <v>s</v>
      </c>
      <c r="Z63" s="110">
        <f t="shared" ca="1" si="12"/>
        <v>4.8397956429450408</v>
      </c>
      <c r="AA63" s="110">
        <f t="shared" ca="1" si="12"/>
        <v>12.998383062656371</v>
      </c>
      <c r="AB63" s="110">
        <f t="shared" ca="1" si="12"/>
        <v>149.55285684815934</v>
      </c>
    </row>
    <row r="64" spans="1:28" ht="15" customHeight="1" x14ac:dyDescent="0.35">
      <c r="A64" s="73" t="str">
        <f>'44'!A64</f>
        <v>p_10y_47_10y</v>
      </c>
      <c r="B64" s="54"/>
      <c r="C64" s="55" t="str">
        <f>'44'!C64</f>
        <v>Poids dans le commerce de détail (y c artisanat commercial) de la région (%)</v>
      </c>
      <c r="D64" s="55"/>
      <c r="E64" s="48">
        <f ca="1">E63/E68*100</f>
        <v>8.6755883710198436</v>
      </c>
      <c r="F64" s="48">
        <f t="shared" ref="F64:P64" ca="1" si="13">F63/F68*100</f>
        <v>14.305788669790109</v>
      </c>
      <c r="G64" s="48">
        <f t="shared" ca="1" si="13"/>
        <v>13.813233770718231</v>
      </c>
      <c r="H64" s="48">
        <f t="shared" ca="1" si="13"/>
        <v>4.2268662518551272</v>
      </c>
      <c r="I64" s="48">
        <f t="shared" ca="1" si="13"/>
        <v>2.2268596266282037</v>
      </c>
      <c r="J64" s="48">
        <f t="shared" ca="1" si="13"/>
        <v>10.180090954464346</v>
      </c>
      <c r="K64" s="48">
        <f t="shared" ca="1" si="13"/>
        <v>12.224113678891284</v>
      </c>
      <c r="L64" s="48">
        <f t="shared" ca="1" si="13"/>
        <v>6.6700151263257261</v>
      </c>
      <c r="M64" s="48">
        <f t="shared" ca="1" si="13"/>
        <v>7.7985240559013143</v>
      </c>
      <c r="N64" s="48">
        <f t="shared" ca="1" si="13"/>
        <v>5.3567272837918587</v>
      </c>
      <c r="O64" s="48">
        <f t="shared" ca="1" si="13"/>
        <v>6.3872378442486362</v>
      </c>
      <c r="P64" s="48">
        <f t="shared" ca="1" si="13"/>
        <v>10.704935755424408</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'44'!A66</f>
        <v>C_hac</v>
      </c>
      <c r="B66" s="58" t="str">
        <f>'44'!B66</f>
        <v>C_hac</v>
      </c>
      <c r="C66" s="61" t="str">
        <f>'44'!C66</f>
        <v>Industrie manufacturière hors artisanat commercial</v>
      </c>
      <c r="D66" s="61"/>
      <c r="E66" s="48">
        <f t="shared" ca="1" si="8"/>
        <v>12335</v>
      </c>
      <c r="F66" s="48">
        <f t="shared" ca="1" si="8"/>
        <v>154642.53</v>
      </c>
      <c r="G66" s="48">
        <f t="shared" ca="1" si="8"/>
        <v>169272</v>
      </c>
      <c r="H66" s="48">
        <f t="shared" ca="1" si="8"/>
        <v>43530240.090000004</v>
      </c>
      <c r="I66" s="48">
        <f t="shared" ca="1" si="8"/>
        <v>10605027.285</v>
      </c>
      <c r="J66" s="48">
        <f t="shared" ca="1" si="8"/>
        <v>10983770.439999999</v>
      </c>
      <c r="K66" s="48">
        <f t="shared" ca="1" si="8"/>
        <v>7841074.2820000006</v>
      </c>
      <c r="L66" s="48">
        <f t="shared" ca="1" si="8"/>
        <v>2770814.068</v>
      </c>
      <c r="M66" s="48">
        <f t="shared" ca="1" si="8"/>
        <v>2039686.398</v>
      </c>
      <c r="N66" s="48">
        <f t="shared" ca="1" si="8"/>
        <v>2027008.6409999996</v>
      </c>
      <c r="O66" s="48">
        <f t="shared" ca="1" si="8"/>
        <v>1344974.1249999995</v>
      </c>
      <c r="P66" s="48">
        <f t="shared" ca="1" si="8"/>
        <v>1646967.47</v>
      </c>
      <c r="Q66" s="48">
        <f t="shared" ca="1" si="8"/>
        <v>24.362436924477802</v>
      </c>
      <c r="R66" s="48">
        <f t="shared" ca="1" si="8"/>
        <v>25.232505994202519</v>
      </c>
      <c r="S66" s="48">
        <f t="shared" ca="1" si="8"/>
        <v>71.026841322371013</v>
      </c>
      <c r="T66" s="48">
        <f t="shared" ca="1" si="8"/>
        <v>125.26314007537253</v>
      </c>
      <c r="U66" s="48">
        <f t="shared" ref="U66:AB68" ca="1" si="14">INDEX(table,MATCH($A$1&amp;"_"&amp;$A66,Tcolonne,0),MATCH(U$30,Tligne,0))</f>
        <v>73.88952864359905</v>
      </c>
      <c r="V66" s="48">
        <f t="shared" ca="1" si="14"/>
        <v>26.110471356400954</v>
      </c>
      <c r="W66" s="48">
        <f t="shared" ca="1" si="14"/>
        <v>9.2510962686817191</v>
      </c>
      <c r="X66" s="48">
        <f t="shared" ca="1" si="14"/>
        <v>9.8859850722275802</v>
      </c>
      <c r="Y66" s="48">
        <f t="shared" ca="1" si="14"/>
        <v>54.774265258297937</v>
      </c>
      <c r="Z66" s="48">
        <f t="shared" ca="1" si="14"/>
        <v>4.6698103093361372</v>
      </c>
      <c r="AA66" s="48">
        <f t="shared" ca="1" si="14"/>
        <v>14.99455472960522</v>
      </c>
      <c r="AB66" s="48">
        <f t="shared" ca="1" si="14"/>
        <v>123.84497175284221</v>
      </c>
    </row>
    <row r="67" spans="1:28" ht="15" customHeight="1" x14ac:dyDescent="0.35">
      <c r="A67" s="73">
        <f>'44'!A67</f>
        <v>46</v>
      </c>
      <c r="B67" s="58">
        <f>'44'!B67</f>
        <v>46</v>
      </c>
      <c r="C67" s="61" t="str">
        <f>'44'!C67</f>
        <v>Commerce de gros, à l'exception des automobiles et des motocycles</v>
      </c>
      <c r="D67" s="61"/>
      <c r="E67" s="48">
        <f t="shared" ca="1" si="8"/>
        <v>7113</v>
      </c>
      <c r="F67" s="48">
        <f t="shared" ca="1" si="8"/>
        <v>33494.14</v>
      </c>
      <c r="G67" s="48">
        <f t="shared" ca="1" si="8"/>
        <v>37492</v>
      </c>
      <c r="H67" s="48">
        <f t="shared" ca="1" si="8"/>
        <v>34588423.729999997</v>
      </c>
      <c r="I67" s="48">
        <f t="shared" ca="1" si="8"/>
        <v>2464648.7080000001</v>
      </c>
      <c r="J67" s="48">
        <f t="shared" ca="1" si="8"/>
        <v>3322900.827000001</v>
      </c>
      <c r="K67" s="48">
        <f t="shared" ca="1" si="8"/>
        <v>1905953.36</v>
      </c>
      <c r="L67" s="48">
        <f t="shared" ca="1" si="8"/>
        <v>1351427.3950000012</v>
      </c>
      <c r="M67" s="48">
        <f t="shared" ca="1" si="8"/>
        <v>1164978.715000001</v>
      </c>
      <c r="N67" s="48">
        <f t="shared" ca="1" si="8"/>
        <v>1293737.2640000014</v>
      </c>
      <c r="O67" s="48">
        <f t="shared" ca="1" si="8"/>
        <v>945893.66800000134</v>
      </c>
      <c r="P67" s="48">
        <f t="shared" ca="1" si="8"/>
        <v>282784.14299999998</v>
      </c>
      <c r="Q67" s="48">
        <f t="shared" ca="1" si="8"/>
        <v>7.1256462197851089</v>
      </c>
      <c r="R67" s="48">
        <f t="shared" ca="1" si="8"/>
        <v>9.6069738619453453</v>
      </c>
      <c r="S67" s="48">
        <f t="shared" ca="1" si="8"/>
        <v>99.208423533191208</v>
      </c>
      <c r="T67" s="48">
        <f t="shared" ca="1" si="8"/>
        <v>96.504290034017885</v>
      </c>
      <c r="U67" s="48">
        <f t="shared" ca="1" si="14"/>
        <v>58.511838294445852</v>
      </c>
      <c r="V67" s="48">
        <f t="shared" ca="1" si="14"/>
        <v>41.488161705554148</v>
      </c>
      <c r="W67" s="48">
        <f t="shared" ca="1" si="14"/>
        <v>19.345809855420079</v>
      </c>
      <c r="X67" s="48">
        <f t="shared" ca="1" si="14"/>
        <v>12.217068639520013</v>
      </c>
      <c r="Y67" s="48">
        <f t="shared" ca="1" si="14"/>
        <v>34.732785191056173</v>
      </c>
      <c r="Z67" s="48">
        <f t="shared" ca="1" si="14"/>
        <v>6.1970552994450676</v>
      </c>
      <c r="AA67" s="48">
        <f t="shared" ca="1" si="14"/>
        <v>8.5101589762251386</v>
      </c>
      <c r="AB67" s="48">
        <f t="shared" ca="1" si="14"/>
        <v>411.9674825614253</v>
      </c>
    </row>
    <row r="68" spans="1:28" ht="15" customHeight="1" x14ac:dyDescent="0.35">
      <c r="A68" s="73" t="str">
        <f>'44'!A68</f>
        <v>47_10y</v>
      </c>
      <c r="B68" s="58" t="str">
        <f>'44'!B68</f>
        <v>47_10y</v>
      </c>
      <c r="C68" s="62" t="str">
        <f>'44'!C68</f>
        <v>Commerce de détail, à l'exception des automobiles et des motocycles, y compris artisanat commercial</v>
      </c>
      <c r="D68" s="62"/>
      <c r="E68" s="48">
        <f t="shared" ca="1" si="8"/>
        <v>26004</v>
      </c>
      <c r="F68" s="48">
        <f t="shared" ca="1" si="8"/>
        <v>72836.25</v>
      </c>
      <c r="G68" s="48">
        <f t="shared" ca="1" si="8"/>
        <v>92672</v>
      </c>
      <c r="H68" s="48">
        <f t="shared" ca="1" si="8"/>
        <v>21215047.900000002</v>
      </c>
      <c r="I68" s="48">
        <f t="shared" ca="1" si="8"/>
        <v>97955.657999999996</v>
      </c>
      <c r="J68" s="48">
        <f t="shared" ca="1" si="8"/>
        <v>4280313.7020000005</v>
      </c>
      <c r="K68" s="48">
        <f t="shared" ca="1" si="8"/>
        <v>2870301.6040000003</v>
      </c>
      <c r="L68" s="48">
        <f t="shared" ca="1" si="8"/>
        <v>1326701.5640000002</v>
      </c>
      <c r="M68" s="48">
        <f t="shared" ca="1" si="8"/>
        <v>1086172.7090000003</v>
      </c>
      <c r="N68" s="48">
        <f t="shared" ca="1" si="8"/>
        <v>1077869.713</v>
      </c>
      <c r="O68" s="48">
        <f t="shared" ca="1" si="8"/>
        <v>867049.87899999996</v>
      </c>
      <c r="P68" s="48">
        <f t="shared" ca="1" si="8"/>
        <v>529093.61900000006</v>
      </c>
      <c r="Q68" s="48">
        <f t="shared" ca="1" si="8"/>
        <v>0.46172725351235239</v>
      </c>
      <c r="R68" s="48">
        <f t="shared" ca="1" si="8"/>
        <v>20.175838028628725</v>
      </c>
      <c r="S68" s="48">
        <f t="shared" ca="1" si="8"/>
        <v>58.766255841013241</v>
      </c>
      <c r="T68" s="48">
        <f t="shared" ca="1" si="8"/>
        <v>68.46052259692118</v>
      </c>
      <c r="U68" s="48">
        <f t="shared" ca="1" si="14"/>
        <v>68.389312304660137</v>
      </c>
      <c r="V68" s="48">
        <f t="shared" ca="1" si="14"/>
        <v>31.610687695339863</v>
      </c>
      <c r="W68" s="48">
        <f t="shared" ca="1" si="14"/>
        <v>17.61135244998454</v>
      </c>
      <c r="X68" s="48">
        <f t="shared" ca="1" si="14"/>
        <v>18.404050266562759</v>
      </c>
      <c r="Y68" s="48">
        <f t="shared" ca="1" si="14"/>
        <v>68.592071999250592</v>
      </c>
      <c r="Z68" s="48">
        <f t="shared" ca="1" si="14"/>
        <v>3.2926269317339849</v>
      </c>
      <c r="AA68" s="48">
        <f t="shared" ca="1" si="14"/>
        <v>12.361094439241173</v>
      </c>
      <c r="AB68" s="48">
        <f t="shared" ca="1" si="14"/>
        <v>205.28932309803571</v>
      </c>
    </row>
    <row r="69" spans="1:28" ht="15" customHeight="1" x14ac:dyDescent="0.35">
      <c r="A69" s="73" t="str">
        <f>'44'!A69</f>
        <v>BN_horsKZ</v>
      </c>
      <c r="B69" s="54" t="str">
        <f>'44'!B69</f>
        <v>BN_horsKZ</v>
      </c>
      <c r="C69" s="61" t="str">
        <f>'44'!C69</f>
        <v>Ensemble des unités légales des secteurs marchands non agricoles et non financiers</v>
      </c>
      <c r="D69" s="61"/>
      <c r="E69" s="48">
        <f t="shared" ca="1" si="8"/>
        <v>168682</v>
      </c>
      <c r="F69" s="48">
        <f t="shared" ca="1" si="8"/>
        <v>528771.53</v>
      </c>
      <c r="G69" s="48">
        <f t="shared" ca="1" si="8"/>
        <v>620547</v>
      </c>
      <c r="H69" s="48">
        <f t="shared" ca="1" si="8"/>
        <v>153857415.51000002</v>
      </c>
      <c r="I69" s="48">
        <f t="shared" ca="1" si="8"/>
        <v>14521584.149</v>
      </c>
      <c r="J69" s="48">
        <f t="shared" ca="1" si="8"/>
        <v>39439735.053000003</v>
      </c>
      <c r="K69" s="48">
        <f t="shared" ca="1" si="8"/>
        <v>27612164.915999994</v>
      </c>
      <c r="L69" s="48">
        <f t="shared" ca="1" si="8"/>
        <v>11245863.688000001</v>
      </c>
      <c r="M69" s="48">
        <f t="shared" ca="1" si="8"/>
        <v>10570121.535000002</v>
      </c>
      <c r="N69" s="48">
        <f t="shared" ca="1" si="8"/>
        <v>9251818.8950000014</v>
      </c>
      <c r="O69" s="48">
        <f t="shared" ca="1" si="8"/>
        <v>8015390.9320000028</v>
      </c>
      <c r="P69" s="48">
        <f t="shared" ca="1" si="8"/>
        <v>7157076.4910000013</v>
      </c>
      <c r="Q69" s="48">
        <f t="shared" ca="1" si="8"/>
        <v>9.4383388027573911</v>
      </c>
      <c r="R69" s="48">
        <f t="shared" ca="1" si="8"/>
        <v>25.633951358318903</v>
      </c>
      <c r="S69" s="48">
        <f t="shared" ca="1" si="8"/>
        <v>74.587478363292362</v>
      </c>
      <c r="T69" s="48">
        <f t="shared" ref="T69:AB69" ca="1" si="15">INDEX(table,MATCH($A$1&amp;"_"&amp;$A69,Tcolonne,0),MATCH(T$30,Tligne,0))</f>
        <v>151.60854533526035</v>
      </c>
      <c r="U69" s="48">
        <f t="shared" ca="1" si="15"/>
        <v>71.059098744802569</v>
      </c>
      <c r="V69" s="48">
        <f t="shared" ca="1" si="15"/>
        <v>28.940901255197392</v>
      </c>
      <c r="W69" s="48">
        <f t="shared" ca="1" si="15"/>
        <v>9.8691168570420018</v>
      </c>
      <c r="X69" s="48">
        <f t="shared" ca="1" si="15"/>
        <v>12.095001591601871</v>
      </c>
      <c r="Y69" s="48">
        <f t="shared" ca="1" si="15"/>
        <v>88.722292043605961</v>
      </c>
      <c r="Z69" s="48">
        <f t="shared" ca="1" si="15"/>
        <v>9.2866532618068121</v>
      </c>
      <c r="AA69" s="48">
        <f t="shared" ca="1" si="15"/>
        <v>18.146867572467617</v>
      </c>
      <c r="AB69" s="48">
        <f t="shared" ca="1" si="15"/>
        <v>147.68769829820727</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'44'!B78</f>
        <v>Tableau 3. Principales unités légales de la région en 2021 (classées par ordre décroissant de salariés dans la région)</v>
      </c>
      <c r="Q78" s="28"/>
    </row>
    <row r="79" spans="1:28" ht="15" customHeight="1" x14ac:dyDescent="0.35">
      <c r="B79" s="73" t="str">
        <f>'44'!B79</f>
        <v>imp_reg</v>
      </c>
      <c r="C79" s="73" t="str">
        <f>'44'!C79</f>
        <v>denom</v>
      </c>
      <c r="D79" s="73" t="s">
        <v>140</v>
      </c>
      <c r="E79" s="73" t="s">
        <v>23</v>
      </c>
      <c r="F79" s="73" t="str">
        <f>'44'!F79</f>
        <v>ape</v>
      </c>
      <c r="G79" s="41" t="s">
        <v>1355</v>
      </c>
      <c r="P79" s="28"/>
    </row>
    <row r="80" spans="1:28" ht="15" customHeight="1" x14ac:dyDescent="0.35">
      <c r="G80" s="39"/>
      <c r="P80" s="28"/>
    </row>
    <row r="81" spans="1:16" ht="69.95" customHeight="1" x14ac:dyDescent="0.35">
      <c r="A81" s="73" t="str">
        <f>'44'!A81</f>
        <v>R_T7</v>
      </c>
      <c r="B81" s="2" t="str">
        <f>'44'!B81</f>
        <v>Implantation régionale</v>
      </c>
      <c r="C81" s="2" t="str">
        <f>'44'!C81</f>
        <v>Nom de l'unité légale</v>
      </c>
      <c r="D81" s="2" t="s">
        <v>1452</v>
      </c>
      <c r="E81" s="2" t="s">
        <v>106</v>
      </c>
      <c r="F81" s="2" t="str">
        <f>'44'!F81</f>
        <v>Activité principale</v>
      </c>
      <c r="G81" s="150" t="s">
        <v>105</v>
      </c>
      <c r="H81" s="150"/>
      <c r="I81" s="150"/>
      <c r="P81" s="28"/>
    </row>
    <row r="82" spans="1:16" ht="15" customHeight="1" x14ac:dyDescent="0.35">
      <c r="B82" s="67"/>
      <c r="C82" s="67"/>
      <c r="D82" s="68" t="str">
        <f>'44'!D82</f>
        <v>nombre</v>
      </c>
      <c r="E82" s="68" t="s">
        <v>25</v>
      </c>
      <c r="F82" s="67"/>
      <c r="G82" s="155"/>
      <c r="H82" s="155"/>
      <c r="I82" s="155"/>
      <c r="P82" s="28"/>
    </row>
    <row r="83" spans="1:16" ht="15" customHeight="1" x14ac:dyDescent="0.35">
      <c r="A83" s="73">
        <f>'44'!A83</f>
        <v>1</v>
      </c>
      <c r="B83" s="48" t="str">
        <f ca="1">INDEX(Top!$A$1:$AA$400,MATCH(CONCATENATE($A$1,"_",$A83),Top!$A$1:$A$400,0),MATCH(B$79,Top!$A$1:$AA$1,0))</f>
        <v>QUASI-MONO-52</v>
      </c>
      <c r="C83" s="69" t="str">
        <f ca="1">INDEX(Top!$A$1:$AA$400,MATCH(CONCATENATE($A$1,"_",$A83),Top!$A$1:$A$400,0),MATCH(C$79,Top!$A$1:$AA$1,0))</f>
        <v>LDC SABLE</v>
      </c>
      <c r="D83" s="48" t="str">
        <f ca="1">INDEX(Top!$A$1:$AA$400,MATCH(CONCATENATE($A$1,"_",$A83),Top!$A$1:$A$400,0),MATCH(D$79,Top!$A$1:$AA$1,0))</f>
        <v>2 000 à 4 999 salariés</v>
      </c>
      <c r="E83" s="48">
        <f ca="1">INDEX(Top!$A$1:$AA$400,MATCH(CONCATENATE($A$1,"_",$A83),Top!$A$1:$A$400,0),MATCH(E$79,Top!$A$1:$AA$1,0))</f>
        <v>99</v>
      </c>
      <c r="F83" s="48" t="str">
        <f ca="1">INDEX(Top!$A$1:$AA$400,MATCH(CONCATENATE($A$1,"_",$A83),Top!$A$1:$A$400,0),MATCH(F$79,Top!$A$1:$AA$1,0))</f>
        <v>1012Z</v>
      </c>
      <c r="G83" s="152" t="str">
        <f ca="1">INDEX(Top!$A$1:$AA$400,MATCH(CONCATENATE($A$1,"_",$A83),Top!$A$1:$A$400,0),MATCH(G$79,Top!$A$1:$AA$1,0))</f>
        <v>Transformation et conservation de la viande de volaille</v>
      </c>
      <c r="H83" s="153" t="e">
        <f ca="1">INDEX(Top!$A$1:$AA$400,MATCH(CONCATENATE($A$1,"_",$A83),Top!$A$1:$A$400,0),MATCH(H$79,Top!$A$1:$AA$1,0))</f>
        <v>#N/A</v>
      </c>
      <c r="I83" s="154" t="e">
        <f ca="1">INDEX(Top!$A$1:$AA$400,MATCH(CONCATENATE($A$1,"_",$A83),Top!$A$1:$A$400,0),MATCH(I$79,Top!$A$1:$AA$1,0))</f>
        <v>#N/A</v>
      </c>
      <c r="P83" s="28"/>
    </row>
    <row r="84" spans="1:16" ht="15" customHeight="1" x14ac:dyDescent="0.35">
      <c r="A84" s="73">
        <f>'44'!A84</f>
        <v>2</v>
      </c>
      <c r="B84" s="48" t="str">
        <f ca="1">INDEX(Top!$A$1:$AA$400,MATCH(CONCATENATE($A$1,"_",$A84),Top!$A$1:$A$400,0),MATCH(B$79,Top!$A$1:$AA$1,0))</f>
        <v>PRINCIPAL-52</v>
      </c>
      <c r="C84" s="69" t="str">
        <f ca="1">INDEX(Top!$A$1:$AA$400,MATCH(CONCATENATE($A$1,"_",$A84),Top!$A$1:$A$400,0),MATCH(C$79,Top!$A$1:$AA$1,0))</f>
        <v>SOCOPA VIANDES</v>
      </c>
      <c r="D84" s="48" t="str">
        <f ca="1">INDEX(Top!$A$1:$AA$400,MATCH(CONCATENATE($A$1,"_",$A84),Top!$A$1:$A$400,0),MATCH(D$79,Top!$A$1:$AA$1,0))</f>
        <v>5 000 à 9 999 salariés</v>
      </c>
      <c r="E84" s="48">
        <f ca="1">INDEX(Top!$A$1:$AA$400,MATCH(CONCATENATE($A$1,"_",$A84),Top!$A$1:$A$400,0),MATCH(E$79,Top!$A$1:$AA$1,0))</f>
        <v>50</v>
      </c>
      <c r="F84" s="48" t="str">
        <f ca="1">INDEX(Top!$A$1:$AA$400,MATCH(CONCATENATE($A$1,"_",$A84),Top!$A$1:$A$400,0),MATCH(F$79,Top!$A$1:$AA$1,0))</f>
        <v>1011Z</v>
      </c>
      <c r="G84" s="152" t="str">
        <f ca="1">INDEX(Top!$A$1:$AA$400,MATCH(CONCATENATE($A$1,"_",$A84),Top!$A$1:$A$400,0),MATCH(G$79,Top!$A$1:$AA$1,0))</f>
        <v>Transformation et conservation de la viande de boucherie</v>
      </c>
      <c r="H84" s="153" t="e">
        <f ca="1">INDEX(Top!$A$1:$AA$400,MATCH(CONCATENATE($A$1,"_",$A84),Top!$A$1:$A$400,0),MATCH(H$79,Top!$A$1:$AA$1,0))</f>
        <v>#N/A</v>
      </c>
      <c r="I84" s="154" t="e">
        <f ca="1">INDEX(Top!$A$1:$AA$400,MATCH(CONCATENATE($A$1,"_",$A84),Top!$A$1:$A$400,0),MATCH(I$79,Top!$A$1:$AA$1,0))</f>
        <v>#N/A</v>
      </c>
      <c r="P84" s="28"/>
    </row>
    <row r="85" spans="1:16" ht="15" customHeight="1" x14ac:dyDescent="0.35">
      <c r="A85" s="73">
        <f>'44'!A85</f>
        <v>3</v>
      </c>
      <c r="B85" s="48" t="str">
        <f ca="1">INDEX(Top!$A$1:$AA$400,MATCH(CONCATENATE($A$1,"_",$A85),Top!$A$1:$A$400,0),MATCH(B$79,Top!$A$1:$AA$1,0))</f>
        <v>MONO-52</v>
      </c>
      <c r="C85" s="69" t="str">
        <f ca="1">INDEX(Top!$A$1:$AA$400,MATCH(CONCATENATE($A$1,"_",$A85),Top!$A$1:$A$400,0),MATCH(C$79,Top!$A$1:$AA$1,0))</f>
        <v>FLEURY MICHON LS</v>
      </c>
      <c r="D85" s="48" t="str">
        <f ca="1">INDEX(Top!$A$1:$AA$400,MATCH(CONCATENATE($A$1,"_",$A85),Top!$A$1:$A$400,0),MATCH(D$79,Top!$A$1:$AA$1,0))</f>
        <v>2 000 à 4 999 salariés</v>
      </c>
      <c r="E85" s="48">
        <f ca="1">INDEX(Top!$A$1:$AA$400,MATCH(CONCATENATE($A$1,"_",$A85),Top!$A$1:$A$400,0),MATCH(E$79,Top!$A$1:$AA$1,0))</f>
        <v>100</v>
      </c>
      <c r="F85" s="48" t="str">
        <f ca="1">INDEX(Top!$A$1:$AA$400,MATCH(CONCATENATE($A$1,"_",$A85),Top!$A$1:$A$400,0),MATCH(F$79,Top!$A$1:$AA$1,0))</f>
        <v>1013A</v>
      </c>
      <c r="G85" s="152" t="str">
        <f ca="1">INDEX(Top!$A$1:$AA$400,MATCH(CONCATENATE($A$1,"_",$A85),Top!$A$1:$A$400,0),MATCH(G$79,Top!$A$1:$AA$1,0))</f>
        <v>Préparation industrielle de produits à base de viande</v>
      </c>
      <c r="H85" s="153" t="e">
        <f ca="1">INDEX(Top!$A$1:$AA$400,MATCH(CONCATENATE($A$1,"_",$A85),Top!$A$1:$A$400,0),MATCH(H$79,Top!$A$1:$AA$1,0))</f>
        <v>#N/A</v>
      </c>
      <c r="I85" s="154" t="e">
        <f ca="1">INDEX(Top!$A$1:$AA$400,MATCH(CONCATENATE($A$1,"_",$A85),Top!$A$1:$A$400,0),MATCH(I$79,Top!$A$1:$AA$1,0))</f>
        <v>#N/A</v>
      </c>
      <c r="P85" s="28"/>
    </row>
    <row r="86" spans="1:16" ht="15" customHeight="1" x14ac:dyDescent="0.35">
      <c r="A86" s="73">
        <f>'44'!A86</f>
        <v>4</v>
      </c>
      <c r="B86" s="48" t="str">
        <f ca="1">INDEX(Top!$A$1:$AA$400,MATCH(CONCATENATE($A$1,"_",$A86),Top!$A$1:$A$400,0),MATCH(B$79,Top!$A$1:$AA$1,0))</f>
        <v>QUASI-MONO-52</v>
      </c>
      <c r="C86" s="69" t="str">
        <f ca="1">INDEX(Top!$A$1:$AA$400,MATCH(CONCATENATE($A$1,"_",$A86),Top!$A$1:$A$400,0),MATCH(C$79,Top!$A$1:$AA$1,0))</f>
        <v>ARRIVE</v>
      </c>
      <c r="D86" s="48" t="str">
        <f ca="1">INDEX(Top!$A$1:$AA$400,MATCH(CONCATENATE($A$1,"_",$A86),Top!$A$1:$A$400,0),MATCH(D$79,Top!$A$1:$AA$1,0))</f>
        <v>2 000 à 4 999 salariés</v>
      </c>
      <c r="E86" s="48">
        <f ca="1">INDEX(Top!$A$1:$AA$400,MATCH(CONCATENATE($A$1,"_",$A86),Top!$A$1:$A$400,0),MATCH(E$79,Top!$A$1:$AA$1,0))</f>
        <v>100</v>
      </c>
      <c r="F86" s="48" t="str">
        <f ca="1">INDEX(Top!$A$1:$AA$400,MATCH(CONCATENATE($A$1,"_",$A86),Top!$A$1:$A$400,0),MATCH(F$79,Top!$A$1:$AA$1,0))</f>
        <v>1012Z</v>
      </c>
      <c r="G86" s="152" t="str">
        <f ca="1">INDEX(Top!$A$1:$AA$400,MATCH(CONCATENATE($A$1,"_",$A86),Top!$A$1:$A$400,0),MATCH(G$79,Top!$A$1:$AA$1,0))</f>
        <v>Transformation et conservation de la viande de volaille</v>
      </c>
      <c r="H86" s="153" t="e">
        <f ca="1">INDEX(Top!$A$1:$AA$400,MATCH(CONCATENATE($A$1,"_",$A86),Top!$A$1:$A$400,0),MATCH(H$79,Top!$A$1:$AA$1,0))</f>
        <v>#N/A</v>
      </c>
      <c r="I86" s="154" t="e">
        <f ca="1">INDEX(Top!$A$1:$AA$400,MATCH(CONCATENATE($A$1,"_",$A86),Top!$A$1:$A$400,0),MATCH(I$79,Top!$A$1:$AA$1,0))</f>
        <v>#N/A</v>
      </c>
      <c r="P86" s="28"/>
    </row>
    <row r="87" spans="1:16" ht="15" customHeight="1" x14ac:dyDescent="0.35">
      <c r="A87" s="73">
        <f>'44'!A87</f>
        <v>5</v>
      </c>
      <c r="B87" s="48" t="str">
        <f ca="1">INDEX(Top!$A$1:$AA$400,MATCH(CONCATENATE($A$1,"_",$A87),Top!$A$1:$A$400,0),MATCH(B$79,Top!$A$1:$AA$1,0))</f>
        <v>MAJO-52</v>
      </c>
      <c r="C87" s="69" t="str">
        <f ca="1">INDEX(Top!$A$1:$AA$400,MATCH(CONCATENATE($A$1,"_",$A87),Top!$A$1:$A$400,0),MATCH(C$79,Top!$A$1:$AA$1,0))</f>
        <v>CHARAL</v>
      </c>
      <c r="D87" s="48" t="str">
        <f ca="1">INDEX(Top!$A$1:$AA$400,MATCH(CONCATENATE($A$1,"_",$A87),Top!$A$1:$A$400,0),MATCH(D$79,Top!$A$1:$AA$1,0))</f>
        <v>2 000 à 4 999 salariés</v>
      </c>
      <c r="E87" s="48">
        <f ca="1">INDEX(Top!$A$1:$AA$400,MATCH(CONCATENATE($A$1,"_",$A87),Top!$A$1:$A$400,0),MATCH(E$79,Top!$A$1:$AA$1,0))</f>
        <v>59</v>
      </c>
      <c r="F87" s="48" t="str">
        <f ca="1">INDEX(Top!$A$1:$AA$400,MATCH(CONCATENATE($A$1,"_",$A87),Top!$A$1:$A$400,0),MATCH(F$79,Top!$A$1:$AA$1,0))</f>
        <v>1013A</v>
      </c>
      <c r="G87" s="152" t="str">
        <f ca="1">INDEX(Top!$A$1:$AA$400,MATCH(CONCATENATE($A$1,"_",$A87),Top!$A$1:$A$400,0),MATCH(G$79,Top!$A$1:$AA$1,0))</f>
        <v>Préparation industrielle de produits à base de viande</v>
      </c>
      <c r="H87" s="153" t="e">
        <f ca="1">INDEX(Top!$A$1:$AA$400,MATCH(CONCATENATE($A$1,"_",$A87),Top!$A$1:$A$400,0),MATCH(H$79,Top!$A$1:$AA$1,0))</f>
        <v>#N/A</v>
      </c>
      <c r="I87" s="154" t="e">
        <f ca="1">INDEX(Top!$A$1:$AA$400,MATCH(CONCATENATE($A$1,"_",$A87),Top!$A$1:$A$400,0),MATCH(I$79,Top!$A$1:$AA$1,0))</f>
        <v>#N/A</v>
      </c>
      <c r="P87" s="28"/>
    </row>
    <row r="88" spans="1:16" ht="15" customHeight="1" x14ac:dyDescent="0.35">
      <c r="A88" s="73">
        <f>'44'!A88</f>
        <v>6</v>
      </c>
      <c r="B88" s="48" t="str">
        <f ca="1">INDEX(Top!$A$1:$AA$400,MATCH(CONCATENATE($A$1,"_",$A88),Top!$A$1:$A$400,0),MATCH(B$79,Top!$A$1:$AA$1,0))</f>
        <v>MAJO-52</v>
      </c>
      <c r="C88" s="69" t="str">
        <f ca="1">INDEX(Top!$A$1:$AA$400,MATCH(CONCATENATE($A$1,"_",$A88),Top!$A$1:$A$400,0),MATCH(C$79,Top!$A$1:$AA$1,0))</f>
        <v>FROMAGERIES BEL PRODUCTION FRANCE</v>
      </c>
      <c r="D88" s="48" t="str">
        <f ca="1">INDEX(Top!$A$1:$AA$400,MATCH(CONCATENATE($A$1,"_",$A88),Top!$A$1:$A$400,0),MATCH(D$79,Top!$A$1:$AA$1,0))</f>
        <v>1 000 à 1 999 salariés</v>
      </c>
      <c r="E88" s="48">
        <f ca="1">INDEX(Top!$A$1:$AA$400,MATCH(CONCATENATE($A$1,"_",$A88),Top!$A$1:$A$400,0),MATCH(E$79,Top!$A$1:$AA$1,0))</f>
        <v>62</v>
      </c>
      <c r="F88" s="48" t="str">
        <f ca="1">INDEX(Top!$A$1:$AA$400,MATCH(CONCATENATE($A$1,"_",$A88),Top!$A$1:$A$400,0),MATCH(F$79,Top!$A$1:$AA$1,0))</f>
        <v>1051C</v>
      </c>
      <c r="G88" s="152" t="str">
        <f ca="1">INDEX(Top!$A$1:$AA$400,MATCH(CONCATENATE($A$1,"_",$A88),Top!$A$1:$A$400,0),MATCH(G$79,Top!$A$1:$AA$1,0))</f>
        <v>Fabrication de fromage</v>
      </c>
      <c r="H88" s="153" t="e">
        <f ca="1">INDEX(Top!$A$1:$AA$400,MATCH(CONCATENATE($A$1,"_",$A88),Top!$A$1:$A$400,0),MATCH(H$79,Top!$A$1:$AA$1,0))</f>
        <v>#N/A</v>
      </c>
      <c r="I88" s="154" t="e">
        <f ca="1">INDEX(Top!$A$1:$AA$400,MATCH(CONCATENATE($A$1,"_",$A88),Top!$A$1:$A$400,0),MATCH(I$79,Top!$A$1:$AA$1,0))</f>
        <v>#N/A</v>
      </c>
      <c r="P88" s="28"/>
    </row>
    <row r="89" spans="1:16" ht="15" customHeight="1" x14ac:dyDescent="0.35">
      <c r="A89" s="73">
        <f>'44'!A89</f>
        <v>7</v>
      </c>
      <c r="B89" s="48" t="str">
        <f ca="1">INDEX(Top!$A$1:$AA$400,MATCH(CONCATENATE($A$1,"_",$A89),Top!$A$1:$A$400,0),MATCH(B$79,Top!$A$1:$AA$1,0))</f>
        <v>PRINCIPAL-52</v>
      </c>
      <c r="C89" s="69" t="str">
        <f ca="1">INDEX(Top!$A$1:$AA$400,MATCH(CONCATENATE($A$1,"_",$A89),Top!$A$1:$A$400,0),MATCH(C$79,Top!$A$1:$AA$1,0))</f>
        <v>ELIVIA</v>
      </c>
      <c r="D89" s="48" t="str">
        <f ca="1">INDEX(Top!$A$1:$AA$400,MATCH(CONCATENATE($A$1,"_",$A89),Top!$A$1:$A$400,0),MATCH(D$79,Top!$A$1:$AA$1,0))</f>
        <v>2 000 à 4 999 salariés</v>
      </c>
      <c r="E89" s="48">
        <f ca="1">INDEX(Top!$A$1:$AA$400,MATCH(CONCATENATE($A$1,"_",$A89),Top!$A$1:$A$400,0),MATCH(E$79,Top!$A$1:$AA$1,0))</f>
        <v>48</v>
      </c>
      <c r="F89" s="48" t="str">
        <f ca="1">INDEX(Top!$A$1:$AA$400,MATCH(CONCATENATE($A$1,"_",$A89),Top!$A$1:$A$400,0),MATCH(F$79,Top!$A$1:$AA$1,0))</f>
        <v>1011Z</v>
      </c>
      <c r="G89" s="152" t="str">
        <f ca="1">INDEX(Top!$A$1:$AA$400,MATCH(CONCATENATE($A$1,"_",$A89),Top!$A$1:$A$400,0),MATCH(G$79,Top!$A$1:$AA$1,0))</f>
        <v>Transformation et conservation de la viande de boucherie</v>
      </c>
      <c r="H89" s="153" t="e">
        <f ca="1">INDEX(Top!$A$1:$AA$400,MATCH(CONCATENATE($A$1,"_",$A89),Top!$A$1:$A$400,0),MATCH(H$79,Top!$A$1:$AA$1,0))</f>
        <v>#N/A</v>
      </c>
      <c r="I89" s="154" t="e">
        <f ca="1">INDEX(Top!$A$1:$AA$400,MATCH(CONCATENATE($A$1,"_",$A89),Top!$A$1:$A$400,0),MATCH(I$79,Top!$A$1:$AA$1,0))</f>
        <v>#N/A</v>
      </c>
      <c r="P89" s="28"/>
    </row>
    <row r="90" spans="1:16" ht="15" customHeight="1" x14ac:dyDescent="0.35">
      <c r="A90" s="73">
        <f>'44'!A90</f>
        <v>8</v>
      </c>
      <c r="B90" s="48" t="str">
        <f ca="1">INDEX(Top!$A$1:$AA$400,MATCH(CONCATENATE($A$1,"_",$A90),Top!$A$1:$A$400,0),MATCH(B$79,Top!$A$1:$AA$1,0))</f>
        <v>QUASI-MONO-52</v>
      </c>
      <c r="C90" s="69" t="str">
        <f ca="1">INDEX(Top!$A$1:$AA$400,MATCH(CONCATENATE($A$1,"_",$A90),Top!$A$1:$A$400,0),MATCH(C$79,Top!$A$1:$AA$1,0))</f>
        <v>COOP AGRICOL VENDEE APPROV VENTE CEREA</v>
      </c>
      <c r="D90" s="48" t="str">
        <f ca="1">INDEX(Top!$A$1:$AA$400,MATCH(CONCATENATE($A$1,"_",$A90),Top!$A$1:$A$400,0),MATCH(D$79,Top!$A$1:$AA$1,0))</f>
        <v>500 à 999 salariés</v>
      </c>
      <c r="E90" s="48">
        <f ca="1">INDEX(Top!$A$1:$AA$400,MATCH(CONCATENATE($A$1,"_",$A90),Top!$A$1:$A$400,0),MATCH(E$79,Top!$A$1:$AA$1,0))</f>
        <v>97</v>
      </c>
      <c r="F90" s="48" t="str">
        <f ca="1">INDEX(Top!$A$1:$AA$400,MATCH(CONCATENATE($A$1,"_",$A90),Top!$A$1:$A$400,0),MATCH(F$79,Top!$A$1:$AA$1,0))</f>
        <v>4621Z</v>
      </c>
      <c r="G90" s="152" t="str">
        <f ca="1">INDEX(Top!$A$1:$AA$400,MATCH(CONCATENATE($A$1,"_",$A90),Top!$A$1:$A$400,0),MATCH(G$79,Top!$A$1:$AA$1,0))</f>
        <v>Commerce de gros (commerce interentreprises) de céréales, de tabac non manufacturé, de semences et d'aliments pour le bétail</v>
      </c>
      <c r="H90" s="153" t="e">
        <f ca="1">INDEX(Top!$A$1:$AA$400,MATCH(CONCATENATE($A$1,"_",$A90),Top!$A$1:$A$400,0),MATCH(H$79,Top!$A$1:$AA$1,0))</f>
        <v>#N/A</v>
      </c>
      <c r="I90" s="154" t="e">
        <f ca="1">INDEX(Top!$A$1:$AA$400,MATCH(CONCATENATE($A$1,"_",$A90),Top!$A$1:$A$400,0),MATCH(I$79,Top!$A$1:$AA$1,0))</f>
        <v>#N/A</v>
      </c>
      <c r="P90" s="28"/>
    </row>
    <row r="91" spans="1:16" ht="15" customHeight="1" x14ac:dyDescent="0.35">
      <c r="A91" s="73">
        <f>'44'!A91</f>
        <v>9</v>
      </c>
      <c r="B91" s="48" t="str">
        <f ca="1">INDEX(Top!$A$1:$AA$400,MATCH(CONCATENATE($A$1,"_",$A91),Top!$A$1:$A$400,0),MATCH(B$79,Top!$A$1:$AA$1,0))</f>
        <v>MONO-52</v>
      </c>
      <c r="C91" s="69" t="str">
        <f ca="1">INDEX(Top!$A$1:$AA$400,MATCH(CONCATENATE($A$1,"_",$A91),Top!$A$1:$A$400,0),MATCH(C$79,Top!$A$1:$AA$1,0))</f>
        <v>TIPIAK TRAITEUR PATISSIER</v>
      </c>
      <c r="D91" s="48" t="str">
        <f ca="1">INDEX(Top!$A$1:$AA$400,MATCH(CONCATENATE($A$1,"_",$A91),Top!$A$1:$A$400,0),MATCH(D$79,Top!$A$1:$AA$1,0))</f>
        <v>500 à 999 salariés</v>
      </c>
      <c r="E91" s="48">
        <f ca="1">INDEX(Top!$A$1:$AA$400,MATCH(CONCATENATE($A$1,"_",$A91),Top!$A$1:$A$400,0),MATCH(E$79,Top!$A$1:$AA$1,0))</f>
        <v>100</v>
      </c>
      <c r="F91" s="48" t="str">
        <f ca="1">INDEX(Top!$A$1:$AA$400,MATCH(CONCATENATE($A$1,"_",$A91),Top!$A$1:$A$400,0),MATCH(F$79,Top!$A$1:$AA$1,0))</f>
        <v>1071A</v>
      </c>
      <c r="G91" s="152" t="str">
        <f ca="1">INDEX(Top!$A$1:$AA$400,MATCH(CONCATENATE($A$1,"_",$A91),Top!$A$1:$A$400,0),MATCH(G$79,Top!$A$1:$AA$1,0))</f>
        <v>Fabrication industrielle de pain et de pâtisserie fraîche</v>
      </c>
      <c r="H91" s="153" t="e">
        <f ca="1">INDEX(Top!$A$1:$AA$400,MATCH(CONCATENATE($A$1,"_",$A91),Top!$A$1:$A$400,0),MATCH(H$79,Top!$A$1:$AA$1,0))</f>
        <v>#N/A</v>
      </c>
      <c r="I91" s="154" t="e">
        <f ca="1">INDEX(Top!$A$1:$AA$400,MATCH(CONCATENATE($A$1,"_",$A91),Top!$A$1:$A$400,0),MATCH(I$79,Top!$A$1:$AA$1,0))</f>
        <v>#N/A</v>
      </c>
      <c r="P91" s="28"/>
    </row>
    <row r="92" spans="1:16" ht="15" customHeight="1" x14ac:dyDescent="0.35">
      <c r="A92" s="73">
        <f>'44'!A92</f>
        <v>10</v>
      </c>
      <c r="B92" s="48" t="str">
        <f ca="1">INDEX(Top!$A$1:$AA$400,MATCH(CONCATENATE($A$1,"_",$A92),Top!$A$1:$A$400,0),MATCH(B$79,Top!$A$1:$AA$1,0))</f>
        <v>MONO-52</v>
      </c>
      <c r="C92" s="69" t="str">
        <f ca="1">INDEX(Top!$A$1:$AA$400,MATCH(CONCATENATE($A$1,"_",$A92),Top!$A$1:$A$400,0),MATCH(C$79,Top!$A$1:$AA$1,0))</f>
        <v>PATISSERIE SALEE VENDEENNE</v>
      </c>
      <c r="D92" s="48" t="str">
        <f ca="1">INDEX(Top!$A$1:$AA$400,MATCH(CONCATENATE($A$1,"_",$A92),Top!$A$1:$A$400,0),MATCH(D$79,Top!$A$1:$AA$1,0))</f>
        <v>500 à 999 salariés</v>
      </c>
      <c r="E92" s="48">
        <f ca="1">INDEX(Top!$A$1:$AA$400,MATCH(CONCATENATE($A$1,"_",$A92),Top!$A$1:$A$400,0),MATCH(E$79,Top!$A$1:$AA$1,0))</f>
        <v>100</v>
      </c>
      <c r="F92" s="48" t="str">
        <f ca="1">INDEX(Top!$A$1:$AA$400,MATCH(CONCATENATE($A$1,"_",$A92),Top!$A$1:$A$400,0),MATCH(F$79,Top!$A$1:$AA$1,0))</f>
        <v>1071A</v>
      </c>
      <c r="G92" s="152" t="str">
        <f ca="1">INDEX(Top!$A$1:$AA$400,MATCH(CONCATENATE($A$1,"_",$A92),Top!$A$1:$A$400,0),MATCH(G$79,Top!$A$1:$AA$1,0))</f>
        <v>Fabrication industrielle de pain et de pâtisserie fraîche</v>
      </c>
      <c r="H92" s="153" t="e">
        <f ca="1">INDEX(Top!$A$1:$AA$400,MATCH(CONCATENATE($A$1,"_",$A92),Top!$A$1:$A$400,0),MATCH(H$79,Top!$A$1:$AA$1,0))</f>
        <v>#N/A</v>
      </c>
      <c r="I92" s="154" t="e">
        <f ca="1">INDEX(Top!$A$1:$AA$400,MATCH(CONCATENATE($A$1,"_",$A92),Top!$A$1:$A$400,0),MATCH(I$79,Top!$A$1:$AA$1,0))</f>
        <v>#N/A</v>
      </c>
      <c r="P92" s="28"/>
    </row>
    <row r="93" spans="1:16" ht="15" customHeight="1" x14ac:dyDescent="0.35">
      <c r="A93" s="73">
        <f>'44'!A93</f>
        <v>11</v>
      </c>
      <c r="B93" s="48" t="str">
        <f ca="1">INDEX(Top!$A$1:$AA$400,MATCH(CONCATENATE($A$1,"_",$A93),Top!$A$1:$A$400,0),MATCH(B$79,Top!$A$1:$AA$1,0))</f>
        <v>PRINCIPAL-28</v>
      </c>
      <c r="C93" s="69" t="str">
        <f ca="1">INDEX(Top!$A$1:$AA$400,MATCH(CONCATENATE($A$1,"_",$A93),Top!$A$1:$A$400,0),MATCH(C$79,Top!$A$1:$AA$1,0))</f>
        <v>S N V</v>
      </c>
      <c r="D93" s="48" t="str">
        <f ca="1">INDEX(Top!$A$1:$AA$400,MATCH(CONCATENATE($A$1,"_",$A93),Top!$A$1:$A$400,0),MATCH(D$79,Top!$A$1:$AA$1,0))</f>
        <v>2 000 à 4 999 salariés</v>
      </c>
      <c r="E93" s="48">
        <f ca="1">INDEX(Top!$A$1:$AA$400,MATCH(CONCATENATE($A$1,"_",$A93),Top!$A$1:$A$400,0),MATCH(E$79,Top!$A$1:$AA$1,0))</f>
        <v>31</v>
      </c>
      <c r="F93" s="48" t="str">
        <f ca="1">INDEX(Top!$A$1:$AA$400,MATCH(CONCATENATE($A$1,"_",$A93),Top!$A$1:$A$400,0),MATCH(F$79,Top!$A$1:$AA$1,0))</f>
        <v>1012Z</v>
      </c>
      <c r="G93" s="152" t="str">
        <f ca="1">INDEX(Top!$A$1:$AA$400,MATCH(CONCATENATE($A$1,"_",$A93),Top!$A$1:$A$400,0),MATCH(G$79,Top!$A$1:$AA$1,0))</f>
        <v>Transformation et conservation de la viande de volaille</v>
      </c>
      <c r="H93" s="153" t="e">
        <f ca="1">INDEX(Top!$A$1:$AA$400,MATCH(CONCATENATE($A$1,"_",$A93),Top!$A$1:$A$400,0),MATCH(H$79,Top!$A$1:$AA$1,0))</f>
        <v>#N/A</v>
      </c>
      <c r="I93" s="154" t="e">
        <f ca="1">INDEX(Top!$A$1:$AA$400,MATCH(CONCATENATE($A$1,"_",$A93),Top!$A$1:$A$400,0),MATCH(I$79,Top!$A$1:$AA$1,0))</f>
        <v>#N/A</v>
      </c>
      <c r="P93" s="28"/>
    </row>
    <row r="94" spans="1:16" ht="15" customHeight="1" x14ac:dyDescent="0.35">
      <c r="A94" s="73">
        <f>'44'!A94</f>
        <v>12</v>
      </c>
      <c r="B94" s="48" t="str">
        <f ca="1">INDEX(Top!$A$1:$AA$400,MATCH(CONCATENATE($A$1,"_",$A94),Top!$A$1:$A$400,0),MATCH(B$79,Top!$A$1:$AA$1,0))</f>
        <v>MONO-52</v>
      </c>
      <c r="C94" s="69" t="str">
        <f ca="1">INDEX(Top!$A$1:$AA$400,MATCH(CONCATENATE($A$1,"_",$A94),Top!$A$1:$A$400,0),MATCH(C$79,Top!$A$1:$AA$1,0))</f>
        <v>SAS LAITERIE DU VAL D'ANCENIS</v>
      </c>
      <c r="D94" s="48" t="str">
        <f ca="1">INDEX(Top!$A$1:$AA$400,MATCH(CONCATENATE($A$1,"_",$A94),Top!$A$1:$A$400,0),MATCH(D$79,Top!$A$1:$AA$1,0))</f>
        <v>500 à 999 salariés</v>
      </c>
      <c r="E94" s="48">
        <f ca="1">INDEX(Top!$A$1:$AA$400,MATCH(CONCATENATE($A$1,"_",$A94),Top!$A$1:$A$400,0),MATCH(E$79,Top!$A$1:$AA$1,0))</f>
        <v>100</v>
      </c>
      <c r="F94" s="48" t="str">
        <f ca="1">INDEX(Top!$A$1:$AA$400,MATCH(CONCATENATE($A$1,"_",$A94),Top!$A$1:$A$400,0),MATCH(F$79,Top!$A$1:$AA$1,0))</f>
        <v>1051C</v>
      </c>
      <c r="G94" s="152" t="str">
        <f ca="1">INDEX(Top!$A$1:$AA$400,MATCH(CONCATENATE($A$1,"_",$A94),Top!$A$1:$A$400,0),MATCH(G$79,Top!$A$1:$AA$1,0))</f>
        <v>Fabrication de fromage</v>
      </c>
      <c r="H94" s="153" t="e">
        <f ca="1">INDEX(Top!$A$1:$AA$400,MATCH(CONCATENATE($A$1,"_",$A94),Top!$A$1:$A$400,0),MATCH(H$79,Top!$A$1:$AA$1,0))</f>
        <v>#N/A</v>
      </c>
      <c r="I94" s="154" t="e">
        <f ca="1">INDEX(Top!$A$1:$AA$400,MATCH(CONCATENATE($A$1,"_",$A94),Top!$A$1:$A$400,0),MATCH(I$79,Top!$A$1:$AA$1,0))</f>
        <v>#N/A</v>
      </c>
      <c r="P94" s="28"/>
    </row>
    <row r="95" spans="1:16" ht="15" customHeight="1" x14ac:dyDescent="0.35">
      <c r="A95" s="73">
        <f>'44'!A95</f>
        <v>13</v>
      </c>
      <c r="B95" s="48" t="str">
        <f ca="1">INDEX(Top!$A$1:$AA$400,MATCH(CONCATENATE($A$1,"_",$A95),Top!$A$1:$A$400,0),MATCH(B$79,Top!$A$1:$AA$1,0))</f>
        <v>MONO-52</v>
      </c>
      <c r="C95" s="69" t="str">
        <f ca="1">INDEX(Top!$A$1:$AA$400,MATCH(CONCATENATE($A$1,"_",$A95),Top!$A$1:$A$400,0),MATCH(C$79,Top!$A$1:$AA$1,0))</f>
        <v>SOC DES ETS BOUGRO</v>
      </c>
      <c r="D95" s="48" t="str">
        <f ca="1">INDEX(Top!$A$1:$AA$400,MATCH(CONCATENATE($A$1,"_",$A95),Top!$A$1:$A$400,0),MATCH(D$79,Top!$A$1:$AA$1,0))</f>
        <v>500 à 999 salariés</v>
      </c>
      <c r="E95" s="48">
        <f ca="1">INDEX(Top!$A$1:$AA$400,MATCH(CONCATENATE($A$1,"_",$A95),Top!$A$1:$A$400,0),MATCH(E$79,Top!$A$1:$AA$1,0))</f>
        <v>100</v>
      </c>
      <c r="F95" s="48" t="str">
        <f ca="1">INDEX(Top!$A$1:$AA$400,MATCH(CONCATENATE($A$1,"_",$A95),Top!$A$1:$A$400,0),MATCH(F$79,Top!$A$1:$AA$1,0))</f>
        <v>4632B</v>
      </c>
      <c r="G95" s="152" t="str">
        <f ca="1">INDEX(Top!$A$1:$AA$400,MATCH(CONCATENATE($A$1,"_",$A95),Top!$A$1:$A$400,0),MATCH(G$79,Top!$A$1:$AA$1,0))</f>
        <v>Commerce de gros (commerce interentreprises) de produits à base de viande</v>
      </c>
      <c r="H95" s="153" t="e">
        <f ca="1">INDEX(Top!$A$1:$AA$400,MATCH(CONCATENATE($A$1,"_",$A95),Top!$A$1:$A$400,0),MATCH(H$79,Top!$A$1:$AA$1,0))</f>
        <v>#N/A</v>
      </c>
      <c r="I95" s="154" t="e">
        <f ca="1">INDEX(Top!$A$1:$AA$400,MATCH(CONCATENATE($A$1,"_",$A95),Top!$A$1:$A$400,0),MATCH(I$79,Top!$A$1:$AA$1,0))</f>
        <v>#N/A</v>
      </c>
      <c r="P95" s="28"/>
    </row>
    <row r="96" spans="1:16" ht="15" customHeight="1" x14ac:dyDescent="0.35">
      <c r="A96" s="73">
        <f>'44'!A96</f>
        <v>14</v>
      </c>
      <c r="B96" s="48" t="str">
        <f ca="1">INDEX(Top!$A$1:$AA$400,MATCH(CONCATENATE($A$1,"_",$A96),Top!$A$1:$A$400,0),MATCH(B$79,Top!$A$1:$AA$1,0))</f>
        <v>MONO-52</v>
      </c>
      <c r="C96" s="69" t="str">
        <f ca="1">INDEX(Top!$A$1:$AA$400,MATCH(CONCATENATE($A$1,"_",$A96),Top!$A$1:$A$400,0),MATCH(C$79,Top!$A$1:$AA$1,0))</f>
        <v>SA LA TOQUE ANGEVINE</v>
      </c>
      <c r="D96" s="48" t="str">
        <f ca="1">INDEX(Top!$A$1:$AA$400,MATCH(CONCATENATE($A$1,"_",$A96),Top!$A$1:$A$400,0),MATCH(D$79,Top!$A$1:$AA$1,0))</f>
        <v>500 à 999 salariés</v>
      </c>
      <c r="E96" s="48">
        <f ca="1">INDEX(Top!$A$1:$AA$400,MATCH(CONCATENATE($A$1,"_",$A96),Top!$A$1:$A$400,0),MATCH(E$79,Top!$A$1:$AA$1,0))</f>
        <v>100</v>
      </c>
      <c r="F96" s="48" t="str">
        <f ca="1">INDEX(Top!$A$1:$AA$400,MATCH(CONCATENATE($A$1,"_",$A96),Top!$A$1:$A$400,0),MATCH(F$79,Top!$A$1:$AA$1,0))</f>
        <v>1089Z</v>
      </c>
      <c r="G96" s="152" t="str">
        <f ca="1">INDEX(Top!$A$1:$AA$400,MATCH(CONCATENATE($A$1,"_",$A96),Top!$A$1:$A$400,0),MATCH(G$79,Top!$A$1:$AA$1,0))</f>
        <v>Fabrication d'autres produits alimentaires n.c.a.</v>
      </c>
      <c r="H96" s="153" t="e">
        <f ca="1">INDEX(Top!$A$1:$AA$400,MATCH(CONCATENATE($A$1,"_",$A96),Top!$A$1:$A$400,0),MATCH(H$79,Top!$A$1:$AA$1,0))</f>
        <v>#N/A</v>
      </c>
      <c r="I96" s="154" t="e">
        <f ca="1">INDEX(Top!$A$1:$AA$400,MATCH(CONCATENATE($A$1,"_",$A96),Top!$A$1:$A$400,0),MATCH(I$79,Top!$A$1:$AA$1,0))</f>
        <v>#N/A</v>
      </c>
      <c r="P96" s="28"/>
    </row>
    <row r="97" spans="1:17" ht="15" customHeight="1" x14ac:dyDescent="0.35">
      <c r="A97" s="73">
        <f>'44'!A97</f>
        <v>15</v>
      </c>
      <c r="B97" s="48" t="str">
        <f ca="1">INDEX(Top!$A$1:$AA$400,MATCH(CONCATENATE($A$1,"_",$A97),Top!$A$1:$A$400,0),MATCH(B$79,Top!$A$1:$AA$1,0))</f>
        <v>MONO-52</v>
      </c>
      <c r="C97" s="69" t="str">
        <f ca="1">INDEX(Top!$A$1:$AA$400,MATCH(CONCATENATE($A$1,"_",$A97),Top!$A$1:$A$400,0),MATCH(C$79,Top!$A$1:$AA$1,0))</f>
        <v>SOCIETE AUBRET</v>
      </c>
      <c r="D97" s="48" t="str">
        <f ca="1">INDEX(Top!$A$1:$AA$400,MATCH(CONCATENATE($A$1,"_",$A97),Top!$A$1:$A$400,0),MATCH(D$79,Top!$A$1:$AA$1,0))</f>
        <v>500 à 999 salariés</v>
      </c>
      <c r="E97" s="48">
        <f ca="1">INDEX(Top!$A$1:$AA$400,MATCH(CONCATENATE($A$1,"_",$A97),Top!$A$1:$A$400,0),MATCH(E$79,Top!$A$1:$AA$1,0))</f>
        <v>100</v>
      </c>
      <c r="F97" s="48" t="str">
        <f ca="1">INDEX(Top!$A$1:$AA$400,MATCH(CONCATENATE($A$1,"_",$A97),Top!$A$1:$A$400,0),MATCH(F$79,Top!$A$1:$AA$1,0))</f>
        <v>1013A</v>
      </c>
      <c r="G97" s="152" t="str">
        <f ca="1">INDEX(Top!$A$1:$AA$400,MATCH(CONCATENATE($A$1,"_",$A97),Top!$A$1:$A$400,0),MATCH(G$79,Top!$A$1:$AA$1,0))</f>
        <v>Préparation industrielle de produits à base de viande</v>
      </c>
      <c r="H97" s="153" t="e">
        <f ca="1">INDEX(Top!$A$1:$AA$400,MATCH(CONCATENATE($A$1,"_",$A97),Top!$A$1:$A$400,0),MATCH(H$79,Top!$A$1:$AA$1,0))</f>
        <v>#N/A</v>
      </c>
      <c r="I97" s="154" t="e">
        <f ca="1">INDEX(Top!$A$1:$AA$400,MATCH(CONCATENATE($A$1,"_",$A97),Top!$A$1:$A$400,0),MATCH(I$79,Top!$A$1:$AA$1,0))</f>
        <v>#N/A</v>
      </c>
      <c r="P97" s="28"/>
    </row>
    <row r="98" spans="1:17" ht="15" customHeight="1" x14ac:dyDescent="0.35">
      <c r="A98" s="73">
        <f>'44'!A98</f>
        <v>16</v>
      </c>
      <c r="B98" s="48" t="str">
        <f ca="1">INDEX(Top!$A$1:$AA$400,MATCH(CONCATENATE($A$1,"_",$A98),Top!$A$1:$A$400,0),MATCH(B$79,Top!$A$1:$AA$1,0))</f>
        <v>PRINCIPAL-11</v>
      </c>
      <c r="C98" s="69" t="str">
        <f ca="1">INDEX(Top!$A$1:$AA$400,MATCH(CONCATENATE($A$1,"_",$A98),Top!$A$1:$A$400,0),MATCH(C$79,Top!$A$1:$AA$1,0))</f>
        <v>POMONA</v>
      </c>
      <c r="D98" s="48" t="str">
        <f ca="1">INDEX(Top!$A$1:$AA$400,MATCH(CONCATENATE($A$1,"_",$A98),Top!$A$1:$A$400,0),MATCH(D$79,Top!$A$1:$AA$1,0))</f>
        <v>5 000 à 9 999 salariés</v>
      </c>
      <c r="E98" s="48">
        <f ca="1">INDEX(Top!$A$1:$AA$400,MATCH(CONCATENATE($A$1,"_",$A98),Top!$A$1:$A$400,0),MATCH(E$79,Top!$A$1:$AA$1,0))</f>
        <v>9</v>
      </c>
      <c r="F98" s="48" t="str">
        <f ca="1">INDEX(Top!$A$1:$AA$400,MATCH(CONCATENATE($A$1,"_",$A98),Top!$A$1:$A$400,0),MATCH(F$79,Top!$A$1:$AA$1,0))</f>
        <v>4639B</v>
      </c>
      <c r="G98" s="152" t="str">
        <f ca="1">INDEX(Top!$A$1:$AA$400,MATCH(CONCATENATE($A$1,"_",$A98),Top!$A$1:$A$400,0),MATCH(G$79,Top!$A$1:$AA$1,0))</f>
        <v>Commerce de gros (commerce interentreprises) alimentaire non spécialisé</v>
      </c>
      <c r="H98" s="153" t="e">
        <f ca="1">INDEX(Top!$A$1:$AA$400,MATCH(CONCATENATE($A$1,"_",$A98),Top!$A$1:$A$400,0),MATCH(H$79,Top!$A$1:$AA$1,0))</f>
        <v>#N/A</v>
      </c>
      <c r="I98" s="154" t="e">
        <f ca="1">INDEX(Top!$A$1:$AA$400,MATCH(CONCATENATE($A$1,"_",$A98),Top!$A$1:$A$400,0),MATCH(I$79,Top!$A$1:$AA$1,0))</f>
        <v>#N/A</v>
      </c>
      <c r="P98" s="28"/>
    </row>
    <row r="99" spans="1:17" ht="15" customHeight="1" x14ac:dyDescent="0.35">
      <c r="A99" s="73">
        <f>'44'!A99</f>
        <v>17</v>
      </c>
      <c r="B99" s="48" t="str">
        <f ca="1">INDEX(Top!$A$1:$AA$400,MATCH(CONCATENATE($A$1,"_",$A99),Top!$A$1:$A$400,0),MATCH(B$79,Top!$A$1:$AA$1,0))</f>
        <v>MONO-52</v>
      </c>
      <c r="C99" s="69" t="str">
        <f ca="1">INDEX(Top!$A$1:$AA$400,MATCH(CONCATENATE($A$1,"_",$A99),Top!$A$1:$A$400,0),MATCH(C$79,Top!$A$1:$AA$1,0))</f>
        <v>GOODWICH</v>
      </c>
      <c r="D99" s="48" t="str">
        <f ca="1">INDEX(Top!$A$1:$AA$400,MATCH(CONCATENATE($A$1,"_",$A99),Top!$A$1:$A$400,0),MATCH(D$79,Top!$A$1:$AA$1,0))</f>
        <v>500 à 999 salariés</v>
      </c>
      <c r="E99" s="48">
        <f ca="1">INDEX(Top!$A$1:$AA$400,MATCH(CONCATENATE($A$1,"_",$A99),Top!$A$1:$A$400,0),MATCH(E$79,Top!$A$1:$AA$1,0))</f>
        <v>100</v>
      </c>
      <c r="F99" s="48" t="str">
        <f ca="1">INDEX(Top!$A$1:$AA$400,MATCH(CONCATENATE($A$1,"_",$A99),Top!$A$1:$A$400,0),MATCH(F$79,Top!$A$1:$AA$1,0))</f>
        <v>1071A</v>
      </c>
      <c r="G99" s="152" t="str">
        <f ca="1">INDEX(Top!$A$1:$AA$400,MATCH(CONCATENATE($A$1,"_",$A99),Top!$A$1:$A$400,0),MATCH(G$79,Top!$A$1:$AA$1,0))</f>
        <v>Fabrication industrielle de pain et de pâtisserie fraîche</v>
      </c>
      <c r="H99" s="153" t="e">
        <f ca="1">INDEX(Top!$A$1:$AA$400,MATCH(CONCATENATE($A$1,"_",$A99),Top!$A$1:$A$400,0),MATCH(H$79,Top!$A$1:$AA$1,0))</f>
        <v>#N/A</v>
      </c>
      <c r="I99" s="154" t="e">
        <f ca="1">INDEX(Top!$A$1:$AA$400,MATCH(CONCATENATE($A$1,"_",$A99),Top!$A$1:$A$400,0),MATCH(I$79,Top!$A$1:$AA$1,0))</f>
        <v>#N/A</v>
      </c>
      <c r="P99" s="28"/>
    </row>
    <row r="100" spans="1:17" ht="15" customHeight="1" x14ac:dyDescent="0.35">
      <c r="A100" s="73">
        <f>'44'!A100</f>
        <v>18</v>
      </c>
      <c r="B100" s="48" t="str">
        <f ca="1">INDEX(Top!$A$1:$AA$400,MATCH(CONCATENATE($A$1,"_",$A100),Top!$A$1:$A$400,0),MATCH(B$79,Top!$A$1:$AA$1,0))</f>
        <v>QUASI-MONO-52</v>
      </c>
      <c r="C100" s="69" t="str">
        <f ca="1">INDEX(Top!$A$1:$AA$400,MATCH(CONCATENATE($A$1,"_",$A100),Top!$A$1:$A$400,0),MATCH(C$79,Top!$A$1:$AA$1,0))</f>
        <v>FROMAGERIES PERREAULT</v>
      </c>
      <c r="D100" s="48" t="str">
        <f ca="1">INDEX(Top!$A$1:$AA$400,MATCH(CONCATENATE($A$1,"_",$A100),Top!$A$1:$A$400,0),MATCH(D$79,Top!$A$1:$AA$1,0))</f>
        <v>500 à 999 salariés</v>
      </c>
      <c r="E100" s="48">
        <f ca="1">INDEX(Top!$A$1:$AA$400,MATCH(CONCATENATE($A$1,"_",$A100),Top!$A$1:$A$400,0),MATCH(E$79,Top!$A$1:$AA$1,0))</f>
        <v>86</v>
      </c>
      <c r="F100" s="48" t="str">
        <f ca="1">INDEX(Top!$A$1:$AA$400,MATCH(CONCATENATE($A$1,"_",$A100),Top!$A$1:$A$400,0),MATCH(F$79,Top!$A$1:$AA$1,0))</f>
        <v>1051C</v>
      </c>
      <c r="G100" s="152" t="str">
        <f ca="1">INDEX(Top!$A$1:$AA$400,MATCH(CONCATENATE($A$1,"_",$A100),Top!$A$1:$A$400,0),MATCH(G$79,Top!$A$1:$AA$1,0))</f>
        <v>Fabrication de fromage</v>
      </c>
      <c r="H100" s="153" t="e">
        <f ca="1">INDEX(Top!$A$1:$AA$400,MATCH(CONCATENATE($A$1,"_",$A100),Top!$A$1:$A$400,0),MATCH(H$79,Top!$A$1:$AA$1,0))</f>
        <v>#N/A</v>
      </c>
      <c r="I100" s="154" t="e">
        <f ca="1">INDEX(Top!$A$1:$AA$400,MATCH(CONCATENATE($A$1,"_",$A100),Top!$A$1:$A$400,0),MATCH(I$79,Top!$A$1:$AA$1,0))</f>
        <v>#N/A</v>
      </c>
      <c r="P100" s="28"/>
    </row>
    <row r="101" spans="1:17" ht="15" customHeight="1" x14ac:dyDescent="0.35">
      <c r="A101" s="73">
        <f>'44'!A101</f>
        <v>19</v>
      </c>
      <c r="B101" s="48" t="str">
        <f ca="1">INDEX(Top!$A$1:$AA$400,MATCH(CONCATENATE($A$1,"_",$A101),Top!$A$1:$A$400,0),MATCH(B$79,Top!$A$1:$AA$1,0))</f>
        <v>MONO-52</v>
      </c>
      <c r="C101" s="69" t="str">
        <f ca="1">INDEX(Top!$A$1:$AA$400,MATCH(CONCATENATE($A$1,"_",$A101),Top!$A$1:$A$400,0),MATCH(C$79,Top!$A$1:$AA$1,0))</f>
        <v>LA FOURNEE DOREE ATLANTIQUE</v>
      </c>
      <c r="D101" s="48" t="str">
        <f ca="1">INDEX(Top!$A$1:$AA$400,MATCH(CONCATENATE($A$1,"_",$A101),Top!$A$1:$A$400,0),MATCH(D$79,Top!$A$1:$AA$1,0))</f>
        <v>250 à 499 salariés</v>
      </c>
      <c r="E101" s="48">
        <f ca="1">INDEX(Top!$A$1:$AA$400,MATCH(CONCATENATE($A$1,"_",$A101),Top!$A$1:$A$400,0),MATCH(E$79,Top!$A$1:$AA$1,0))</f>
        <v>100</v>
      </c>
      <c r="F101" s="48" t="str">
        <f ca="1">INDEX(Top!$A$1:$AA$400,MATCH(CONCATENATE($A$1,"_",$A101),Top!$A$1:$A$400,0),MATCH(F$79,Top!$A$1:$AA$1,0))</f>
        <v>1071A</v>
      </c>
      <c r="G101" s="152" t="str">
        <f ca="1">INDEX(Top!$A$1:$AA$400,MATCH(CONCATENATE($A$1,"_",$A101),Top!$A$1:$A$400,0),MATCH(G$79,Top!$A$1:$AA$1,0))</f>
        <v>Fabrication industrielle de pain et de pâtisserie fraîche</v>
      </c>
      <c r="H101" s="153" t="e">
        <f ca="1">INDEX(Top!$A$1:$AA$400,MATCH(CONCATENATE($A$1,"_",$A101),Top!$A$1:$A$400,0),MATCH(H$79,Top!$A$1:$AA$1,0))</f>
        <v>#N/A</v>
      </c>
      <c r="I101" s="154" t="e">
        <f ca="1">INDEX(Top!$A$1:$AA$400,MATCH(CONCATENATE($A$1,"_",$A101),Top!$A$1:$A$400,0),MATCH(I$79,Top!$A$1:$AA$1,0))</f>
        <v>#N/A</v>
      </c>
      <c r="P101" s="28"/>
    </row>
    <row r="102" spans="1:17" ht="15" customHeight="1" x14ac:dyDescent="0.35">
      <c r="A102" s="73">
        <f>'44'!A102</f>
        <v>20</v>
      </c>
      <c r="B102" s="48" t="str">
        <f ca="1">INDEX(Top!$A$1:$AA$400,MATCH(CONCATENATE($A$1,"_",$A102),Top!$A$1:$A$400,0),MATCH(B$79,Top!$A$1:$AA$1,0))</f>
        <v>MONO-52</v>
      </c>
      <c r="C102" s="69" t="str">
        <f ca="1">INDEX(Top!$A$1:$AA$400,MATCH(CONCATENATE($A$1,"_",$A102),Top!$A$1:$A$400,0),MATCH(C$79,Top!$A$1:$AA$1,0))</f>
        <v>BRIOCHE PASQUIER CERQUEUX</v>
      </c>
      <c r="D102" s="48" t="str">
        <f ca="1">INDEX(Top!$A$1:$AA$400,MATCH(CONCATENATE($A$1,"_",$A102),Top!$A$1:$A$400,0),MATCH(D$79,Top!$A$1:$AA$1,0))</f>
        <v>250 à 499 salariés</v>
      </c>
      <c r="E102" s="48">
        <f ca="1">INDEX(Top!$A$1:$AA$400,MATCH(CONCATENATE($A$1,"_",$A102),Top!$A$1:$A$400,0),MATCH(E$79,Top!$A$1:$AA$1,0))</f>
        <v>100</v>
      </c>
      <c r="F102" s="48" t="str">
        <f ca="1">INDEX(Top!$A$1:$AA$400,MATCH(CONCATENATE($A$1,"_",$A102),Top!$A$1:$A$400,0),MATCH(F$79,Top!$A$1:$AA$1,0))</f>
        <v>1071A</v>
      </c>
      <c r="G102" s="152" t="str">
        <f ca="1">INDEX(Top!$A$1:$AA$400,MATCH(CONCATENATE($A$1,"_",$A102),Top!$A$1:$A$400,0),MATCH(G$79,Top!$A$1:$AA$1,0))</f>
        <v>Fabrication industrielle de pain et de pâtisserie fraîche</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'44'!B106</f>
        <v>Champ : France (hors Mayotte) - unités légales des secteurs marchands non agricoles et non financiers</v>
      </c>
      <c r="Q106" s="108"/>
    </row>
    <row r="107" spans="1:17" s="106" customFormat="1" ht="15" customHeight="1" x14ac:dyDescent="0.35">
      <c r="B107" s="107" t="str">
        <f>'44'!B107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6"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108"/>
  <sheetViews>
    <sheetView topLeftCell="B1"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53</v>
      </c>
      <c r="B1" s="25" t="str">
        <f ca="1">VLOOKUP(A1,Sommaire!A15:B31,2,0)</f>
        <v>Bretagne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'52'!D4</f>
        <v>nb_ul_MONO_secret</v>
      </c>
      <c r="E4" s="72" t="str">
        <f>'52'!E4</f>
        <v>nb_sal_secret</v>
      </c>
      <c r="F4" s="72" t="str">
        <f>'52'!F4</f>
        <v>nb_sal_reg_secret</v>
      </c>
      <c r="G4" s="72" t="str">
        <f>'52'!G4</f>
        <v>part_sal_secret</v>
      </c>
      <c r="H4" s="129" t="str">
        <f>'52'!H4</f>
        <v>nb_ul_POLY_secret</v>
      </c>
      <c r="I4" s="126"/>
      <c r="J4" s="126"/>
      <c r="Q4" s="28"/>
      <c r="R4" s="28"/>
    </row>
    <row r="5" spans="1:18" ht="78" customHeight="1" x14ac:dyDescent="0.35">
      <c r="A5" s="73" t="str">
        <f>'52'!A5</f>
        <v>Code d'activité</v>
      </c>
      <c r="B5" s="2" t="str">
        <f>'52'!B5</f>
        <v>Code d'activité</v>
      </c>
      <c r="C5" s="2" t="str">
        <f>'52'!C5</f>
        <v>Secteur d'activité</v>
      </c>
      <c r="D5" s="2" t="str">
        <f>'52'!D5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4781</v>
      </c>
      <c r="E7" s="109">
        <f t="shared" ca="1" si="0"/>
        <v>70635</v>
      </c>
      <c r="F7" s="109">
        <f t="shared" ca="1" si="0"/>
        <v>84677</v>
      </c>
      <c r="G7" s="109">
        <f t="shared" ca="1" si="0"/>
        <v>83</v>
      </c>
      <c r="H7" s="109">
        <f t="shared" ca="1" si="0"/>
        <v>188</v>
      </c>
      <c r="I7" s="125"/>
      <c r="J7" s="125"/>
      <c r="K7" s="33"/>
      <c r="L7" s="33"/>
      <c r="M7" s="33"/>
      <c r="N7" s="33"/>
      <c r="O7" s="33"/>
      <c r="P7" s="33"/>
      <c r="Q7" s="33"/>
      <c r="R7" s="33"/>
    </row>
    <row r="8" spans="1:18" ht="15" customHeight="1" x14ac:dyDescent="0.35">
      <c r="A8" s="73" t="s">
        <v>44</v>
      </c>
      <c r="B8" s="7" t="s">
        <v>44</v>
      </c>
      <c r="C8" s="8" t="s">
        <v>1460</v>
      </c>
      <c r="D8" s="110">
        <f t="shared" ca="1" si="0"/>
        <v>1392</v>
      </c>
      <c r="E8" s="110">
        <f t="shared" ca="1" si="0"/>
        <v>48050</v>
      </c>
      <c r="F8" s="110">
        <f t="shared" ca="1" si="0"/>
        <v>58954</v>
      </c>
      <c r="G8" s="110">
        <f t="shared" ca="1" si="0"/>
        <v>82</v>
      </c>
      <c r="H8" s="110">
        <f t="shared" ca="1" si="0"/>
        <v>95</v>
      </c>
      <c r="I8" s="125"/>
      <c r="J8" s="125"/>
      <c r="K8" s="33"/>
      <c r="L8" s="33"/>
      <c r="M8" s="33"/>
      <c r="N8" s="33"/>
      <c r="O8" s="33"/>
      <c r="P8" s="33"/>
      <c r="Q8" s="33"/>
      <c r="R8" s="33"/>
    </row>
    <row r="9" spans="1:18" ht="15" customHeight="1" x14ac:dyDescent="0.35">
      <c r="A9" s="73" t="s">
        <v>60</v>
      </c>
      <c r="B9" s="9" t="s">
        <v>60</v>
      </c>
      <c r="C9" s="10" t="s">
        <v>61</v>
      </c>
      <c r="D9" s="48">
        <f t="shared" ca="1" si="0"/>
        <v>1138</v>
      </c>
      <c r="E9" s="48">
        <f t="shared" ca="1" si="0"/>
        <v>47616</v>
      </c>
      <c r="F9" s="48">
        <f t="shared" ca="1" si="0"/>
        <v>58349</v>
      </c>
      <c r="G9" s="48">
        <f t="shared" ca="1" si="0"/>
        <v>82</v>
      </c>
      <c r="H9" s="48">
        <f t="shared" ca="1" si="0"/>
        <v>89</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189</v>
      </c>
      <c r="E10" s="48">
        <f t="shared" ref="D10:H23" ca="1" si="1">INDEX(Table0,MATCH($A$1&amp;"_"&amp;$A10,T0colonne,0),MATCH(E$4,T0ligne,0))</f>
        <v>20262</v>
      </c>
      <c r="F10" s="48">
        <f t="shared" ca="1" si="1"/>
        <v>24011</v>
      </c>
      <c r="G10" s="48">
        <f t="shared" ca="1" si="1"/>
        <v>84</v>
      </c>
      <c r="H10" s="48">
        <f t="shared" ca="1" si="1"/>
        <v>21</v>
      </c>
      <c r="I10" s="125"/>
      <c r="J10" s="125"/>
      <c r="K10" s="33"/>
      <c r="L10" s="33"/>
      <c r="M10" s="33"/>
      <c r="N10" s="33"/>
      <c r="O10" s="33"/>
      <c r="P10" s="33"/>
      <c r="Q10" s="33"/>
      <c r="R10" s="33"/>
    </row>
    <row r="11" spans="1:18" ht="15" customHeight="1" x14ac:dyDescent="0.35">
      <c r="A11" s="73">
        <v>102</v>
      </c>
      <c r="B11" s="11">
        <v>102</v>
      </c>
      <c r="C11" s="12" t="s">
        <v>64</v>
      </c>
      <c r="D11" s="48">
        <f t="shared" ca="1" si="1"/>
        <v>90</v>
      </c>
      <c r="E11" s="48">
        <f t="shared" ca="1" si="1"/>
        <v>3809</v>
      </c>
      <c r="F11" s="48">
        <f t="shared" ca="1" si="1"/>
        <v>4482</v>
      </c>
      <c r="G11" s="48">
        <f t="shared" ca="1" si="1"/>
        <v>85</v>
      </c>
      <c r="H11" s="48">
        <f t="shared" ca="1" si="1"/>
        <v>5</v>
      </c>
      <c r="I11" s="125"/>
      <c r="J11" s="125"/>
      <c r="K11" s="33"/>
      <c r="L11" s="33"/>
      <c r="M11" s="33"/>
      <c r="N11" s="33"/>
      <c r="O11" s="33"/>
      <c r="P11" s="33"/>
      <c r="Q11" s="33"/>
      <c r="R11" s="33"/>
    </row>
    <row r="12" spans="1:18" ht="15" customHeight="1" x14ac:dyDescent="0.35">
      <c r="A12" s="73" t="s">
        <v>65</v>
      </c>
      <c r="B12" s="13" t="s">
        <v>65</v>
      </c>
      <c r="C12" s="12" t="s">
        <v>66</v>
      </c>
      <c r="D12" s="48">
        <f t="shared" ca="1" si="1"/>
        <v>97</v>
      </c>
      <c r="E12" s="48">
        <f t="shared" ca="1" si="1"/>
        <v>3983</v>
      </c>
      <c r="F12" s="48">
        <f t="shared" ca="1" si="1"/>
        <v>4734</v>
      </c>
      <c r="G12" s="48">
        <f t="shared" ca="1" si="1"/>
        <v>84</v>
      </c>
      <c r="H12" s="48">
        <f t="shared" ca="1" si="1"/>
        <v>7</v>
      </c>
      <c r="I12" s="125"/>
      <c r="J12" s="125"/>
      <c r="K12" s="74"/>
      <c r="L12" s="33"/>
      <c r="M12" s="33"/>
      <c r="N12" s="33"/>
      <c r="O12" s="33"/>
      <c r="P12" s="33"/>
      <c r="Q12" s="33"/>
      <c r="R12" s="33"/>
    </row>
    <row r="13" spans="1:18" ht="15" customHeight="1" x14ac:dyDescent="0.35">
      <c r="A13" s="73" t="s">
        <v>67</v>
      </c>
      <c r="B13" s="13" t="s">
        <v>67</v>
      </c>
      <c r="C13" s="12" t="s">
        <v>68</v>
      </c>
      <c r="D13" s="48">
        <f t="shared" ca="1" si="1"/>
        <v>5</v>
      </c>
      <c r="E13" s="48">
        <f t="shared" ca="1" si="1"/>
        <v>9</v>
      </c>
      <c r="F13" s="48">
        <f t="shared" ca="1" si="1"/>
        <v>234</v>
      </c>
      <c r="G13" s="48">
        <f t="shared" ca="1" si="1"/>
        <v>4</v>
      </c>
      <c r="H13" s="48">
        <f t="shared" ca="1" si="1"/>
        <v>3</v>
      </c>
      <c r="I13" s="125"/>
      <c r="J13" s="125"/>
      <c r="K13" s="74"/>
      <c r="L13" s="33"/>
      <c r="M13" s="33"/>
      <c r="N13" s="33"/>
      <c r="O13" s="33"/>
      <c r="P13" s="33"/>
      <c r="Q13" s="33"/>
      <c r="R13" s="33"/>
    </row>
    <row r="14" spans="1:18" ht="15" customHeight="1" x14ac:dyDescent="0.35">
      <c r="A14" s="73">
        <v>105</v>
      </c>
      <c r="B14" s="11">
        <v>105</v>
      </c>
      <c r="C14" s="12" t="s">
        <v>69</v>
      </c>
      <c r="D14" s="48">
        <f t="shared" ca="1" si="1"/>
        <v>94</v>
      </c>
      <c r="E14" s="48">
        <f t="shared" ca="1" si="1"/>
        <v>6445</v>
      </c>
      <c r="F14" s="48">
        <f t="shared" ca="1" si="1"/>
        <v>7965</v>
      </c>
      <c r="G14" s="48">
        <f t="shared" ca="1" si="1"/>
        <v>81</v>
      </c>
      <c r="H14" s="48">
        <f t="shared" ca="1" si="1"/>
        <v>9</v>
      </c>
      <c r="I14" s="125"/>
      <c r="J14" s="125"/>
      <c r="K14" s="75"/>
      <c r="Q14" s="28"/>
      <c r="R14" s="28"/>
    </row>
    <row r="15" spans="1:18" ht="15" customHeight="1" x14ac:dyDescent="0.35">
      <c r="A15" s="73">
        <v>106</v>
      </c>
      <c r="B15" s="11">
        <v>106</v>
      </c>
      <c r="C15" s="12" t="s">
        <v>70</v>
      </c>
      <c r="D15" s="48">
        <f t="shared" ca="1" si="1"/>
        <v>48</v>
      </c>
      <c r="E15" s="48">
        <f t="shared" ca="1" si="1"/>
        <v>373</v>
      </c>
      <c r="F15" s="48">
        <f t="shared" ca="1" si="1"/>
        <v>475</v>
      </c>
      <c r="G15" s="48">
        <f t="shared" ca="1" si="1"/>
        <v>79</v>
      </c>
      <c r="H15" s="48">
        <f t="shared" ca="1" si="1"/>
        <v>4</v>
      </c>
      <c r="I15" s="125"/>
      <c r="J15" s="125"/>
      <c r="K15" s="75"/>
      <c r="Q15" s="28"/>
      <c r="R15" s="28"/>
    </row>
    <row r="16" spans="1:18" ht="15" customHeight="1" x14ac:dyDescent="0.35">
      <c r="A16" s="73" t="s">
        <v>71</v>
      </c>
      <c r="B16" s="11" t="s">
        <v>71</v>
      </c>
      <c r="C16" s="12" t="s">
        <v>72</v>
      </c>
      <c r="D16" s="48">
        <f t="shared" ca="1" si="1"/>
        <v>223</v>
      </c>
      <c r="E16" s="48">
        <f t="shared" ca="1" si="1"/>
        <v>4134</v>
      </c>
      <c r="F16" s="48">
        <f t="shared" ca="1" si="1"/>
        <v>5746</v>
      </c>
      <c r="G16" s="48">
        <f t="shared" ca="1" si="1"/>
        <v>72</v>
      </c>
      <c r="H16" s="48">
        <f t="shared" ca="1" si="1"/>
        <v>9</v>
      </c>
      <c r="I16" s="125"/>
      <c r="J16" s="125"/>
      <c r="K16" s="75"/>
      <c r="Q16" s="28"/>
      <c r="R16" s="28"/>
    </row>
    <row r="17" spans="1:28" ht="15" customHeight="1" x14ac:dyDescent="0.35">
      <c r="A17" s="73">
        <v>108</v>
      </c>
      <c r="B17" s="11">
        <v>108</v>
      </c>
      <c r="C17" s="12" t="s">
        <v>73</v>
      </c>
      <c r="D17" s="48">
        <f t="shared" ca="1" si="1"/>
        <v>318</v>
      </c>
      <c r="E17" s="48">
        <f t="shared" ca="1" si="1"/>
        <v>5277</v>
      </c>
      <c r="F17" s="48">
        <f t="shared" ca="1" si="1"/>
        <v>6786</v>
      </c>
      <c r="G17" s="48">
        <f t="shared" ca="1" si="1"/>
        <v>78</v>
      </c>
      <c r="H17" s="48">
        <f t="shared" ca="1" si="1"/>
        <v>24</v>
      </c>
      <c r="I17" s="125"/>
      <c r="J17" s="125"/>
      <c r="K17" s="75"/>
      <c r="Q17" s="28"/>
      <c r="R17" s="28"/>
    </row>
    <row r="18" spans="1:28" ht="15" customHeight="1" x14ac:dyDescent="0.35">
      <c r="A18" s="73">
        <v>109</v>
      </c>
      <c r="B18" s="11">
        <v>109</v>
      </c>
      <c r="C18" s="12" t="s">
        <v>74</v>
      </c>
      <c r="D18" s="48">
        <f t="shared" ca="1" si="1"/>
        <v>74</v>
      </c>
      <c r="E18" s="48">
        <f t="shared" ca="1" si="1"/>
        <v>3324</v>
      </c>
      <c r="F18" s="48">
        <f t="shared" ca="1" si="1"/>
        <v>3916</v>
      </c>
      <c r="G18" s="48">
        <f t="shared" ca="1" si="1"/>
        <v>85</v>
      </c>
      <c r="H18" s="48">
        <f t="shared" ca="1" si="1"/>
        <v>7</v>
      </c>
      <c r="I18" s="125"/>
      <c r="J18" s="125"/>
      <c r="K18" s="36"/>
      <c r="Q18" s="28"/>
      <c r="R18" s="28"/>
    </row>
    <row r="19" spans="1:28" ht="15" customHeight="1" x14ac:dyDescent="0.35">
      <c r="A19" s="73">
        <v>11</v>
      </c>
      <c r="B19" s="9">
        <v>11</v>
      </c>
      <c r="C19" s="10" t="s">
        <v>75</v>
      </c>
      <c r="D19" s="48">
        <f t="shared" ca="1" si="1"/>
        <v>254</v>
      </c>
      <c r="E19" s="48">
        <f ca="1">INDEX(Table0,MATCH($A$1&amp;"_"&amp;$A19,T0colonne,0),MATCH(E$4,T0ligne,0))</f>
        <v>434</v>
      </c>
      <c r="F19" s="48">
        <f ca="1">INDEX(Table0,MATCH($A$1&amp;"_"&amp;$A19,T0colonne,0),MATCH(F$4,T0ligne,0))</f>
        <v>605</v>
      </c>
      <c r="G19" s="48">
        <f ca="1">INDEX(Table0,MATCH($A$1&amp;"_"&amp;$A19,T0colonne,0),MATCH(G$4,T0ligne,0))</f>
        <v>72</v>
      </c>
      <c r="H19" s="48">
        <f ca="1">INDEX(Table0,MATCH($A$1&amp;"_"&amp;$A19,T0colonne,0),MATCH(H$4,T0ligne,0))</f>
        <v>6</v>
      </c>
      <c r="I19" s="125"/>
      <c r="J19" s="125"/>
      <c r="K19" s="75"/>
      <c r="Q19" s="28"/>
      <c r="R19" s="28"/>
    </row>
    <row r="20" spans="1:28" ht="15" customHeight="1" x14ac:dyDescent="0.35">
      <c r="A20" s="73" t="s">
        <v>51</v>
      </c>
      <c r="B20" s="7" t="s">
        <v>51</v>
      </c>
      <c r="C20" s="8" t="s">
        <v>52</v>
      </c>
      <c r="D20" s="110">
        <f t="shared" ca="1" si="1"/>
        <v>2212</v>
      </c>
      <c r="E20" s="110">
        <f t="shared" ca="1" si="1"/>
        <v>10298</v>
      </c>
      <c r="F20" s="110">
        <f t="shared" ca="1" si="1"/>
        <v>10459</v>
      </c>
      <c r="G20" s="110">
        <f t="shared" ca="1" si="1"/>
        <v>98</v>
      </c>
      <c r="H20" s="110">
        <f t="shared" ca="1" si="1"/>
        <v>11</v>
      </c>
      <c r="I20" s="125"/>
      <c r="J20" s="125"/>
      <c r="K20" s="36"/>
      <c r="Q20" s="28"/>
      <c r="R20" s="28"/>
    </row>
    <row r="21" spans="1:28" ht="15" customHeight="1" x14ac:dyDescent="0.35">
      <c r="A21" s="73" t="s">
        <v>47</v>
      </c>
      <c r="B21" s="7" t="s">
        <v>47</v>
      </c>
      <c r="C21" s="14" t="s">
        <v>48</v>
      </c>
      <c r="D21" s="110">
        <f ca="1">INDEX(Table0,MATCH($A$1&amp;"_"&amp;$A21,T0colonne,0),MATCH(D$4,T0ligne,0))</f>
        <v>1177</v>
      </c>
      <c r="E21" s="110">
        <f ca="1">INDEX(Table0,MATCH($A$1&amp;"_"&amp;$A21,T0colonne,0),MATCH(E$4,T0ligne,0))</f>
        <v>12287</v>
      </c>
      <c r="F21" s="110">
        <f ca="1">INDEX(Table0,MATCH($A$1&amp;"_"&amp;$A21,T0colonne,0),MATCH(F$4,T0ligne,0))</f>
        <v>15264</v>
      </c>
      <c r="G21" s="110">
        <f ca="1">INDEX(Table0,MATCH($A$1&amp;"_"&amp;$A21,T0colonne,0),MATCH(G$4,T0ligne,0))</f>
        <v>80</v>
      </c>
      <c r="H21" s="110">
        <f ca="1">INDEX(Table0,MATCH($A$1&amp;"_"&amp;$A21,T0colonne,0),MATCH(H$4,T0ligne,0))</f>
        <v>82</v>
      </c>
      <c r="I21" s="125"/>
      <c r="J21" s="125"/>
      <c r="Q21" s="28"/>
      <c r="R21" s="28"/>
    </row>
    <row r="22" spans="1:28" ht="15" customHeight="1" x14ac:dyDescent="0.35">
      <c r="A22" s="73">
        <v>462</v>
      </c>
      <c r="B22" s="9">
        <v>462</v>
      </c>
      <c r="C22" s="12" t="s">
        <v>76</v>
      </c>
      <c r="D22" s="48">
        <f t="shared" ca="1" si="1"/>
        <v>316</v>
      </c>
      <c r="E22" s="48">
        <f t="shared" ca="1" si="1"/>
        <v>3891</v>
      </c>
      <c r="F22" s="48">
        <f t="shared" ca="1" si="1"/>
        <v>4068</v>
      </c>
      <c r="G22" s="48">
        <f t="shared" ca="1" si="1"/>
        <v>96</v>
      </c>
      <c r="H22" s="48">
        <f t="shared" ca="1" si="1"/>
        <v>21</v>
      </c>
      <c r="I22" s="125"/>
      <c r="J22" s="125"/>
      <c r="Q22" s="28"/>
      <c r="R22" s="28"/>
    </row>
    <row r="23" spans="1:28" ht="15" customHeight="1" x14ac:dyDescent="0.35">
      <c r="A23" s="73" t="s">
        <v>77</v>
      </c>
      <c r="B23" s="9" t="s">
        <v>77</v>
      </c>
      <c r="C23" s="12" t="s">
        <v>78</v>
      </c>
      <c r="D23" s="48">
        <f t="shared" ca="1" si="1"/>
        <v>861</v>
      </c>
      <c r="E23" s="48">
        <f t="shared" ca="1" si="1"/>
        <v>8396</v>
      </c>
      <c r="F23" s="48">
        <f t="shared" ca="1" si="1"/>
        <v>11196</v>
      </c>
      <c r="G23" s="48">
        <f t="shared" ca="1" si="1"/>
        <v>75</v>
      </c>
      <c r="H23" s="48">
        <f t="shared" ca="1" si="1"/>
        <v>61</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'52'!B29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'52'!E30</f>
        <v>nb_ul_secret</v>
      </c>
      <c r="F30" s="73" t="s">
        <v>1345</v>
      </c>
      <c r="G30" s="73" t="s">
        <v>139</v>
      </c>
      <c r="H30" s="73" t="str">
        <f>'52'!H30</f>
        <v>redi_r310_secret</v>
      </c>
      <c r="I30" s="73" t="str">
        <f>'52'!I30</f>
        <v>redi_r410_secret</v>
      </c>
      <c r="J30" s="73" t="str">
        <f>'52'!J30</f>
        <v>redi_r003_secret</v>
      </c>
      <c r="K30" s="73" t="str">
        <f>'52'!K30</f>
        <v>fraispers_secret</v>
      </c>
      <c r="L30" s="73" t="str">
        <f>'52'!L30</f>
        <v>redi_r005_secret</v>
      </c>
      <c r="M30" s="73" t="str">
        <f>'52'!M30</f>
        <v>redi_r008_secret</v>
      </c>
      <c r="N30" s="73" t="str">
        <f>'52'!N30</f>
        <v>redi_r103_secret</v>
      </c>
      <c r="O30" s="73" t="str">
        <f>'52'!O30</f>
        <v>r100_tot_secret</v>
      </c>
      <c r="P30" s="73" t="str">
        <f>'52'!P30</f>
        <v>inv_corp_b_ha_secret</v>
      </c>
      <c r="Q30" s="73" t="str">
        <f>'52'!Q30</f>
        <v>TX_EX_secret</v>
      </c>
      <c r="R30" s="73" t="str">
        <f>'52'!R30</f>
        <v>TX_VA_secret</v>
      </c>
      <c r="S30" s="73" t="str">
        <f>'52'!S30</f>
        <v>PROD_TRAV_secret</v>
      </c>
      <c r="T30" s="73" t="str">
        <f>'52'!T30</f>
        <v>INT_CAPITAL_secret</v>
      </c>
      <c r="U30" s="73" t="str">
        <f>'52'!U30</f>
        <v>TX_FP_secret</v>
      </c>
      <c r="V30" s="73" t="str">
        <f>'52'!V30</f>
        <v>TX_MARGE_secret</v>
      </c>
      <c r="W30" s="73" t="str">
        <f>'52'!W30</f>
        <v>RENT_ECO_secret</v>
      </c>
      <c r="X30" s="73" t="str">
        <f>'52'!X30</f>
        <v>RENT_FIN_secret</v>
      </c>
      <c r="Y30" s="73" t="str">
        <f>'52'!Y30</f>
        <v>LEVIER_FIN_secret</v>
      </c>
      <c r="Z30" s="73" t="str">
        <f>'52'!Z30</f>
        <v>TAUX_PRELEV_secret</v>
      </c>
      <c r="AA30" s="73" t="str">
        <f>'52'!AA30</f>
        <v>TX_INV_secret</v>
      </c>
      <c r="AB30" s="73" t="str">
        <f>'52'!AB30</f>
        <v>TX_AUTOFIN_secret</v>
      </c>
    </row>
    <row r="31" spans="1:28" ht="69.95" customHeight="1" x14ac:dyDescent="0.35">
      <c r="A31" s="73" t="str">
        <f>'52'!A31</f>
        <v>R_T2</v>
      </c>
      <c r="B31" s="2" t="str">
        <f>'52'!B31</f>
        <v>Code d'activité</v>
      </c>
      <c r="C31" s="2" t="str">
        <f>'52'!C31</f>
        <v>Secteur d'activité</v>
      </c>
      <c r="D31" s="2" t="s">
        <v>1402</v>
      </c>
      <c r="E31" s="2" t="str">
        <f>'52'!E31</f>
        <v>Nombre d'unités légales</v>
      </c>
      <c r="F31" s="2" t="str">
        <f>'52'!F31</f>
        <v>Effectifs salariés en équivalent temps plein</v>
      </c>
      <c r="G31" s="2" t="str">
        <f>'52'!G31</f>
        <v>Effectifs salariés au 31 décembre</v>
      </c>
      <c r="H31" s="2" t="str">
        <f>'52'!H31</f>
        <v>Chiffre d'affaires Hors Taxes</v>
      </c>
      <c r="I31" s="2" t="str">
        <f>'52'!I31</f>
        <v>Chiffre d'affaires à l'exportation hors taxes</v>
      </c>
      <c r="J31" s="2" t="str">
        <f>'52'!J31</f>
        <v>Valeur ajoutée - y compris autres produits et autres charges</v>
      </c>
      <c r="K31" s="2" t="str">
        <f>'52'!K31</f>
        <v>Frais de personnel</v>
      </c>
      <c r="L31" s="2" t="str">
        <f>'52'!L31</f>
        <v>Excédent brut d'exploitation</v>
      </c>
      <c r="M31" s="2" t="str">
        <f>'52'!M31</f>
        <v>Capacité d'autofinancement</v>
      </c>
      <c r="N31" s="2" t="str">
        <f>'52'!N31</f>
        <v>Résultat courant avant impôts</v>
      </c>
      <c r="O31" s="2" t="str">
        <f>'52'!O31</f>
        <v>Résultat net comptable</v>
      </c>
      <c r="P31" s="2" t="str">
        <f>'52'!P31</f>
        <v>Investissements corporels bruts hors apports</v>
      </c>
      <c r="Q31" s="44" t="str">
        <f>'52'!Q31</f>
        <v>Taux d'exportation</v>
      </c>
      <c r="R31" s="44" t="str">
        <f>'52'!R31</f>
        <v>Taux de valeur ajoutée</v>
      </c>
      <c r="S31" s="76" t="str">
        <f>'52'!S31</f>
        <v>Productivité apparente du travail par tête</v>
      </c>
      <c r="T31" s="76" t="str">
        <f>'52'!T31</f>
        <v>Intensité capitalistique</v>
      </c>
      <c r="U31" s="44" t="str">
        <f>'52'!U31</f>
        <v>Part des frais de personnel</v>
      </c>
      <c r="V31" s="44" t="str">
        <f>'52'!V31</f>
        <v>Taux de marge</v>
      </c>
      <c r="W31" s="44" t="str">
        <f>'52'!W31</f>
        <v>Rentabilité économique</v>
      </c>
      <c r="X31" s="44" t="str">
        <f>'52'!X31</f>
        <v>Rentabilité financière</v>
      </c>
      <c r="Y31" s="44" t="str">
        <f>'52'!Y31</f>
        <v>Levier financier</v>
      </c>
      <c r="Z31" s="44" t="str">
        <f>'52'!Z31</f>
        <v>Taux de prélèvement financier</v>
      </c>
      <c r="AA31" s="44" t="str">
        <f>'52'!AA31</f>
        <v>Taux d'investissement</v>
      </c>
      <c r="AB31" s="44" t="str">
        <f>'52'!AB31</f>
        <v>Taux d'autofinancement</v>
      </c>
    </row>
    <row r="32" spans="1:28" ht="15" customHeight="1" x14ac:dyDescent="0.35">
      <c r="B32" s="148"/>
      <c r="C32" s="148"/>
      <c r="D32" s="32"/>
      <c r="E32" s="148" t="str">
        <f>'52'!E32</f>
        <v>nombre</v>
      </c>
      <c r="F32" s="148"/>
      <c r="G32" s="148"/>
      <c r="H32" s="148" t="str">
        <f>'52'!H32</f>
        <v>milliers d'euros</v>
      </c>
      <c r="I32" s="148"/>
      <c r="J32" s="148"/>
      <c r="K32" s="148"/>
      <c r="L32" s="148"/>
      <c r="M32" s="148"/>
      <c r="N32" s="148"/>
      <c r="O32" s="148"/>
      <c r="P32" s="148"/>
      <c r="Q32" s="155" t="str">
        <f>'52'!Q32</f>
        <v>%</v>
      </c>
      <c r="R32" s="155"/>
      <c r="S32" s="158" t="str">
        <f>'52'!S32</f>
        <v>milliers d'euros</v>
      </c>
      <c r="T32" s="159"/>
      <c r="U32" s="149" t="str">
        <f>'52'!U32</f>
        <v>%</v>
      </c>
      <c r="V32" s="149"/>
      <c r="W32" s="149"/>
      <c r="X32" s="149"/>
      <c r="Y32" s="149"/>
      <c r="Z32" s="149"/>
      <c r="AA32" s="149"/>
      <c r="AB32" s="149"/>
    </row>
    <row r="33" spans="1:28" ht="15" customHeight="1" x14ac:dyDescent="0.35">
      <c r="A33" s="73" t="str">
        <f>'52'!A33</f>
        <v>IAA_CGA_AC</v>
      </c>
      <c r="B33" s="116" t="str">
        <f>'52'!B33</f>
        <v>IAA_CGA_AC</v>
      </c>
      <c r="C33" s="117" t="str">
        <f>'52'!C33</f>
        <v>Ensemble des entreprises agroalimentaires de la région</v>
      </c>
      <c r="D33" s="117"/>
      <c r="E33" s="109">
        <f t="shared" ref="E33:T48" ca="1" si="2">INDEX(table,MATCH($A$1&amp;"_"&amp;$A33,Tcolonne,0),MATCH(E$30,Tligne,0))</f>
        <v>4781</v>
      </c>
      <c r="F33" s="109">
        <f t="shared" ca="1" si="2"/>
        <v>71871.53</v>
      </c>
      <c r="G33" s="109">
        <f t="shared" ca="1" si="2"/>
        <v>79800</v>
      </c>
      <c r="H33" s="109">
        <f t="shared" ca="1" si="2"/>
        <v>38557409.469999999</v>
      </c>
      <c r="I33" s="109">
        <f t="shared" ca="1" si="2"/>
        <v>5282541.9709999999</v>
      </c>
      <c r="J33" s="109">
        <f t="shared" ca="1" si="2"/>
        <v>4595360.22</v>
      </c>
      <c r="K33" s="109">
        <f t="shared" ca="1" si="2"/>
        <v>3353808.909</v>
      </c>
      <c r="L33" s="109">
        <f t="shared" ca="1" si="2"/>
        <v>1063556.3939999999</v>
      </c>
      <c r="M33" s="109">
        <f t="shared" ca="1" si="2"/>
        <v>903736.63099999994</v>
      </c>
      <c r="N33" s="109">
        <f t="shared" ca="1" si="2"/>
        <v>924612.50899999938</v>
      </c>
      <c r="O33" s="109">
        <f t="shared" ca="1" si="2"/>
        <v>649242.00999999943</v>
      </c>
      <c r="P33" s="109">
        <f t="shared" ca="1" si="2"/>
        <v>894417.50699999998</v>
      </c>
      <c r="Q33" s="109">
        <f t="shared" ca="1" si="2"/>
        <v>13.700458727939536</v>
      </c>
      <c r="R33" s="109">
        <f t="shared" ca="1" si="2"/>
        <v>11.91822864442039</v>
      </c>
      <c r="S33" s="109">
        <f t="shared" ca="1" si="2"/>
        <v>63.938533380324586</v>
      </c>
      <c r="T33" s="109">
        <f t="shared" ca="1" si="2"/>
        <v>141.76478711389615</v>
      </c>
      <c r="U33" s="109">
        <f t="shared" ref="U33:AB33" ca="1" si="3">INDEX(table,MATCH($A$1&amp;"_"&amp;$A33,Tcolonne,0),MATCH(U$30,Tligne,0))</f>
        <v>75.923286369870766</v>
      </c>
      <c r="V33" s="109">
        <f t="shared" ca="1" si="3"/>
        <v>24.076713630129216</v>
      </c>
      <c r="W33" s="109">
        <f t="shared" ca="1" si="3"/>
        <v>7.4896354049538276</v>
      </c>
      <c r="X33" s="109">
        <f t="shared" ca="1" si="3"/>
        <v>9.1722499149805952</v>
      </c>
      <c r="Y33" s="109">
        <f t="shared" ca="1" si="3"/>
        <v>56.355182086719012</v>
      </c>
      <c r="Z33" s="109">
        <f t="shared" ca="1" si="3"/>
        <v>7.1632811790514239</v>
      </c>
      <c r="AA33" s="109">
        <f t="shared" ca="1" si="3"/>
        <v>19.463490655363682</v>
      </c>
      <c r="AB33" s="109">
        <f t="shared" ca="1" si="3"/>
        <v>101.04192101865912</v>
      </c>
    </row>
    <row r="34" spans="1:28" ht="15" customHeight="1" x14ac:dyDescent="0.35">
      <c r="A34" s="73" t="str">
        <f>'52'!A34</f>
        <v>p_IAA_CGA_AC_BN_horsKZ</v>
      </c>
      <c r="B34" s="54"/>
      <c r="C34" s="51" t="str">
        <f>'52'!C34</f>
        <v>Poids dans l'économie marchande non agricole et non financière de la région (%)</v>
      </c>
      <c r="D34" s="51"/>
      <c r="E34" s="52">
        <f ca="1">E33/E69*100</f>
        <v>3.149310656013069</v>
      </c>
      <c r="F34" s="52">
        <f t="shared" ref="F34:P34" ca="1" si="4">F33/F69*100</f>
        <v>16.326377487479192</v>
      </c>
      <c r="G34" s="52">
        <f t="shared" ca="1" si="4"/>
        <v>15.174997385260475</v>
      </c>
      <c r="H34" s="52">
        <f t="shared" ca="1" si="4"/>
        <v>28.253532348351325</v>
      </c>
      <c r="I34" s="52">
        <f t="shared" ca="1" si="4"/>
        <v>42.930884120614202</v>
      </c>
      <c r="J34" s="52">
        <f t="shared" ca="1" si="4"/>
        <v>13.966131960753813</v>
      </c>
      <c r="K34" s="52">
        <f t="shared" ca="1" si="4"/>
        <v>14.785398930432297</v>
      </c>
      <c r="L34" s="52">
        <f t="shared" ca="1" si="4"/>
        <v>10.692205738447115</v>
      </c>
      <c r="M34" s="52">
        <f t="shared" ca="1" si="4"/>
        <v>9.1671833303378563</v>
      </c>
      <c r="N34" s="52">
        <f t="shared" ca="1" si="4"/>
        <v>11.878384001646056</v>
      </c>
      <c r="O34" s="52">
        <f t="shared" ca="1" si="4"/>
        <v>9.7601002095748708</v>
      </c>
      <c r="P34" s="52">
        <f t="shared" ca="1" si="4"/>
        <v>14.819669399314755</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'52'!A36</f>
        <v>IAA_hac</v>
      </c>
      <c r="B36" s="112" t="str">
        <f>'52'!B36</f>
        <v>IAA_hac</v>
      </c>
      <c r="C36" s="113" t="str">
        <f>'52'!C36</f>
        <v>IAA : Industries alimentaires (hors artisanat commercial) et boissons</v>
      </c>
      <c r="D36" s="113"/>
      <c r="E36" s="110">
        <f t="shared" ca="1" si="2"/>
        <v>1392</v>
      </c>
      <c r="F36" s="110">
        <f t="shared" ca="1" si="2"/>
        <v>49118.18</v>
      </c>
      <c r="G36" s="110">
        <f t="shared" ca="1" si="2"/>
        <v>53731</v>
      </c>
      <c r="H36" s="110">
        <f t="shared" ca="1" si="2"/>
        <v>21776903.07</v>
      </c>
      <c r="I36" s="110">
        <f t="shared" ca="1" si="2"/>
        <v>2783234.0649999999</v>
      </c>
      <c r="J36" s="110">
        <f t="shared" ca="1" si="2"/>
        <v>3278391.2120000003</v>
      </c>
      <c r="K36" s="110">
        <f t="shared" ca="1" si="2"/>
        <v>2322120.463</v>
      </c>
      <c r="L36" s="110">
        <f t="shared" ca="1" si="2"/>
        <v>790493.80900000012</v>
      </c>
      <c r="M36" s="110">
        <f t="shared" ca="1" si="2"/>
        <v>604135.91000000027</v>
      </c>
      <c r="N36" s="110">
        <f t="shared" ca="1" si="2"/>
        <v>515400.62099999998</v>
      </c>
      <c r="O36" s="110">
        <f t="shared" ca="1" si="2"/>
        <v>349224.39799999999</v>
      </c>
      <c r="P36" s="110">
        <f t="shared" ca="1" si="2"/>
        <v>744640.59</v>
      </c>
      <c r="Q36" s="110">
        <f t="shared" ca="1" si="2"/>
        <v>12.78066975847544</v>
      </c>
      <c r="R36" s="110">
        <f t="shared" ca="1" si="2"/>
        <v>15.05444186192082</v>
      </c>
      <c r="S36" s="110">
        <f t="shared" ca="1" si="2"/>
        <v>66.744965143252458</v>
      </c>
      <c r="T36" s="110">
        <f t="shared" ca="1" si="2"/>
        <v>169.73174016219656</v>
      </c>
      <c r="U36" s="110">
        <f t="shared" ref="U36:AB36" ca="1" si="5">INDEX(table,MATCH($A$1&amp;"_"&amp;$A36,Tcolonne,0),MATCH(U$30,Tligne,0))</f>
        <v>74.60354094913049</v>
      </c>
      <c r="V36" s="110">
        <f t="shared" ca="1" si="5"/>
        <v>25.396459050869506</v>
      </c>
      <c r="W36" s="110">
        <f t="shared" ca="1" si="5"/>
        <v>7.3210684905174377</v>
      </c>
      <c r="X36" s="110">
        <f t="shared" ca="1" si="5"/>
        <v>8.4678584171108273</v>
      </c>
      <c r="Y36" s="110">
        <f t="shared" ca="1" si="5"/>
        <v>61.918926907416747</v>
      </c>
      <c r="Z36" s="110">
        <f t="shared" ca="1" si="5"/>
        <v>5.9676257375976487</v>
      </c>
      <c r="AA36" s="110">
        <f t="shared" ca="1" si="5"/>
        <v>22.713597671759494</v>
      </c>
      <c r="AB36" s="110">
        <f t="shared" ca="1" si="5"/>
        <v>81.131208547199975</v>
      </c>
    </row>
    <row r="37" spans="1:28" ht="15" customHeight="1" x14ac:dyDescent="0.35">
      <c r="A37" s="73" t="str">
        <f>'52'!A37</f>
        <v>p_IAA_hac_C_hac</v>
      </c>
      <c r="B37" s="54"/>
      <c r="C37" s="55" t="str">
        <f>'52'!C37</f>
        <v>Poids dans l'industrie manufacturière (hors artisanat commercial) de la région (%)</v>
      </c>
      <c r="D37" s="55"/>
      <c r="E37" s="52">
        <f ca="1">E36/E66*100</f>
        <v>12.157205240174672</v>
      </c>
      <c r="F37" s="52">
        <f t="shared" ref="F37:P37" ca="1" si="6">F36/F66*100</f>
        <v>44.574990035595974</v>
      </c>
      <c r="G37" s="52">
        <f t="shared" ca="1" si="6"/>
        <v>44.661574139493133</v>
      </c>
      <c r="H37" s="52">
        <f t="shared" ca="1" si="6"/>
        <v>57.725293672290753</v>
      </c>
      <c r="I37" s="52">
        <f t="shared" ca="1" si="6"/>
        <v>41.762929877117656</v>
      </c>
      <c r="J37" s="52">
        <f t="shared" ca="1" si="6"/>
        <v>41.20886220657853</v>
      </c>
      <c r="K37" s="52">
        <f t="shared" ca="1" si="6"/>
        <v>42.121923477287822</v>
      </c>
      <c r="L37" s="52">
        <f t="shared" ca="1" si="6"/>
        <v>36.754424242923797</v>
      </c>
      <c r="M37" s="52">
        <f t="shared" ca="1" si="6"/>
        <v>35.581218357306085</v>
      </c>
      <c r="N37" s="52">
        <f t="shared" ca="1" si="6"/>
        <v>35.281074670096928</v>
      </c>
      <c r="O37" s="52">
        <f t="shared" ca="1" si="6"/>
        <v>36.047863395558068</v>
      </c>
      <c r="P37" s="52">
        <f t="shared" ca="1" si="6"/>
        <v>55.714795838906241</v>
      </c>
      <c r="Q37" s="52"/>
      <c r="R37" s="52"/>
      <c r="S37" s="52"/>
      <c r="T37" s="52"/>
      <c r="U37" s="52"/>
      <c r="V37" s="52"/>
      <c r="W37" s="52"/>
      <c r="X37" s="52"/>
      <c r="Y37" s="52"/>
      <c r="Z37" s="52"/>
      <c r="AA37" s="52"/>
      <c r="AB37" s="52"/>
    </row>
    <row r="38" spans="1:28" ht="15" customHeight="1" x14ac:dyDescent="0.35">
      <c r="A38" s="73" t="str">
        <f>'52'!A38</f>
        <v>IAA_hac_Micro</v>
      </c>
      <c r="B38" s="54"/>
      <c r="C38" s="55"/>
      <c r="D38" s="55" t="s">
        <v>83</v>
      </c>
      <c r="E38" s="48">
        <f t="shared" ca="1" si="2"/>
        <v>919</v>
      </c>
      <c r="F38" s="48">
        <f t="shared" ca="1" si="2"/>
        <v>956.68</v>
      </c>
      <c r="G38" s="48">
        <f t="shared" ca="1" si="2"/>
        <v>1260</v>
      </c>
      <c r="H38" s="48">
        <f t="shared" ca="1" si="2"/>
        <v>191900.3</v>
      </c>
      <c r="I38" s="48">
        <f t="shared" ca="1" si="2"/>
        <v>3422.3670000000002</v>
      </c>
      <c r="J38" s="48">
        <f t="shared" ca="1" si="2"/>
        <v>65212.709000000003</v>
      </c>
      <c r="K38" s="48">
        <f t="shared" ca="1" si="2"/>
        <v>44224.841</v>
      </c>
      <c r="L38" s="48">
        <f t="shared" ca="1" si="2"/>
        <v>20052.16</v>
      </c>
      <c r="M38" s="48">
        <f t="shared" ca="1" si="2"/>
        <v>18783.616999999998</v>
      </c>
      <c r="N38" s="48">
        <f t="shared" ca="1" si="2"/>
        <v>10272.489999999998</v>
      </c>
      <c r="O38" s="48">
        <f t="shared" ca="1" si="2"/>
        <v>9658.391999999998</v>
      </c>
      <c r="P38" s="48">
        <f t="shared" ca="1" si="2"/>
        <v>19991.334999999999</v>
      </c>
      <c r="Q38" s="48">
        <f t="shared" ca="1" si="2"/>
        <v>1.7834088847177416</v>
      </c>
      <c r="R38" s="48">
        <f t="shared" ca="1" si="2"/>
        <v>33.982598776552202</v>
      </c>
      <c r="S38" s="48">
        <f t="shared" ca="1" si="2"/>
        <v>68.165644729690186</v>
      </c>
      <c r="T38" s="48">
        <f t="shared" ca="1" si="2"/>
        <v>130.7639816866664</v>
      </c>
      <c r="U38" s="48">
        <f t="shared" ref="U38:AB52" ca="1" si="7">INDEX(table,MATCH($A$1&amp;"_"&amp;$A38,Tcolonne,0),MATCH(U$30,Tligne,0))</f>
        <v>68.803522740583375</v>
      </c>
      <c r="V38" s="48">
        <f t="shared" ca="1" si="7"/>
        <v>31.196477259416632</v>
      </c>
      <c r="W38" s="48">
        <f t="shared" ca="1" si="7"/>
        <v>13.845007550964885</v>
      </c>
      <c r="X38" s="48">
        <f t="shared" ca="1" si="7"/>
        <v>16.2211133187553</v>
      </c>
      <c r="Y38" s="48" t="str">
        <f t="shared" ca="1" si="7"/>
        <v>s</v>
      </c>
      <c r="Z38" s="48">
        <f t="shared" ca="1" si="7"/>
        <v>3.7423449643330198</v>
      </c>
      <c r="AA38" s="48">
        <f t="shared" ca="1" si="7"/>
        <v>30.655581261008493</v>
      </c>
      <c r="AB38" s="48">
        <f t="shared" ca="1" si="7"/>
        <v>93.958792646914276</v>
      </c>
    </row>
    <row r="39" spans="1:28" ht="15" customHeight="1" x14ac:dyDescent="0.35">
      <c r="A39" s="73" t="str">
        <f>'52'!A39</f>
        <v>IAA_hac_PME</v>
      </c>
      <c r="B39" s="54"/>
      <c r="C39" s="55"/>
      <c r="D39" s="55" t="s">
        <v>84</v>
      </c>
      <c r="E39" s="48">
        <f t="shared" ca="1" si="2"/>
        <v>245</v>
      </c>
      <c r="F39" s="48">
        <f t="shared" ca="1" si="2"/>
        <v>6340.74</v>
      </c>
      <c r="G39" s="48">
        <f t="shared" ca="1" si="2"/>
        <v>7145</v>
      </c>
      <c r="H39" s="48">
        <f t="shared" ca="1" si="2"/>
        <v>2005128.8900000001</v>
      </c>
      <c r="I39" s="48">
        <f t="shared" ca="1" si="2"/>
        <v>264353.29600000003</v>
      </c>
      <c r="J39" s="48">
        <f t="shared" ca="1" si="2"/>
        <v>419638.74200000003</v>
      </c>
      <c r="K39" s="48">
        <f t="shared" ca="1" si="2"/>
        <v>279509.55900000001</v>
      </c>
      <c r="L39" s="48">
        <f t="shared" ca="1" si="2"/>
        <v>122031.87700000002</v>
      </c>
      <c r="M39" s="48">
        <f t="shared" ca="1" si="2"/>
        <v>93605.806000000026</v>
      </c>
      <c r="N39" s="48">
        <f t="shared" ca="1" si="2"/>
        <v>80609.667999999991</v>
      </c>
      <c r="O39" s="48">
        <f t="shared" ca="1" si="2"/>
        <v>63877.380999999987</v>
      </c>
      <c r="P39" s="48">
        <f t="shared" ca="1" si="2"/>
        <v>79493.903000000006</v>
      </c>
      <c r="Q39" s="48">
        <f t="shared" ca="1" si="2"/>
        <v>13.183855527611495</v>
      </c>
      <c r="R39" s="48">
        <f t="shared" ca="1" si="2"/>
        <v>20.928267708516234</v>
      </c>
      <c r="S39" s="48">
        <f t="shared" ca="1" si="2"/>
        <v>66.181351388008352</v>
      </c>
      <c r="T39" s="48">
        <f t="shared" ca="1" si="2"/>
        <v>137.45736286300968</v>
      </c>
      <c r="U39" s="48">
        <f t="shared" ca="1" si="7"/>
        <v>69.60914464628253</v>
      </c>
      <c r="V39" s="48">
        <f t="shared" ca="1" si="7"/>
        <v>30.390855353717473</v>
      </c>
      <c r="W39" s="48">
        <f t="shared" ca="1" si="7"/>
        <v>10.855120736867462</v>
      </c>
      <c r="X39" s="48">
        <f t="shared" ca="1" si="7"/>
        <v>14.836231000408819</v>
      </c>
      <c r="Y39" s="48" t="str">
        <f t="shared" ca="1" si="7"/>
        <v>s</v>
      </c>
      <c r="Z39" s="48">
        <f t="shared" ca="1" si="7"/>
        <v>4.6088465885024439</v>
      </c>
      <c r="AA39" s="48">
        <f t="shared" ca="1" si="7"/>
        <v>18.943413713693765</v>
      </c>
      <c r="AB39" s="48">
        <f t="shared" ca="1" si="7"/>
        <v>117.75218283092732</v>
      </c>
    </row>
    <row r="40" spans="1:28" ht="15" customHeight="1" x14ac:dyDescent="0.35">
      <c r="A40" s="73" t="str">
        <f>'52'!A40</f>
        <v>IAA_hac_ETI</v>
      </c>
      <c r="B40" s="54"/>
      <c r="C40" s="55"/>
      <c r="D40" s="55" t="s">
        <v>85</v>
      </c>
      <c r="E40" s="48">
        <f t="shared" ca="1" si="2"/>
        <v>151</v>
      </c>
      <c r="F40" s="48">
        <f t="shared" ca="1" si="2"/>
        <v>20781.04</v>
      </c>
      <c r="G40" s="48">
        <f t="shared" ca="1" si="2"/>
        <v>22411</v>
      </c>
      <c r="H40" s="48">
        <f t="shared" ca="1" si="2"/>
        <v>8418687.2300000004</v>
      </c>
      <c r="I40" s="48">
        <f t="shared" ca="1" si="2"/>
        <v>1195582.8910000001</v>
      </c>
      <c r="J40" s="48">
        <f t="shared" ca="1" si="2"/>
        <v>1352311.345</v>
      </c>
      <c r="K40" s="48">
        <f t="shared" ca="1" si="2"/>
        <v>997063.01</v>
      </c>
      <c r="L40" s="48">
        <f t="shared" ca="1" si="2"/>
        <v>283560.10499999998</v>
      </c>
      <c r="M40" s="48">
        <f t="shared" ca="1" si="2"/>
        <v>231625.79100000003</v>
      </c>
      <c r="N40" s="48">
        <f t="shared" ca="1" si="2"/>
        <v>266886.5389999997</v>
      </c>
      <c r="O40" s="48">
        <f t="shared" ca="1" si="2"/>
        <v>178030.35499999969</v>
      </c>
      <c r="P40" s="48">
        <f t="shared" ca="1" si="2"/>
        <v>354552.359</v>
      </c>
      <c r="Q40" s="48">
        <f t="shared" ca="1" si="2"/>
        <v>14.201535920464407</v>
      </c>
      <c r="R40" s="48">
        <f t="shared" ca="1" si="2"/>
        <v>16.063209239809233</v>
      </c>
      <c r="S40" s="48">
        <f t="shared" ca="1" si="2"/>
        <v>65.074286224366048</v>
      </c>
      <c r="T40" s="48">
        <f t="shared" ca="1" si="2"/>
        <v>175.81647602814871</v>
      </c>
      <c r="U40" s="48">
        <f t="shared" ca="1" si="7"/>
        <v>77.857645885143967</v>
      </c>
      <c r="V40" s="48">
        <f t="shared" ca="1" si="7"/>
        <v>22.14235411485603</v>
      </c>
      <c r="W40" s="48">
        <f t="shared" ca="1" si="7"/>
        <v>5.9708140149359128</v>
      </c>
      <c r="X40" s="48">
        <f t="shared" ca="1" si="7"/>
        <v>9.0616987666750077</v>
      </c>
      <c r="Y40" s="48" t="str">
        <f t="shared" ca="1" si="7"/>
        <v>s</v>
      </c>
      <c r="Z40" s="48">
        <f t="shared" ca="1" si="7"/>
        <v>8.4440972399837424</v>
      </c>
      <c r="AA40" s="48">
        <f t="shared" ca="1" si="7"/>
        <v>26.218249244962148</v>
      </c>
      <c r="AB40" s="48">
        <f t="shared" ca="1" si="7"/>
        <v>65.329079082505842</v>
      </c>
    </row>
    <row r="41" spans="1:28" ht="15" customHeight="1" x14ac:dyDescent="0.35">
      <c r="A41" s="73" t="str">
        <f>'52'!A41</f>
        <v>IAA_hac_GE</v>
      </c>
      <c r="B41" s="54"/>
      <c r="C41" s="55"/>
      <c r="D41" s="55" t="s">
        <v>86</v>
      </c>
      <c r="E41" s="48">
        <f t="shared" ca="1" si="2"/>
        <v>77</v>
      </c>
      <c r="F41" s="48">
        <f t="shared" ca="1" si="2"/>
        <v>21039.72</v>
      </c>
      <c r="G41" s="48">
        <f t="shared" ca="1" si="2"/>
        <v>22915</v>
      </c>
      <c r="H41" s="48">
        <f t="shared" ca="1" si="2"/>
        <v>11161186.65</v>
      </c>
      <c r="I41" s="48">
        <f t="shared" ca="1" si="2"/>
        <v>1319875.5109999999</v>
      </c>
      <c r="J41" s="48">
        <f t="shared" ca="1" si="2"/>
        <v>1441228.4160000002</v>
      </c>
      <c r="K41" s="48">
        <f t="shared" ca="1" si="2"/>
        <v>1001323.053</v>
      </c>
      <c r="L41" s="48">
        <f t="shared" ca="1" si="2"/>
        <v>364849.66700000013</v>
      </c>
      <c r="M41" s="48">
        <f t="shared" ca="1" si="2"/>
        <v>260120.69600000014</v>
      </c>
      <c r="N41" s="48">
        <f t="shared" ca="1" si="2"/>
        <v>157631.92400000029</v>
      </c>
      <c r="O41" s="48">
        <f t="shared" ca="1" si="2"/>
        <v>97658.270000000281</v>
      </c>
      <c r="P41" s="48">
        <f t="shared" ca="1" si="2"/>
        <v>290602.99300000002</v>
      </c>
      <c r="Q41" s="48">
        <f t="shared" ca="1" si="2"/>
        <v>11.825584074431726</v>
      </c>
      <c r="R41" s="48">
        <f t="shared" ca="1" si="2"/>
        <v>12.912860085535799</v>
      </c>
      <c r="S41" s="48">
        <f t="shared" ca="1" si="2"/>
        <v>68.500361031420582</v>
      </c>
      <c r="T41" s="48">
        <f t="shared" ca="1" si="2"/>
        <v>175.22021486027381</v>
      </c>
      <c r="U41" s="48">
        <f t="shared" ca="1" si="7"/>
        <v>73.294030713773864</v>
      </c>
      <c r="V41" s="48">
        <f t="shared" ca="1" si="7"/>
        <v>26.705969286226129</v>
      </c>
      <c r="W41" s="48">
        <f t="shared" ca="1" si="7"/>
        <v>7.6338022591905776</v>
      </c>
      <c r="X41" s="48">
        <f t="shared" ca="1" si="7"/>
        <v>5.8499776802565506</v>
      </c>
      <c r="Y41" s="48" t="str">
        <f t="shared" ca="1" si="7"/>
        <v>s</v>
      </c>
      <c r="Z41" s="48">
        <f t="shared" ca="1" si="7"/>
        <v>4.6196939519202012</v>
      </c>
      <c r="AA41" s="48">
        <f t="shared" ca="1" si="7"/>
        <v>20.163562539693913</v>
      </c>
      <c r="AB41" s="48">
        <f t="shared" ca="1" si="7"/>
        <v>89.510673415535038</v>
      </c>
    </row>
    <row r="42" spans="1:28" ht="15" customHeight="1" x14ac:dyDescent="0.35">
      <c r="A42" s="73" t="str">
        <f>'52'!A42</f>
        <v>10_hac</v>
      </c>
      <c r="B42" s="112" t="str">
        <f>'52'!B42</f>
        <v>10_hac</v>
      </c>
      <c r="C42" s="114" t="str">
        <f>'52'!C42</f>
        <v>Industries alimentaires hors artisanat commercial</v>
      </c>
      <c r="D42" s="114"/>
      <c r="E42" s="110">
        <f t="shared" ca="1" si="2"/>
        <v>1138</v>
      </c>
      <c r="F42" s="110">
        <f t="shared" ca="1" si="2"/>
        <v>48683.94</v>
      </c>
      <c r="G42" s="110">
        <f t="shared" ca="1" si="2"/>
        <v>53204</v>
      </c>
      <c r="H42" s="110">
        <f t="shared" ca="1" si="2"/>
        <v>21636508.539999999</v>
      </c>
      <c r="I42" s="110">
        <f t="shared" ca="1" si="2"/>
        <v>2782292.5189999999</v>
      </c>
      <c r="J42" s="110">
        <f t="shared" ca="1" si="2"/>
        <v>3224703.1580000003</v>
      </c>
      <c r="K42" s="110">
        <f t="shared" ca="1" si="2"/>
        <v>2301684.4449999998</v>
      </c>
      <c r="L42" s="110">
        <f t="shared" ca="1" si="2"/>
        <v>765994.42800000019</v>
      </c>
      <c r="M42" s="110">
        <f t="shared" ca="1" si="2"/>
        <v>583854.7370000002</v>
      </c>
      <c r="N42" s="110">
        <f t="shared" ca="1" si="2"/>
        <v>498818.91599999997</v>
      </c>
      <c r="O42" s="110">
        <f t="shared" ca="1" si="2"/>
        <v>335940.34899999993</v>
      </c>
      <c r="P42" s="110">
        <f t="shared" ca="1" si="2"/>
        <v>723298.19799999997</v>
      </c>
      <c r="Q42" s="110">
        <f t="shared" ca="1" si="2"/>
        <v>12.859249050540203</v>
      </c>
      <c r="R42" s="110">
        <f t="shared" ca="1" si="2"/>
        <v>14.903990410645065</v>
      </c>
      <c r="S42" s="110">
        <f t="shared" ca="1" si="2"/>
        <v>66.237514013861656</v>
      </c>
      <c r="T42" s="110">
        <f t="shared" ca="1" si="2"/>
        <v>168.81665707418091</v>
      </c>
      <c r="U42" s="110">
        <f t="shared" ca="1" si="7"/>
        <v>75.030162552480434</v>
      </c>
      <c r="V42" s="110">
        <f t="shared" ca="1" si="7"/>
        <v>24.969837447519566</v>
      </c>
      <c r="W42" s="110">
        <f t="shared" ca="1" si="7"/>
        <v>7.188275556732397</v>
      </c>
      <c r="X42" s="110">
        <f t="shared" ca="1" si="7"/>
        <v>8.2439551288197084</v>
      </c>
      <c r="Y42" s="110" t="str">
        <f t="shared" ca="1" si="7"/>
        <v>s</v>
      </c>
      <c r="Z42" s="110">
        <f t="shared" ca="1" si="7"/>
        <v>6.0771827180967417</v>
      </c>
      <c r="AA42" s="110">
        <f t="shared" ca="1" si="7"/>
        <v>22.429915640625918</v>
      </c>
      <c r="AB42" s="110">
        <f t="shared" ca="1" si="7"/>
        <v>80.721165712070558</v>
      </c>
    </row>
    <row r="43" spans="1:28" ht="15" customHeight="1" x14ac:dyDescent="0.35">
      <c r="A43" s="73" t="str">
        <f>'52'!A43</f>
        <v>101_hac</v>
      </c>
      <c r="B43" s="54" t="str">
        <f>'52'!B43</f>
        <v>101_hac</v>
      </c>
      <c r="C43" s="57" t="str">
        <f>'52'!C43</f>
        <v>Transformation et conservation de la viande et préparation de produits à base de viande hors charcuterie</v>
      </c>
      <c r="D43" s="57"/>
      <c r="E43" s="48">
        <f t="shared" ca="1" si="2"/>
        <v>189</v>
      </c>
      <c r="F43" s="48">
        <f t="shared" ca="1" si="2"/>
        <v>20970.849999999999</v>
      </c>
      <c r="G43" s="48">
        <f t="shared" ca="1" si="2"/>
        <v>23346</v>
      </c>
      <c r="H43" s="48">
        <f t="shared" ca="1" si="2"/>
        <v>8671735.7899999991</v>
      </c>
      <c r="I43" s="48">
        <f t="shared" ca="1" si="2"/>
        <v>1276884.8810000001</v>
      </c>
      <c r="J43" s="48">
        <f t="shared" ca="1" si="2"/>
        <v>1383811.7780000004</v>
      </c>
      <c r="K43" s="48">
        <f t="shared" ca="1" si="2"/>
        <v>976993.61399999994</v>
      </c>
      <c r="L43" s="48">
        <f t="shared" ca="1" si="2"/>
        <v>333526.20500000031</v>
      </c>
      <c r="M43" s="48">
        <f t="shared" ca="1" si="2"/>
        <v>259203.6490000003</v>
      </c>
      <c r="N43" s="48">
        <f t="shared" ca="1" si="2"/>
        <v>182549.69000000003</v>
      </c>
      <c r="O43" s="48">
        <f t="shared" ca="1" si="2"/>
        <v>131413.96200000003</v>
      </c>
      <c r="P43" s="48">
        <f t="shared" ca="1" si="2"/>
        <v>305470.24200000003</v>
      </c>
      <c r="Q43" s="48">
        <f t="shared" ca="1" si="2"/>
        <v>14.724674643252712</v>
      </c>
      <c r="R43" s="48">
        <f t="shared" ca="1" si="2"/>
        <v>15.957725321795124</v>
      </c>
      <c r="S43" s="48">
        <f t="shared" ca="1" si="2"/>
        <v>65.987395742185015</v>
      </c>
      <c r="T43" s="48">
        <f t="shared" ca="1" si="2"/>
        <v>156.15794343100066</v>
      </c>
      <c r="U43" s="48">
        <f t="shared" ca="1" si="7"/>
        <v>74.550083091875749</v>
      </c>
      <c r="V43" s="48">
        <f t="shared" ca="1" si="7"/>
        <v>25.449916908124244</v>
      </c>
      <c r="W43" s="48">
        <f t="shared" ca="1" si="7"/>
        <v>8.3676204620492847</v>
      </c>
      <c r="X43" s="48">
        <f t="shared" ca="1" si="7"/>
        <v>8.6707410808416618</v>
      </c>
      <c r="Y43" s="48" t="str">
        <f t="shared" ca="1" si="7"/>
        <v>s</v>
      </c>
      <c r="Z43" s="48">
        <f t="shared" ca="1" si="7"/>
        <v>1.9387876883616966</v>
      </c>
      <c r="AA43" s="48">
        <f t="shared" ca="1" si="7"/>
        <v>22.074551384545302</v>
      </c>
      <c r="AB43" s="48">
        <f t="shared" ca="1" si="7"/>
        <v>84.85397703649322</v>
      </c>
    </row>
    <row r="44" spans="1:28" ht="15" customHeight="1" x14ac:dyDescent="0.35">
      <c r="A44" s="73">
        <f>'52'!A44</f>
        <v>102</v>
      </c>
      <c r="B44" s="54">
        <f>'52'!B44</f>
        <v>102</v>
      </c>
      <c r="C44" s="57" t="str">
        <f>'52'!C44</f>
        <v>Transformation et conservation de poisson, de crustacés et de mollusques</v>
      </c>
      <c r="D44" s="57"/>
      <c r="E44" s="48">
        <f t="shared" ca="1" si="2"/>
        <v>90</v>
      </c>
      <c r="F44" s="48">
        <f t="shared" ca="1" si="2"/>
        <v>3833.35</v>
      </c>
      <c r="G44" s="48">
        <f t="shared" ca="1" si="2"/>
        <v>4098</v>
      </c>
      <c r="H44" s="48">
        <f t="shared" ca="1" si="2"/>
        <v>1277713.06</v>
      </c>
      <c r="I44" s="48">
        <f t="shared" ca="1" si="2"/>
        <v>70609.983000000007</v>
      </c>
      <c r="J44" s="48">
        <f t="shared" ca="1" si="2"/>
        <v>247816.53499999997</v>
      </c>
      <c r="K44" s="48">
        <f t="shared" ca="1" si="2"/>
        <v>165046.003</v>
      </c>
      <c r="L44" s="48">
        <f t="shared" ca="1" si="2"/>
        <v>74644.163999999975</v>
      </c>
      <c r="M44" s="48">
        <f t="shared" ca="1" si="2"/>
        <v>51201.128999999972</v>
      </c>
      <c r="N44" s="48">
        <f t="shared" ca="1" si="2"/>
        <v>46477.971999999878</v>
      </c>
      <c r="O44" s="48">
        <f t="shared" ca="1" si="2"/>
        <v>26446.175999999876</v>
      </c>
      <c r="P44" s="48">
        <f t="shared" ca="1" si="2"/>
        <v>43565.353000000003</v>
      </c>
      <c r="Q44" s="48">
        <f t="shared" ca="1" si="2"/>
        <v>5.5262785683665161</v>
      </c>
      <c r="R44" s="48">
        <f t="shared" ca="1" si="2"/>
        <v>19.395319869392267</v>
      </c>
      <c r="S44" s="48">
        <f t="shared" ca="1" si="2"/>
        <v>64.647510662997107</v>
      </c>
      <c r="T44" s="48">
        <f t="shared" ca="1" si="2"/>
        <v>121.73310655171066</v>
      </c>
      <c r="U44" s="48">
        <f t="shared" ca="1" si="7"/>
        <v>68.858061665917234</v>
      </c>
      <c r="V44" s="48">
        <f t="shared" ca="1" si="7"/>
        <v>31.141938334082759</v>
      </c>
      <c r="W44" s="48">
        <f t="shared" ca="1" si="7"/>
        <v>10.340469331266561</v>
      </c>
      <c r="X44" s="48">
        <f t="shared" ca="1" si="7"/>
        <v>8.5783672798999007</v>
      </c>
      <c r="Y44" s="48">
        <f t="shared" ca="1" si="7"/>
        <v>57.94283687389877</v>
      </c>
      <c r="Z44" s="48">
        <f t="shared" ca="1" si="7"/>
        <v>4.8855286261897195</v>
      </c>
      <c r="AA44" s="48">
        <f t="shared" ca="1" si="7"/>
        <v>17.579679661004061</v>
      </c>
      <c r="AB44" s="48">
        <f t="shared" ca="1" si="7"/>
        <v>117.52717578117631</v>
      </c>
    </row>
    <row r="45" spans="1:28" ht="15" customHeight="1" x14ac:dyDescent="0.35">
      <c r="A45" s="73" t="str">
        <f>'52'!A45</f>
        <v>103</v>
      </c>
      <c r="B45" s="58" t="str">
        <f>'52'!B45</f>
        <v>103</v>
      </c>
      <c r="C45" s="57" t="str">
        <f>'52'!C45</f>
        <v>Transformation et conservation de fruits et légumes</v>
      </c>
      <c r="D45" s="57"/>
      <c r="E45" s="48">
        <f t="shared" ca="1" si="2"/>
        <v>97</v>
      </c>
      <c r="F45" s="48">
        <f t="shared" ca="1" si="2"/>
        <v>3988.3</v>
      </c>
      <c r="G45" s="48">
        <f t="shared" ca="1" si="2"/>
        <v>4015</v>
      </c>
      <c r="H45" s="48">
        <f t="shared" ca="1" si="2"/>
        <v>1699531.25</v>
      </c>
      <c r="I45" s="48">
        <f t="shared" ca="1" si="2"/>
        <v>123813.106</v>
      </c>
      <c r="J45" s="48">
        <f t="shared" ca="1" si="2"/>
        <v>233819.39900000003</v>
      </c>
      <c r="K45" s="48">
        <f t="shared" ca="1" si="2"/>
        <v>181278.09599999999</v>
      </c>
      <c r="L45" s="48">
        <f t="shared" ca="1" si="2"/>
        <v>38344.71300000004</v>
      </c>
      <c r="M45" s="48">
        <f t="shared" ca="1" si="2"/>
        <v>14795.113000000048</v>
      </c>
      <c r="N45" s="48">
        <f t="shared" ca="1" si="2"/>
        <v>-1957.0660000000169</v>
      </c>
      <c r="O45" s="48">
        <f t="shared" ca="1" si="2"/>
        <v>-6706.3110000000206</v>
      </c>
      <c r="P45" s="48">
        <f t="shared" ca="1" si="2"/>
        <v>80673.327999999994</v>
      </c>
      <c r="Q45" s="48">
        <f t="shared" ca="1" si="2"/>
        <v>7.285132650547026</v>
      </c>
      <c r="R45" s="48">
        <f t="shared" ca="1" si="2"/>
        <v>13.757875826054979</v>
      </c>
      <c r="S45" s="48">
        <f t="shared" ca="1" si="2"/>
        <v>58.626331770428507</v>
      </c>
      <c r="T45" s="48">
        <f t="shared" ca="1" si="2"/>
        <v>204.04528972243813</v>
      </c>
      <c r="U45" s="48">
        <f t="shared" ca="1" si="7"/>
        <v>82.54065086655001</v>
      </c>
      <c r="V45" s="48">
        <f t="shared" ca="1" si="7"/>
        <v>17.45934913344999</v>
      </c>
      <c r="W45" s="48">
        <f t="shared" ca="1" si="7"/>
        <v>3.23753318611393</v>
      </c>
      <c r="X45" s="48">
        <f t="shared" ca="1" si="7"/>
        <v>-1.7844993546750292</v>
      </c>
      <c r="Y45" s="48">
        <f t="shared" ca="1" si="7"/>
        <v>114.94336571491689</v>
      </c>
      <c r="Z45" s="48">
        <f t="shared" ca="1" si="7"/>
        <v>26.598123188456231</v>
      </c>
      <c r="AA45" s="48">
        <f t="shared" ca="1" si="7"/>
        <v>34.502410127228146</v>
      </c>
      <c r="AB45" s="48">
        <f t="shared" ca="1" si="7"/>
        <v>18.339534722058385</v>
      </c>
    </row>
    <row r="46" spans="1:28" ht="15" customHeight="1" x14ac:dyDescent="0.35">
      <c r="A46" s="73" t="str">
        <f>'52'!A46</f>
        <v>104</v>
      </c>
      <c r="B46" s="58" t="str">
        <f>'52'!B46</f>
        <v>104</v>
      </c>
      <c r="C46" s="57" t="str">
        <f>'52'!C46</f>
        <v>Fabrication d'huiles et graisses végétales et animales</v>
      </c>
      <c r="D46" s="57"/>
      <c r="E46" s="48">
        <f t="shared" ca="1" si="2"/>
        <v>5</v>
      </c>
      <c r="F46" s="48">
        <f t="shared" ca="1" si="2"/>
        <v>9.43</v>
      </c>
      <c r="G46" s="48">
        <f t="shared" ca="1" si="2"/>
        <v>10</v>
      </c>
      <c r="H46" s="48">
        <f t="shared" ca="1" si="2"/>
        <v>4944.2700000000004</v>
      </c>
      <c r="I46" s="48" t="str">
        <f t="shared" ca="1" si="2"/>
        <v>s</v>
      </c>
      <c r="J46" s="48">
        <f t="shared" ca="1" si="2"/>
        <v>612.44899999999996</v>
      </c>
      <c r="K46" s="48">
        <f t="shared" ca="1" si="2"/>
        <v>342.46800000000002</v>
      </c>
      <c r="L46" s="48">
        <f t="shared" ca="1" si="2"/>
        <v>263.75299999999999</v>
      </c>
      <c r="M46" s="48">
        <f t="shared" ca="1" si="2"/>
        <v>261.00399999999996</v>
      </c>
      <c r="N46" s="48">
        <f t="shared" ca="1" si="2"/>
        <v>130.19600000000037</v>
      </c>
      <c r="O46" s="48">
        <f t="shared" ca="1" si="2"/>
        <v>144.04500000000039</v>
      </c>
      <c r="P46" s="48">
        <f t="shared" ca="1" si="2"/>
        <v>100.81</v>
      </c>
      <c r="Q46" s="48" t="str">
        <f t="shared" ca="1" si="2"/>
        <v>s</v>
      </c>
      <c r="R46" s="48">
        <f t="shared" ca="1" si="2"/>
        <v>12.387046014881872</v>
      </c>
      <c r="S46" s="48">
        <f t="shared" ca="1" si="2"/>
        <v>64.946871686108167</v>
      </c>
      <c r="T46" s="48">
        <f t="shared" ca="1" si="2"/>
        <v>112.23499469777306</v>
      </c>
      <c r="U46" s="48">
        <f t="shared" ca="1" si="7"/>
        <v>56.492269320924215</v>
      </c>
      <c r="V46" s="48">
        <f t="shared" ca="1" si="7"/>
        <v>43.507730679075777</v>
      </c>
      <c r="W46" s="48" t="str">
        <f t="shared" ca="1" si="7"/>
        <v>s</v>
      </c>
      <c r="X46" s="48">
        <f t="shared" ca="1" si="7"/>
        <v>11.094551504228503</v>
      </c>
      <c r="Y46" s="48">
        <f t="shared" ca="1" si="7"/>
        <v>51.71557527304094</v>
      </c>
      <c r="Z46" s="48">
        <f t="shared" ca="1" si="7"/>
        <v>3.7622320883553932</v>
      </c>
      <c r="AA46" s="48">
        <f t="shared" ca="1" si="7"/>
        <v>16.460146069305363</v>
      </c>
      <c r="AB46" s="48">
        <f t="shared" ca="1" si="7"/>
        <v>258.90685447872232</v>
      </c>
    </row>
    <row r="47" spans="1:28" ht="15" customHeight="1" x14ac:dyDescent="0.35">
      <c r="A47" s="73">
        <f>'52'!A47</f>
        <v>105</v>
      </c>
      <c r="B47" s="54">
        <f>'52'!B47</f>
        <v>105</v>
      </c>
      <c r="C47" s="57" t="str">
        <f>'52'!C47</f>
        <v>Fabrication de produits laitiers</v>
      </c>
      <c r="D47" s="57"/>
      <c r="E47" s="48">
        <f t="shared" ca="1" si="2"/>
        <v>94</v>
      </c>
      <c r="F47" s="48">
        <f t="shared" ca="1" si="2"/>
        <v>6574.96</v>
      </c>
      <c r="G47" s="48">
        <f t="shared" ca="1" si="2"/>
        <v>7049</v>
      </c>
      <c r="H47" s="48">
        <f t="shared" ca="1" si="2"/>
        <v>4173729.59</v>
      </c>
      <c r="I47" s="48">
        <f t="shared" ca="1" si="2"/>
        <v>640668.652</v>
      </c>
      <c r="J47" s="48">
        <f t="shared" ca="1" si="2"/>
        <v>378982.87800000003</v>
      </c>
      <c r="K47" s="48">
        <f t="shared" ca="1" si="2"/>
        <v>340988.19500000001</v>
      </c>
      <c r="L47" s="48">
        <f t="shared" ca="1" si="2"/>
        <v>12608.694000000007</v>
      </c>
      <c r="M47" s="48">
        <f t="shared" ca="1" si="2"/>
        <v>-17679.076999999976</v>
      </c>
      <c r="N47" s="48">
        <f t="shared" ca="1" si="2"/>
        <v>28085.498999999978</v>
      </c>
      <c r="O47" s="48">
        <f t="shared" ca="1" si="2"/>
        <v>8385.7579999999743</v>
      </c>
      <c r="P47" s="48">
        <f t="shared" ca="1" si="2"/>
        <v>98126.312000000005</v>
      </c>
      <c r="Q47" s="48">
        <f t="shared" ca="1" si="2"/>
        <v>15.350027791330872</v>
      </c>
      <c r="R47" s="48">
        <f t="shared" ca="1" si="2"/>
        <v>9.0801972151722463</v>
      </c>
      <c r="S47" s="48">
        <f t="shared" ca="1" si="2"/>
        <v>57.640332108484316</v>
      </c>
      <c r="T47" s="48">
        <f t="shared" ca="1" si="2"/>
        <v>208.75268412279314</v>
      </c>
      <c r="U47" s="48">
        <f t="shared" ca="1" si="7"/>
        <v>96.434161500781755</v>
      </c>
      <c r="V47" s="48">
        <f t="shared" ca="1" si="7"/>
        <v>3.5658384992182457</v>
      </c>
      <c r="W47" s="48">
        <f t="shared" ca="1" si="7"/>
        <v>0.81220492529232058</v>
      </c>
      <c r="X47" s="48">
        <f t="shared" ca="1" si="7"/>
        <v>2.1185966203007638</v>
      </c>
      <c r="Y47" s="48">
        <f t="shared" ca="1" si="7"/>
        <v>101.61280304020515</v>
      </c>
      <c r="Z47" s="48">
        <f t="shared" ca="1" si="7"/>
        <v>74.460566653453526</v>
      </c>
      <c r="AA47" s="48">
        <f t="shared" ca="1" si="7"/>
        <v>25.892017211394968</v>
      </c>
      <c r="AB47" s="48">
        <f t="shared" ca="1" si="7"/>
        <v>-18.016652862689849</v>
      </c>
    </row>
    <row r="48" spans="1:28" ht="15" customHeight="1" x14ac:dyDescent="0.35">
      <c r="A48" s="73">
        <f>'52'!A48</f>
        <v>106</v>
      </c>
      <c r="B48" s="54">
        <f>'52'!B48</f>
        <v>106</v>
      </c>
      <c r="C48" s="57" t="str">
        <f>'52'!C48</f>
        <v>Travail des grains - fabrication de produits amylacés</v>
      </c>
      <c r="D48" s="57"/>
      <c r="E48" s="48">
        <f t="shared" ca="1" si="2"/>
        <v>48</v>
      </c>
      <c r="F48" s="48">
        <f t="shared" ca="1" si="2"/>
        <v>372.57</v>
      </c>
      <c r="G48" s="48">
        <f t="shared" ca="1" si="2"/>
        <v>411</v>
      </c>
      <c r="H48" s="48">
        <f t="shared" ca="1" si="2"/>
        <v>157537.09</v>
      </c>
      <c r="I48" s="48" t="str">
        <f t="shared" ca="1" si="2"/>
        <v>s</v>
      </c>
      <c r="J48" s="48">
        <f t="shared" ca="1" si="2"/>
        <v>24823.815000000006</v>
      </c>
      <c r="K48" s="48">
        <f t="shared" ca="1" si="2"/>
        <v>19760.536</v>
      </c>
      <c r="L48" s="48">
        <f t="shared" ca="1" si="2"/>
        <v>4223.356000000007</v>
      </c>
      <c r="M48" s="48">
        <f t="shared" ca="1" si="2"/>
        <v>4357.7970000000068</v>
      </c>
      <c r="N48" s="48">
        <f t="shared" ca="1" si="2"/>
        <v>335.72700000000913</v>
      </c>
      <c r="O48" s="48">
        <f t="shared" ca="1" si="2"/>
        <v>545.451000000009</v>
      </c>
      <c r="P48" s="48">
        <f t="shared" ca="1" si="2"/>
        <v>9998.3130000000001</v>
      </c>
      <c r="Q48" s="48" t="str">
        <f t="shared" ca="1" si="2"/>
        <v>s</v>
      </c>
      <c r="R48" s="48">
        <f t="shared" ca="1" si="2"/>
        <v>15.757441628507932</v>
      </c>
      <c r="S48" s="48">
        <f t="shared" ca="1" si="2"/>
        <v>66.628593284483472</v>
      </c>
      <c r="T48" s="48">
        <f t="shared" ca="1" si="2"/>
        <v>208.61676463483371</v>
      </c>
      <c r="U48" s="48">
        <f t="shared" ca="1" si="7"/>
        <v>82.390864668670091</v>
      </c>
      <c r="V48" s="48">
        <f t="shared" ca="1" si="7"/>
        <v>17.609135331329899</v>
      </c>
      <c r="W48" s="48" t="str">
        <f t="shared" ca="1" si="7"/>
        <v>s</v>
      </c>
      <c r="X48" s="48">
        <f t="shared" ca="1" si="7"/>
        <v>1.0048001709511301</v>
      </c>
      <c r="Y48" s="48" t="str">
        <f t="shared" ca="1" si="7"/>
        <v>s</v>
      </c>
      <c r="Z48" s="48">
        <f t="shared" ca="1" si="7"/>
        <v>8.6530238038185594</v>
      </c>
      <c r="AA48" s="48">
        <f t="shared" ca="1" si="7"/>
        <v>40.277100840463071</v>
      </c>
      <c r="AB48" s="48">
        <f t="shared" ca="1" si="7"/>
        <v>43.585322843963844</v>
      </c>
    </row>
    <row r="49" spans="1:28" ht="15" customHeight="1" x14ac:dyDescent="0.35">
      <c r="A49" s="73" t="str">
        <f>'52'!A49</f>
        <v>107_hac</v>
      </c>
      <c r="B49" s="54" t="str">
        <f>'52'!B49</f>
        <v>107_hac</v>
      </c>
      <c r="C49" s="57" t="str">
        <f>'52'!C49</f>
        <v>Fabrication de produits de boulangerie-pâtisserie et de pâtes alimentaires hors artisanat commercial</v>
      </c>
      <c r="D49" s="57"/>
      <c r="E49" s="48">
        <f t="shared" ref="E49:T69" ca="1" si="8">INDEX(table,MATCH($A$1&amp;"_"&amp;$A49,Tcolonne,0),MATCH(E$30,Tligne,0))</f>
        <v>223</v>
      </c>
      <c r="F49" s="48">
        <f t="shared" ca="1" si="8"/>
        <v>4215.88</v>
      </c>
      <c r="G49" s="48">
        <f t="shared" ca="1" si="8"/>
        <v>4626</v>
      </c>
      <c r="H49" s="48">
        <f t="shared" ca="1" si="8"/>
        <v>949551.7</v>
      </c>
      <c r="I49" s="48">
        <f t="shared" ca="1" si="8"/>
        <v>68033.854999999996</v>
      </c>
      <c r="J49" s="48">
        <f t="shared" ca="1" si="8"/>
        <v>252994.71899999998</v>
      </c>
      <c r="K49" s="48">
        <f t="shared" ca="1" si="8"/>
        <v>169647.011</v>
      </c>
      <c r="L49" s="48">
        <f t="shared" ca="1" si="8"/>
        <v>75055.995999999999</v>
      </c>
      <c r="M49" s="48">
        <f t="shared" ca="1" si="8"/>
        <v>57914.842999999993</v>
      </c>
      <c r="N49" s="48">
        <f t="shared" ca="1" si="8"/>
        <v>50232.742999999988</v>
      </c>
      <c r="O49" s="48">
        <f t="shared" ca="1" si="8"/>
        <v>33651.02199999999</v>
      </c>
      <c r="P49" s="48">
        <f t="shared" ca="1" si="8"/>
        <v>48674.033000000003</v>
      </c>
      <c r="Q49" s="48">
        <f t="shared" ca="1" si="8"/>
        <v>7.1648394710893566</v>
      </c>
      <c r="R49" s="48">
        <f t="shared" ca="1" si="8"/>
        <v>26.643596025366495</v>
      </c>
      <c r="S49" s="48">
        <f t="shared" ca="1" si="8"/>
        <v>60.009943119823141</v>
      </c>
      <c r="T49" s="48">
        <f t="shared" ca="1" si="8"/>
        <v>142.47845123675245</v>
      </c>
      <c r="U49" s="48">
        <f t="shared" ca="1" si="7"/>
        <v>69.327718151007446</v>
      </c>
      <c r="V49" s="48">
        <f t="shared" ca="1" si="7"/>
        <v>30.672281848992565</v>
      </c>
      <c r="W49" s="48">
        <f t="shared" ca="1" si="7"/>
        <v>9.6952661282102746</v>
      </c>
      <c r="X49" s="48">
        <f t="shared" ca="1" si="7"/>
        <v>11.717866075014925</v>
      </c>
      <c r="Y49" s="48" t="str">
        <f t="shared" ca="1" si="7"/>
        <v>s</v>
      </c>
      <c r="Z49" s="48">
        <f t="shared" ca="1" si="7"/>
        <v>2.2307678123410688</v>
      </c>
      <c r="AA49" s="48">
        <f t="shared" ca="1" si="7"/>
        <v>19.239149810079635</v>
      </c>
      <c r="AB49" s="48">
        <f t="shared" ca="1" si="7"/>
        <v>118.98509211266712</v>
      </c>
    </row>
    <row r="50" spans="1:28" ht="15" customHeight="1" x14ac:dyDescent="0.35">
      <c r="A50" s="73">
        <f>'52'!A50</f>
        <v>108</v>
      </c>
      <c r="B50" s="54">
        <f>'52'!B50</f>
        <v>108</v>
      </c>
      <c r="C50" s="57" t="str">
        <f>'52'!C50</f>
        <v>Fabrication d'autres produits alimentaires</v>
      </c>
      <c r="D50" s="57"/>
      <c r="E50" s="48">
        <f t="shared" ca="1" si="8"/>
        <v>318</v>
      </c>
      <c r="F50" s="48">
        <f t="shared" ca="1" si="8"/>
        <v>5337.86</v>
      </c>
      <c r="G50" s="48">
        <f t="shared" ca="1" si="8"/>
        <v>6091</v>
      </c>
      <c r="H50" s="48">
        <f t="shared" ca="1" si="8"/>
        <v>1648766.11</v>
      </c>
      <c r="I50" s="48">
        <f t="shared" ca="1" si="8"/>
        <v>197726.625</v>
      </c>
      <c r="J50" s="48">
        <f t="shared" ca="1" si="8"/>
        <v>383760.68600000005</v>
      </c>
      <c r="K50" s="48">
        <f t="shared" ca="1" si="8"/>
        <v>238623.67300000001</v>
      </c>
      <c r="L50" s="48">
        <f t="shared" ca="1" si="8"/>
        <v>134464.606</v>
      </c>
      <c r="M50" s="48">
        <f t="shared" ca="1" si="8"/>
        <v>113446.20800000001</v>
      </c>
      <c r="N50" s="48">
        <f t="shared" ca="1" si="8"/>
        <v>105786.37700000011</v>
      </c>
      <c r="O50" s="48">
        <f t="shared" ca="1" si="8"/>
        <v>73332.436000000103</v>
      </c>
      <c r="P50" s="48">
        <f t="shared" ca="1" si="8"/>
        <v>66010.618000000002</v>
      </c>
      <c r="Q50" s="48">
        <f t="shared" ca="1" si="8"/>
        <v>11.992399880174636</v>
      </c>
      <c r="R50" s="48">
        <f t="shared" ca="1" si="8"/>
        <v>23.275629191577696</v>
      </c>
      <c r="S50" s="48">
        <f t="shared" ca="1" si="8"/>
        <v>71.894108500410283</v>
      </c>
      <c r="T50" s="48">
        <f t="shared" ca="1" si="8"/>
        <v>146.52287433540783</v>
      </c>
      <c r="U50" s="48">
        <f t="shared" ca="1" si="7"/>
        <v>63.959037694668496</v>
      </c>
      <c r="V50" s="48">
        <f t="shared" ca="1" si="7"/>
        <v>36.04096230533149</v>
      </c>
      <c r="W50" s="48">
        <f t="shared" ca="1" si="7"/>
        <v>12.707578066670921</v>
      </c>
      <c r="X50" s="48">
        <f t="shared" ca="1" si="7"/>
        <v>13.025095715776269</v>
      </c>
      <c r="Y50" s="48">
        <f t="shared" ca="1" si="7"/>
        <v>63.08645665939212</v>
      </c>
      <c r="Z50" s="48">
        <f t="shared" ca="1" si="7"/>
        <v>7.5793283475653066</v>
      </c>
      <c r="AA50" s="48">
        <f t="shared" ca="1" si="7"/>
        <v>17.200984990943027</v>
      </c>
      <c r="AB50" s="48">
        <f t="shared" ca="1" si="7"/>
        <v>171.86054522319424</v>
      </c>
    </row>
    <row r="51" spans="1:28" ht="15" customHeight="1" x14ac:dyDescent="0.35">
      <c r="A51" s="73">
        <f>'52'!A51</f>
        <v>109</v>
      </c>
      <c r="B51" s="54">
        <f>'52'!B51</f>
        <v>109</v>
      </c>
      <c r="C51" s="57" t="str">
        <f>'52'!C51</f>
        <v>Fabrication d'aliments pour animaux</v>
      </c>
      <c r="D51" s="57"/>
      <c r="E51" s="48">
        <f t="shared" ca="1" si="8"/>
        <v>74</v>
      </c>
      <c r="F51" s="48">
        <f t="shared" ca="1" si="8"/>
        <v>3380.7400000000002</v>
      </c>
      <c r="G51" s="48">
        <f t="shared" ca="1" si="8"/>
        <v>3558</v>
      </c>
      <c r="H51" s="48">
        <f t="shared" ca="1" si="8"/>
        <v>3052999.68</v>
      </c>
      <c r="I51" s="48">
        <f t="shared" ca="1" si="8"/>
        <v>372034.36200000002</v>
      </c>
      <c r="J51" s="48">
        <f t="shared" ca="1" si="8"/>
        <v>318080.89899999986</v>
      </c>
      <c r="K51" s="48">
        <f t="shared" ca="1" si="8"/>
        <v>209004.84900000002</v>
      </c>
      <c r="L51" s="48">
        <f t="shared" ca="1" si="8"/>
        <v>92862.940999999861</v>
      </c>
      <c r="M51" s="48">
        <f t="shared" ca="1" si="8"/>
        <v>100354.07099999987</v>
      </c>
      <c r="N51" s="48">
        <f t="shared" ca="1" si="8"/>
        <v>87177.777999999991</v>
      </c>
      <c r="O51" s="48">
        <f t="shared" ca="1" si="8"/>
        <v>68727.81</v>
      </c>
      <c r="P51" s="48">
        <f t="shared" ca="1" si="8"/>
        <v>70679.188999999998</v>
      </c>
      <c r="Q51" s="48">
        <f t="shared" ca="1" si="8"/>
        <v>12.185863118072779</v>
      </c>
      <c r="R51" s="48">
        <f t="shared" ca="1" si="8"/>
        <v>10.418635189637486</v>
      </c>
      <c r="S51" s="48">
        <f t="shared" ca="1" si="8"/>
        <v>94.086176103456594</v>
      </c>
      <c r="T51" s="48">
        <f t="shared" ca="1" si="8"/>
        <v>245.31370291711281</v>
      </c>
      <c r="U51" s="48">
        <f t="shared" ca="1" si="7"/>
        <v>69.237214410984393</v>
      </c>
      <c r="V51" s="48">
        <f t="shared" ca="1" si="7"/>
        <v>30.762785589015611</v>
      </c>
      <c r="W51" s="48">
        <f t="shared" ca="1" si="7"/>
        <v>7.3431407648724161</v>
      </c>
      <c r="X51" s="48">
        <f t="shared" ca="1" si="7"/>
        <v>11.979664167537523</v>
      </c>
      <c r="Y51" s="48" t="str">
        <f t="shared" ca="1" si="7"/>
        <v>s</v>
      </c>
      <c r="Z51" s="48">
        <f t="shared" ca="1" si="7"/>
        <v>4.9632985455414413</v>
      </c>
      <c r="AA51" s="48">
        <f t="shared" ca="1" si="7"/>
        <v>22.2205071798417</v>
      </c>
      <c r="AB51" s="48">
        <f t="shared" ca="1" si="7"/>
        <v>141.98531763005923</v>
      </c>
    </row>
    <row r="52" spans="1:28" ht="15" customHeight="1" x14ac:dyDescent="0.35">
      <c r="A52" s="73">
        <f>'52'!A52</f>
        <v>11</v>
      </c>
      <c r="B52" s="112">
        <f>'52'!B52</f>
        <v>11</v>
      </c>
      <c r="C52" s="114" t="str">
        <f>'52'!C52</f>
        <v>Fabrication de boissons</v>
      </c>
      <c r="D52" s="114"/>
      <c r="E52" s="110">
        <f t="shared" ca="1" si="8"/>
        <v>254</v>
      </c>
      <c r="F52" s="110">
        <f t="shared" ca="1" si="8"/>
        <v>434.24</v>
      </c>
      <c r="G52" s="110">
        <f t="shared" ca="1" si="8"/>
        <v>527</v>
      </c>
      <c r="H52" s="110">
        <f t="shared" ca="1" si="8"/>
        <v>140394.53</v>
      </c>
      <c r="I52" s="110">
        <f t="shared" ca="1" si="8"/>
        <v>941.54600000000005</v>
      </c>
      <c r="J52" s="110">
        <f t="shared" ca="1" si="8"/>
        <v>53688.053999999996</v>
      </c>
      <c r="K52" s="110">
        <f t="shared" ca="1" si="8"/>
        <v>20436.018</v>
      </c>
      <c r="L52" s="110">
        <f t="shared" ca="1" si="8"/>
        <v>24499.380999999994</v>
      </c>
      <c r="M52" s="110">
        <f t="shared" ca="1" si="8"/>
        <v>20281.172999999995</v>
      </c>
      <c r="N52" s="110">
        <f t="shared" ca="1" si="8"/>
        <v>16581.705000000005</v>
      </c>
      <c r="O52" s="110">
        <f t="shared" ca="1" si="8"/>
        <v>13284.049000000006</v>
      </c>
      <c r="P52" s="110">
        <f t="shared" ca="1" si="8"/>
        <v>21342.392</v>
      </c>
      <c r="Q52" s="110">
        <f t="shared" ca="1" si="8"/>
        <v>0.67064293744207837</v>
      </c>
      <c r="R52" s="110">
        <f t="shared" ca="1" si="8"/>
        <v>38.240844568517019</v>
      </c>
      <c r="S52" s="110">
        <f t="shared" ca="1" si="8"/>
        <v>123.63682295504789</v>
      </c>
      <c r="T52" s="110">
        <f t="shared" ca="1" si="8"/>
        <v>272.32443119012527</v>
      </c>
      <c r="U52" s="110">
        <f t="shared" ca="1" si="7"/>
        <v>45.478661489130204</v>
      </c>
      <c r="V52" s="110">
        <f t="shared" ca="1" si="7"/>
        <v>54.521338510869789</v>
      </c>
      <c r="W52" s="110">
        <f t="shared" ca="1" si="7"/>
        <v>17.331723757970039</v>
      </c>
      <c r="X52" s="110">
        <f t="shared" ca="1" si="7"/>
        <v>27.040171258671574</v>
      </c>
      <c r="Y52" s="110" t="str">
        <f t="shared" ca="1" si="7"/>
        <v>s</v>
      </c>
      <c r="Z52" s="110">
        <f t="shared" ca="1" si="7"/>
        <v>2.5422315771978083</v>
      </c>
      <c r="AA52" s="110">
        <f t="shared" ca="1" si="7"/>
        <v>39.752590026824222</v>
      </c>
      <c r="AB52" s="110">
        <f t="shared" ca="1" si="7"/>
        <v>95.027647322755541</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'52'!A54</f>
        <v>CGA</v>
      </c>
      <c r="B54" s="112" t="str">
        <f>'52'!B54</f>
        <v>CGA</v>
      </c>
      <c r="C54" s="115" t="str">
        <f>'52'!C54</f>
        <v>Commerce de gros de produits agroalimentaires</v>
      </c>
      <c r="D54" s="115"/>
      <c r="E54" s="110">
        <f t="shared" ca="1" si="8"/>
        <v>1177</v>
      </c>
      <c r="F54" s="110">
        <f t="shared" ca="1" si="8"/>
        <v>12453.37</v>
      </c>
      <c r="G54" s="110">
        <f t="shared" ca="1" si="8"/>
        <v>13571</v>
      </c>
      <c r="H54" s="110">
        <f t="shared" ca="1" si="8"/>
        <v>15872385.67</v>
      </c>
      <c r="I54" s="110">
        <f t="shared" ca="1" si="8"/>
        <v>2496049.3130000001</v>
      </c>
      <c r="J54" s="110">
        <f t="shared" ca="1" si="8"/>
        <v>861159.85999999975</v>
      </c>
      <c r="K54" s="110">
        <f t="shared" ca="1" si="8"/>
        <v>669889.27500000002</v>
      </c>
      <c r="L54" s="110">
        <f t="shared" ca="1" si="8"/>
        <v>177553.29099999974</v>
      </c>
      <c r="M54" s="110">
        <f t="shared" ca="1" si="8"/>
        <v>209873.20299999975</v>
      </c>
      <c r="N54" s="110">
        <f t="shared" ca="1" si="8"/>
        <v>343589.70899999945</v>
      </c>
      <c r="O54" s="110">
        <f t="shared" ca="1" si="8"/>
        <v>237500.67199999944</v>
      </c>
      <c r="P54" s="110">
        <f t="shared" ca="1" si="8"/>
        <v>101584.406</v>
      </c>
      <c r="Q54" s="110">
        <f t="shared" ca="1" si="8"/>
        <v>15.725735027455393</v>
      </c>
      <c r="R54" s="110">
        <f t="shared" ca="1" si="8"/>
        <v>5.4255225263815037</v>
      </c>
      <c r="S54" s="110">
        <f t="shared" ca="1" si="8"/>
        <v>69.150748753148719</v>
      </c>
      <c r="T54" s="110">
        <f t="shared" ca="1" si="8"/>
        <v>115.40508577196373</v>
      </c>
      <c r="U54" s="110">
        <f t="shared" ref="U54:AB54" ca="1" si="9">INDEX(table,MATCH($A$1&amp;"_"&amp;$A54,Tcolonne,0),MATCH(U$30,Tligne,0))</f>
        <v>79.048339306571975</v>
      </c>
      <c r="V54" s="110">
        <f t="shared" ca="1" si="9"/>
        <v>20.951660693428018</v>
      </c>
      <c r="W54" s="110">
        <f t="shared" ca="1" si="9"/>
        <v>6.2741742780221683</v>
      </c>
      <c r="X54" s="110">
        <f t="shared" ca="1" si="9"/>
        <v>8.8090264930351054</v>
      </c>
      <c r="Y54" s="110">
        <f t="shared" ca="1" si="9"/>
        <v>45.879574884101579</v>
      </c>
      <c r="Z54" s="110">
        <f ca="1">INDEX(table,MATCH($A$1&amp;"_"&amp;$A54,Tcolonne,0),MATCH(Z$30,Tligne,0))</f>
        <v>14.638803850726731</v>
      </c>
      <c r="AA54" s="110">
        <f t="shared" ca="1" si="9"/>
        <v>11.796230957629636</v>
      </c>
      <c r="AB54" s="110">
        <f t="shared" ca="1" si="9"/>
        <v>206.59982300826738</v>
      </c>
    </row>
    <row r="55" spans="1:28" ht="15" customHeight="1" x14ac:dyDescent="0.35">
      <c r="A55" s="73" t="str">
        <f>'52'!A55</f>
        <v>p_CGA_46</v>
      </c>
      <c r="B55" s="54"/>
      <c r="C55" s="55" t="str">
        <f>'52'!C55</f>
        <v>Poids dans le commerce de gros de la région (%)</v>
      </c>
      <c r="D55" s="55"/>
      <c r="E55" s="52">
        <f ca="1">E54/E67*100</f>
        <v>20.010200612036723</v>
      </c>
      <c r="F55" s="52">
        <f t="shared" ref="F55:P55" ca="1" si="10">F54/F67*100</f>
        <v>38.383739068603234</v>
      </c>
      <c r="G55" s="52">
        <f t="shared" ca="1" si="10"/>
        <v>38.002296211251434</v>
      </c>
      <c r="H55" s="52">
        <f t="shared" ca="1" si="10"/>
        <v>51.391570773203696</v>
      </c>
      <c r="I55" s="52">
        <f t="shared" ca="1" si="10"/>
        <v>70.455354420306676</v>
      </c>
      <c r="J55" s="52">
        <f t="shared" ca="1" si="10"/>
        <v>31.954304117633793</v>
      </c>
      <c r="K55" s="52">
        <f t="shared" ca="1" si="10"/>
        <v>37.589947341078037</v>
      </c>
      <c r="L55" s="52">
        <f t="shared" ca="1" si="10"/>
        <v>20.658721499510857</v>
      </c>
      <c r="M55" s="52">
        <f t="shared" ca="1" si="10"/>
        <v>27.147717631640422</v>
      </c>
      <c r="N55" s="52">
        <f t="shared" ca="1" si="10"/>
        <v>34.703073143198623</v>
      </c>
      <c r="O55" s="52">
        <f t="shared" ca="1" si="10"/>
        <v>33.61282143080625</v>
      </c>
      <c r="P55" s="52">
        <f t="shared" ca="1" si="10"/>
        <v>42.890335132434068</v>
      </c>
      <c r="Q55" s="52"/>
      <c r="R55" s="52"/>
      <c r="S55" s="52"/>
      <c r="T55" s="52"/>
      <c r="U55" s="52"/>
      <c r="V55" s="52"/>
      <c r="W55" s="52"/>
      <c r="X55" s="52"/>
      <c r="Y55" s="52"/>
      <c r="Z55" s="52"/>
      <c r="AA55" s="52"/>
      <c r="AB55" s="52"/>
    </row>
    <row r="56" spans="1:28" ht="15" customHeight="1" x14ac:dyDescent="0.35">
      <c r="A56" s="73" t="str">
        <f>'52'!A56</f>
        <v>CGA_Micro</v>
      </c>
      <c r="B56" s="54"/>
      <c r="C56" s="55"/>
      <c r="D56" s="55" t="s">
        <v>83</v>
      </c>
      <c r="E56" s="48">
        <f t="shared" ca="1" si="8"/>
        <v>780</v>
      </c>
      <c r="F56" s="48">
        <f t="shared" ca="1" si="8"/>
        <v>830.02</v>
      </c>
      <c r="G56" s="48">
        <f t="shared" ca="1" si="8"/>
        <v>1156</v>
      </c>
      <c r="H56" s="48">
        <f t="shared" ca="1" si="8"/>
        <v>683296.54</v>
      </c>
      <c r="I56" s="48">
        <f t="shared" ca="1" si="8"/>
        <v>55968.873</v>
      </c>
      <c r="J56" s="48">
        <f t="shared" ca="1" si="8"/>
        <v>79920.392000000007</v>
      </c>
      <c r="K56" s="48">
        <f t="shared" ca="1" si="8"/>
        <v>54177.052000000003</v>
      </c>
      <c r="L56" s="48">
        <f t="shared" ca="1" si="8"/>
        <v>27245.407000000003</v>
      </c>
      <c r="M56" s="48">
        <f t="shared" ca="1" si="8"/>
        <v>25241.130000000005</v>
      </c>
      <c r="N56" s="48">
        <f t="shared" ca="1" si="8"/>
        <v>21374.679999999997</v>
      </c>
      <c r="O56" s="48">
        <f t="shared" ca="1" si="8"/>
        <v>19660.133999999998</v>
      </c>
      <c r="P56" s="48">
        <f t="shared" ca="1" si="8"/>
        <v>12572.745000000001</v>
      </c>
      <c r="Q56" s="48">
        <f t="shared" ca="1" si="8"/>
        <v>8.1910078163135438</v>
      </c>
      <c r="R56" s="48">
        <f t="shared" ca="1" si="8"/>
        <v>11.696296896220199</v>
      </c>
      <c r="S56" s="48">
        <f t="shared" ca="1" si="8"/>
        <v>96.28730873954845</v>
      </c>
      <c r="T56" s="48">
        <f t="shared" ca="1" si="8"/>
        <v>109.14214838196671</v>
      </c>
      <c r="U56" s="48">
        <f t="shared" ref="U56:AB61" ca="1" si="11">INDEX(table,MATCH($A$1&amp;"_"&amp;$A56,Tcolonne,0),MATCH(U$30,Tligne,0))</f>
        <v>66.53821643976633</v>
      </c>
      <c r="V56" s="48">
        <f t="shared" ca="1" si="11"/>
        <v>33.46178356023367</v>
      </c>
      <c r="W56" s="48">
        <f t="shared" ca="1" si="11"/>
        <v>19.773671950501896</v>
      </c>
      <c r="X56" s="48">
        <f t="shared" ca="1" si="11"/>
        <v>22.178079446234953</v>
      </c>
      <c r="Y56" s="48">
        <f t="shared" ca="1" si="11"/>
        <v>74.338760725118078</v>
      </c>
      <c r="Z56" s="48">
        <f t="shared" ca="1" si="11"/>
        <v>4.7554180416537726</v>
      </c>
      <c r="AA56" s="48">
        <f t="shared" ca="1" si="11"/>
        <v>15.7315857509808</v>
      </c>
      <c r="AB56" s="48">
        <f t="shared" ca="1" si="11"/>
        <v>200.76069307060632</v>
      </c>
    </row>
    <row r="57" spans="1:28" ht="15" customHeight="1" x14ac:dyDescent="0.35">
      <c r="A57" s="73" t="str">
        <f>'52'!A57</f>
        <v>CGA_PME</v>
      </c>
      <c r="B57" s="54"/>
      <c r="C57" s="55"/>
      <c r="D57" s="55" t="s">
        <v>84</v>
      </c>
      <c r="E57" s="48">
        <f t="shared" ca="1" si="8"/>
        <v>236</v>
      </c>
      <c r="F57" s="48">
        <f t="shared" ca="1" si="8"/>
        <v>2916.44</v>
      </c>
      <c r="G57" s="48">
        <f t="shared" ca="1" si="8"/>
        <v>3374</v>
      </c>
      <c r="H57" s="48">
        <f t="shared" ca="1" si="8"/>
        <v>3321709.45</v>
      </c>
      <c r="I57" s="48">
        <f t="shared" ca="1" si="8"/>
        <v>436220.86599999998</v>
      </c>
      <c r="J57" s="48">
        <f t="shared" ca="1" si="8"/>
        <v>247552.12500000003</v>
      </c>
      <c r="K57" s="48">
        <f t="shared" ca="1" si="8"/>
        <v>148575.70699999999</v>
      </c>
      <c r="L57" s="48">
        <f t="shared" ca="1" si="8"/>
        <v>99848.566000000035</v>
      </c>
      <c r="M57" s="48">
        <f t="shared" ca="1" si="8"/>
        <v>83143.949000000037</v>
      </c>
      <c r="N57" s="48">
        <f t="shared" ca="1" si="8"/>
        <v>97890.517000000051</v>
      </c>
      <c r="O57" s="48">
        <f t="shared" ca="1" si="8"/>
        <v>74776.818000000058</v>
      </c>
      <c r="P57" s="48">
        <f t="shared" ca="1" si="8"/>
        <v>30680.258999999998</v>
      </c>
      <c r="Q57" s="48">
        <f t="shared" ca="1" si="8"/>
        <v>13.132420898522595</v>
      </c>
      <c r="R57" s="48">
        <f t="shared" ca="1" si="8"/>
        <v>7.4525520285947957</v>
      </c>
      <c r="S57" s="48">
        <f t="shared" ca="1" si="8"/>
        <v>84.88161079946785</v>
      </c>
      <c r="T57" s="48">
        <f t="shared" ca="1" si="8"/>
        <v>90.296854041228357</v>
      </c>
      <c r="U57" s="48">
        <f t="shared" ca="1" si="11"/>
        <v>59.807242346242049</v>
      </c>
      <c r="V57" s="48">
        <f t="shared" ca="1" si="11"/>
        <v>40.192757653757937</v>
      </c>
      <c r="W57" s="48">
        <f t="shared" ca="1" si="11"/>
        <v>20.088328431476089</v>
      </c>
      <c r="X57" s="48">
        <f t="shared" ca="1" si="11"/>
        <v>19.901855457771322</v>
      </c>
      <c r="Y57" s="48">
        <f t="shared" ca="1" si="11"/>
        <v>47.639055805392267</v>
      </c>
      <c r="Z57" s="48">
        <f t="shared" ca="1" si="11"/>
        <v>3.2793760903887179</v>
      </c>
      <c r="AA57" s="48">
        <f t="shared" ca="1" si="11"/>
        <v>12.3934541058777</v>
      </c>
      <c r="AB57" s="48">
        <f t="shared" ca="1" si="11"/>
        <v>271.00145732146535</v>
      </c>
    </row>
    <row r="58" spans="1:28" ht="15" customHeight="1" x14ac:dyDescent="0.35">
      <c r="A58" s="73" t="str">
        <f>'52'!A58</f>
        <v>CGA_ETI</v>
      </c>
      <c r="B58" s="54"/>
      <c r="C58" s="55"/>
      <c r="D58" s="55" t="s">
        <v>85</v>
      </c>
      <c r="E58" s="48">
        <f t="shared" ca="1" si="8"/>
        <v>114</v>
      </c>
      <c r="F58" s="48">
        <f t="shared" ca="1" si="8"/>
        <v>5020.41</v>
      </c>
      <c r="G58" s="48">
        <f t="shared" ca="1" si="8"/>
        <v>5232</v>
      </c>
      <c r="H58" s="48">
        <f t="shared" ca="1" si="8"/>
        <v>5625402.7199999997</v>
      </c>
      <c r="I58" s="48">
        <f t="shared" ca="1" si="8"/>
        <v>418174.18300000002</v>
      </c>
      <c r="J58" s="48">
        <f t="shared" ca="1" si="8"/>
        <v>350922.06999999995</v>
      </c>
      <c r="K58" s="48">
        <f t="shared" ca="1" si="8"/>
        <v>269300.799</v>
      </c>
      <c r="L58" s="48">
        <f t="shared" ca="1" si="8"/>
        <v>76351.265999999945</v>
      </c>
      <c r="M58" s="48">
        <f t="shared" ca="1" si="8"/>
        <v>64234.578999999962</v>
      </c>
      <c r="N58" s="48">
        <f t="shared" ca="1" si="8"/>
        <v>118622.59199999987</v>
      </c>
      <c r="O58" s="48">
        <f t="shared" ca="1" si="8"/>
        <v>98276.281999999861</v>
      </c>
      <c r="P58" s="48">
        <f t="shared" ca="1" si="8"/>
        <v>50848.021999999997</v>
      </c>
      <c r="Q58" s="48">
        <f t="shared" ca="1" si="8"/>
        <v>7.433675486259232</v>
      </c>
      <c r="R58" s="48">
        <f t="shared" ca="1" si="8"/>
        <v>6.2381679582221974</v>
      </c>
      <c r="S58" s="48">
        <f t="shared" ca="1" si="8"/>
        <v>69.899085931228711</v>
      </c>
      <c r="T58" s="48">
        <f t="shared" ca="1" si="8"/>
        <v>116.72600365308809</v>
      </c>
      <c r="U58" s="48">
        <f t="shared" ca="1" si="11"/>
        <v>77.910947530430647</v>
      </c>
      <c r="V58" s="48">
        <f t="shared" ca="1" si="11"/>
        <v>22.089052469569349</v>
      </c>
      <c r="W58" s="48">
        <f t="shared" ca="1" si="11"/>
        <v>6.9342135359674204</v>
      </c>
      <c r="X58" s="48">
        <f t="shared" ca="1" si="11"/>
        <v>8.0987322318882988</v>
      </c>
      <c r="Y58" s="48" t="str">
        <f t="shared" ca="1" si="11"/>
        <v>s</v>
      </c>
      <c r="Z58" s="48">
        <f t="shared" ca="1" si="11"/>
        <v>11.463889806358949</v>
      </c>
      <c r="AA58" s="48">
        <f t="shared" ca="1" si="11"/>
        <v>14.489833027600687</v>
      </c>
      <c r="AB58" s="48">
        <f t="shared" ca="1" si="11"/>
        <v>126.32660322558853</v>
      </c>
    </row>
    <row r="59" spans="1:28" ht="15" customHeight="1" x14ac:dyDescent="0.35">
      <c r="A59" s="73" t="str">
        <f>'52'!A59</f>
        <v>CGA_GE</v>
      </c>
      <c r="B59" s="54"/>
      <c r="C59" s="55"/>
      <c r="D59" s="55" t="s">
        <v>86</v>
      </c>
      <c r="E59" s="48">
        <f t="shared" ca="1" si="8"/>
        <v>47</v>
      </c>
      <c r="F59" s="48">
        <f t="shared" ca="1" si="8"/>
        <v>3686.5</v>
      </c>
      <c r="G59" s="48">
        <f t="shared" ca="1" si="8"/>
        <v>3809</v>
      </c>
      <c r="H59" s="48">
        <f t="shared" ca="1" si="8"/>
        <v>6241976.96</v>
      </c>
      <c r="I59" s="48">
        <f t="shared" ca="1" si="8"/>
        <v>1585685.3909999998</v>
      </c>
      <c r="J59" s="48">
        <f t="shared" ca="1" si="8"/>
        <v>182765.27299999972</v>
      </c>
      <c r="K59" s="48">
        <f t="shared" ca="1" si="8"/>
        <v>197835.717</v>
      </c>
      <c r="L59" s="48">
        <f t="shared" ca="1" si="8"/>
        <v>-25891.948000000251</v>
      </c>
      <c r="M59" s="48">
        <f t="shared" ca="1" si="8"/>
        <v>37253.544999999744</v>
      </c>
      <c r="N59" s="48">
        <f t="shared" ca="1" si="8"/>
        <v>105701.91999999953</v>
      </c>
      <c r="O59" s="48">
        <f t="shared" ca="1" si="8"/>
        <v>44787.437999999522</v>
      </c>
      <c r="P59" s="48">
        <f t="shared" ca="1" si="8"/>
        <v>7483.380000000001</v>
      </c>
      <c r="Q59" s="48">
        <f t="shared" ca="1" si="8"/>
        <v>25.403576481640837</v>
      </c>
      <c r="R59" s="48">
        <f t="shared" ca="1" si="8"/>
        <v>2.9280030056374917</v>
      </c>
      <c r="S59" s="48">
        <f t="shared" ca="1" si="8"/>
        <v>49.576908449749013</v>
      </c>
      <c r="T59" s="48">
        <f t="shared" ca="1" si="8"/>
        <v>134.8797813644378</v>
      </c>
      <c r="U59" s="48">
        <f t="shared" ca="1" si="11"/>
        <v>115.05838109201869</v>
      </c>
      <c r="V59" s="48">
        <f t="shared" ca="1" si="11"/>
        <v>-15.058381092018688</v>
      </c>
      <c r="W59" s="48">
        <f t="shared" ca="1" si="11"/>
        <v>-2.3667389323313617</v>
      </c>
      <c r="X59" s="48">
        <f t="shared" ca="1" si="11"/>
        <v>4.3984550567635958</v>
      </c>
      <c r="Y59" s="48" t="str">
        <f t="shared" ca="1" si="11"/>
        <v>s</v>
      </c>
      <c r="Z59" s="48">
        <f t="shared" ca="1" si="11"/>
        <v>-48.929535931401823</v>
      </c>
      <c r="AA59" s="48">
        <f t="shared" ca="1" si="11"/>
        <v>4.0945305840459154</v>
      </c>
      <c r="AB59" s="48">
        <f t="shared" ca="1" si="11"/>
        <v>497.81709601810593</v>
      </c>
    </row>
    <row r="60" spans="1:28" ht="15" customHeight="1" x14ac:dyDescent="0.35">
      <c r="A60" s="73">
        <f>'52'!A60</f>
        <v>462</v>
      </c>
      <c r="B60" s="47">
        <f>'52'!B60</f>
        <v>462</v>
      </c>
      <c r="C60" s="57" t="str">
        <f>'52'!C60</f>
        <v>Commerce de gros de produits agricoles bruts et d'animaux vivants</v>
      </c>
      <c r="D60" s="57"/>
      <c r="E60" s="48">
        <f t="shared" ca="1" si="8"/>
        <v>316</v>
      </c>
      <c r="F60" s="48">
        <f t="shared" ca="1" si="8"/>
        <v>3931.83</v>
      </c>
      <c r="G60" s="48">
        <f t="shared" ca="1" si="8"/>
        <v>4076</v>
      </c>
      <c r="H60" s="48">
        <f t="shared" ca="1" si="8"/>
        <v>5380908.46</v>
      </c>
      <c r="I60" s="48">
        <f t="shared" ca="1" si="8"/>
        <v>674876.35499999998</v>
      </c>
      <c r="J60" s="48">
        <f t="shared" ca="1" si="8"/>
        <v>300025.71699999983</v>
      </c>
      <c r="K60" s="48">
        <f t="shared" ca="1" si="8"/>
        <v>229242.606</v>
      </c>
      <c r="L60" s="48">
        <f t="shared" ca="1" si="8"/>
        <v>59228.047999999806</v>
      </c>
      <c r="M60" s="48">
        <f t="shared" ca="1" si="8"/>
        <v>48755.638999999806</v>
      </c>
      <c r="N60" s="48">
        <f t="shared" ca="1" si="8"/>
        <v>57320.65199999942</v>
      </c>
      <c r="O60" s="48">
        <f t="shared" ca="1" si="8"/>
        <v>53689.248999999414</v>
      </c>
      <c r="P60" s="48">
        <f t="shared" ca="1" si="8"/>
        <v>27192.303</v>
      </c>
      <c r="Q60" s="48">
        <f t="shared" ca="1" si="8"/>
        <v>12.542052332181841</v>
      </c>
      <c r="R60" s="48">
        <f t="shared" ca="1" si="8"/>
        <v>5.5757446763924285</v>
      </c>
      <c r="S60" s="48">
        <f t="shared" ca="1" si="8"/>
        <v>76.30688941281791</v>
      </c>
      <c r="T60" s="48">
        <f t="shared" ca="1" si="8"/>
        <v>181.12042585767949</v>
      </c>
      <c r="U60" s="48">
        <f t="shared" ca="1" si="11"/>
        <v>79.468258840637617</v>
      </c>
      <c r="V60" s="48">
        <f t="shared" ca="1" si="11"/>
        <v>20.531741159362383</v>
      </c>
      <c r="W60" s="48">
        <f t="shared" ca="1" si="11"/>
        <v>4.4701870764680667</v>
      </c>
      <c r="X60" s="48">
        <f t="shared" ca="1" si="11"/>
        <v>4.3660209001294019</v>
      </c>
      <c r="Y60" s="48" t="str">
        <f t="shared" ca="1" si="11"/>
        <v>s</v>
      </c>
      <c r="Z60" s="48">
        <f t="shared" ca="1" si="11"/>
        <v>22.497224625738205</v>
      </c>
      <c r="AA60" s="48">
        <f t="shared" ca="1" si="11"/>
        <v>9.063324061650361</v>
      </c>
      <c r="AB60" s="48">
        <f t="shared" ca="1" si="11"/>
        <v>179.29941057217479</v>
      </c>
    </row>
    <row r="61" spans="1:28" ht="15" customHeight="1" x14ac:dyDescent="0.35">
      <c r="A61" s="73" t="str">
        <f>'52'!A61</f>
        <v>463_h4635Z</v>
      </c>
      <c r="B61" s="47" t="str">
        <f>'52'!B61</f>
        <v>463_h4635Z</v>
      </c>
      <c r="C61" s="57" t="str">
        <f>'52'!C61</f>
        <v>Commerce de gros de produits alimentaires, de boissons hors tabac</v>
      </c>
      <c r="D61" s="57"/>
      <c r="E61" s="48">
        <f t="shared" ca="1" si="8"/>
        <v>861</v>
      </c>
      <c r="F61" s="48">
        <f t="shared" ca="1" si="8"/>
        <v>8521.5400000000009</v>
      </c>
      <c r="G61" s="48">
        <f t="shared" ca="1" si="8"/>
        <v>9495</v>
      </c>
      <c r="H61" s="48">
        <f t="shared" ca="1" si="8"/>
        <v>10491477.210000001</v>
      </c>
      <c r="I61" s="48">
        <f t="shared" ca="1" si="8"/>
        <v>1821172.9579999999</v>
      </c>
      <c r="J61" s="48">
        <f t="shared" ca="1" si="8"/>
        <v>561134.14299999992</v>
      </c>
      <c r="K61" s="48">
        <f t="shared" ca="1" si="8"/>
        <v>440646.66899999999</v>
      </c>
      <c r="L61" s="48">
        <f t="shared" ca="1" si="8"/>
        <v>118325.24299999993</v>
      </c>
      <c r="M61" s="48">
        <f t="shared" ca="1" si="8"/>
        <v>161117.56399999993</v>
      </c>
      <c r="N61" s="48">
        <f t="shared" ca="1" si="8"/>
        <v>286269.05700000003</v>
      </c>
      <c r="O61" s="48">
        <f t="shared" ca="1" si="8"/>
        <v>183811.42300000001</v>
      </c>
      <c r="P61" s="48">
        <f t="shared" ca="1" si="8"/>
        <v>74392.103000000003</v>
      </c>
      <c r="Q61" s="48">
        <f t="shared" ca="1" si="8"/>
        <v>17.358594233652248</v>
      </c>
      <c r="R61" s="48">
        <f t="shared" ca="1" si="8"/>
        <v>5.3484760226629691</v>
      </c>
      <c r="S61" s="48">
        <f t="shared" ca="1" si="8"/>
        <v>65.848912637856529</v>
      </c>
      <c r="T61" s="48">
        <f t="shared" ca="1" si="8"/>
        <v>85.084093837498841</v>
      </c>
      <c r="U61" s="48">
        <f t="shared" ca="1" si="11"/>
        <v>78.831629915601212</v>
      </c>
      <c r="V61" s="48">
        <f t="shared" ca="1" si="11"/>
        <v>21.168370084398795</v>
      </c>
      <c r="W61" s="48">
        <f t="shared" ca="1" si="11"/>
        <v>7.8624031051341889</v>
      </c>
      <c r="X61" s="48">
        <f t="shared" ca="1" si="11"/>
        <v>12.534883502280413</v>
      </c>
      <c r="Y61" s="48" t="str">
        <f t="shared" ca="1" si="11"/>
        <v>s</v>
      </c>
      <c r="Z61" s="48">
        <f t="shared" ca="1" si="11"/>
        <v>10.705248245296236</v>
      </c>
      <c r="AA61" s="48">
        <f t="shared" ca="1" si="11"/>
        <v>13.257454376644484</v>
      </c>
      <c r="AB61" s="48">
        <f t="shared" ca="1" si="11"/>
        <v>216.57885380656586</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'52'!A63</f>
        <v>10y</v>
      </c>
      <c r="B63" s="112" t="str">
        <f>'52'!B63</f>
        <v>10y</v>
      </c>
      <c r="C63" s="113" t="str">
        <f>'52'!C63</f>
        <v>Artisanat commercial</v>
      </c>
      <c r="D63" s="113"/>
      <c r="E63" s="110">
        <f t="shared" ca="1" si="8"/>
        <v>2212</v>
      </c>
      <c r="F63" s="110">
        <f t="shared" ca="1" si="8"/>
        <v>10299.98</v>
      </c>
      <c r="G63" s="110">
        <f t="shared" ca="1" si="8"/>
        <v>12498</v>
      </c>
      <c r="H63" s="110">
        <f t="shared" ca="1" si="8"/>
        <v>908120.73</v>
      </c>
      <c r="I63" s="110">
        <f t="shared" ca="1" si="8"/>
        <v>3258.5929999999998</v>
      </c>
      <c r="J63" s="110">
        <f t="shared" ca="1" si="8"/>
        <v>455809.14799999999</v>
      </c>
      <c r="K63" s="110">
        <f t="shared" ca="1" si="8"/>
        <v>361799.17099999997</v>
      </c>
      <c r="L63" s="110">
        <f t="shared" ca="1" si="8"/>
        <v>95509.293999999994</v>
      </c>
      <c r="M63" s="110">
        <f t="shared" ca="1" si="8"/>
        <v>89727.517999999996</v>
      </c>
      <c r="N63" s="110">
        <f t="shared" ca="1" si="8"/>
        <v>65622.179000000004</v>
      </c>
      <c r="O63" s="110">
        <f t="shared" ca="1" si="8"/>
        <v>62516.939999999995</v>
      </c>
      <c r="P63" s="110">
        <f t="shared" ca="1" si="8"/>
        <v>48192.510999999999</v>
      </c>
      <c r="Q63" s="110">
        <f t="shared" ca="1" si="8"/>
        <v>0.35882817034690967</v>
      </c>
      <c r="R63" s="110">
        <f t="shared" ca="1" si="8"/>
        <v>50.192571641878502</v>
      </c>
      <c r="S63" s="110">
        <f t="shared" ca="1" si="8"/>
        <v>44.253401268740326</v>
      </c>
      <c r="T63" s="110">
        <f t="shared" ca="1" si="8"/>
        <v>40.267626927430925</v>
      </c>
      <c r="U63" s="110">
        <f t="shared" ref="U63:AB63" ca="1" si="12">INDEX(table,MATCH($A$1&amp;"_"&amp;$A63,Tcolonne,0),MATCH(U$30,Tligne,0))</f>
        <v>79.114907921068095</v>
      </c>
      <c r="V63" s="110">
        <f t="shared" ca="1" si="12"/>
        <v>20.885092078931887</v>
      </c>
      <c r="W63" s="110">
        <f t="shared" ca="1" si="12"/>
        <v>16.669757282176469</v>
      </c>
      <c r="X63" s="110">
        <f t="shared" ca="1" si="12"/>
        <v>24.221426099520016</v>
      </c>
      <c r="Y63" s="110">
        <f t="shared" ca="1" si="12"/>
        <v>77.315025161257239</v>
      </c>
      <c r="Z63" s="110">
        <f t="shared" ca="1" si="12"/>
        <v>3.1621477591489686</v>
      </c>
      <c r="AA63" s="110">
        <f t="shared" ca="1" si="12"/>
        <v>10.572958268051259</v>
      </c>
      <c r="AB63" s="110">
        <f t="shared" ca="1" si="12"/>
        <v>186.18560464716188</v>
      </c>
    </row>
    <row r="64" spans="1:28" ht="15" customHeight="1" x14ac:dyDescent="0.35">
      <c r="A64" s="73" t="str">
        <f>'52'!A64</f>
        <v>p_10y_47_10y</v>
      </c>
      <c r="B64" s="54"/>
      <c r="C64" s="55" t="str">
        <f>'52'!C64</f>
        <v>Poids dans le commerce de détail (y c artisanat commercial) de la région (%)</v>
      </c>
      <c r="D64" s="55"/>
      <c r="E64" s="48">
        <f ca="1">E63/E68*100</f>
        <v>9.1696720971686769</v>
      </c>
      <c r="F64" s="48">
        <f t="shared" ref="F64:P64" ca="1" si="13">F63/F68*100</f>
        <v>14.891256747884896</v>
      </c>
      <c r="G64" s="48">
        <f t="shared" ca="1" si="13"/>
        <v>12.882676727070319</v>
      </c>
      <c r="H64" s="48">
        <f t="shared" ca="1" si="13"/>
        <v>4.545360189897</v>
      </c>
      <c r="I64" s="48">
        <f t="shared" ca="1" si="13"/>
        <v>3.835784832325897</v>
      </c>
      <c r="J64" s="48">
        <f t="shared" ca="1" si="13"/>
        <v>10.917385370411736</v>
      </c>
      <c r="K64" s="48">
        <f t="shared" ca="1" si="13"/>
        <v>13.001902266752232</v>
      </c>
      <c r="L64" s="48">
        <f t="shared" ca="1" si="13"/>
        <v>7.2033162512136828</v>
      </c>
      <c r="M64" s="48">
        <f t="shared" ca="1" si="13"/>
        <v>7.9728611901034085</v>
      </c>
      <c r="N64" s="48">
        <f t="shared" ca="1" si="13"/>
        <v>5.9458908734566176</v>
      </c>
      <c r="O64" s="48">
        <f t="shared" ca="1" si="13"/>
        <v>6.8521504895468199</v>
      </c>
      <c r="P64" s="48">
        <f t="shared" ca="1" si="13"/>
        <v>11.531583304750145</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'52'!A66</f>
        <v>C_hac</v>
      </c>
      <c r="B66" s="58" t="str">
        <f>'52'!B66</f>
        <v>C_hac</v>
      </c>
      <c r="C66" s="61" t="str">
        <f>'52'!C66</f>
        <v>Industrie manufacturière hors artisanat commercial</v>
      </c>
      <c r="D66" s="61"/>
      <c r="E66" s="48">
        <f t="shared" ca="1" si="8"/>
        <v>11450</v>
      </c>
      <c r="F66" s="48">
        <f t="shared" ca="1" si="8"/>
        <v>110192.24</v>
      </c>
      <c r="G66" s="48">
        <f t="shared" ca="1" si="8"/>
        <v>120307</v>
      </c>
      <c r="H66" s="48">
        <f t="shared" ca="1" si="8"/>
        <v>37725062.420000002</v>
      </c>
      <c r="I66" s="48">
        <f t="shared" ca="1" si="8"/>
        <v>6664364.96</v>
      </c>
      <c r="J66" s="48">
        <f t="shared" ca="1" si="8"/>
        <v>7955548.9680000003</v>
      </c>
      <c r="K66" s="48">
        <f t="shared" ca="1" si="8"/>
        <v>5512854.7590000005</v>
      </c>
      <c r="L66" s="48">
        <f t="shared" ca="1" si="8"/>
        <v>2150744.6390000004</v>
      </c>
      <c r="M66" s="48">
        <f t="shared" ca="1" si="8"/>
        <v>1697906.7550000004</v>
      </c>
      <c r="N66" s="48">
        <f t="shared" ca="1" si="8"/>
        <v>1460841.6150000002</v>
      </c>
      <c r="O66" s="48">
        <f t="shared" ca="1" si="8"/>
        <v>968779.74200000032</v>
      </c>
      <c r="P66" s="48">
        <f t="shared" ca="1" si="8"/>
        <v>1336522.155</v>
      </c>
      <c r="Q66" s="48">
        <f t="shared" ca="1" si="8"/>
        <v>17.665616787599735</v>
      </c>
      <c r="R66" s="48">
        <f t="shared" ca="1" si="8"/>
        <v>21.088232749437026</v>
      </c>
      <c r="S66" s="48">
        <f t="shared" ca="1" si="8"/>
        <v>72.196998336724988</v>
      </c>
      <c r="T66" s="48">
        <f t="shared" ca="1" si="8"/>
        <v>141.60515251346195</v>
      </c>
      <c r="U66" s="48">
        <f t="shared" ref="U66:AB68" ca="1" si="14">INDEX(table,MATCH($A$1&amp;"_"&amp;$A66,Tcolonne,0),MATCH(U$30,Tligne,0))</f>
        <v>71.935581085288874</v>
      </c>
      <c r="V66" s="48">
        <f t="shared" ca="1" si="14"/>
        <v>28.064418914711126</v>
      </c>
      <c r="W66" s="48">
        <f t="shared" ca="1" si="14"/>
        <v>9.746352625442201</v>
      </c>
      <c r="X66" s="48">
        <f t="shared" ca="1" si="14"/>
        <v>10.558658794304645</v>
      </c>
      <c r="Y66" s="48">
        <f t="shared" ca="1" si="14"/>
        <v>64.2557869117894</v>
      </c>
      <c r="Z66" s="48">
        <f t="shared" ca="1" si="14"/>
        <v>5.3945245705201543</v>
      </c>
      <c r="AA66" s="48">
        <f t="shared" ca="1" si="14"/>
        <v>16.799873401269473</v>
      </c>
      <c r="AB66" s="48">
        <f t="shared" ca="1" si="14"/>
        <v>127.03917766331381</v>
      </c>
    </row>
    <row r="67" spans="1:28" ht="15" customHeight="1" x14ac:dyDescent="0.35">
      <c r="A67" s="73">
        <f>'52'!A67</f>
        <v>46</v>
      </c>
      <c r="B67" s="58">
        <f>'52'!B67</f>
        <v>46</v>
      </c>
      <c r="C67" s="61" t="str">
        <f>'52'!C67</f>
        <v>Commerce de gros, à l'exception des automobiles et des motocycles</v>
      </c>
      <c r="D67" s="61"/>
      <c r="E67" s="48">
        <f t="shared" ca="1" si="8"/>
        <v>5882</v>
      </c>
      <c r="F67" s="48">
        <f t="shared" ca="1" si="8"/>
        <v>32444.39</v>
      </c>
      <c r="G67" s="48">
        <f t="shared" ca="1" si="8"/>
        <v>35711</v>
      </c>
      <c r="H67" s="48">
        <f t="shared" ca="1" si="8"/>
        <v>30885192.710000001</v>
      </c>
      <c r="I67" s="48">
        <f t="shared" ca="1" si="8"/>
        <v>3542738.9920000001</v>
      </c>
      <c r="J67" s="48">
        <f t="shared" ca="1" si="8"/>
        <v>2694972.9739999995</v>
      </c>
      <c r="K67" s="48">
        <f t="shared" ca="1" si="8"/>
        <v>1782096.87</v>
      </c>
      <c r="L67" s="48">
        <f t="shared" ca="1" si="8"/>
        <v>859459.24099999957</v>
      </c>
      <c r="M67" s="48">
        <f t="shared" ca="1" si="8"/>
        <v>773078.62799999956</v>
      </c>
      <c r="N67" s="48">
        <f t="shared" ca="1" si="8"/>
        <v>990084.38699999929</v>
      </c>
      <c r="O67" s="48">
        <f t="shared" ca="1" si="8"/>
        <v>706577.61499999929</v>
      </c>
      <c r="P67" s="48">
        <f t="shared" ca="1" si="8"/>
        <v>236846.84599999999</v>
      </c>
      <c r="Q67" s="48">
        <f t="shared" ca="1" si="8"/>
        <v>11.470671480877414</v>
      </c>
      <c r="R67" s="48">
        <f t="shared" ca="1" si="8"/>
        <v>8.7257767801702002</v>
      </c>
      <c r="S67" s="48">
        <f t="shared" ca="1" si="8"/>
        <v>83.064374888848263</v>
      </c>
      <c r="T67" s="48">
        <f t="shared" ca="1" si="8"/>
        <v>86.593467622599775</v>
      </c>
      <c r="U67" s="48">
        <f t="shared" ca="1" si="14"/>
        <v>67.463903665682935</v>
      </c>
      <c r="V67" s="48">
        <f t="shared" ca="1" si="14"/>
        <v>32.536096334317079</v>
      </c>
      <c r="W67" s="48">
        <f t="shared" ca="1" si="14"/>
        <v>13.152520566495552</v>
      </c>
      <c r="X67" s="48">
        <f t="shared" ca="1" si="14"/>
        <v>12.612465385653504</v>
      </c>
      <c r="Y67" s="48">
        <f t="shared" ca="1" si="14"/>
        <v>44.314257573304722</v>
      </c>
      <c r="Z67" s="48">
        <f t="shared" ca="1" si="14"/>
        <v>6.2876923560823084</v>
      </c>
      <c r="AA67" s="48">
        <f t="shared" ca="1" si="14"/>
        <v>8.7884683180500058</v>
      </c>
      <c r="AB67" s="48">
        <f t="shared" ca="1" si="14"/>
        <v>326.40444281027055</v>
      </c>
    </row>
    <row r="68" spans="1:28" ht="15" customHeight="1" x14ac:dyDescent="0.35">
      <c r="A68" s="73" t="str">
        <f>'52'!A68</f>
        <v>47_10y</v>
      </c>
      <c r="B68" s="58" t="str">
        <f>'52'!B68</f>
        <v>47_10y</v>
      </c>
      <c r="C68" s="62" t="str">
        <f>'52'!C68</f>
        <v>Commerce de détail, à l'exception des automobiles et des motocycles, y compris artisanat commercial</v>
      </c>
      <c r="D68" s="62"/>
      <c r="E68" s="48">
        <f t="shared" ca="1" si="8"/>
        <v>24123</v>
      </c>
      <c r="F68" s="48">
        <f t="shared" ca="1" si="8"/>
        <v>69167.97</v>
      </c>
      <c r="G68" s="48">
        <f t="shared" ca="1" si="8"/>
        <v>97014</v>
      </c>
      <c r="H68" s="48">
        <f t="shared" ca="1" si="8"/>
        <v>19979070.789999999</v>
      </c>
      <c r="I68" s="48">
        <f t="shared" ca="1" si="8"/>
        <v>84952.445000000007</v>
      </c>
      <c r="J68" s="48">
        <f t="shared" ca="1" si="8"/>
        <v>4175076.1059999997</v>
      </c>
      <c r="K68" s="48">
        <f t="shared" ca="1" si="8"/>
        <v>2782663.3640000001</v>
      </c>
      <c r="L68" s="48">
        <f t="shared" ca="1" si="8"/>
        <v>1325907.2719999999</v>
      </c>
      <c r="M68" s="48">
        <f t="shared" ca="1" si="8"/>
        <v>1125411.767</v>
      </c>
      <c r="N68" s="48">
        <f t="shared" ca="1" si="8"/>
        <v>1103655.9599999997</v>
      </c>
      <c r="O68" s="48">
        <f t="shared" ca="1" si="8"/>
        <v>912369.62899999984</v>
      </c>
      <c r="P68" s="48">
        <f t="shared" ca="1" si="8"/>
        <v>417917.55499999999</v>
      </c>
      <c r="Q68" s="48">
        <f t="shared" ca="1" si="8"/>
        <v>0.42520718752606212</v>
      </c>
      <c r="R68" s="48">
        <f t="shared" ca="1" si="8"/>
        <v>20.897248675297377</v>
      </c>
      <c r="S68" s="48">
        <f t="shared" ca="1" si="8"/>
        <v>60.361408698274644</v>
      </c>
      <c r="T68" s="48">
        <f t="shared" ca="1" si="8"/>
        <v>63.55368959071663</v>
      </c>
      <c r="U68" s="48">
        <f t="shared" ca="1" si="14"/>
        <v>67.728259059679459</v>
      </c>
      <c r="V68" s="48">
        <f t="shared" ca="1" si="14"/>
        <v>32.271740940320534</v>
      </c>
      <c r="W68" s="48">
        <f t="shared" ca="1" si="14"/>
        <v>18.774336974300997</v>
      </c>
      <c r="X68" s="48">
        <f t="shared" ca="1" si="14"/>
        <v>21.158213699829535</v>
      </c>
      <c r="Y68" s="48">
        <f t="shared" ca="1" si="14"/>
        <v>69.739026178980055</v>
      </c>
      <c r="Z68" s="48">
        <f t="shared" ca="1" si="14"/>
        <v>2.9348608173256934</v>
      </c>
      <c r="AA68" s="48">
        <f t="shared" ca="1" si="14"/>
        <v>10.009818848557297</v>
      </c>
      <c r="AB68" s="48">
        <f t="shared" ca="1" si="14"/>
        <v>269.29037881646298</v>
      </c>
    </row>
    <row r="69" spans="1:28" ht="15" customHeight="1" x14ac:dyDescent="0.35">
      <c r="A69" s="73" t="str">
        <f>'52'!A69</f>
        <v>BN_horsKZ</v>
      </c>
      <c r="B69" s="54" t="str">
        <f>'52'!B69</f>
        <v>BN_horsKZ</v>
      </c>
      <c r="C69" s="61" t="str">
        <f>'52'!C69</f>
        <v>Ensemble des unités légales des secteurs marchands non agricoles et non financiers</v>
      </c>
      <c r="D69" s="61"/>
      <c r="E69" s="48">
        <f t="shared" ca="1" si="8"/>
        <v>151811</v>
      </c>
      <c r="F69" s="48">
        <f t="shared" ca="1" si="8"/>
        <v>440217.25</v>
      </c>
      <c r="G69" s="48">
        <f t="shared" ca="1" si="8"/>
        <v>525865</v>
      </c>
      <c r="H69" s="48">
        <f t="shared" ca="1" si="8"/>
        <v>136469341.22999999</v>
      </c>
      <c r="I69" s="48">
        <f t="shared" ca="1" si="8"/>
        <v>12304759.334000001</v>
      </c>
      <c r="J69" s="48">
        <f t="shared" ca="1" si="8"/>
        <v>32903600.173</v>
      </c>
      <c r="K69" s="48">
        <f t="shared" ca="1" si="8"/>
        <v>22683249.364999995</v>
      </c>
      <c r="L69" s="48">
        <f t="shared" ca="1" si="8"/>
        <v>9947025.1510000005</v>
      </c>
      <c r="M69" s="48">
        <f t="shared" ca="1" si="8"/>
        <v>9858389.4140000008</v>
      </c>
      <c r="N69" s="48">
        <f t="shared" ca="1" si="8"/>
        <v>7783992.409</v>
      </c>
      <c r="O69" s="48">
        <f t="shared" ca="1" si="8"/>
        <v>6652001.4759999998</v>
      </c>
      <c r="P69" s="48">
        <f t="shared" ca="1" si="8"/>
        <v>6035340.4850000013</v>
      </c>
      <c r="Q69" s="48">
        <f t="shared" ca="1" si="8"/>
        <v>9.0165008661264441</v>
      </c>
      <c r="R69" s="48">
        <f t="shared" ca="1" si="8"/>
        <v>24.110616990189452</v>
      </c>
      <c r="S69" s="48">
        <f t="shared" ca="1" si="8"/>
        <v>74.744004631803961</v>
      </c>
      <c r="T69" s="48">
        <f t="shared" ref="T69:AB69" ca="1" si="15">INDEX(table,MATCH($A$1&amp;"_"&amp;$A69,Tcolonne,0),MATCH(T$30,Tligne,0))</f>
        <v>144.28137702691114</v>
      </c>
      <c r="U69" s="48">
        <f t="shared" ca="1" si="15"/>
        <v>69.515962404415077</v>
      </c>
      <c r="V69" s="48">
        <f t="shared" ca="1" si="15"/>
        <v>30.484037595584901</v>
      </c>
      <c r="W69" s="48">
        <f t="shared" ca="1" si="15"/>
        <v>11.201867884311492</v>
      </c>
      <c r="X69" s="48">
        <f t="shared" ca="1" si="15"/>
        <v>12.744218270075649</v>
      </c>
      <c r="Y69" s="48">
        <f t="shared" ca="1" si="15"/>
        <v>80.60917014715541</v>
      </c>
      <c r="Z69" s="48">
        <f t="shared" ca="1" si="15"/>
        <v>7.3240115505967127</v>
      </c>
      <c r="AA69" s="48">
        <f t="shared" ca="1" si="15"/>
        <v>18.342492776679418</v>
      </c>
      <c r="AB69" s="48">
        <f t="shared" ca="1" si="15"/>
        <v>163.34437863947619</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'52'!B78</f>
        <v>Tableau 3. Principales unités légales de la région en 2021 (classées par ordre décroissant de salariés dans la région)</v>
      </c>
      <c r="Q78" s="28"/>
    </row>
    <row r="79" spans="1:28" ht="15" customHeight="1" x14ac:dyDescent="0.35">
      <c r="B79" s="73" t="str">
        <f>'52'!B79</f>
        <v>imp_reg</v>
      </c>
      <c r="C79" s="73" t="str">
        <f>'52'!C79</f>
        <v>denom</v>
      </c>
      <c r="D79" s="73" t="s">
        <v>140</v>
      </c>
      <c r="E79" s="73" t="s">
        <v>23</v>
      </c>
      <c r="F79" s="73" t="str">
        <f>'52'!F79</f>
        <v>ape</v>
      </c>
      <c r="G79" s="41" t="s">
        <v>1355</v>
      </c>
      <c r="P79" s="28"/>
    </row>
    <row r="80" spans="1:28" ht="15" customHeight="1" x14ac:dyDescent="0.35">
      <c r="G80" s="39"/>
      <c r="P80" s="28"/>
    </row>
    <row r="81" spans="1:16" ht="69.95" customHeight="1" x14ac:dyDescent="0.35">
      <c r="A81" s="73" t="str">
        <f>'52'!A81</f>
        <v>R_T7</v>
      </c>
      <c r="B81" s="2" t="str">
        <f>'52'!B81</f>
        <v>Implantation régionale</v>
      </c>
      <c r="C81" s="2" t="str">
        <f>'52'!C81</f>
        <v>Nom de l'unité légale</v>
      </c>
      <c r="D81" s="2" t="s">
        <v>1452</v>
      </c>
      <c r="E81" s="2" t="s">
        <v>106</v>
      </c>
      <c r="F81" s="2" t="str">
        <f>'52'!F81</f>
        <v>Activité principale</v>
      </c>
      <c r="G81" s="150" t="s">
        <v>105</v>
      </c>
      <c r="H81" s="150"/>
      <c r="I81" s="150"/>
      <c r="P81" s="28"/>
    </row>
    <row r="82" spans="1:16" ht="15" customHeight="1" x14ac:dyDescent="0.35">
      <c r="B82" s="67"/>
      <c r="C82" s="67"/>
      <c r="D82" s="68" t="str">
        <f>'52'!D82</f>
        <v>nombre</v>
      </c>
      <c r="E82" s="68" t="s">
        <v>25</v>
      </c>
      <c r="F82" s="67"/>
      <c r="G82" s="155"/>
      <c r="H82" s="155"/>
      <c r="I82" s="155"/>
      <c r="P82" s="28"/>
    </row>
    <row r="83" spans="1:16" ht="15" customHeight="1" x14ac:dyDescent="0.35">
      <c r="A83" s="73">
        <f>'52'!A83</f>
        <v>1</v>
      </c>
      <c r="B83" s="48" t="str">
        <f ca="1">INDEX(Top!$A$1:$AA$400,MATCH(CONCATENATE($A$1,"_",$A83),Top!$A$1:$A$400,0),MATCH(B$79,Top!$A$1:$AA$1,0))</f>
        <v>QUASI-MONO-53</v>
      </c>
      <c r="C83" s="69" t="str">
        <f ca="1">INDEX(Top!$A$1:$AA$400,MATCH(CONCATENATE($A$1,"_",$A83),Top!$A$1:$A$400,0),MATCH(C$79,Top!$A$1:$AA$1,0))</f>
        <v>COOPERL ARC ATLANTIQUE</v>
      </c>
      <c r="D83" s="48" t="str">
        <f ca="1">INDEX(Top!$A$1:$AA$400,MATCH(CONCATENATE($A$1,"_",$A83),Top!$A$1:$A$400,0),MATCH(D$79,Top!$A$1:$AA$1,0))</f>
        <v>2 000 à 4 999 salariés</v>
      </c>
      <c r="E83" s="48">
        <f ca="1">INDEX(Top!$A$1:$AA$400,MATCH(CONCATENATE($A$1,"_",$A83),Top!$A$1:$A$400,0),MATCH(E$79,Top!$A$1:$AA$1,0))</f>
        <v>83</v>
      </c>
      <c r="F83" s="48" t="str">
        <f ca="1">INDEX(Top!$A$1:$AA$400,MATCH(CONCATENATE($A$1,"_",$A83),Top!$A$1:$A$400,0),MATCH(F$79,Top!$A$1:$AA$1,0))</f>
        <v>1011Z</v>
      </c>
      <c r="G83" s="152" t="str">
        <f ca="1">INDEX(Top!$A$1:$AA$400,MATCH(CONCATENATE($A$1,"_",$A83),Top!$A$1:$A$400,0),MATCH(G$79,Top!$A$1:$AA$1,0))</f>
        <v>Transformation et conservation de la viande de boucherie</v>
      </c>
      <c r="H83" s="153" t="e">
        <f ca="1">INDEX(Top!$A$1:$AA$400,MATCH(CONCATENATE($A$1,"_",$A83),Top!$A$1:$A$400,0),MATCH(H$79,Top!$A$1:$AA$1,0))</f>
        <v>#N/A</v>
      </c>
      <c r="I83" s="154" t="e">
        <f ca="1">INDEX(Top!$A$1:$AA$400,MATCH(CONCATENATE($A$1,"_",$A83),Top!$A$1:$A$400,0),MATCH(I$79,Top!$A$1:$AA$1,0))</f>
        <v>#N/A</v>
      </c>
      <c r="P83" s="28"/>
    </row>
    <row r="84" spans="1:16" ht="15" customHeight="1" x14ac:dyDescent="0.35">
      <c r="A84" s="73">
        <f>'52'!A84</f>
        <v>2</v>
      </c>
      <c r="B84" s="48" t="str">
        <f ca="1">INDEX(Top!$A$1:$AA$400,MATCH(CONCATENATE($A$1,"_",$A84),Top!$A$1:$A$400,0),MATCH(B$79,Top!$A$1:$AA$1,0))</f>
        <v>MONO-53</v>
      </c>
      <c r="C84" s="69" t="str">
        <f ca="1">INDEX(Top!$A$1:$AA$400,MATCH(CONCATENATE($A$1,"_",$A84),Top!$A$1:$A$400,0),MATCH(C$79,Top!$A$1:$AA$1,0))</f>
        <v>KERMENE</v>
      </c>
      <c r="D84" s="48" t="str">
        <f ca="1">INDEX(Top!$A$1:$AA$400,MATCH(CONCATENATE($A$1,"_",$A84),Top!$A$1:$A$400,0),MATCH(D$79,Top!$A$1:$AA$1,0))</f>
        <v>2 000 à 4 999 salariés</v>
      </c>
      <c r="E84" s="48">
        <f ca="1">INDEX(Top!$A$1:$AA$400,MATCH(CONCATENATE($A$1,"_",$A84),Top!$A$1:$A$400,0),MATCH(E$79,Top!$A$1:$AA$1,0))</f>
        <v>100</v>
      </c>
      <c r="F84" s="48" t="str">
        <f ca="1">INDEX(Top!$A$1:$AA$400,MATCH(CONCATENATE($A$1,"_",$A84),Top!$A$1:$A$400,0),MATCH(F$79,Top!$A$1:$AA$1,0))</f>
        <v>1011Z</v>
      </c>
      <c r="G84" s="152" t="str">
        <f ca="1">INDEX(Top!$A$1:$AA$400,MATCH(CONCATENATE($A$1,"_",$A84),Top!$A$1:$A$400,0),MATCH(G$79,Top!$A$1:$AA$1,0))</f>
        <v>Transformation et conservation de la viande de boucherie</v>
      </c>
      <c r="H84" s="153" t="e">
        <f ca="1">INDEX(Top!$A$1:$AA$400,MATCH(CONCATENATE($A$1,"_",$A84),Top!$A$1:$A$400,0),MATCH(H$79,Top!$A$1:$AA$1,0))</f>
        <v>#N/A</v>
      </c>
      <c r="I84" s="154" t="e">
        <f ca="1">INDEX(Top!$A$1:$AA$400,MATCH(CONCATENATE($A$1,"_",$A84),Top!$A$1:$A$400,0),MATCH(I$79,Top!$A$1:$AA$1,0))</f>
        <v>#N/A</v>
      </c>
      <c r="P84" s="28"/>
    </row>
    <row r="85" spans="1:16" ht="15" customHeight="1" x14ac:dyDescent="0.35">
      <c r="A85" s="73">
        <f>'52'!A85</f>
        <v>3</v>
      </c>
      <c r="B85" s="48" t="str">
        <f ca="1">INDEX(Top!$A$1:$AA$400,MATCH(CONCATENATE($A$1,"_",$A85),Top!$A$1:$A$400,0),MATCH(B$79,Top!$A$1:$AA$1,0))</f>
        <v>MONO-53</v>
      </c>
      <c r="C85" s="69" t="str">
        <f ca="1">INDEX(Top!$A$1:$AA$400,MATCH(CONCATENATE($A$1,"_",$A85),Top!$A$1:$A$400,0),MATCH(C$79,Top!$A$1:$AA$1,0))</f>
        <v>COOPERATIVE EUREDEN</v>
      </c>
      <c r="D85" s="48" t="str">
        <f ca="1">INDEX(Top!$A$1:$AA$400,MATCH(CONCATENATE($A$1,"_",$A85),Top!$A$1:$A$400,0),MATCH(D$79,Top!$A$1:$AA$1,0))</f>
        <v>1 000 à 1 999 salariés</v>
      </c>
      <c r="E85" s="48">
        <f ca="1">INDEX(Top!$A$1:$AA$400,MATCH(CONCATENATE($A$1,"_",$A85),Top!$A$1:$A$400,0),MATCH(E$79,Top!$A$1:$AA$1,0))</f>
        <v>100</v>
      </c>
      <c r="F85" s="48" t="str">
        <f ca="1">INDEX(Top!$A$1:$AA$400,MATCH(CONCATENATE($A$1,"_",$A85),Top!$A$1:$A$400,0),MATCH(F$79,Top!$A$1:$AA$1,0))</f>
        <v>4621Z</v>
      </c>
      <c r="G85" s="152" t="str">
        <f ca="1">INDEX(Top!$A$1:$AA$400,MATCH(CONCATENATE($A$1,"_",$A85),Top!$A$1:$A$400,0),MATCH(G$79,Top!$A$1:$AA$1,0))</f>
        <v>Commerce de gros (commerce interentreprises) de céréales, de tabac non manufacturé, de semences et d'aliments pour le bétail</v>
      </c>
      <c r="H85" s="153" t="e">
        <f ca="1">INDEX(Top!$A$1:$AA$400,MATCH(CONCATENATE($A$1,"_",$A85),Top!$A$1:$A$400,0),MATCH(H$79,Top!$A$1:$AA$1,0))</f>
        <v>#N/A</v>
      </c>
      <c r="I85" s="154" t="e">
        <f ca="1">INDEX(Top!$A$1:$AA$400,MATCH(CONCATENATE($A$1,"_",$A85),Top!$A$1:$A$400,0),MATCH(I$79,Top!$A$1:$AA$1,0))</f>
        <v>#N/A</v>
      </c>
      <c r="P85" s="28"/>
    </row>
    <row r="86" spans="1:16" ht="15" customHeight="1" x14ac:dyDescent="0.35">
      <c r="A86" s="73">
        <f>'52'!A86</f>
        <v>4</v>
      </c>
      <c r="B86" s="48" t="str">
        <f ca="1">INDEX(Top!$A$1:$AA$400,MATCH(CONCATENATE($A$1,"_",$A86),Top!$A$1:$A$400,0),MATCH(B$79,Top!$A$1:$AA$1,0))</f>
        <v>MONO-53</v>
      </c>
      <c r="C86" s="69" t="str">
        <f ca="1">INDEX(Top!$A$1:$AA$400,MATCH(CONCATENATE($A$1,"_",$A86),Top!$A$1:$A$400,0),MATCH(C$79,Top!$A$1:$AA$1,0))</f>
        <v>SOCIETE VITREENNE D'ABATTAGE</v>
      </c>
      <c r="D86" s="48" t="str">
        <f ca="1">INDEX(Top!$A$1:$AA$400,MATCH(CONCATENATE($A$1,"_",$A86),Top!$A$1:$A$400,0),MATCH(D$79,Top!$A$1:$AA$1,0))</f>
        <v>1 000 à 1 999 salariés</v>
      </c>
      <c r="E86" s="48">
        <f ca="1">INDEX(Top!$A$1:$AA$400,MATCH(CONCATENATE($A$1,"_",$A86),Top!$A$1:$A$400,0),MATCH(E$79,Top!$A$1:$AA$1,0))</f>
        <v>100</v>
      </c>
      <c r="F86" s="48" t="str">
        <f ca="1">INDEX(Top!$A$1:$AA$400,MATCH(CONCATENATE($A$1,"_",$A86),Top!$A$1:$A$400,0),MATCH(F$79,Top!$A$1:$AA$1,0))</f>
        <v>1011Z</v>
      </c>
      <c r="G86" s="152" t="str">
        <f ca="1">INDEX(Top!$A$1:$AA$400,MATCH(CONCATENATE($A$1,"_",$A86),Top!$A$1:$A$400,0),MATCH(G$79,Top!$A$1:$AA$1,0))</f>
        <v>Transformation et conservation de la viande de boucherie</v>
      </c>
      <c r="H86" s="153" t="e">
        <f ca="1">INDEX(Top!$A$1:$AA$400,MATCH(CONCATENATE($A$1,"_",$A86),Top!$A$1:$A$400,0),MATCH(H$79,Top!$A$1:$AA$1,0))</f>
        <v>#N/A</v>
      </c>
      <c r="I86" s="154" t="e">
        <f ca="1">INDEX(Top!$A$1:$AA$400,MATCH(CONCATENATE($A$1,"_",$A86),Top!$A$1:$A$400,0),MATCH(I$79,Top!$A$1:$AA$1,0))</f>
        <v>#N/A</v>
      </c>
      <c r="P86" s="28"/>
    </row>
    <row r="87" spans="1:16" ht="15" customHeight="1" x14ac:dyDescent="0.35">
      <c r="A87" s="73">
        <f>'52'!A87</f>
        <v>5</v>
      </c>
      <c r="B87" s="48" t="str">
        <f ca="1">INDEX(Top!$A$1:$AA$400,MATCH(CONCATENATE($A$1,"_",$A87),Top!$A$1:$A$400,0),MATCH(B$79,Top!$A$1:$AA$1,0))</f>
        <v>PRINCIPAL-53</v>
      </c>
      <c r="C87" s="69" t="str">
        <f ca="1">INDEX(Top!$A$1:$AA$400,MATCH(CONCATENATE($A$1,"_",$A87),Top!$A$1:$A$400,0),MATCH(C$79,Top!$A$1:$AA$1,0))</f>
        <v>GROUPE BIGARD</v>
      </c>
      <c r="D87" s="48" t="str">
        <f ca="1">INDEX(Top!$A$1:$AA$400,MATCH(CONCATENATE($A$1,"_",$A87),Top!$A$1:$A$400,0),MATCH(D$79,Top!$A$1:$AA$1,0))</f>
        <v>2 000 à 4 999 salariés</v>
      </c>
      <c r="E87" s="48">
        <f ca="1">INDEX(Top!$A$1:$AA$400,MATCH(CONCATENATE($A$1,"_",$A87),Top!$A$1:$A$400,0),MATCH(E$79,Top!$A$1:$AA$1,0))</f>
        <v>33</v>
      </c>
      <c r="F87" s="48" t="str">
        <f ca="1">INDEX(Top!$A$1:$AA$400,MATCH(CONCATENATE($A$1,"_",$A87),Top!$A$1:$A$400,0),MATCH(F$79,Top!$A$1:$AA$1,0))</f>
        <v>1011Z</v>
      </c>
      <c r="G87" s="152" t="str">
        <f ca="1">INDEX(Top!$A$1:$AA$400,MATCH(CONCATENATE($A$1,"_",$A87),Top!$A$1:$A$400,0),MATCH(G$79,Top!$A$1:$AA$1,0))</f>
        <v>Transformation et conservation de la viande de boucherie</v>
      </c>
      <c r="H87" s="153" t="e">
        <f ca="1">INDEX(Top!$A$1:$AA$400,MATCH(CONCATENATE($A$1,"_",$A87),Top!$A$1:$A$400,0),MATCH(H$79,Top!$A$1:$AA$1,0))</f>
        <v>#N/A</v>
      </c>
      <c r="I87" s="154" t="e">
        <f ca="1">INDEX(Top!$A$1:$AA$400,MATCH(CONCATENATE($A$1,"_",$A87),Top!$A$1:$A$400,0),MATCH(I$79,Top!$A$1:$AA$1,0))</f>
        <v>#N/A</v>
      </c>
      <c r="P87" s="28"/>
    </row>
    <row r="88" spans="1:16" ht="15" customHeight="1" x14ac:dyDescent="0.35">
      <c r="A88" s="73">
        <f>'52'!A88</f>
        <v>6</v>
      </c>
      <c r="B88" s="48" t="str">
        <f ca="1">INDEX(Top!$A$1:$AA$400,MATCH(CONCATENATE($A$1,"_",$A88),Top!$A$1:$A$400,0),MATCH(B$79,Top!$A$1:$AA$1,0))</f>
        <v>MONO-53</v>
      </c>
      <c r="C88" s="69" t="str">
        <f ca="1">INDEX(Top!$A$1:$AA$400,MATCH(CONCATENATE($A$1,"_",$A88),Top!$A$1:$A$400,0),MATCH(C$79,Top!$A$1:$AA$1,0))</f>
        <v>CENTRE ELABORATION DES VIANDES</v>
      </c>
      <c r="D88" s="48" t="str">
        <f ca="1">INDEX(Top!$A$1:$AA$400,MATCH(CONCATENATE($A$1,"_",$A88),Top!$A$1:$A$400,0),MATCH(D$79,Top!$A$1:$AA$1,0))</f>
        <v>1 000 à 1 999 salariés</v>
      </c>
      <c r="E88" s="48">
        <f ca="1">INDEX(Top!$A$1:$AA$400,MATCH(CONCATENATE($A$1,"_",$A88),Top!$A$1:$A$400,0),MATCH(E$79,Top!$A$1:$AA$1,0))</f>
        <v>100</v>
      </c>
      <c r="F88" s="48" t="str">
        <f ca="1">INDEX(Top!$A$1:$AA$400,MATCH(CONCATENATE($A$1,"_",$A88),Top!$A$1:$A$400,0),MATCH(F$79,Top!$A$1:$AA$1,0))</f>
        <v>1012Z</v>
      </c>
      <c r="G88" s="152" t="str">
        <f ca="1">INDEX(Top!$A$1:$AA$400,MATCH(CONCATENATE($A$1,"_",$A88),Top!$A$1:$A$400,0),MATCH(G$79,Top!$A$1:$AA$1,0))</f>
        <v>Transformation et conservation de la viande de volaille</v>
      </c>
      <c r="H88" s="153" t="e">
        <f ca="1">INDEX(Top!$A$1:$AA$400,MATCH(CONCATENATE($A$1,"_",$A88),Top!$A$1:$A$400,0),MATCH(H$79,Top!$A$1:$AA$1,0))</f>
        <v>#N/A</v>
      </c>
      <c r="I88" s="154" t="e">
        <f ca="1">INDEX(Top!$A$1:$AA$400,MATCH(CONCATENATE($A$1,"_",$A88),Top!$A$1:$A$400,0),MATCH(I$79,Top!$A$1:$AA$1,0))</f>
        <v>#N/A</v>
      </c>
      <c r="P88" s="28"/>
    </row>
    <row r="89" spans="1:16" ht="15" customHeight="1" x14ac:dyDescent="0.35">
      <c r="A89" s="73">
        <f>'52'!A89</f>
        <v>7</v>
      </c>
      <c r="B89" s="48" t="str">
        <f ca="1">INDEX(Top!$A$1:$AA$400,MATCH(CONCATENATE($A$1,"_",$A89),Top!$A$1:$A$400,0),MATCH(B$79,Top!$A$1:$AA$1,0))</f>
        <v>MONO-53</v>
      </c>
      <c r="C89" s="69" t="str">
        <f ca="1">INDEX(Top!$A$1:$AA$400,MATCH(CONCATENATE($A$1,"_",$A89),Top!$A$1:$A$400,0),MATCH(C$79,Top!$A$1:$AA$1,0))</f>
        <v>CITE MARINE</v>
      </c>
      <c r="D89" s="48" t="str">
        <f ca="1">INDEX(Top!$A$1:$AA$400,MATCH(CONCATENATE($A$1,"_",$A89),Top!$A$1:$A$400,0),MATCH(D$79,Top!$A$1:$AA$1,0))</f>
        <v>1 000 à 1 999 salariés</v>
      </c>
      <c r="E89" s="48">
        <f ca="1">INDEX(Top!$A$1:$AA$400,MATCH(CONCATENATE($A$1,"_",$A89),Top!$A$1:$A$400,0),MATCH(E$79,Top!$A$1:$AA$1,0))</f>
        <v>100</v>
      </c>
      <c r="F89" s="48" t="str">
        <f ca="1">INDEX(Top!$A$1:$AA$400,MATCH(CONCATENATE($A$1,"_",$A89),Top!$A$1:$A$400,0),MATCH(F$79,Top!$A$1:$AA$1,0))</f>
        <v>1020Z</v>
      </c>
      <c r="G89" s="152" t="e">
        <f ca="1">INDEX(Top!$A$1:$AA$400,MATCH(CONCATENATE($A$1,"_",$A89),Top!$A$1:$A$400,0),MATCH(G$79,Top!$A$1:$AA$1,0))</f>
        <v>#N/A</v>
      </c>
      <c r="H89" s="153" t="e">
        <f ca="1">INDEX(Top!$A$1:$AA$400,MATCH(CONCATENATE($A$1,"_",$A89),Top!$A$1:$A$400,0),MATCH(H$79,Top!$A$1:$AA$1,0))</f>
        <v>#N/A</v>
      </c>
      <c r="I89" s="154" t="e">
        <f ca="1">INDEX(Top!$A$1:$AA$400,MATCH(CONCATENATE($A$1,"_",$A89),Top!$A$1:$A$400,0),MATCH(I$79,Top!$A$1:$AA$1,0))</f>
        <v>#N/A</v>
      </c>
      <c r="P89" s="28"/>
    </row>
    <row r="90" spans="1:16" ht="15" customHeight="1" x14ac:dyDescent="0.35">
      <c r="A90" s="73">
        <f>'52'!A90</f>
        <v>8</v>
      </c>
      <c r="B90" s="48" t="str">
        <f ca="1">INDEX(Top!$A$1:$AA$400,MATCH(CONCATENATE($A$1,"_",$A90),Top!$A$1:$A$400,0),MATCH(B$79,Top!$A$1:$AA$1,0))</f>
        <v>QUASI-MONO-53</v>
      </c>
      <c r="C90" s="69" t="str">
        <f ca="1">INDEX(Top!$A$1:$AA$400,MATCH(CONCATENATE($A$1,"_",$A90),Top!$A$1:$A$400,0),MATCH(C$79,Top!$A$1:$AA$1,0))</f>
        <v>OLGA</v>
      </c>
      <c r="D90" s="48" t="str">
        <f ca="1">INDEX(Top!$A$1:$AA$400,MATCH(CONCATENATE($A$1,"_",$A90),Top!$A$1:$A$400,0),MATCH(D$79,Top!$A$1:$AA$1,0))</f>
        <v>500 à 999 salariés</v>
      </c>
      <c r="E90" s="48">
        <f ca="1">INDEX(Top!$A$1:$AA$400,MATCH(CONCATENATE($A$1,"_",$A90),Top!$A$1:$A$400,0),MATCH(E$79,Top!$A$1:$AA$1,0))</f>
        <v>97</v>
      </c>
      <c r="F90" s="48" t="str">
        <f ca="1">INDEX(Top!$A$1:$AA$400,MATCH(CONCATENATE($A$1,"_",$A90),Top!$A$1:$A$400,0),MATCH(F$79,Top!$A$1:$AA$1,0))</f>
        <v>1051A</v>
      </c>
      <c r="G90" s="152" t="str">
        <f ca="1">INDEX(Top!$A$1:$AA$400,MATCH(CONCATENATE($A$1,"_",$A90),Top!$A$1:$A$400,0),MATCH(G$79,Top!$A$1:$AA$1,0))</f>
        <v>Fabrication de lait liquide et de produits frais</v>
      </c>
      <c r="H90" s="153" t="e">
        <f ca="1">INDEX(Top!$A$1:$AA$400,MATCH(CONCATENATE($A$1,"_",$A90),Top!$A$1:$A$400,0),MATCH(H$79,Top!$A$1:$AA$1,0))</f>
        <v>#N/A</v>
      </c>
      <c r="I90" s="154" t="e">
        <f ca="1">INDEX(Top!$A$1:$AA$400,MATCH(CONCATENATE($A$1,"_",$A90),Top!$A$1:$A$400,0),MATCH(I$79,Top!$A$1:$AA$1,0))</f>
        <v>#N/A</v>
      </c>
      <c r="P90" s="28"/>
    </row>
    <row r="91" spans="1:16" ht="15" customHeight="1" x14ac:dyDescent="0.35">
      <c r="A91" s="73">
        <f>'52'!A91</f>
        <v>9</v>
      </c>
      <c r="B91" s="48" t="str">
        <f ca="1">INDEX(Top!$A$1:$AA$400,MATCH(CONCATENATE($A$1,"_",$A91),Top!$A$1:$A$400,0),MATCH(B$79,Top!$A$1:$AA$1,0))</f>
        <v>MAJO-53</v>
      </c>
      <c r="C91" s="69" t="str">
        <f ca="1">INDEX(Top!$A$1:$AA$400,MATCH(CONCATENATE($A$1,"_",$A91),Top!$A$1:$A$400,0),MATCH(C$79,Top!$A$1:$AA$1,0))</f>
        <v>BRIDOR</v>
      </c>
      <c r="D91" s="48" t="str">
        <f ca="1">INDEX(Top!$A$1:$AA$400,MATCH(CONCATENATE($A$1,"_",$A91),Top!$A$1:$A$400,0),MATCH(D$79,Top!$A$1:$AA$1,0))</f>
        <v>1 000 à 1 999 salariés</v>
      </c>
      <c r="E91" s="48">
        <f ca="1">INDEX(Top!$A$1:$AA$400,MATCH(CONCATENATE($A$1,"_",$A91),Top!$A$1:$A$400,0),MATCH(E$79,Top!$A$1:$AA$1,0))</f>
        <v>73</v>
      </c>
      <c r="F91" s="48" t="str">
        <f ca="1">INDEX(Top!$A$1:$AA$400,MATCH(CONCATENATE($A$1,"_",$A91),Top!$A$1:$A$400,0),MATCH(F$79,Top!$A$1:$AA$1,0))</f>
        <v>1071A</v>
      </c>
      <c r="G91" s="152" t="str">
        <f ca="1">INDEX(Top!$A$1:$AA$400,MATCH(CONCATENATE($A$1,"_",$A91),Top!$A$1:$A$400,0),MATCH(G$79,Top!$A$1:$AA$1,0))</f>
        <v>Fabrication industrielle de pain et de pâtisserie fraîche</v>
      </c>
      <c r="H91" s="153" t="e">
        <f ca="1">INDEX(Top!$A$1:$AA$400,MATCH(CONCATENATE($A$1,"_",$A91),Top!$A$1:$A$400,0),MATCH(H$79,Top!$A$1:$AA$1,0))</f>
        <v>#N/A</v>
      </c>
      <c r="I91" s="154" t="e">
        <f ca="1">INDEX(Top!$A$1:$AA$400,MATCH(CONCATENATE($A$1,"_",$A91),Top!$A$1:$A$400,0),MATCH(I$79,Top!$A$1:$AA$1,0))</f>
        <v>#N/A</v>
      </c>
      <c r="P91" s="28"/>
    </row>
    <row r="92" spans="1:16" ht="15" customHeight="1" x14ac:dyDescent="0.35">
      <c r="A92" s="73">
        <f>'52'!A92</f>
        <v>10</v>
      </c>
      <c r="B92" s="48" t="str">
        <f ca="1">INDEX(Top!$A$1:$AA$400,MATCH(CONCATENATE($A$1,"_",$A92),Top!$A$1:$A$400,0),MATCH(B$79,Top!$A$1:$AA$1,0))</f>
        <v>MONO-53</v>
      </c>
      <c r="C92" s="69" t="str">
        <f ca="1">INDEX(Top!$A$1:$AA$400,MATCH(CONCATENATE($A$1,"_",$A92),Top!$A$1:$A$400,0),MATCH(C$79,Top!$A$1:$AA$1,0))</f>
        <v>MIX'BUFFET</v>
      </c>
      <c r="D92" s="48" t="str">
        <f ca="1">INDEX(Top!$A$1:$AA$400,MATCH(CONCATENATE($A$1,"_",$A92),Top!$A$1:$A$400,0),MATCH(D$79,Top!$A$1:$AA$1,0))</f>
        <v>500 à 999 salariés</v>
      </c>
      <c r="E92" s="48">
        <f ca="1">INDEX(Top!$A$1:$AA$400,MATCH(CONCATENATE($A$1,"_",$A92),Top!$A$1:$A$400,0),MATCH(E$79,Top!$A$1:$AA$1,0))</f>
        <v>100</v>
      </c>
      <c r="F92" s="48" t="str">
        <f ca="1">INDEX(Top!$A$1:$AA$400,MATCH(CONCATENATE($A$1,"_",$A92),Top!$A$1:$A$400,0),MATCH(F$79,Top!$A$1:$AA$1,0))</f>
        <v>1039A</v>
      </c>
      <c r="G92" s="152" t="str">
        <f ca="1">INDEX(Top!$A$1:$AA$400,MATCH(CONCATENATE($A$1,"_",$A92),Top!$A$1:$A$400,0),MATCH(G$79,Top!$A$1:$AA$1,0))</f>
        <v>Autre transformation et conservation de légumes</v>
      </c>
      <c r="H92" s="153" t="e">
        <f ca="1">INDEX(Top!$A$1:$AA$400,MATCH(CONCATENATE($A$1,"_",$A92),Top!$A$1:$A$400,0),MATCH(H$79,Top!$A$1:$AA$1,0))</f>
        <v>#N/A</v>
      </c>
      <c r="I92" s="154" t="e">
        <f ca="1">INDEX(Top!$A$1:$AA$400,MATCH(CONCATENATE($A$1,"_",$A92),Top!$A$1:$A$400,0),MATCH(I$79,Top!$A$1:$AA$1,0))</f>
        <v>#N/A</v>
      </c>
      <c r="P92" s="28"/>
    </row>
    <row r="93" spans="1:16" ht="15" customHeight="1" x14ac:dyDescent="0.35">
      <c r="A93" s="73">
        <f>'52'!A93</f>
        <v>11</v>
      </c>
      <c r="B93" s="48" t="str">
        <f ca="1">INDEX(Top!$A$1:$AA$400,MATCH(CONCATENATE($A$1,"_",$A93),Top!$A$1:$A$400,0),MATCH(B$79,Top!$A$1:$AA$1,0))</f>
        <v>PRINCIPAL-11</v>
      </c>
      <c r="C93" s="69" t="str">
        <f ca="1">INDEX(Top!$A$1:$AA$400,MATCH(CONCATENATE($A$1,"_",$A93),Top!$A$1:$A$400,0),MATCH(C$79,Top!$A$1:$AA$1,0))</f>
        <v>CSF</v>
      </c>
      <c r="D93" s="48" t="str">
        <f ca="1">INDEX(Top!$A$1:$AA$400,MATCH(CONCATENATE($A$1,"_",$A93),Top!$A$1:$A$400,0),MATCH(D$79,Top!$A$1:$AA$1,0))</f>
        <v>10 000 salariés et plus</v>
      </c>
      <c r="E93" s="48">
        <f ca="1">INDEX(Top!$A$1:$AA$400,MATCH(CONCATENATE($A$1,"_",$A93),Top!$A$1:$A$400,0),MATCH(E$79,Top!$A$1:$AA$1,0))</f>
        <v>5</v>
      </c>
      <c r="F93" s="48" t="str">
        <f ca="1">INDEX(Top!$A$1:$AA$400,MATCH(CONCATENATE($A$1,"_",$A93),Top!$A$1:$A$400,0),MATCH(F$79,Top!$A$1:$AA$1,0))</f>
        <v>4639B</v>
      </c>
      <c r="G93" s="152" t="str">
        <f ca="1">INDEX(Top!$A$1:$AA$400,MATCH(CONCATENATE($A$1,"_",$A93),Top!$A$1:$A$400,0),MATCH(G$79,Top!$A$1:$AA$1,0))</f>
        <v>Commerce de gros (commerce interentreprises) alimentaire non spécialisé</v>
      </c>
      <c r="H93" s="153" t="e">
        <f ca="1">INDEX(Top!$A$1:$AA$400,MATCH(CONCATENATE($A$1,"_",$A93),Top!$A$1:$A$400,0),MATCH(H$79,Top!$A$1:$AA$1,0))</f>
        <v>#N/A</v>
      </c>
      <c r="I93" s="154" t="e">
        <f ca="1">INDEX(Top!$A$1:$AA$400,MATCH(CONCATENATE($A$1,"_",$A93),Top!$A$1:$A$400,0),MATCH(I$79,Top!$A$1:$AA$1,0))</f>
        <v>#N/A</v>
      </c>
      <c r="P93" s="28"/>
    </row>
    <row r="94" spans="1:16" ht="15" customHeight="1" x14ac:dyDescent="0.35">
      <c r="A94" s="73">
        <f>'52'!A94</f>
        <v>12</v>
      </c>
      <c r="B94" s="48" t="str">
        <f ca="1">INDEX(Top!$A$1:$AA$400,MATCH(CONCATENATE($A$1,"_",$A94),Top!$A$1:$A$400,0),MATCH(B$79,Top!$A$1:$AA$1,0))</f>
        <v>PRINCIPAL-53</v>
      </c>
      <c r="C94" s="69" t="str">
        <f ca="1">INDEX(Top!$A$1:$AA$400,MATCH(CONCATENATE($A$1,"_",$A94),Top!$A$1:$A$400,0),MATCH(C$79,Top!$A$1:$AA$1,0))</f>
        <v>ENTREMONT ALLIANCE</v>
      </c>
      <c r="D94" s="48" t="str">
        <f ca="1">INDEX(Top!$A$1:$AA$400,MATCH(CONCATENATE($A$1,"_",$A94),Top!$A$1:$A$400,0),MATCH(D$79,Top!$A$1:$AA$1,0))</f>
        <v>1 000 à 1 999 salariés</v>
      </c>
      <c r="E94" s="48">
        <f ca="1">INDEX(Top!$A$1:$AA$400,MATCH(CONCATENATE($A$1,"_",$A94),Top!$A$1:$A$400,0),MATCH(E$79,Top!$A$1:$AA$1,0))</f>
        <v>45</v>
      </c>
      <c r="F94" s="48" t="str">
        <f ca="1">INDEX(Top!$A$1:$AA$400,MATCH(CONCATENATE($A$1,"_",$A94),Top!$A$1:$A$400,0),MATCH(F$79,Top!$A$1:$AA$1,0))</f>
        <v>1051C</v>
      </c>
      <c r="G94" s="152" t="str">
        <f ca="1">INDEX(Top!$A$1:$AA$400,MATCH(CONCATENATE($A$1,"_",$A94),Top!$A$1:$A$400,0),MATCH(G$79,Top!$A$1:$AA$1,0))</f>
        <v>Fabrication de fromage</v>
      </c>
      <c r="H94" s="153" t="e">
        <f ca="1">INDEX(Top!$A$1:$AA$400,MATCH(CONCATENATE($A$1,"_",$A94),Top!$A$1:$A$400,0),MATCH(H$79,Top!$A$1:$AA$1,0))</f>
        <v>#N/A</v>
      </c>
      <c r="I94" s="154" t="e">
        <f ca="1">INDEX(Top!$A$1:$AA$400,MATCH(CONCATENATE($A$1,"_",$A94),Top!$A$1:$A$400,0),MATCH(I$79,Top!$A$1:$AA$1,0))</f>
        <v>#N/A</v>
      </c>
      <c r="P94" s="28"/>
    </row>
    <row r="95" spans="1:16" ht="15" customHeight="1" x14ac:dyDescent="0.35">
      <c r="A95" s="73">
        <f>'52'!A95</f>
        <v>13</v>
      </c>
      <c r="B95" s="48" t="str">
        <f ca="1">INDEX(Top!$A$1:$AA$400,MATCH(CONCATENATE($A$1,"_",$A95),Top!$A$1:$A$400,0),MATCH(B$79,Top!$A$1:$AA$1,0))</f>
        <v>PRINCIPAL-52</v>
      </c>
      <c r="C95" s="69" t="str">
        <f ca="1">INDEX(Top!$A$1:$AA$400,MATCH(CONCATENATE($A$1,"_",$A95),Top!$A$1:$A$400,0),MATCH(C$79,Top!$A$1:$AA$1,0))</f>
        <v>SOCOPA VIANDES</v>
      </c>
      <c r="D95" s="48" t="str">
        <f ca="1">INDEX(Top!$A$1:$AA$400,MATCH(CONCATENATE($A$1,"_",$A95),Top!$A$1:$A$400,0),MATCH(D$79,Top!$A$1:$AA$1,0))</f>
        <v>5 000 à 9 999 salariés</v>
      </c>
      <c r="E95" s="48">
        <f ca="1">INDEX(Top!$A$1:$AA$400,MATCH(CONCATENATE($A$1,"_",$A95),Top!$A$1:$A$400,0),MATCH(E$79,Top!$A$1:$AA$1,0))</f>
        <v>13</v>
      </c>
      <c r="F95" s="48" t="str">
        <f ca="1">INDEX(Top!$A$1:$AA$400,MATCH(CONCATENATE($A$1,"_",$A95),Top!$A$1:$A$400,0),MATCH(F$79,Top!$A$1:$AA$1,0))</f>
        <v>1011Z</v>
      </c>
      <c r="G95" s="152" t="str">
        <f ca="1">INDEX(Top!$A$1:$AA$400,MATCH(CONCATENATE($A$1,"_",$A95),Top!$A$1:$A$400,0),MATCH(G$79,Top!$A$1:$AA$1,0))</f>
        <v>Transformation et conservation de la viande de boucherie</v>
      </c>
      <c r="H95" s="153" t="e">
        <f ca="1">INDEX(Top!$A$1:$AA$400,MATCH(CONCATENATE($A$1,"_",$A95),Top!$A$1:$A$400,0),MATCH(H$79,Top!$A$1:$AA$1,0))</f>
        <v>#N/A</v>
      </c>
      <c r="I95" s="154" t="e">
        <f ca="1">INDEX(Top!$A$1:$AA$400,MATCH(CONCATENATE($A$1,"_",$A95),Top!$A$1:$A$400,0),MATCH(I$79,Top!$A$1:$AA$1,0))</f>
        <v>#N/A</v>
      </c>
      <c r="P95" s="28"/>
    </row>
    <row r="96" spans="1:16" ht="15" customHeight="1" x14ac:dyDescent="0.35">
      <c r="A96" s="73">
        <f>'52'!A96</f>
        <v>14</v>
      </c>
      <c r="B96" s="48" t="str">
        <f ca="1">INDEX(Top!$A$1:$AA$400,MATCH(CONCATENATE($A$1,"_",$A96),Top!$A$1:$A$400,0),MATCH(B$79,Top!$A$1:$AA$1,0))</f>
        <v>MAJO-53</v>
      </c>
      <c r="C96" s="69" t="str">
        <f ca="1">INDEX(Top!$A$1:$AA$400,MATCH(CONCATENATE($A$1,"_",$A96),Top!$A$1:$A$400,0),MATCH(C$79,Top!$A$1:$AA$1,0))</f>
        <v>BOUCHERS SERVICES</v>
      </c>
      <c r="D96" s="48" t="str">
        <f ca="1">INDEX(Top!$A$1:$AA$400,MATCH(CONCATENATE($A$1,"_",$A96),Top!$A$1:$A$400,0),MATCH(D$79,Top!$A$1:$AA$1,0))</f>
        <v>1 000 à 1 999 salariés</v>
      </c>
      <c r="E96" s="48">
        <f ca="1">INDEX(Top!$A$1:$AA$400,MATCH(CONCATENATE($A$1,"_",$A96),Top!$A$1:$A$400,0),MATCH(E$79,Top!$A$1:$AA$1,0))</f>
        <v>67</v>
      </c>
      <c r="F96" s="48" t="str">
        <f ca="1">INDEX(Top!$A$1:$AA$400,MATCH(CONCATENATE($A$1,"_",$A96),Top!$A$1:$A$400,0),MATCH(F$79,Top!$A$1:$AA$1,0))</f>
        <v>1011Z</v>
      </c>
      <c r="G96" s="152" t="str">
        <f ca="1">INDEX(Top!$A$1:$AA$400,MATCH(CONCATENATE($A$1,"_",$A96),Top!$A$1:$A$400,0),MATCH(G$79,Top!$A$1:$AA$1,0))</f>
        <v>Transformation et conservation de la viande de boucherie</v>
      </c>
      <c r="H96" s="153" t="e">
        <f ca="1">INDEX(Top!$A$1:$AA$400,MATCH(CONCATENATE($A$1,"_",$A96),Top!$A$1:$A$400,0),MATCH(H$79,Top!$A$1:$AA$1,0))</f>
        <v>#N/A</v>
      </c>
      <c r="I96" s="154" t="e">
        <f ca="1">INDEX(Top!$A$1:$AA$400,MATCH(CONCATENATE($A$1,"_",$A96),Top!$A$1:$A$400,0),MATCH(I$79,Top!$A$1:$AA$1,0))</f>
        <v>#N/A</v>
      </c>
      <c r="P96" s="28"/>
    </row>
    <row r="97" spans="1:17" ht="15" customHeight="1" x14ac:dyDescent="0.35">
      <c r="A97" s="73">
        <f>'52'!A97</f>
        <v>15</v>
      </c>
      <c r="B97" s="48" t="str">
        <f ca="1">INDEX(Top!$A$1:$AA$400,MATCH(CONCATENATE($A$1,"_",$A97),Top!$A$1:$A$400,0),MATCH(B$79,Top!$A$1:$AA$1,0))</f>
        <v>QUASI-MONO-53</v>
      </c>
      <c r="C97" s="69" t="str">
        <f ca="1">INDEX(Top!$A$1:$AA$400,MATCH(CONCATENATE($A$1,"_",$A97),Top!$A$1:$A$400,0),MATCH(C$79,Top!$A$1:$AA$1,0))</f>
        <v>SOCIETE BERNARD</v>
      </c>
      <c r="D97" s="48" t="str">
        <f ca="1">INDEX(Top!$A$1:$AA$400,MATCH(CONCATENATE($A$1,"_",$A97),Top!$A$1:$A$400,0),MATCH(D$79,Top!$A$1:$AA$1,0))</f>
        <v>500 à 999 salariés</v>
      </c>
      <c r="E97" s="48">
        <f ca="1">INDEX(Top!$A$1:$AA$400,MATCH(CONCATENATE($A$1,"_",$A97),Top!$A$1:$A$400,0),MATCH(E$79,Top!$A$1:$AA$1,0))</f>
        <v>99</v>
      </c>
      <c r="F97" s="48" t="str">
        <f ca="1">INDEX(Top!$A$1:$AA$400,MATCH(CONCATENATE($A$1,"_",$A97),Top!$A$1:$A$400,0),MATCH(F$79,Top!$A$1:$AA$1,0))</f>
        <v>1011Z</v>
      </c>
      <c r="G97" s="152" t="str">
        <f ca="1">INDEX(Top!$A$1:$AA$400,MATCH(CONCATENATE($A$1,"_",$A97),Top!$A$1:$A$400,0),MATCH(G$79,Top!$A$1:$AA$1,0))</f>
        <v>Transformation et conservation de la viande de boucherie</v>
      </c>
      <c r="H97" s="153" t="e">
        <f ca="1">INDEX(Top!$A$1:$AA$400,MATCH(CONCATENATE($A$1,"_",$A97),Top!$A$1:$A$400,0),MATCH(H$79,Top!$A$1:$AA$1,0))</f>
        <v>#N/A</v>
      </c>
      <c r="I97" s="154" t="e">
        <f ca="1">INDEX(Top!$A$1:$AA$400,MATCH(CONCATENATE($A$1,"_",$A97),Top!$A$1:$A$400,0),MATCH(I$79,Top!$A$1:$AA$1,0))</f>
        <v>#N/A</v>
      </c>
      <c r="P97" s="28"/>
    </row>
    <row r="98" spans="1:17" ht="15" customHeight="1" x14ac:dyDescent="0.35">
      <c r="A98" s="73">
        <f>'52'!A98</f>
        <v>16</v>
      </c>
      <c r="B98" s="48" t="str">
        <f ca="1">INDEX(Top!$A$1:$AA$400,MATCH(CONCATENATE($A$1,"_",$A98),Top!$A$1:$A$400,0),MATCH(B$79,Top!$A$1:$AA$1,0))</f>
        <v>MONO-53</v>
      </c>
      <c r="C98" s="69" t="str">
        <f ca="1">INDEX(Top!$A$1:$AA$400,MATCH(CONCATENATE($A$1,"_",$A98),Top!$A$1:$A$400,0),MATCH(C$79,Top!$A$1:$AA$1,0))</f>
        <v>JOSSELIN PORC ABATTAGE</v>
      </c>
      <c r="D98" s="48" t="str">
        <f ca="1">INDEX(Top!$A$1:$AA$400,MATCH(CONCATENATE($A$1,"_",$A98),Top!$A$1:$A$400,0),MATCH(D$79,Top!$A$1:$AA$1,0))</f>
        <v>500 à 999 salariés</v>
      </c>
      <c r="E98" s="48">
        <f ca="1">INDEX(Top!$A$1:$AA$400,MATCH(CONCATENATE($A$1,"_",$A98),Top!$A$1:$A$400,0),MATCH(E$79,Top!$A$1:$AA$1,0))</f>
        <v>100</v>
      </c>
      <c r="F98" s="48" t="str">
        <f ca="1">INDEX(Top!$A$1:$AA$400,MATCH(CONCATENATE($A$1,"_",$A98),Top!$A$1:$A$400,0),MATCH(F$79,Top!$A$1:$AA$1,0))</f>
        <v>1011Z</v>
      </c>
      <c r="G98" s="152" t="str">
        <f ca="1">INDEX(Top!$A$1:$AA$400,MATCH(CONCATENATE($A$1,"_",$A98),Top!$A$1:$A$400,0),MATCH(G$79,Top!$A$1:$AA$1,0))</f>
        <v>Transformation et conservation de la viande de boucherie</v>
      </c>
      <c r="H98" s="153" t="e">
        <f ca="1">INDEX(Top!$A$1:$AA$400,MATCH(CONCATENATE($A$1,"_",$A98),Top!$A$1:$A$400,0),MATCH(H$79,Top!$A$1:$AA$1,0))</f>
        <v>#N/A</v>
      </c>
      <c r="I98" s="154" t="e">
        <f ca="1">INDEX(Top!$A$1:$AA$400,MATCH(CONCATENATE($A$1,"_",$A98),Top!$A$1:$A$400,0),MATCH(I$79,Top!$A$1:$AA$1,0))</f>
        <v>#N/A</v>
      </c>
      <c r="P98" s="28"/>
    </row>
    <row r="99" spans="1:17" ht="15" customHeight="1" x14ac:dyDescent="0.35">
      <c r="A99" s="73">
        <f>'52'!A99</f>
        <v>17</v>
      </c>
      <c r="B99" s="48" t="str">
        <f ca="1">INDEX(Top!$A$1:$AA$400,MATCH(CONCATENATE($A$1,"_",$A99),Top!$A$1:$A$400,0),MATCH(B$79,Top!$A$1:$AA$1,0))</f>
        <v>MONO-53</v>
      </c>
      <c r="C99" s="69" t="str">
        <f ca="1">INDEX(Top!$A$1:$AA$400,MATCH(CONCATENATE($A$1,"_",$A99),Top!$A$1:$A$400,0),MATCH(C$79,Top!$A$1:$AA$1,0))</f>
        <v>CONSERVERIE CHANCERELLE</v>
      </c>
      <c r="D99" s="48" t="str">
        <f ca="1">INDEX(Top!$A$1:$AA$400,MATCH(CONCATENATE($A$1,"_",$A99),Top!$A$1:$A$400,0),MATCH(D$79,Top!$A$1:$AA$1,0))</f>
        <v>500 à 999 salariés</v>
      </c>
      <c r="E99" s="48">
        <f ca="1">INDEX(Top!$A$1:$AA$400,MATCH(CONCATENATE($A$1,"_",$A99),Top!$A$1:$A$400,0),MATCH(E$79,Top!$A$1:$AA$1,0))</f>
        <v>100</v>
      </c>
      <c r="F99" s="48" t="str">
        <f ca="1">INDEX(Top!$A$1:$AA$400,MATCH(CONCATENATE($A$1,"_",$A99),Top!$A$1:$A$400,0),MATCH(F$79,Top!$A$1:$AA$1,0))</f>
        <v>1020Z</v>
      </c>
      <c r="G99" s="152" t="e">
        <f ca="1">INDEX(Top!$A$1:$AA$400,MATCH(CONCATENATE($A$1,"_",$A99),Top!$A$1:$A$400,0),MATCH(G$79,Top!$A$1:$AA$1,0))</f>
        <v>#N/A</v>
      </c>
      <c r="H99" s="153" t="e">
        <f ca="1">INDEX(Top!$A$1:$AA$400,MATCH(CONCATENATE($A$1,"_",$A99),Top!$A$1:$A$400,0),MATCH(H$79,Top!$A$1:$AA$1,0))</f>
        <v>#N/A</v>
      </c>
      <c r="I99" s="154" t="e">
        <f ca="1">INDEX(Top!$A$1:$AA$400,MATCH(CONCATENATE($A$1,"_",$A99),Top!$A$1:$A$400,0),MATCH(I$79,Top!$A$1:$AA$1,0))</f>
        <v>#N/A</v>
      </c>
      <c r="P99" s="28"/>
    </row>
    <row r="100" spans="1:17" ht="15" customHeight="1" x14ac:dyDescent="0.35">
      <c r="A100" s="73">
        <f>'52'!A100</f>
        <v>18</v>
      </c>
      <c r="B100" s="48" t="str">
        <f ca="1">INDEX(Top!$A$1:$AA$400,MATCH(CONCATENATE($A$1,"_",$A100),Top!$A$1:$A$400,0),MATCH(B$79,Top!$A$1:$AA$1,0))</f>
        <v>MONO-53</v>
      </c>
      <c r="C100" s="69" t="str">
        <f ca="1">INDEX(Top!$A$1:$AA$400,MATCH(CONCATENATE($A$1,"_",$A100),Top!$A$1:$A$400,0),MATCH(C$79,Top!$A$1:$AA$1,0))</f>
        <v>LAITERIE NOUVELLE DE L'ARGUENON</v>
      </c>
      <c r="D100" s="48" t="str">
        <f ca="1">INDEX(Top!$A$1:$AA$400,MATCH(CONCATENATE($A$1,"_",$A100),Top!$A$1:$A$400,0),MATCH(D$79,Top!$A$1:$AA$1,0))</f>
        <v>500 à 999 salariés</v>
      </c>
      <c r="E100" s="48">
        <f ca="1">INDEX(Top!$A$1:$AA$400,MATCH(CONCATENATE($A$1,"_",$A100),Top!$A$1:$A$400,0),MATCH(E$79,Top!$A$1:$AA$1,0))</f>
        <v>100</v>
      </c>
      <c r="F100" s="48" t="str">
        <f ca="1">INDEX(Top!$A$1:$AA$400,MATCH(CONCATENATE($A$1,"_",$A100),Top!$A$1:$A$400,0),MATCH(F$79,Top!$A$1:$AA$1,0))</f>
        <v>1051C</v>
      </c>
      <c r="G100" s="152" t="str">
        <f ca="1">INDEX(Top!$A$1:$AA$400,MATCH(CONCATENATE($A$1,"_",$A100),Top!$A$1:$A$400,0),MATCH(G$79,Top!$A$1:$AA$1,0))</f>
        <v>Fabrication de fromage</v>
      </c>
      <c r="H100" s="153" t="e">
        <f ca="1">INDEX(Top!$A$1:$AA$400,MATCH(CONCATENATE($A$1,"_",$A100),Top!$A$1:$A$400,0),MATCH(H$79,Top!$A$1:$AA$1,0))</f>
        <v>#N/A</v>
      </c>
      <c r="I100" s="154" t="e">
        <f ca="1">INDEX(Top!$A$1:$AA$400,MATCH(CONCATENATE($A$1,"_",$A100),Top!$A$1:$A$400,0),MATCH(I$79,Top!$A$1:$AA$1,0))</f>
        <v>#N/A</v>
      </c>
      <c r="P100" s="28"/>
    </row>
    <row r="101" spans="1:17" ht="15" customHeight="1" x14ac:dyDescent="0.35">
      <c r="A101" s="73">
        <f>'52'!A101</f>
        <v>19</v>
      </c>
      <c r="B101" s="48" t="str">
        <f ca="1">INDEX(Top!$A$1:$AA$400,MATCH(CONCATENATE($A$1,"_",$A101),Top!$A$1:$A$400,0),MATCH(B$79,Top!$A$1:$AA$1,0))</f>
        <v>MAJO-53</v>
      </c>
      <c r="C101" s="69" t="str">
        <f ca="1">INDEX(Top!$A$1:$AA$400,MATCH(CONCATENATE($A$1,"_",$A101),Top!$A$1:$A$400,0),MATCH(C$79,Top!$A$1:$AA$1,0))</f>
        <v>STB</v>
      </c>
      <c r="D101" s="48" t="str">
        <f ca="1">INDEX(Top!$A$1:$AA$400,MATCH(CONCATENATE($A$1,"_",$A101),Top!$A$1:$A$400,0),MATCH(D$79,Top!$A$1:$AA$1,0))</f>
        <v>500 à 999 salariés</v>
      </c>
      <c r="E101" s="48">
        <f ca="1">INDEX(Top!$A$1:$AA$400,MATCH(CONCATENATE($A$1,"_",$A101),Top!$A$1:$A$400,0),MATCH(E$79,Top!$A$1:$AA$1,0))</f>
        <v>59</v>
      </c>
      <c r="F101" s="48" t="str">
        <f ca="1">INDEX(Top!$A$1:$AA$400,MATCH(CONCATENATE($A$1,"_",$A101),Top!$A$1:$A$400,0),MATCH(F$79,Top!$A$1:$AA$1,0))</f>
        <v>1089Z</v>
      </c>
      <c r="G101" s="152" t="str">
        <f ca="1">INDEX(Top!$A$1:$AA$400,MATCH(CONCATENATE($A$1,"_",$A101),Top!$A$1:$A$400,0),MATCH(G$79,Top!$A$1:$AA$1,0))</f>
        <v>Fabrication d'autres produits alimentaires n.c.a.</v>
      </c>
      <c r="H101" s="153" t="e">
        <f ca="1">INDEX(Top!$A$1:$AA$400,MATCH(CONCATENATE($A$1,"_",$A101),Top!$A$1:$A$400,0),MATCH(H$79,Top!$A$1:$AA$1,0))</f>
        <v>#N/A</v>
      </c>
      <c r="I101" s="154" t="e">
        <f ca="1">INDEX(Top!$A$1:$AA$400,MATCH(CONCATENATE($A$1,"_",$A101),Top!$A$1:$A$400,0),MATCH(I$79,Top!$A$1:$AA$1,0))</f>
        <v>#N/A</v>
      </c>
      <c r="P101" s="28"/>
    </row>
    <row r="102" spans="1:17" ht="15" customHeight="1" x14ac:dyDescent="0.35">
      <c r="A102" s="73">
        <f>'52'!A102</f>
        <v>20</v>
      </c>
      <c r="B102" s="48" t="str">
        <f ca="1">INDEX(Top!$A$1:$AA$400,MATCH(CONCATENATE($A$1,"_",$A102),Top!$A$1:$A$400,0),MATCH(B$79,Top!$A$1:$AA$1,0))</f>
        <v>MONO-53</v>
      </c>
      <c r="C102" s="69" t="str">
        <f ca="1">INDEX(Top!$A$1:$AA$400,MATCH(CONCATENATE($A$1,"_",$A102),Top!$A$1:$A$400,0),MATCH(C$79,Top!$A$1:$AA$1,0))</f>
        <v>EVEN LAIT INDUSTRIE</v>
      </c>
      <c r="D102" s="48" t="str">
        <f ca="1">INDEX(Top!$A$1:$AA$400,MATCH(CONCATENATE($A$1,"_",$A102),Top!$A$1:$A$400,0),MATCH(D$79,Top!$A$1:$AA$1,0))</f>
        <v>500 à 999 salariés</v>
      </c>
      <c r="E102" s="48">
        <f ca="1">INDEX(Top!$A$1:$AA$400,MATCH(CONCATENATE($A$1,"_",$A102),Top!$A$1:$A$400,0),MATCH(E$79,Top!$A$1:$AA$1,0))</f>
        <v>100</v>
      </c>
      <c r="F102" s="48" t="str">
        <f ca="1">INDEX(Top!$A$1:$AA$400,MATCH(CONCATENATE($A$1,"_",$A102),Top!$A$1:$A$400,0),MATCH(F$79,Top!$A$1:$AA$1,0))</f>
        <v>1051D</v>
      </c>
      <c r="G102" s="152" t="str">
        <f ca="1">INDEX(Top!$A$1:$AA$400,MATCH(CONCATENATE($A$1,"_",$A102),Top!$A$1:$A$400,0),MATCH(G$79,Top!$A$1:$AA$1,0))</f>
        <v>Fabrication d'autres produits laitiers</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'52'!B106</f>
        <v>Champ : France (hors Mayotte) - unités légales des secteurs marchands non agricoles et non financiers</v>
      </c>
      <c r="Q106" s="108"/>
    </row>
    <row r="107" spans="1:17" s="106" customFormat="1" ht="15" customHeight="1" x14ac:dyDescent="0.35">
      <c r="B107" s="107" t="str">
        <f>'52'!B107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5"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108"/>
  <sheetViews>
    <sheetView zoomScale="80" zoomScaleNormal="80" zoomScaleSheetLayoutView="85"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75</v>
      </c>
      <c r="B1" s="25" t="str">
        <f ca="1">VLOOKUP(A1,Sommaire!A15:B31,2,0)</f>
        <v>Nouvelle Aquitaine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'53'!D4</f>
        <v>nb_ul_MONO_secret</v>
      </c>
      <c r="E4" s="72" t="str">
        <f>'53'!E4</f>
        <v>nb_sal_secret</v>
      </c>
      <c r="F4" s="72" t="str">
        <f>'53'!F4</f>
        <v>nb_sal_reg_secret</v>
      </c>
      <c r="G4" s="72" t="str">
        <f>'53'!G4</f>
        <v>part_sal_secret</v>
      </c>
      <c r="H4" s="129" t="str">
        <f>'53'!H4</f>
        <v>nb_ul_POLY_secret</v>
      </c>
      <c r="I4" s="126"/>
      <c r="J4" s="126"/>
      <c r="Q4" s="28"/>
      <c r="R4" s="28"/>
    </row>
    <row r="5" spans="1:18" ht="78" customHeight="1" x14ac:dyDescent="0.35">
      <c r="A5" s="73" t="str">
        <f>'53'!A5</f>
        <v>Code d'activité</v>
      </c>
      <c r="B5" s="2" t="str">
        <f>'53'!B5</f>
        <v>Code d'activité</v>
      </c>
      <c r="C5" s="2" t="str">
        <f>'53'!C5</f>
        <v>Secteur d'activité</v>
      </c>
      <c r="D5" s="2" t="str">
        <f>'53'!D5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10068</v>
      </c>
      <c r="E7" s="109">
        <f t="shared" ca="1" si="0"/>
        <v>63759</v>
      </c>
      <c r="F7" s="109">
        <f t="shared" ca="1" si="0"/>
        <v>79043</v>
      </c>
      <c r="G7" s="109">
        <f t="shared" ca="1" si="0"/>
        <v>81</v>
      </c>
      <c r="H7" s="109">
        <f t="shared" ca="1" si="0"/>
        <v>326</v>
      </c>
      <c r="I7" s="125"/>
      <c r="J7" s="125"/>
      <c r="K7" s="33"/>
      <c r="L7" s="33"/>
      <c r="M7" s="33"/>
      <c r="N7" s="33"/>
      <c r="O7" s="33"/>
      <c r="P7" s="33"/>
      <c r="Q7" s="33"/>
      <c r="R7" s="33"/>
    </row>
    <row r="8" spans="1:18" ht="15" customHeight="1" x14ac:dyDescent="0.35">
      <c r="A8" s="73" t="s">
        <v>44</v>
      </c>
      <c r="B8" s="7" t="s">
        <v>44</v>
      </c>
      <c r="C8" s="8" t="s">
        <v>1460</v>
      </c>
      <c r="D8" s="110">
        <f t="shared" ca="1" si="0"/>
        <v>2596</v>
      </c>
      <c r="E8" s="110">
        <f t="shared" ca="1" si="0"/>
        <v>30019</v>
      </c>
      <c r="F8" s="110">
        <f t="shared" ca="1" si="0"/>
        <v>39480</v>
      </c>
      <c r="G8" s="110">
        <f t="shared" ca="1" si="0"/>
        <v>76</v>
      </c>
      <c r="H8" s="110">
        <f t="shared" ca="1" si="0"/>
        <v>120</v>
      </c>
      <c r="I8" s="125"/>
      <c r="J8" s="125"/>
      <c r="K8" s="33"/>
      <c r="L8" s="33"/>
      <c r="M8" s="33"/>
      <c r="N8" s="33"/>
      <c r="O8" s="33"/>
      <c r="P8" s="33"/>
      <c r="Q8" s="33"/>
      <c r="R8" s="33"/>
    </row>
    <row r="9" spans="1:18" ht="15" customHeight="1" x14ac:dyDescent="0.35">
      <c r="A9" s="73" t="s">
        <v>60</v>
      </c>
      <c r="B9" s="9" t="s">
        <v>60</v>
      </c>
      <c r="C9" s="10" t="s">
        <v>61</v>
      </c>
      <c r="D9" s="48">
        <f t="shared" ca="1" si="0"/>
        <v>1884</v>
      </c>
      <c r="E9" s="48">
        <f t="shared" ca="1" si="0"/>
        <v>23860</v>
      </c>
      <c r="F9" s="48">
        <f t="shared" ca="1" si="0"/>
        <v>32343</v>
      </c>
      <c r="G9" s="48">
        <f t="shared" ca="1" si="0"/>
        <v>74</v>
      </c>
      <c r="H9" s="48">
        <f t="shared" ca="1" si="0"/>
        <v>98</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368</v>
      </c>
      <c r="E10" s="48">
        <f t="shared" ref="D10:H23" ca="1" si="1">INDEX(Table0,MATCH($A$1&amp;"_"&amp;$A10,T0colonne,0),MATCH(E$4,T0ligne,0))</f>
        <v>7457</v>
      </c>
      <c r="F10" s="48">
        <f t="shared" ca="1" si="1"/>
        <v>10579</v>
      </c>
      <c r="G10" s="48">
        <f t="shared" ca="1" si="1"/>
        <v>70</v>
      </c>
      <c r="H10" s="48">
        <f t="shared" ca="1" si="1"/>
        <v>24</v>
      </c>
      <c r="I10" s="125"/>
      <c r="J10" s="125"/>
      <c r="K10" s="33"/>
      <c r="L10" s="33"/>
      <c r="M10" s="33"/>
      <c r="N10" s="33"/>
      <c r="O10" s="33"/>
      <c r="P10" s="33"/>
      <c r="Q10" s="33"/>
      <c r="R10" s="33"/>
    </row>
    <row r="11" spans="1:18" ht="15" customHeight="1" x14ac:dyDescent="0.35">
      <c r="A11" s="73">
        <v>102</v>
      </c>
      <c r="B11" s="11">
        <v>102</v>
      </c>
      <c r="C11" s="12" t="s">
        <v>64</v>
      </c>
      <c r="D11" s="48">
        <f t="shared" ca="1" si="1"/>
        <v>43</v>
      </c>
      <c r="E11" s="48">
        <f t="shared" ca="1" si="1"/>
        <v>966</v>
      </c>
      <c r="F11" s="48">
        <f t="shared" ca="1" si="1"/>
        <v>1005</v>
      </c>
      <c r="G11" s="48">
        <f t="shared" ca="1" si="1"/>
        <v>96</v>
      </c>
      <c r="H11" s="48" t="str">
        <f t="shared" ca="1" si="1"/>
        <v>s</v>
      </c>
      <c r="I11" s="125"/>
      <c r="J11" s="125"/>
      <c r="K11" s="33"/>
      <c r="L11" s="33"/>
      <c r="M11" s="33"/>
      <c r="N11" s="33"/>
      <c r="O11" s="33"/>
      <c r="P11" s="33"/>
      <c r="Q11" s="33"/>
      <c r="R11" s="33"/>
    </row>
    <row r="12" spans="1:18" ht="15" customHeight="1" x14ac:dyDescent="0.35">
      <c r="A12" s="73" t="s">
        <v>65</v>
      </c>
      <c r="B12" s="13" t="s">
        <v>65</v>
      </c>
      <c r="C12" s="12" t="s">
        <v>66</v>
      </c>
      <c r="D12" s="48">
        <f t="shared" ca="1" si="1"/>
        <v>301</v>
      </c>
      <c r="E12" s="48">
        <f t="shared" ca="1" si="1"/>
        <v>3661</v>
      </c>
      <c r="F12" s="48">
        <f t="shared" ca="1" si="1"/>
        <v>3825</v>
      </c>
      <c r="G12" s="48">
        <f t="shared" ca="1" si="1"/>
        <v>96</v>
      </c>
      <c r="H12" s="48" t="str">
        <f t="shared" ca="1" si="1"/>
        <v>s</v>
      </c>
      <c r="I12" s="125"/>
      <c r="J12" s="125"/>
      <c r="K12" s="74"/>
      <c r="L12" s="33"/>
      <c r="M12" s="33"/>
      <c r="N12" s="33"/>
      <c r="O12" s="33"/>
      <c r="P12" s="33"/>
      <c r="Q12" s="33"/>
      <c r="R12" s="33"/>
    </row>
    <row r="13" spans="1:18" ht="15" customHeight="1" x14ac:dyDescent="0.35">
      <c r="A13" s="73" t="s">
        <v>67</v>
      </c>
      <c r="B13" s="13" t="s">
        <v>67</v>
      </c>
      <c r="C13" s="12" t="s">
        <v>68</v>
      </c>
      <c r="D13" s="48">
        <f t="shared" ca="1" si="1"/>
        <v>36</v>
      </c>
      <c r="E13" s="48">
        <f t="shared" ca="1" si="1"/>
        <v>77</v>
      </c>
      <c r="F13" s="48">
        <f t="shared" ca="1" si="1"/>
        <v>187</v>
      </c>
      <c r="G13" s="48">
        <f t="shared" ca="1" si="1"/>
        <v>41</v>
      </c>
      <c r="H13" s="48" t="str">
        <f t="shared" ca="1" si="1"/>
        <v>s</v>
      </c>
      <c r="I13" s="125"/>
      <c r="J13" s="125"/>
      <c r="K13" s="74"/>
      <c r="L13" s="33"/>
      <c r="M13" s="33"/>
      <c r="N13" s="33"/>
      <c r="O13" s="33"/>
      <c r="P13" s="33"/>
      <c r="Q13" s="33"/>
      <c r="R13" s="33"/>
    </row>
    <row r="14" spans="1:18" ht="15" customHeight="1" x14ac:dyDescent="0.35">
      <c r="A14" s="73">
        <v>105</v>
      </c>
      <c r="B14" s="11">
        <v>105</v>
      </c>
      <c r="C14" s="12" t="s">
        <v>69</v>
      </c>
      <c r="D14" s="48">
        <f t="shared" ca="1" si="1"/>
        <v>175</v>
      </c>
      <c r="E14" s="48">
        <f t="shared" ca="1" si="1"/>
        <v>3518</v>
      </c>
      <c r="F14" s="48">
        <f t="shared" ca="1" si="1"/>
        <v>5068</v>
      </c>
      <c r="G14" s="48">
        <f t="shared" ca="1" si="1"/>
        <v>69</v>
      </c>
      <c r="H14" s="48">
        <f t="shared" ca="1" si="1"/>
        <v>12</v>
      </c>
      <c r="I14" s="125"/>
      <c r="J14" s="125"/>
      <c r="K14" s="75"/>
      <c r="Q14" s="28"/>
      <c r="R14" s="28"/>
    </row>
    <row r="15" spans="1:18" ht="15" customHeight="1" x14ac:dyDescent="0.35">
      <c r="A15" s="73">
        <v>106</v>
      </c>
      <c r="B15" s="11">
        <v>106</v>
      </c>
      <c r="C15" s="12" t="s">
        <v>70</v>
      </c>
      <c r="D15" s="48">
        <f t="shared" ca="1" si="1"/>
        <v>59</v>
      </c>
      <c r="E15" s="48">
        <f t="shared" ca="1" si="1"/>
        <v>439</v>
      </c>
      <c r="F15" s="48">
        <f t="shared" ca="1" si="1"/>
        <v>575</v>
      </c>
      <c r="G15" s="48">
        <f t="shared" ca="1" si="1"/>
        <v>76</v>
      </c>
      <c r="H15" s="48">
        <f t="shared" ca="1" si="1"/>
        <v>5</v>
      </c>
      <c r="I15" s="125"/>
      <c r="J15" s="125"/>
      <c r="K15" s="75"/>
      <c r="Q15" s="28"/>
      <c r="R15" s="28"/>
    </row>
    <row r="16" spans="1:18" ht="15" customHeight="1" x14ac:dyDescent="0.35">
      <c r="A16" s="73" t="s">
        <v>71</v>
      </c>
      <c r="B16" s="11" t="s">
        <v>71</v>
      </c>
      <c r="C16" s="12" t="s">
        <v>72</v>
      </c>
      <c r="D16" s="48">
        <f t="shared" ca="1" si="1"/>
        <v>280</v>
      </c>
      <c r="E16" s="48">
        <f t="shared" ca="1" si="1"/>
        <v>2198</v>
      </c>
      <c r="F16" s="48">
        <f t="shared" ca="1" si="1"/>
        <v>2909</v>
      </c>
      <c r="G16" s="48">
        <f t="shared" ca="1" si="1"/>
        <v>76</v>
      </c>
      <c r="H16" s="48">
        <f t="shared" ca="1" si="1"/>
        <v>10</v>
      </c>
      <c r="I16" s="125"/>
      <c r="J16" s="125"/>
      <c r="K16" s="75"/>
      <c r="Q16" s="28"/>
      <c r="R16" s="28"/>
    </row>
    <row r="17" spans="1:28" ht="15" customHeight="1" x14ac:dyDescent="0.35">
      <c r="A17" s="73">
        <v>108</v>
      </c>
      <c r="B17" s="11">
        <v>108</v>
      </c>
      <c r="C17" s="12" t="s">
        <v>73</v>
      </c>
      <c r="D17" s="48">
        <f t="shared" ca="1" si="1"/>
        <v>558</v>
      </c>
      <c r="E17" s="48">
        <f t="shared" ca="1" si="1"/>
        <v>4330</v>
      </c>
      <c r="F17" s="48">
        <f t="shared" ca="1" si="1"/>
        <v>6395</v>
      </c>
      <c r="G17" s="48">
        <f t="shared" ca="1" si="1"/>
        <v>68</v>
      </c>
      <c r="H17" s="48">
        <f t="shared" ca="1" si="1"/>
        <v>29</v>
      </c>
      <c r="I17" s="125"/>
      <c r="J17" s="125"/>
      <c r="K17" s="75"/>
      <c r="Q17" s="28"/>
      <c r="R17" s="28"/>
    </row>
    <row r="18" spans="1:28" ht="15" customHeight="1" x14ac:dyDescent="0.35">
      <c r="A18" s="73">
        <v>109</v>
      </c>
      <c r="B18" s="11">
        <v>109</v>
      </c>
      <c r="C18" s="12" t="s">
        <v>74</v>
      </c>
      <c r="D18" s="48">
        <f t="shared" ca="1" si="1"/>
        <v>64</v>
      </c>
      <c r="E18" s="48">
        <f t="shared" ca="1" si="1"/>
        <v>1214</v>
      </c>
      <c r="F18" s="48">
        <f t="shared" ca="1" si="1"/>
        <v>1800</v>
      </c>
      <c r="G18" s="48">
        <f t="shared" ca="1" si="1"/>
        <v>67</v>
      </c>
      <c r="H18" s="48">
        <f t="shared" ca="1" si="1"/>
        <v>13</v>
      </c>
      <c r="I18" s="125"/>
      <c r="J18" s="125"/>
      <c r="K18" s="36"/>
      <c r="Q18" s="28"/>
      <c r="R18" s="28"/>
    </row>
    <row r="19" spans="1:28" ht="15" customHeight="1" x14ac:dyDescent="0.35">
      <c r="A19" s="73">
        <v>11</v>
      </c>
      <c r="B19" s="9">
        <v>11</v>
      </c>
      <c r="C19" s="10" t="s">
        <v>75</v>
      </c>
      <c r="D19" s="48">
        <f t="shared" ca="1" si="1"/>
        <v>712</v>
      </c>
      <c r="E19" s="48">
        <f ca="1">INDEX(Table0,MATCH($A$1&amp;"_"&amp;$A19,T0colonne,0),MATCH(E$4,T0ligne,0))</f>
        <v>6159</v>
      </c>
      <c r="F19" s="48">
        <f ca="1">INDEX(Table0,MATCH($A$1&amp;"_"&amp;$A19,T0colonne,0),MATCH(F$4,T0ligne,0))</f>
        <v>7137</v>
      </c>
      <c r="G19" s="48">
        <f ca="1">INDEX(Table0,MATCH($A$1&amp;"_"&amp;$A19,T0colonne,0),MATCH(G$4,T0ligne,0))</f>
        <v>86</v>
      </c>
      <c r="H19" s="48">
        <f ca="1">INDEX(Table0,MATCH($A$1&amp;"_"&amp;$A19,T0colonne,0),MATCH(H$4,T0ligne,0))</f>
        <v>22</v>
      </c>
      <c r="I19" s="125"/>
      <c r="J19" s="125"/>
      <c r="K19" s="75"/>
      <c r="Q19" s="28"/>
      <c r="R19" s="28"/>
    </row>
    <row r="20" spans="1:28" ht="15" customHeight="1" x14ac:dyDescent="0.35">
      <c r="A20" s="73" t="s">
        <v>51</v>
      </c>
      <c r="B20" s="7" t="s">
        <v>51</v>
      </c>
      <c r="C20" s="8" t="s">
        <v>52</v>
      </c>
      <c r="D20" s="110">
        <f t="shared" ca="1" si="1"/>
        <v>3908</v>
      </c>
      <c r="E20" s="110">
        <f t="shared" ca="1" si="1"/>
        <v>16706</v>
      </c>
      <c r="F20" s="110">
        <f t="shared" ca="1" si="1"/>
        <v>17548</v>
      </c>
      <c r="G20" s="110">
        <f t="shared" ca="1" si="1"/>
        <v>95</v>
      </c>
      <c r="H20" s="110">
        <f t="shared" ca="1" si="1"/>
        <v>37</v>
      </c>
      <c r="I20" s="125"/>
      <c r="J20" s="125"/>
      <c r="K20" s="36"/>
      <c r="Q20" s="28"/>
      <c r="R20" s="28"/>
    </row>
    <row r="21" spans="1:28" ht="15" customHeight="1" x14ac:dyDescent="0.35">
      <c r="A21" s="73" t="s">
        <v>47</v>
      </c>
      <c r="B21" s="7" t="s">
        <v>47</v>
      </c>
      <c r="C21" s="14" t="s">
        <v>48</v>
      </c>
      <c r="D21" s="110">
        <f ca="1">INDEX(Table0,MATCH($A$1&amp;"_"&amp;$A21,T0colonne,0),MATCH(D$4,T0ligne,0))</f>
        <v>3564</v>
      </c>
      <c r="E21" s="110">
        <f ca="1">INDEX(Table0,MATCH($A$1&amp;"_"&amp;$A21,T0colonne,0),MATCH(E$4,T0ligne,0))</f>
        <v>17034</v>
      </c>
      <c r="F21" s="110">
        <f ca="1">INDEX(Table0,MATCH($A$1&amp;"_"&amp;$A21,T0colonne,0),MATCH(F$4,T0ligne,0))</f>
        <v>22015</v>
      </c>
      <c r="G21" s="110">
        <f ca="1">INDEX(Table0,MATCH($A$1&amp;"_"&amp;$A21,T0colonne,0),MATCH(G$4,T0ligne,0))</f>
        <v>77</v>
      </c>
      <c r="H21" s="110">
        <f ca="1">INDEX(Table0,MATCH($A$1&amp;"_"&amp;$A21,T0colonne,0),MATCH(H$4,T0ligne,0))</f>
        <v>169</v>
      </c>
      <c r="I21" s="125"/>
      <c r="J21" s="125"/>
      <c r="Q21" s="28"/>
      <c r="R21" s="28"/>
    </row>
    <row r="22" spans="1:28" ht="15" customHeight="1" x14ac:dyDescent="0.35">
      <c r="A22" s="73">
        <v>462</v>
      </c>
      <c r="B22" s="9">
        <v>462</v>
      </c>
      <c r="C22" s="12" t="s">
        <v>76</v>
      </c>
      <c r="D22" s="48">
        <f t="shared" ca="1" si="1"/>
        <v>666</v>
      </c>
      <c r="E22" s="48">
        <f t="shared" ca="1" si="1"/>
        <v>4509</v>
      </c>
      <c r="F22" s="48">
        <f t="shared" ca="1" si="1"/>
        <v>5168</v>
      </c>
      <c r="G22" s="48">
        <f t="shared" ca="1" si="1"/>
        <v>87</v>
      </c>
      <c r="H22" s="48">
        <f t="shared" ca="1" si="1"/>
        <v>41</v>
      </c>
      <c r="I22" s="125"/>
      <c r="J22" s="125"/>
      <c r="Q22" s="28"/>
      <c r="R22" s="28"/>
    </row>
    <row r="23" spans="1:28" ht="15" customHeight="1" x14ac:dyDescent="0.35">
      <c r="A23" s="73" t="s">
        <v>77</v>
      </c>
      <c r="B23" s="9" t="s">
        <v>77</v>
      </c>
      <c r="C23" s="12" t="s">
        <v>78</v>
      </c>
      <c r="D23" s="48">
        <f t="shared" ca="1" si="1"/>
        <v>2898</v>
      </c>
      <c r="E23" s="48">
        <f t="shared" ca="1" si="1"/>
        <v>12525</v>
      </c>
      <c r="F23" s="48">
        <f t="shared" ca="1" si="1"/>
        <v>16847</v>
      </c>
      <c r="G23" s="48">
        <f t="shared" ca="1" si="1"/>
        <v>74</v>
      </c>
      <c r="H23" s="48">
        <f t="shared" ca="1" si="1"/>
        <v>128</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'53'!B29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'53'!E30</f>
        <v>nb_ul_secret</v>
      </c>
      <c r="F30" s="73" t="s">
        <v>1345</v>
      </c>
      <c r="G30" s="73" t="s">
        <v>139</v>
      </c>
      <c r="H30" s="73" t="str">
        <f>'53'!H30</f>
        <v>redi_r310_secret</v>
      </c>
      <c r="I30" s="73" t="str">
        <f>'53'!I30</f>
        <v>redi_r410_secret</v>
      </c>
      <c r="J30" s="73" t="str">
        <f>'53'!J30</f>
        <v>redi_r003_secret</v>
      </c>
      <c r="K30" s="73" t="str">
        <f>'53'!K30</f>
        <v>fraispers_secret</v>
      </c>
      <c r="L30" s="73" t="str">
        <f>'53'!L30</f>
        <v>redi_r005_secret</v>
      </c>
      <c r="M30" s="73" t="str">
        <f>'53'!M30</f>
        <v>redi_r008_secret</v>
      </c>
      <c r="N30" s="73" t="str">
        <f>'53'!N30</f>
        <v>redi_r103_secret</v>
      </c>
      <c r="O30" s="73" t="str">
        <f>'53'!O30</f>
        <v>r100_tot_secret</v>
      </c>
      <c r="P30" s="73" t="str">
        <f>'53'!P30</f>
        <v>inv_corp_b_ha_secret</v>
      </c>
      <c r="Q30" s="73" t="str">
        <f>'53'!Q30</f>
        <v>TX_EX_secret</v>
      </c>
      <c r="R30" s="73" t="str">
        <f>'53'!R30</f>
        <v>TX_VA_secret</v>
      </c>
      <c r="S30" s="73" t="str">
        <f>'53'!S30</f>
        <v>PROD_TRAV_secret</v>
      </c>
      <c r="T30" s="73" t="str">
        <f>'53'!T30</f>
        <v>INT_CAPITAL_secret</v>
      </c>
      <c r="U30" s="73" t="str">
        <f>'53'!U30</f>
        <v>TX_FP_secret</v>
      </c>
      <c r="V30" s="73" t="str">
        <f>'53'!V30</f>
        <v>TX_MARGE_secret</v>
      </c>
      <c r="W30" s="73" t="str">
        <f>'53'!W30</f>
        <v>RENT_ECO_secret</v>
      </c>
      <c r="X30" s="73" t="str">
        <f>'53'!X30</f>
        <v>RENT_FIN_secret</v>
      </c>
      <c r="Y30" s="73" t="str">
        <f>'53'!Y30</f>
        <v>LEVIER_FIN_secret</v>
      </c>
      <c r="Z30" s="73" t="str">
        <f>'53'!Z30</f>
        <v>TAUX_PRELEV_secret</v>
      </c>
      <c r="AA30" s="73" t="str">
        <f>'53'!AA30</f>
        <v>TX_INV_secret</v>
      </c>
      <c r="AB30" s="73" t="str">
        <f>'53'!AB30</f>
        <v>TX_AUTOFIN_secret</v>
      </c>
    </row>
    <row r="31" spans="1:28" ht="69.95" customHeight="1" x14ac:dyDescent="0.35">
      <c r="A31" s="73" t="str">
        <f>'53'!A31</f>
        <v>R_T2</v>
      </c>
      <c r="B31" s="2" t="str">
        <f>'53'!B31</f>
        <v>Code d'activité</v>
      </c>
      <c r="C31" s="2" t="str">
        <f>'53'!C31</f>
        <v>Secteur d'activité</v>
      </c>
      <c r="D31" s="2" t="s">
        <v>1402</v>
      </c>
      <c r="E31" s="2" t="str">
        <f>'53'!E31</f>
        <v>Nombre d'unités légales</v>
      </c>
      <c r="F31" s="2" t="str">
        <f>'53'!F31</f>
        <v>Effectifs salariés en équivalent temps plein</v>
      </c>
      <c r="G31" s="2" t="str">
        <f>'53'!G31</f>
        <v>Effectifs salariés au 31 décembre</v>
      </c>
      <c r="H31" s="2" t="str">
        <f>'53'!H31</f>
        <v>Chiffre d'affaires Hors Taxes</v>
      </c>
      <c r="I31" s="2" t="str">
        <f>'53'!I31</f>
        <v>Chiffre d'affaires à l'exportation hors taxes</v>
      </c>
      <c r="J31" s="2" t="str">
        <f>'53'!J31</f>
        <v>Valeur ajoutée - y compris autres produits et autres charges</v>
      </c>
      <c r="K31" s="2" t="str">
        <f>'53'!K31</f>
        <v>Frais de personnel</v>
      </c>
      <c r="L31" s="2" t="str">
        <f>'53'!L31</f>
        <v>Excédent brut d'exploitation</v>
      </c>
      <c r="M31" s="2" t="str">
        <f>'53'!M31</f>
        <v>Capacité d'autofinancement</v>
      </c>
      <c r="N31" s="2" t="str">
        <f>'53'!N31</f>
        <v>Résultat courant avant impôts</v>
      </c>
      <c r="O31" s="2" t="str">
        <f>'53'!O31</f>
        <v>Résultat net comptable</v>
      </c>
      <c r="P31" s="2" t="str">
        <f>'53'!P31</f>
        <v>Investissements corporels bruts hors apports</v>
      </c>
      <c r="Q31" s="44" t="str">
        <f>'53'!Q31</f>
        <v>Taux d'exportation</v>
      </c>
      <c r="R31" s="44" t="str">
        <f>'53'!R31</f>
        <v>Taux de valeur ajoutée</v>
      </c>
      <c r="S31" s="76" t="str">
        <f>'53'!S31</f>
        <v>Productivité apparente du travail par tête</v>
      </c>
      <c r="T31" s="76" t="str">
        <f>'53'!T31</f>
        <v>Intensité capitalistique</v>
      </c>
      <c r="U31" s="44" t="str">
        <f>'53'!U31</f>
        <v>Part des frais de personnel</v>
      </c>
      <c r="V31" s="44" t="str">
        <f>'53'!V31</f>
        <v>Taux de marge</v>
      </c>
      <c r="W31" s="44" t="str">
        <f>'53'!W31</f>
        <v>Rentabilité économique</v>
      </c>
      <c r="X31" s="44" t="str">
        <f>'53'!X31</f>
        <v>Rentabilité financière</v>
      </c>
      <c r="Y31" s="44" t="str">
        <f>'53'!Y31</f>
        <v>Levier financier</v>
      </c>
      <c r="Z31" s="44" t="str">
        <f>'53'!Z31</f>
        <v>Taux de prélèvement financier</v>
      </c>
      <c r="AA31" s="44" t="str">
        <f>'53'!AA31</f>
        <v>Taux d'investissement</v>
      </c>
      <c r="AB31" s="44" t="str">
        <f>'53'!AB31</f>
        <v>Taux d'autofinancement</v>
      </c>
    </row>
    <row r="32" spans="1:28" ht="15" customHeight="1" x14ac:dyDescent="0.35">
      <c r="B32" s="148"/>
      <c r="C32" s="148"/>
      <c r="D32" s="32"/>
      <c r="E32" s="148" t="str">
        <f>'53'!E32</f>
        <v>nombre</v>
      </c>
      <c r="F32" s="148"/>
      <c r="G32" s="148"/>
      <c r="H32" s="148" t="str">
        <f>'53'!H32</f>
        <v>milliers d'euros</v>
      </c>
      <c r="I32" s="148"/>
      <c r="J32" s="148"/>
      <c r="K32" s="148"/>
      <c r="L32" s="148"/>
      <c r="M32" s="148"/>
      <c r="N32" s="148"/>
      <c r="O32" s="148"/>
      <c r="P32" s="148"/>
      <c r="Q32" s="155" t="str">
        <f>'53'!Q32</f>
        <v>%</v>
      </c>
      <c r="R32" s="155"/>
      <c r="S32" s="158" t="str">
        <f>'53'!S32</f>
        <v>milliers d'euros</v>
      </c>
      <c r="T32" s="159"/>
      <c r="U32" s="149" t="str">
        <f>'53'!U32</f>
        <v>%</v>
      </c>
      <c r="V32" s="149"/>
      <c r="W32" s="149"/>
      <c r="X32" s="149"/>
      <c r="Y32" s="149"/>
      <c r="Z32" s="149"/>
      <c r="AA32" s="149"/>
      <c r="AB32" s="149"/>
    </row>
    <row r="33" spans="1:28" ht="15" customHeight="1" x14ac:dyDescent="0.35">
      <c r="A33" s="73" t="str">
        <f>'53'!A33</f>
        <v>IAA_CGA_AC</v>
      </c>
      <c r="B33" s="116" t="str">
        <f>'53'!B33</f>
        <v>IAA_CGA_AC</v>
      </c>
      <c r="C33" s="117" t="str">
        <f>'53'!C33</f>
        <v>Ensemble des entreprises agroalimentaires de la région</v>
      </c>
      <c r="D33" s="117"/>
      <c r="E33" s="109">
        <f t="shared" ref="E33:T48" ca="1" si="2">INDEX(table,MATCH($A$1&amp;"_"&amp;$A33,Tcolonne,0),MATCH(E$30,Tligne,0))</f>
        <v>10068</v>
      </c>
      <c r="F33" s="109">
        <f t="shared" ca="1" si="2"/>
        <v>64443.94</v>
      </c>
      <c r="G33" s="109">
        <f t="shared" ca="1" si="2"/>
        <v>73407</v>
      </c>
      <c r="H33" s="109">
        <f t="shared" ca="1" si="2"/>
        <v>33458049.43</v>
      </c>
      <c r="I33" s="109">
        <f t="shared" ca="1" si="2"/>
        <v>9113573.4020000007</v>
      </c>
      <c r="J33" s="109">
        <f t="shared" ca="1" si="2"/>
        <v>5943345.4729999993</v>
      </c>
      <c r="K33" s="109">
        <f t="shared" ca="1" si="2"/>
        <v>3130334.68</v>
      </c>
      <c r="L33" s="109">
        <f t="shared" ca="1" si="2"/>
        <v>2646591.1519999993</v>
      </c>
      <c r="M33" s="109">
        <f t="shared" ca="1" si="2"/>
        <v>2112287.848999999</v>
      </c>
      <c r="N33" s="109">
        <f t="shared" ca="1" si="2"/>
        <v>2370482.7479999997</v>
      </c>
      <c r="O33" s="109">
        <f t="shared" ca="1" si="2"/>
        <v>1771333.8309999995</v>
      </c>
      <c r="P33" s="109">
        <f t="shared" ca="1" si="2"/>
        <v>1063261.3659999999</v>
      </c>
      <c r="Q33" s="109">
        <f t="shared" ca="1" si="2"/>
        <v>27.238806676603083</v>
      </c>
      <c r="R33" s="109">
        <f t="shared" ca="1" si="2"/>
        <v>17.763574309478205</v>
      </c>
      <c r="S33" s="109">
        <f t="shared" ca="1" si="2"/>
        <v>92.225048204687653</v>
      </c>
      <c r="T33" s="109">
        <f t="shared" ca="1" si="2"/>
        <v>179.32095733128671</v>
      </c>
      <c r="U33" s="109">
        <f t="shared" ref="U33:AB33" ca="1" si="3">INDEX(table,MATCH($A$1&amp;"_"&amp;$A33,Tcolonne,0),MATCH(U$30,Tligne,0))</f>
        <v>54.186859430671689</v>
      </c>
      <c r="V33" s="109">
        <f t="shared" ca="1" si="3"/>
        <v>45.813140569328318</v>
      </c>
      <c r="W33" s="109">
        <f t="shared" ca="1" si="3"/>
        <v>9.9200605225238156</v>
      </c>
      <c r="X33" s="109">
        <f t="shared" ca="1" si="3"/>
        <v>11.050640863687523</v>
      </c>
      <c r="Y33" s="109">
        <f t="shared" ca="1" si="3"/>
        <v>49.118530478105711</v>
      </c>
      <c r="Z33" s="109">
        <f t="shared" ca="1" si="3"/>
        <v>4.3855632144877674</v>
      </c>
      <c r="AA33" s="109">
        <f t="shared" ca="1" si="3"/>
        <v>17.889947182614332</v>
      </c>
      <c r="AB33" s="109">
        <f t="shared" ca="1" si="3"/>
        <v>198.66120565881627</v>
      </c>
    </row>
    <row r="34" spans="1:28" ht="15" customHeight="1" x14ac:dyDescent="0.35">
      <c r="A34" s="73" t="str">
        <f>'53'!A34</f>
        <v>p_IAA_CGA_AC_BN_horsKZ</v>
      </c>
      <c r="B34" s="54"/>
      <c r="C34" s="51" t="str">
        <f>'53'!C34</f>
        <v>Poids dans l'économie marchande non agricole et non financière de la région (%)</v>
      </c>
      <c r="D34" s="51"/>
      <c r="E34" s="52">
        <f ca="1">E33/E69*100</f>
        <v>3.0882488267231065</v>
      </c>
      <c r="F34" s="52">
        <f t="shared" ref="F34:P34" ca="1" si="4">F33/F69*100</f>
        <v>9.0761271648792476</v>
      </c>
      <c r="G34" s="52">
        <f t="shared" ca="1" si="4"/>
        <v>8.8892414107116036</v>
      </c>
      <c r="H34" s="52">
        <f t="shared" ca="1" si="4"/>
        <v>16.298409443519386</v>
      </c>
      <c r="I34" s="52">
        <f t="shared" ca="1" si="4"/>
        <v>39.196736596358136</v>
      </c>
      <c r="J34" s="52">
        <f t="shared" ca="1" si="4"/>
        <v>10.990240302510369</v>
      </c>
      <c r="K34" s="52">
        <f t="shared" ca="1" si="4"/>
        <v>8.5202420896655493</v>
      </c>
      <c r="L34" s="52">
        <f t="shared" ca="1" si="4"/>
        <v>15.742162664672147</v>
      </c>
      <c r="M34" s="52">
        <f t="shared" ca="1" si="4"/>
        <v>12.592396159302915</v>
      </c>
      <c r="N34" s="52">
        <f t="shared" ca="1" si="4"/>
        <v>16.43323045771276</v>
      </c>
      <c r="O34" s="52">
        <f t="shared" ca="1" si="4"/>
        <v>13.238521264473052</v>
      </c>
      <c r="P34" s="52">
        <f t="shared" ca="1" si="4"/>
        <v>9.5088785834039822</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'53'!A36</f>
        <v>IAA_hac</v>
      </c>
      <c r="B36" s="112" t="str">
        <f>'53'!B36</f>
        <v>IAA_hac</v>
      </c>
      <c r="C36" s="113" t="str">
        <f>'53'!C36</f>
        <v>IAA : Industries alimentaires (hors artisanat commercial) et boissons</v>
      </c>
      <c r="D36" s="113"/>
      <c r="E36" s="110">
        <f t="shared" ca="1" si="2"/>
        <v>2596</v>
      </c>
      <c r="F36" s="110">
        <f t="shared" ca="1" si="2"/>
        <v>30554.3</v>
      </c>
      <c r="G36" s="110">
        <f t="shared" ca="1" si="2"/>
        <v>34005</v>
      </c>
      <c r="H36" s="110">
        <f t="shared" ca="1" si="2"/>
        <v>14572383.57</v>
      </c>
      <c r="I36" s="110">
        <f t="shared" ca="1" si="2"/>
        <v>4421630.7520000003</v>
      </c>
      <c r="J36" s="110">
        <f t="shared" ca="1" si="2"/>
        <v>3738402.3879999993</v>
      </c>
      <c r="K36" s="110">
        <f t="shared" ca="1" si="2"/>
        <v>1628569.308</v>
      </c>
      <c r="L36" s="110">
        <f t="shared" ca="1" si="2"/>
        <v>1977787.8039999995</v>
      </c>
      <c r="M36" s="110">
        <f t="shared" ca="1" si="2"/>
        <v>1577584.7299999993</v>
      </c>
      <c r="N36" s="110">
        <f t="shared" ca="1" si="2"/>
        <v>1842901.9739999999</v>
      </c>
      <c r="O36" s="110">
        <f t="shared" ca="1" si="2"/>
        <v>1272710.6769999999</v>
      </c>
      <c r="P36" s="110">
        <f t="shared" ca="1" si="2"/>
        <v>705595.19200000004</v>
      </c>
      <c r="Q36" s="110">
        <f t="shared" ca="1" si="2"/>
        <v>30.342536145581295</v>
      </c>
      <c r="R36" s="110">
        <f t="shared" ca="1" si="2"/>
        <v>25.654021320823627</v>
      </c>
      <c r="S36" s="110">
        <f t="shared" ca="1" si="2"/>
        <v>122.35274210176634</v>
      </c>
      <c r="T36" s="110">
        <f t="shared" ca="1" si="2"/>
        <v>252.07456027465855</v>
      </c>
      <c r="U36" s="110">
        <f t="shared" ref="U36:AB36" ca="1" si="5">INDEX(table,MATCH($A$1&amp;"_"&amp;$A36,Tcolonne,0),MATCH(U$30,Tligne,0))</f>
        <v>45.158292909512618</v>
      </c>
      <c r="V36" s="110">
        <f t="shared" ca="1" si="5"/>
        <v>54.841707090487382</v>
      </c>
      <c r="W36" s="110">
        <f t="shared" ca="1" si="5"/>
        <v>11.39422863212944</v>
      </c>
      <c r="X36" s="110">
        <f t="shared" ca="1" si="5"/>
        <v>12.098815559877938</v>
      </c>
      <c r="Y36" s="110">
        <f t="shared" ca="1" si="5"/>
        <v>33.472316782344265</v>
      </c>
      <c r="Z36" s="110">
        <f t="shared" ca="1" si="5"/>
        <v>2.5689384319815542</v>
      </c>
      <c r="AA36" s="110">
        <f t="shared" ca="1" si="5"/>
        <v>18.874244095951507</v>
      </c>
      <c r="AB36" s="110">
        <f t="shared" ca="1" si="5"/>
        <v>223.58212582605</v>
      </c>
    </row>
    <row r="37" spans="1:28" ht="15" customHeight="1" x14ac:dyDescent="0.35">
      <c r="A37" s="73" t="str">
        <f>'53'!A37</f>
        <v>p_IAA_hac_C_hac</v>
      </c>
      <c r="B37" s="54"/>
      <c r="C37" s="55" t="str">
        <f>'53'!C37</f>
        <v>Poids dans l'industrie manufacturière (hors artisanat commercial) de la région (%)</v>
      </c>
      <c r="D37" s="55"/>
      <c r="E37" s="52">
        <f ca="1">E36/E66*100</f>
        <v>11.180498729488781</v>
      </c>
      <c r="F37" s="52">
        <f t="shared" ref="F37:P37" ca="1" si="6">F36/F66*100</f>
        <v>21.090503768456511</v>
      </c>
      <c r="G37" s="52">
        <f t="shared" ca="1" si="6"/>
        <v>21.466854368809461</v>
      </c>
      <c r="H37" s="52">
        <f t="shared" ca="1" si="6"/>
        <v>33.365643486248963</v>
      </c>
      <c r="I37" s="52">
        <f t="shared" ca="1" si="6"/>
        <v>33.362024359043865</v>
      </c>
      <c r="J37" s="52">
        <f t="shared" ca="1" si="6"/>
        <v>30.462406460727042</v>
      </c>
      <c r="K37" s="52">
        <f t="shared" ca="1" si="6"/>
        <v>20.758253487649334</v>
      </c>
      <c r="L37" s="52">
        <f t="shared" ca="1" si="6"/>
        <v>48.547424142070419</v>
      </c>
      <c r="M37" s="52">
        <f t="shared" ca="1" si="6"/>
        <v>37.102335347330026</v>
      </c>
      <c r="N37" s="52">
        <f t="shared" ca="1" si="6"/>
        <v>41.551506463303191</v>
      </c>
      <c r="O37" s="52">
        <f t="shared" ca="1" si="6"/>
        <v>33.024694365225891</v>
      </c>
      <c r="P37" s="52">
        <f t="shared" ca="1" si="6"/>
        <v>34.206489963804174</v>
      </c>
      <c r="Q37" s="52"/>
      <c r="R37" s="52"/>
      <c r="S37" s="52"/>
      <c r="T37" s="52"/>
      <c r="U37" s="52"/>
      <c r="V37" s="52"/>
      <c r="W37" s="52"/>
      <c r="X37" s="52"/>
      <c r="Y37" s="52"/>
      <c r="Z37" s="52"/>
      <c r="AA37" s="52"/>
      <c r="AB37" s="52"/>
    </row>
    <row r="38" spans="1:28" ht="15" customHeight="1" x14ac:dyDescent="0.35">
      <c r="A38" s="73" t="str">
        <f>'53'!A38</f>
        <v>IAA_hac_Micro</v>
      </c>
      <c r="B38" s="54"/>
      <c r="C38" s="55"/>
      <c r="D38" s="55" t="s">
        <v>83</v>
      </c>
      <c r="E38" s="48">
        <f t="shared" ca="1" si="2"/>
        <v>1976</v>
      </c>
      <c r="F38" s="48">
        <f t="shared" ca="1" si="2"/>
        <v>1915.86</v>
      </c>
      <c r="G38" s="48">
        <f t="shared" ca="1" si="2"/>
        <v>2655</v>
      </c>
      <c r="H38" s="48">
        <f t="shared" ca="1" si="2"/>
        <v>447771.67</v>
      </c>
      <c r="I38" s="48">
        <f t="shared" ca="1" si="2"/>
        <v>17137.199000000001</v>
      </c>
      <c r="J38" s="48">
        <f t="shared" ca="1" si="2"/>
        <v>126673.511</v>
      </c>
      <c r="K38" s="48">
        <f t="shared" ca="1" si="2"/>
        <v>87668.75</v>
      </c>
      <c r="L38" s="48">
        <f t="shared" ca="1" si="2"/>
        <v>40501.449999999997</v>
      </c>
      <c r="M38" s="48">
        <f t="shared" ca="1" si="2"/>
        <v>34692.918999999994</v>
      </c>
      <c r="N38" s="48">
        <f t="shared" ca="1" si="2"/>
        <v>17568.300999999992</v>
      </c>
      <c r="O38" s="48">
        <f t="shared" ca="1" si="2"/>
        <v>18564.591999999993</v>
      </c>
      <c r="P38" s="48">
        <f t="shared" ca="1" si="2"/>
        <v>48926.563000000002</v>
      </c>
      <c r="Q38" s="48">
        <f t="shared" ca="1" si="2"/>
        <v>3.8272182337931295</v>
      </c>
      <c r="R38" s="48">
        <f t="shared" ca="1" si="2"/>
        <v>28.289755580115195</v>
      </c>
      <c r="S38" s="48">
        <f t="shared" ca="1" si="2"/>
        <v>66.118354681448537</v>
      </c>
      <c r="T38" s="48">
        <f t="shared" ca="1" si="2"/>
        <v>191.6672930172351</v>
      </c>
      <c r="U38" s="48">
        <f t="shared" ref="U38:AB52" ca="1" si="7">INDEX(table,MATCH($A$1&amp;"_"&amp;$A38,Tcolonne,0),MATCH(U$30,Tligne,0))</f>
        <v>68.400259966825359</v>
      </c>
      <c r="V38" s="48">
        <f t="shared" ca="1" si="7"/>
        <v>31.599740033174641</v>
      </c>
      <c r="W38" s="48">
        <f t="shared" ca="1" si="7"/>
        <v>8.9485001652043863</v>
      </c>
      <c r="X38" s="48">
        <f t="shared" ca="1" si="7"/>
        <v>10.553157033660362</v>
      </c>
      <c r="Y38" s="48">
        <f t="shared" ca="1" si="7"/>
        <v>124.18348551954217</v>
      </c>
      <c r="Z38" s="48">
        <f t="shared" ca="1" si="7"/>
        <v>8.0403788012527944</v>
      </c>
      <c r="AA38" s="48">
        <f t="shared" ca="1" si="7"/>
        <v>38.62414692208224</v>
      </c>
      <c r="AB38" s="48">
        <f t="shared" ca="1" si="7"/>
        <v>70.908146562430701</v>
      </c>
    </row>
    <row r="39" spans="1:28" ht="15" customHeight="1" x14ac:dyDescent="0.35">
      <c r="A39" s="73" t="str">
        <f>'53'!A39</f>
        <v>IAA_hac_PME</v>
      </c>
      <c r="B39" s="54"/>
      <c r="C39" s="55"/>
      <c r="D39" s="55" t="s">
        <v>84</v>
      </c>
      <c r="E39" s="48">
        <f t="shared" ca="1" si="2"/>
        <v>431</v>
      </c>
      <c r="F39" s="48">
        <f t="shared" ca="1" si="2"/>
        <v>9825.9</v>
      </c>
      <c r="G39" s="48">
        <f t="shared" ca="1" si="2"/>
        <v>11366</v>
      </c>
      <c r="H39" s="48">
        <f t="shared" ca="1" si="2"/>
        <v>3396929.24</v>
      </c>
      <c r="I39" s="48">
        <f t="shared" ca="1" si="2"/>
        <v>400750.53100000002</v>
      </c>
      <c r="J39" s="48">
        <f t="shared" ca="1" si="2"/>
        <v>665092.43099999998</v>
      </c>
      <c r="K39" s="48">
        <f t="shared" ca="1" si="2"/>
        <v>452251.511</v>
      </c>
      <c r="L39" s="48">
        <f t="shared" ca="1" si="2"/>
        <v>192747.84700000004</v>
      </c>
      <c r="M39" s="48">
        <f t="shared" ca="1" si="2"/>
        <v>150392.95400000003</v>
      </c>
      <c r="N39" s="48">
        <f t="shared" ca="1" si="2"/>
        <v>100843.95200000008</v>
      </c>
      <c r="O39" s="48">
        <f t="shared" ca="1" si="2"/>
        <v>57216.581000000078</v>
      </c>
      <c r="P39" s="48">
        <f t="shared" ca="1" si="2"/>
        <v>166751.62400000001</v>
      </c>
      <c r="Q39" s="48">
        <f t="shared" ca="1" si="2"/>
        <v>11.797435350758146</v>
      </c>
      <c r="R39" s="48">
        <f t="shared" ca="1" si="2"/>
        <v>19.57922535354313</v>
      </c>
      <c r="S39" s="48">
        <f t="shared" ca="1" si="2"/>
        <v>67.687685708179401</v>
      </c>
      <c r="T39" s="48">
        <f t="shared" ca="1" si="2"/>
        <v>200.77990484332224</v>
      </c>
      <c r="U39" s="48">
        <f t="shared" ca="1" si="7"/>
        <v>70.116583123792807</v>
      </c>
      <c r="V39" s="48">
        <f t="shared" ca="1" si="7"/>
        <v>29.883416876207193</v>
      </c>
      <c r="W39" s="48">
        <f t="shared" ca="1" si="7"/>
        <v>6.3352117270077644</v>
      </c>
      <c r="X39" s="48">
        <f t="shared" ca="1" si="7"/>
        <v>4.7530756777172645</v>
      </c>
      <c r="Y39" s="48">
        <f t="shared" ca="1" si="7"/>
        <v>86.87970243199959</v>
      </c>
      <c r="Z39" s="48">
        <f t="shared" ca="1" si="7"/>
        <v>7.6258574239742334</v>
      </c>
      <c r="AA39" s="48">
        <f t="shared" ca="1" si="7"/>
        <v>25.071947330580883</v>
      </c>
      <c r="AB39" s="48">
        <f t="shared" ca="1" si="7"/>
        <v>90.189798691255945</v>
      </c>
    </row>
    <row r="40" spans="1:28" ht="15" customHeight="1" x14ac:dyDescent="0.35">
      <c r="A40" s="73" t="str">
        <f>'53'!A40</f>
        <v>IAA_hac_ETI</v>
      </c>
      <c r="B40" s="54"/>
      <c r="C40" s="55"/>
      <c r="D40" s="55" t="s">
        <v>85</v>
      </c>
      <c r="E40" s="48">
        <f t="shared" ca="1" si="2"/>
        <v>155</v>
      </c>
      <c r="F40" s="48">
        <f t="shared" ca="1" si="2"/>
        <v>12324.15</v>
      </c>
      <c r="G40" s="48">
        <f t="shared" ca="1" si="2"/>
        <v>13035</v>
      </c>
      <c r="H40" s="48">
        <f t="shared" ca="1" si="2"/>
        <v>6280676.0099999998</v>
      </c>
      <c r="I40" s="48">
        <f t="shared" ca="1" si="2"/>
        <v>1385453.054</v>
      </c>
      <c r="J40" s="48">
        <f t="shared" ca="1" si="2"/>
        <v>1315822.8559999999</v>
      </c>
      <c r="K40" s="48">
        <f t="shared" ca="1" si="2"/>
        <v>684901.05099999998</v>
      </c>
      <c r="L40" s="48">
        <f t="shared" ca="1" si="2"/>
        <v>568350.18099999998</v>
      </c>
      <c r="M40" s="48">
        <f t="shared" ca="1" si="2"/>
        <v>456679.283</v>
      </c>
      <c r="N40" s="48">
        <f t="shared" ca="1" si="2"/>
        <v>496001.6480000001</v>
      </c>
      <c r="O40" s="48">
        <f t="shared" ca="1" si="2"/>
        <v>338260.59600000014</v>
      </c>
      <c r="P40" s="48">
        <f t="shared" ca="1" si="2"/>
        <v>271604.97100000002</v>
      </c>
      <c r="Q40" s="48">
        <f t="shared" ca="1" si="2"/>
        <v>22.058979826281472</v>
      </c>
      <c r="R40" s="48">
        <f t="shared" ca="1" si="2"/>
        <v>20.950338051269739</v>
      </c>
      <c r="S40" s="48">
        <f t="shared" ca="1" si="2"/>
        <v>106.76783843104798</v>
      </c>
      <c r="T40" s="48">
        <f t="shared" ca="1" si="2"/>
        <v>247.18843847243014</v>
      </c>
      <c r="U40" s="48">
        <f t="shared" ca="1" si="7"/>
        <v>54.649940372051439</v>
      </c>
      <c r="V40" s="48">
        <f t="shared" ca="1" si="7"/>
        <v>45.350059627948568</v>
      </c>
      <c r="W40" s="48" t="str">
        <f t="shared" ca="1" si="7"/>
        <v>s</v>
      </c>
      <c r="X40" s="48">
        <f t="shared" ca="1" si="7"/>
        <v>11.27522100930889</v>
      </c>
      <c r="Y40" s="48" t="str">
        <f t="shared" ca="1" si="7"/>
        <v>s</v>
      </c>
      <c r="Z40" s="48">
        <f t="shared" ca="1" si="7"/>
        <v>4.4968297458851341</v>
      </c>
      <c r="AA40" s="48">
        <f t="shared" ca="1" si="7"/>
        <v>20.641454110749997</v>
      </c>
      <c r="AB40" s="48">
        <f t="shared" ca="1" si="7"/>
        <v>168.14098847991997</v>
      </c>
    </row>
    <row r="41" spans="1:28" ht="15" customHeight="1" x14ac:dyDescent="0.35">
      <c r="A41" s="73" t="str">
        <f>'53'!A41</f>
        <v>IAA_hac_GE</v>
      </c>
      <c r="B41" s="54"/>
      <c r="C41" s="55"/>
      <c r="D41" s="55" t="s">
        <v>86</v>
      </c>
      <c r="E41" s="48">
        <f t="shared" ca="1" si="2"/>
        <v>34</v>
      </c>
      <c r="F41" s="48">
        <f t="shared" ca="1" si="2"/>
        <v>6488.39</v>
      </c>
      <c r="G41" s="48">
        <f t="shared" ca="1" si="2"/>
        <v>6949</v>
      </c>
      <c r="H41" s="48">
        <f t="shared" ca="1" si="2"/>
        <v>4447006.6499999994</v>
      </c>
      <c r="I41" s="48">
        <f t="shared" ca="1" si="2"/>
        <v>2618289.9679999999</v>
      </c>
      <c r="J41" s="48">
        <f t="shared" ca="1" si="2"/>
        <v>1630813.5899999996</v>
      </c>
      <c r="K41" s="48">
        <f t="shared" ca="1" si="2"/>
        <v>403747.99599999998</v>
      </c>
      <c r="L41" s="48">
        <f t="shared" ca="1" si="2"/>
        <v>1176188.3259999994</v>
      </c>
      <c r="M41" s="48">
        <f t="shared" ca="1" si="2"/>
        <v>935819.57399999932</v>
      </c>
      <c r="N41" s="48">
        <f t="shared" ca="1" si="2"/>
        <v>1228488.0729999999</v>
      </c>
      <c r="O41" s="48">
        <f t="shared" ca="1" si="2"/>
        <v>858668.9079999997</v>
      </c>
      <c r="P41" s="48">
        <f t="shared" ca="1" si="2"/>
        <v>218312.03400000001</v>
      </c>
      <c r="Q41" s="48">
        <f t="shared" ca="1" si="2"/>
        <v>58.87758157501294</v>
      </c>
      <c r="R41" s="48">
        <f t="shared" ca="1" si="2"/>
        <v>36.6721644097384</v>
      </c>
      <c r="S41" s="48">
        <f t="shared" ca="1" si="2"/>
        <v>251.34333632842655</v>
      </c>
      <c r="T41" s="48">
        <f t="shared" ca="1" si="2"/>
        <v>356.87179346494275</v>
      </c>
      <c r="U41" s="48">
        <f t="shared" ca="1" si="7"/>
        <v>25.55470055203909</v>
      </c>
      <c r="V41" s="48">
        <f t="shared" ca="1" si="7"/>
        <v>74.445299447960906</v>
      </c>
      <c r="W41" s="48" t="str">
        <f t="shared" ca="1" si="7"/>
        <v>s</v>
      </c>
      <c r="X41" s="48">
        <f t="shared" ca="1" si="7"/>
        <v>13.985816462309907</v>
      </c>
      <c r="Y41" s="48" t="str">
        <f t="shared" ca="1" si="7"/>
        <v>s</v>
      </c>
      <c r="Z41" s="48">
        <f t="shared" ca="1" si="7"/>
        <v>0.6202463362997197</v>
      </c>
      <c r="AA41" s="48">
        <f t="shared" ca="1" si="7"/>
        <v>13.386694551644011</v>
      </c>
      <c r="AB41" s="48">
        <f t="shared" ca="1" si="7"/>
        <v>428.66146993985649</v>
      </c>
    </row>
    <row r="42" spans="1:28" ht="15" customHeight="1" x14ac:dyDescent="0.35">
      <c r="A42" s="73" t="str">
        <f>'53'!A42</f>
        <v>10_hac</v>
      </c>
      <c r="B42" s="112" t="str">
        <f>'53'!B42</f>
        <v>10_hac</v>
      </c>
      <c r="C42" s="114" t="str">
        <f>'53'!C42</f>
        <v>Industries alimentaires hors artisanat commercial</v>
      </c>
      <c r="D42" s="114"/>
      <c r="E42" s="110">
        <f t="shared" ca="1" si="2"/>
        <v>1884</v>
      </c>
      <c r="F42" s="110">
        <f t="shared" ca="1" si="2"/>
        <v>24173.23</v>
      </c>
      <c r="G42" s="110">
        <f t="shared" ca="1" si="2"/>
        <v>27110</v>
      </c>
      <c r="H42" s="110">
        <f t="shared" ca="1" si="2"/>
        <v>8940717.9000000004</v>
      </c>
      <c r="I42" s="110">
        <f t="shared" ca="1" si="2"/>
        <v>1067613.3570000001</v>
      </c>
      <c r="J42" s="110">
        <f t="shared" ca="1" si="2"/>
        <v>1619122.29</v>
      </c>
      <c r="K42" s="110">
        <f t="shared" ca="1" si="2"/>
        <v>1187149.0079999999</v>
      </c>
      <c r="L42" s="110">
        <f t="shared" ca="1" si="2"/>
        <v>364208.74000000017</v>
      </c>
      <c r="M42" s="110">
        <f t="shared" ca="1" si="2"/>
        <v>283250.86400000012</v>
      </c>
      <c r="N42" s="110">
        <f t="shared" ca="1" si="2"/>
        <v>201003.29100000017</v>
      </c>
      <c r="O42" s="110">
        <f t="shared" ca="1" si="2"/>
        <v>112587.31100000018</v>
      </c>
      <c r="P42" s="110">
        <f t="shared" ca="1" si="2"/>
        <v>430961.98100000003</v>
      </c>
      <c r="Q42" s="110">
        <f t="shared" ca="1" si="2"/>
        <v>11.941024970712922</v>
      </c>
      <c r="R42" s="110">
        <f t="shared" ca="1" si="2"/>
        <v>18.109533351902314</v>
      </c>
      <c r="S42" s="110">
        <f t="shared" ca="1" si="2"/>
        <v>66.979972887363417</v>
      </c>
      <c r="T42" s="110">
        <f t="shared" ca="1" si="2"/>
        <v>175.85075494669104</v>
      </c>
      <c r="U42" s="110">
        <f t="shared" ca="1" si="7"/>
        <v>76.523226801198135</v>
      </c>
      <c r="V42" s="110">
        <f t="shared" ca="1" si="7"/>
        <v>23.476773198801862</v>
      </c>
      <c r="W42" s="110">
        <f t="shared" ca="1" si="7"/>
        <v>6.5917911757347651</v>
      </c>
      <c r="X42" s="110">
        <f t="shared" ca="1" si="7"/>
        <v>6.4482346661730334</v>
      </c>
      <c r="Y42" s="110">
        <f t="shared" ca="1" si="7"/>
        <v>88.13852898281381</v>
      </c>
      <c r="Z42" s="110">
        <f t="shared" ca="1" si="7"/>
        <v>7.464142403611727</v>
      </c>
      <c r="AA42" s="110">
        <f t="shared" ca="1" si="7"/>
        <v>26.617012418499904</v>
      </c>
      <c r="AB42" s="110">
        <f t="shared" ca="1" si="7"/>
        <v>65.725255704168504</v>
      </c>
    </row>
    <row r="43" spans="1:28" ht="15" customHeight="1" x14ac:dyDescent="0.35">
      <c r="A43" s="73" t="str">
        <f>'53'!A43</f>
        <v>101_hac</v>
      </c>
      <c r="B43" s="54" t="str">
        <f>'53'!B43</f>
        <v>101_hac</v>
      </c>
      <c r="C43" s="57" t="str">
        <f>'53'!C43</f>
        <v>Transformation et conservation de la viande et préparation de produits à base de viande hors charcuterie</v>
      </c>
      <c r="D43" s="57"/>
      <c r="E43" s="48">
        <f t="shared" ca="1" si="2"/>
        <v>368</v>
      </c>
      <c r="F43" s="48">
        <f t="shared" ca="1" si="2"/>
        <v>7512.14</v>
      </c>
      <c r="G43" s="48">
        <f t="shared" ca="1" si="2"/>
        <v>8640</v>
      </c>
      <c r="H43" s="48">
        <f t="shared" ca="1" si="2"/>
        <v>2622780.11</v>
      </c>
      <c r="I43" s="48">
        <f t="shared" ca="1" si="2"/>
        <v>240357.79399999999</v>
      </c>
      <c r="J43" s="48">
        <f t="shared" ca="1" si="2"/>
        <v>413488.12500000006</v>
      </c>
      <c r="K43" s="48">
        <f t="shared" ca="1" si="2"/>
        <v>344733.95</v>
      </c>
      <c r="L43" s="48">
        <f t="shared" ca="1" si="2"/>
        <v>50006.523000000037</v>
      </c>
      <c r="M43" s="48">
        <f t="shared" ca="1" si="2"/>
        <v>35466.886000000035</v>
      </c>
      <c r="N43" s="48">
        <f t="shared" ca="1" si="2"/>
        <v>2231.2980000000316</v>
      </c>
      <c r="O43" s="48">
        <f t="shared" ca="1" si="2"/>
        <v>-19605.560999999972</v>
      </c>
      <c r="P43" s="48">
        <f t="shared" ca="1" si="2"/>
        <v>100408.931</v>
      </c>
      <c r="Q43" s="48">
        <f t="shared" ca="1" si="2"/>
        <v>9.1642373328811004</v>
      </c>
      <c r="R43" s="48">
        <f t="shared" ca="1" si="2"/>
        <v>15.76526081708009</v>
      </c>
      <c r="S43" s="48">
        <f t="shared" ca="1" si="2"/>
        <v>55.042654290255513</v>
      </c>
      <c r="T43" s="48">
        <f t="shared" ca="1" si="2"/>
        <v>136.11153426320595</v>
      </c>
      <c r="U43" s="48">
        <f t="shared" ca="1" si="7"/>
        <v>87.33179736550602</v>
      </c>
      <c r="V43" s="48">
        <f t="shared" ca="1" si="7"/>
        <v>12.668202634493989</v>
      </c>
      <c r="W43" s="48">
        <f t="shared" ca="1" si="7"/>
        <v>3.9171534792854996</v>
      </c>
      <c r="X43" s="48">
        <f t="shared" ca="1" si="7"/>
        <v>-5.6208686292566954</v>
      </c>
      <c r="Y43" s="48">
        <f t="shared" ca="1" si="7"/>
        <v>103.15432668648334</v>
      </c>
      <c r="Z43" s="48">
        <f t="shared" ca="1" si="7"/>
        <v>14.250704853044862</v>
      </c>
      <c r="AA43" s="48">
        <f t="shared" ca="1" si="7"/>
        <v>24.283389275084982</v>
      </c>
      <c r="AB43" s="48">
        <f t="shared" ca="1" si="7"/>
        <v>35.322441586396366</v>
      </c>
    </row>
    <row r="44" spans="1:28" ht="15" customHeight="1" x14ac:dyDescent="0.35">
      <c r="A44" s="73">
        <f>'53'!A44</f>
        <v>102</v>
      </c>
      <c r="B44" s="54">
        <f>'53'!B44</f>
        <v>102</v>
      </c>
      <c r="C44" s="57" t="str">
        <f>'53'!C44</f>
        <v>Transformation et conservation de poisson, de crustacés et de mollusques</v>
      </c>
      <c r="D44" s="57"/>
      <c r="E44" s="48">
        <f t="shared" ca="1" si="2"/>
        <v>43</v>
      </c>
      <c r="F44" s="48">
        <f t="shared" ca="1" si="2"/>
        <v>966.21</v>
      </c>
      <c r="G44" s="48">
        <f t="shared" ca="1" si="2"/>
        <v>1156</v>
      </c>
      <c r="H44" s="48">
        <f t="shared" ca="1" si="2"/>
        <v>576034.62</v>
      </c>
      <c r="I44" s="48">
        <f t="shared" ca="1" si="2"/>
        <v>25555.277999999998</v>
      </c>
      <c r="J44" s="48">
        <f t="shared" ca="1" si="2"/>
        <v>136472.41400000002</v>
      </c>
      <c r="K44" s="48">
        <f t="shared" ca="1" si="2"/>
        <v>114408.54299999999</v>
      </c>
      <c r="L44" s="48">
        <f t="shared" ca="1" si="2"/>
        <v>13512.225000000033</v>
      </c>
      <c r="M44" s="48">
        <f t="shared" ca="1" si="2"/>
        <v>15196.662000000031</v>
      </c>
      <c r="N44" s="48">
        <f t="shared" ca="1" si="2"/>
        <v>25042.844000000077</v>
      </c>
      <c r="O44" s="48">
        <f t="shared" ca="1" si="2"/>
        <v>21443.628000000081</v>
      </c>
      <c r="P44" s="48">
        <f t="shared" ca="1" si="2"/>
        <v>17959.490999999998</v>
      </c>
      <c r="Q44" s="48">
        <f t="shared" ca="1" si="2"/>
        <v>4.4364135613932367</v>
      </c>
      <c r="R44" s="48">
        <f t="shared" ca="1" si="2"/>
        <v>23.691703460462154</v>
      </c>
      <c r="S44" s="48">
        <f t="shared" ca="1" si="2"/>
        <v>141.24508543691331</v>
      </c>
      <c r="T44" s="48">
        <f t="shared" ca="1" si="2"/>
        <v>234.27424886929344</v>
      </c>
      <c r="U44" s="48">
        <f t="shared" ca="1" si="7"/>
        <v>89.437035743875441</v>
      </c>
      <c r="V44" s="48">
        <f t="shared" ca="1" si="7"/>
        <v>10.562964256124564</v>
      </c>
      <c r="W44" s="48">
        <f t="shared" ca="1" si="7"/>
        <v>4.4290935175854607</v>
      </c>
      <c r="X44" s="48">
        <f t="shared" ca="1" si="7"/>
        <v>15.710994625199287</v>
      </c>
      <c r="Y44" s="48" t="str">
        <f t="shared" ca="1" si="7"/>
        <v>s</v>
      </c>
      <c r="Z44" s="48">
        <f t="shared" ca="1" si="7"/>
        <v>11.840233566270514</v>
      </c>
      <c r="AA44" s="48">
        <f t="shared" ca="1" si="7"/>
        <v>13.159795795800896</v>
      </c>
      <c r="AB44" s="48">
        <f t="shared" ca="1" si="7"/>
        <v>84.61632904852388</v>
      </c>
    </row>
    <row r="45" spans="1:28" ht="15" customHeight="1" x14ac:dyDescent="0.35">
      <c r="A45" s="73" t="str">
        <f>'53'!A45</f>
        <v>103</v>
      </c>
      <c r="B45" s="58" t="str">
        <f>'53'!B45</f>
        <v>103</v>
      </c>
      <c r="C45" s="57" t="str">
        <f>'53'!C45</f>
        <v>Transformation et conservation de fruits et légumes</v>
      </c>
      <c r="D45" s="57"/>
      <c r="E45" s="48">
        <f t="shared" ca="1" si="2"/>
        <v>301</v>
      </c>
      <c r="F45" s="48">
        <f t="shared" ca="1" si="2"/>
        <v>3742.61</v>
      </c>
      <c r="G45" s="48">
        <f t="shared" ca="1" si="2"/>
        <v>3726</v>
      </c>
      <c r="H45" s="48">
        <f t="shared" ca="1" si="2"/>
        <v>1207124.3400000001</v>
      </c>
      <c r="I45" s="48">
        <f t="shared" ca="1" si="2"/>
        <v>225479.815</v>
      </c>
      <c r="J45" s="48">
        <f t="shared" ca="1" si="2"/>
        <v>233777.70700000002</v>
      </c>
      <c r="K45" s="48">
        <f t="shared" ca="1" si="2"/>
        <v>170680.505</v>
      </c>
      <c r="L45" s="48">
        <f t="shared" ca="1" si="2"/>
        <v>53864.868000000031</v>
      </c>
      <c r="M45" s="48">
        <f t="shared" ca="1" si="2"/>
        <v>48405.517000000029</v>
      </c>
      <c r="N45" s="48">
        <f t="shared" ca="1" si="2"/>
        <v>30563.403000000017</v>
      </c>
      <c r="O45" s="48">
        <f t="shared" ca="1" si="2"/>
        <v>17619.677000000018</v>
      </c>
      <c r="P45" s="48">
        <f t="shared" ca="1" si="2"/>
        <v>65741.292000000001</v>
      </c>
      <c r="Q45" s="48">
        <f t="shared" ca="1" si="2"/>
        <v>18.67908777317836</v>
      </c>
      <c r="R45" s="48">
        <f t="shared" ca="1" si="2"/>
        <v>19.366497655080007</v>
      </c>
      <c r="S45" s="48">
        <f t="shared" ca="1" si="2"/>
        <v>62.463817229152923</v>
      </c>
      <c r="T45" s="48">
        <f t="shared" ca="1" si="2"/>
        <v>212.68136354041695</v>
      </c>
      <c r="U45" s="48">
        <f t="shared" ca="1" si="7"/>
        <v>76.011588535382558</v>
      </c>
      <c r="V45" s="48">
        <f t="shared" ca="1" si="7"/>
        <v>23.988411464617453</v>
      </c>
      <c r="W45" s="48">
        <f t="shared" ca="1" si="7"/>
        <v>4.8038943237334557</v>
      </c>
      <c r="X45" s="48">
        <f t="shared" ca="1" si="7"/>
        <v>4.8124445235765929</v>
      </c>
      <c r="Y45" s="48">
        <f t="shared" ca="1" si="7"/>
        <v>84.500931363130746</v>
      </c>
      <c r="Z45" s="48">
        <f t="shared" ca="1" si="7"/>
        <v>9.3944256950560003</v>
      </c>
      <c r="AA45" s="48">
        <f t="shared" ca="1" si="7"/>
        <v>28.121283608962766</v>
      </c>
      <c r="AB45" s="48">
        <f t="shared" ca="1" si="7"/>
        <v>73.630309851531408</v>
      </c>
    </row>
    <row r="46" spans="1:28" ht="15" customHeight="1" x14ac:dyDescent="0.35">
      <c r="A46" s="73" t="str">
        <f>'53'!A46</f>
        <v>104</v>
      </c>
      <c r="B46" s="58" t="str">
        <f>'53'!B46</f>
        <v>104</v>
      </c>
      <c r="C46" s="57" t="str">
        <f>'53'!C46</f>
        <v>Fabrication d'huiles et graisses végétales et animales</v>
      </c>
      <c r="D46" s="57"/>
      <c r="E46" s="48">
        <f t="shared" ca="1" si="2"/>
        <v>36</v>
      </c>
      <c r="F46" s="48">
        <f t="shared" ca="1" si="2"/>
        <v>76.52</v>
      </c>
      <c r="G46" s="48">
        <f t="shared" ca="1" si="2"/>
        <v>117</v>
      </c>
      <c r="H46" s="48" t="str">
        <f t="shared" ca="1" si="2"/>
        <v>s</v>
      </c>
      <c r="I46" s="48" t="str">
        <f t="shared" ca="1" si="2"/>
        <v>s</v>
      </c>
      <c r="J46" s="48">
        <f t="shared" ca="1" si="2"/>
        <v>3442.511000000005</v>
      </c>
      <c r="K46" s="48">
        <f t="shared" ca="1" si="2"/>
        <v>4901.1900000000005</v>
      </c>
      <c r="L46" s="48">
        <f t="shared" ca="1" si="2"/>
        <v>-1940.6739999999947</v>
      </c>
      <c r="M46" s="48">
        <f t="shared" ca="1" si="2"/>
        <v>-2657.7089999999948</v>
      </c>
      <c r="N46" s="48">
        <f t="shared" ca="1" si="2"/>
        <v>-3595.415</v>
      </c>
      <c r="O46" s="48">
        <f t="shared" ca="1" si="2"/>
        <v>-3956.1219999999994</v>
      </c>
      <c r="P46" s="48">
        <f t="shared" ca="1" si="2"/>
        <v>4692.067</v>
      </c>
      <c r="Q46" s="48" t="str">
        <f t="shared" ca="1" si="2"/>
        <v>s</v>
      </c>
      <c r="R46" s="48" t="str">
        <f t="shared" ca="1" si="2"/>
        <v>s</v>
      </c>
      <c r="S46" s="48">
        <f t="shared" ca="1" si="2"/>
        <v>44.988382122321028</v>
      </c>
      <c r="T46" s="48">
        <f t="shared" ca="1" si="2"/>
        <v>745.1558808154731</v>
      </c>
      <c r="U46" s="48">
        <f t="shared" ca="1" si="7"/>
        <v>165.55188352300718</v>
      </c>
      <c r="V46" s="48">
        <f t="shared" ca="1" si="7"/>
        <v>-65.551883523007177</v>
      </c>
      <c r="W46" s="48">
        <f t="shared" ca="1" si="7"/>
        <v>-2.5939817720582661</v>
      </c>
      <c r="X46" s="48">
        <f t="shared" ca="1" si="7"/>
        <v>-19.6854475935158</v>
      </c>
      <c r="Y46" s="48" t="str">
        <f t="shared" ca="1" si="7"/>
        <v>s</v>
      </c>
      <c r="Z46" s="48">
        <f t="shared" ca="1" si="7"/>
        <v>-17.042017360978758</v>
      </c>
      <c r="AA46" s="48">
        <f t="shared" ca="1" si="7"/>
        <v>136.29780703678196</v>
      </c>
      <c r="AB46" s="48">
        <f t="shared" ca="1" si="7"/>
        <v>-56.642605487091188</v>
      </c>
    </row>
    <row r="47" spans="1:28" ht="15" customHeight="1" x14ac:dyDescent="0.35">
      <c r="A47" s="73">
        <f>'53'!A47</f>
        <v>105</v>
      </c>
      <c r="B47" s="54">
        <f>'53'!B47</f>
        <v>105</v>
      </c>
      <c r="C47" s="57" t="str">
        <f>'53'!C47</f>
        <v>Fabrication de produits laitiers</v>
      </c>
      <c r="D47" s="57"/>
      <c r="E47" s="48">
        <f t="shared" ca="1" si="2"/>
        <v>175</v>
      </c>
      <c r="F47" s="48">
        <f t="shared" ca="1" si="2"/>
        <v>3518.2</v>
      </c>
      <c r="G47" s="48">
        <f t="shared" ca="1" si="2"/>
        <v>3825</v>
      </c>
      <c r="H47" s="48">
        <f t="shared" ca="1" si="2"/>
        <v>1424226.39</v>
      </c>
      <c r="I47" s="48">
        <f t="shared" ca="1" si="2"/>
        <v>210957.89800000002</v>
      </c>
      <c r="J47" s="48">
        <f t="shared" ca="1" si="2"/>
        <v>248004.39500000005</v>
      </c>
      <c r="K47" s="48">
        <f t="shared" ca="1" si="2"/>
        <v>173108.481</v>
      </c>
      <c r="L47" s="48">
        <f t="shared" ca="1" si="2"/>
        <v>64023.853000000046</v>
      </c>
      <c r="M47" s="48">
        <f t="shared" ca="1" si="2"/>
        <v>43696.798000000039</v>
      </c>
      <c r="N47" s="48">
        <f t="shared" ca="1" si="2"/>
        <v>39325.470000000125</v>
      </c>
      <c r="O47" s="48">
        <f t="shared" ca="1" si="2"/>
        <v>30749.874000000123</v>
      </c>
      <c r="P47" s="48">
        <f t="shared" ca="1" si="2"/>
        <v>66956.399000000005</v>
      </c>
      <c r="Q47" s="48">
        <f t="shared" ca="1" si="2"/>
        <v>14.812104275079472</v>
      </c>
      <c r="R47" s="48">
        <f t="shared" ca="1" si="2"/>
        <v>17.413270582635395</v>
      </c>
      <c r="S47" s="48">
        <f t="shared" ca="1" si="2"/>
        <v>70.491840998237748</v>
      </c>
      <c r="T47" s="48">
        <f t="shared" ca="1" si="2"/>
        <v>179.88083252799728</v>
      </c>
      <c r="U47" s="48">
        <f t="shared" ca="1" si="7"/>
        <v>73.000791617055455</v>
      </c>
      <c r="V47" s="48">
        <f t="shared" ca="1" si="7"/>
        <v>26.999208382944534</v>
      </c>
      <c r="W47" s="48">
        <f t="shared" ca="1" si="7"/>
        <v>8.5366359438135113</v>
      </c>
      <c r="X47" s="48">
        <f t="shared" ca="1" si="7"/>
        <v>14.019366975435382</v>
      </c>
      <c r="Y47" s="48">
        <f t="shared" ca="1" si="7"/>
        <v>71.223600811699129</v>
      </c>
      <c r="Z47" s="48">
        <f t="shared" ca="1" si="7"/>
        <v>4.1698177708861071</v>
      </c>
      <c r="AA47" s="48">
        <f t="shared" ca="1" si="7"/>
        <v>26.998069530179087</v>
      </c>
      <c r="AB47" s="48">
        <f t="shared" ca="1" si="7"/>
        <v>65.26157119052958</v>
      </c>
    </row>
    <row r="48" spans="1:28" ht="15" customHeight="1" x14ac:dyDescent="0.35">
      <c r="A48" s="73">
        <f>'53'!A48</f>
        <v>106</v>
      </c>
      <c r="B48" s="54">
        <f>'53'!B48</f>
        <v>106</v>
      </c>
      <c r="C48" s="57" t="str">
        <f>'53'!C48</f>
        <v>Travail des grains - fabrication de produits amylacés</v>
      </c>
      <c r="D48" s="57"/>
      <c r="E48" s="48">
        <f t="shared" ca="1" si="2"/>
        <v>59</v>
      </c>
      <c r="F48" s="48">
        <f t="shared" ca="1" si="2"/>
        <v>440.02</v>
      </c>
      <c r="G48" s="48">
        <f t="shared" ca="1" si="2"/>
        <v>489</v>
      </c>
      <c r="H48" s="48" t="str">
        <f t="shared" ca="1" si="2"/>
        <v>s</v>
      </c>
      <c r="I48" s="48" t="str">
        <f t="shared" ca="1" si="2"/>
        <v>s</v>
      </c>
      <c r="J48" s="48">
        <f t="shared" ca="1" si="2"/>
        <v>29508.143</v>
      </c>
      <c r="K48" s="48">
        <f t="shared" ca="1" si="2"/>
        <v>21730.912</v>
      </c>
      <c r="L48" s="48">
        <f t="shared" ca="1" si="2"/>
        <v>6444.8109999999988</v>
      </c>
      <c r="M48" s="48">
        <f t="shared" ca="1" si="2"/>
        <v>4206.3339999999989</v>
      </c>
      <c r="N48" s="48">
        <f t="shared" ca="1" si="2"/>
        <v>887.86200000000451</v>
      </c>
      <c r="O48" s="48">
        <f t="shared" ca="1" si="2"/>
        <v>-53.260999999995441</v>
      </c>
      <c r="P48" s="48">
        <f t="shared" ca="1" si="2"/>
        <v>10536.412</v>
      </c>
      <c r="Q48" s="48" t="str">
        <f t="shared" ca="1" si="2"/>
        <v>s</v>
      </c>
      <c r="R48" s="48" t="str">
        <f t="shared" ca="1" si="2"/>
        <v>s</v>
      </c>
      <c r="S48" s="48">
        <f t="shared" ca="1" si="2"/>
        <v>67.060913140311811</v>
      </c>
      <c r="T48" s="48">
        <f t="shared" ca="1" si="2"/>
        <v>260.58141220853599</v>
      </c>
      <c r="U48" s="48">
        <f t="shared" ca="1" si="7"/>
        <v>77.126368682713135</v>
      </c>
      <c r="V48" s="48">
        <f t="shared" ca="1" si="7"/>
        <v>22.873631317286868</v>
      </c>
      <c r="W48" s="48">
        <f t="shared" ca="1" si="7"/>
        <v>4.5601243027988128</v>
      </c>
      <c r="X48" s="48">
        <f t="shared" ca="1" si="7"/>
        <v>-0.12229195620816785</v>
      </c>
      <c r="Y48" s="48">
        <f t="shared" ca="1" si="7"/>
        <v>102.42165901881764</v>
      </c>
      <c r="Z48" s="48">
        <f t="shared" ca="1" si="7"/>
        <v>16.287009813010815</v>
      </c>
      <c r="AA48" s="48">
        <f t="shared" ca="1" si="7"/>
        <v>35.706794561758763</v>
      </c>
      <c r="AB48" s="48">
        <f t="shared" ca="1" si="7"/>
        <v>39.921882325786036</v>
      </c>
    </row>
    <row r="49" spans="1:28" ht="15" customHeight="1" x14ac:dyDescent="0.35">
      <c r="A49" s="73" t="str">
        <f>'53'!A49</f>
        <v>107_hac</v>
      </c>
      <c r="B49" s="54" t="str">
        <f>'53'!B49</f>
        <v>107_hac</v>
      </c>
      <c r="C49" s="57" t="str">
        <f>'53'!C49</f>
        <v>Fabrication de produits de boulangerie-pâtisserie et de pâtes alimentaires hors artisanat commercial</v>
      </c>
      <c r="D49" s="57"/>
      <c r="E49" s="48">
        <f t="shared" ref="E49:T69" ca="1" si="8">INDEX(table,MATCH($A$1&amp;"_"&amp;$A49,Tcolonne,0),MATCH(E$30,Tligne,0))</f>
        <v>280</v>
      </c>
      <c r="F49" s="48">
        <f t="shared" ca="1" si="8"/>
        <v>2256.1999999999998</v>
      </c>
      <c r="G49" s="48">
        <f t="shared" ca="1" si="8"/>
        <v>2538</v>
      </c>
      <c r="H49" s="48">
        <f t="shared" ca="1" si="8"/>
        <v>463893.78</v>
      </c>
      <c r="I49" s="48">
        <f t="shared" ca="1" si="8"/>
        <v>28803.861999999997</v>
      </c>
      <c r="J49" s="48">
        <f t="shared" ca="1" si="8"/>
        <v>152268.851</v>
      </c>
      <c r="K49" s="48">
        <f t="shared" ca="1" si="8"/>
        <v>98281.126999999993</v>
      </c>
      <c r="L49" s="48">
        <f t="shared" ca="1" si="8"/>
        <v>49583.106000000007</v>
      </c>
      <c r="M49" s="48">
        <f t="shared" ca="1" si="8"/>
        <v>38752.399000000005</v>
      </c>
      <c r="N49" s="48">
        <f t="shared" ca="1" si="8"/>
        <v>31366.591999999979</v>
      </c>
      <c r="O49" s="48">
        <f t="shared" ca="1" si="8"/>
        <v>18610.843999999979</v>
      </c>
      <c r="P49" s="48">
        <f t="shared" ca="1" si="8"/>
        <v>30287.571</v>
      </c>
      <c r="Q49" s="48">
        <f t="shared" ca="1" si="8"/>
        <v>6.2091502929830176</v>
      </c>
      <c r="R49" s="48">
        <f t="shared" ca="1" si="8"/>
        <v>32.824076882427697</v>
      </c>
      <c r="S49" s="48">
        <f t="shared" ca="1" si="8"/>
        <v>67.48907499335165</v>
      </c>
      <c r="T49" s="48">
        <f t="shared" ca="1" si="8"/>
        <v>155.13740891764917</v>
      </c>
      <c r="U49" s="48">
        <f t="shared" ca="1" si="7"/>
        <v>66.467140163639158</v>
      </c>
      <c r="V49" s="48">
        <f t="shared" ca="1" si="7"/>
        <v>33.532859836360835</v>
      </c>
      <c r="W49" s="48">
        <f t="shared" ca="1" si="7"/>
        <v>12.102611965226391</v>
      </c>
      <c r="X49" s="48">
        <f t="shared" ca="1" si="7"/>
        <v>13.509613428872999</v>
      </c>
      <c r="Y49" s="48">
        <f t="shared" ca="1" si="7"/>
        <v>71.385649132346629</v>
      </c>
      <c r="Z49" s="48">
        <f t="shared" ca="1" si="7"/>
        <v>2.9116933497469883</v>
      </c>
      <c r="AA49" s="48">
        <f t="shared" ca="1" si="7"/>
        <v>19.890851478218615</v>
      </c>
      <c r="AB49" s="48">
        <f t="shared" ca="1" si="7"/>
        <v>127.94819036495201</v>
      </c>
    </row>
    <row r="50" spans="1:28" ht="15" customHeight="1" x14ac:dyDescent="0.35">
      <c r="A50" s="73">
        <f>'53'!A50</f>
        <v>108</v>
      </c>
      <c r="B50" s="54">
        <f>'53'!B50</f>
        <v>108</v>
      </c>
      <c r="C50" s="57" t="str">
        <f>'53'!C50</f>
        <v>Fabrication d'autres produits alimentaires</v>
      </c>
      <c r="D50" s="57"/>
      <c r="E50" s="48">
        <f t="shared" ca="1" si="8"/>
        <v>558</v>
      </c>
      <c r="F50" s="48">
        <f t="shared" ca="1" si="8"/>
        <v>4447.5600000000004</v>
      </c>
      <c r="G50" s="48">
        <f t="shared" ca="1" si="8"/>
        <v>5267</v>
      </c>
      <c r="H50" s="48">
        <f t="shared" ca="1" si="8"/>
        <v>1311001.43</v>
      </c>
      <c r="I50" s="48">
        <f t="shared" ca="1" si="8"/>
        <v>120951.52</v>
      </c>
      <c r="J50" s="48">
        <f t="shared" ca="1" si="8"/>
        <v>303715.39899999998</v>
      </c>
      <c r="K50" s="48">
        <f t="shared" ca="1" si="8"/>
        <v>197217.932</v>
      </c>
      <c r="L50" s="48">
        <f t="shared" ca="1" si="8"/>
        <v>97003.251999999964</v>
      </c>
      <c r="M50" s="48">
        <f t="shared" ca="1" si="8"/>
        <v>78789.605999999956</v>
      </c>
      <c r="N50" s="48">
        <f t="shared" ca="1" si="8"/>
        <v>65178.778999999973</v>
      </c>
      <c r="O50" s="48">
        <f t="shared" ca="1" si="8"/>
        <v>48489.737999999976</v>
      </c>
      <c r="P50" s="48">
        <f t="shared" ca="1" si="8"/>
        <v>100702.45</v>
      </c>
      <c r="Q50" s="48">
        <f t="shared" ca="1" si="8"/>
        <v>9.225887724622849</v>
      </c>
      <c r="R50" s="48">
        <f t="shared" ca="1" si="8"/>
        <v>23.166671831929275</v>
      </c>
      <c r="S50" s="48">
        <f t="shared" ca="1" si="8"/>
        <v>68.288094820530802</v>
      </c>
      <c r="T50" s="48">
        <f t="shared" ca="1" si="8"/>
        <v>171.56693737689878</v>
      </c>
      <c r="U50" s="48">
        <f t="shared" ca="1" si="7"/>
        <v>67.030500427868589</v>
      </c>
      <c r="V50" s="48">
        <f t="shared" ca="1" si="7"/>
        <v>32.969499572131419</v>
      </c>
      <c r="W50" s="48">
        <f t="shared" ca="1" si="7"/>
        <v>9.3162335750740279</v>
      </c>
      <c r="X50" s="48">
        <f t="shared" ca="1" si="7"/>
        <v>14.408005862262682</v>
      </c>
      <c r="Y50" s="48">
        <f t="shared" ca="1" si="7"/>
        <v>109.26921582591682</v>
      </c>
      <c r="Z50" s="48">
        <f t="shared" ca="1" si="7"/>
        <v>4.2084826187064346</v>
      </c>
      <c r="AA50" s="48">
        <f t="shared" ca="1" si="7"/>
        <v>33.156846946703553</v>
      </c>
      <c r="AB50" s="48">
        <f t="shared" ca="1" si="7"/>
        <v>78.2400090563834</v>
      </c>
    </row>
    <row r="51" spans="1:28" ht="15" customHeight="1" x14ac:dyDescent="0.35">
      <c r="A51" s="73">
        <f>'53'!A51</f>
        <v>109</v>
      </c>
      <c r="B51" s="54">
        <f>'53'!B51</f>
        <v>109</v>
      </c>
      <c r="C51" s="57" t="str">
        <f>'53'!C51</f>
        <v>Fabrication d'aliments pour animaux</v>
      </c>
      <c r="D51" s="57"/>
      <c r="E51" s="48">
        <f t="shared" ca="1" si="8"/>
        <v>64</v>
      </c>
      <c r="F51" s="48">
        <f t="shared" ca="1" si="8"/>
        <v>1213.77</v>
      </c>
      <c r="G51" s="48">
        <f t="shared" ca="1" si="8"/>
        <v>1352</v>
      </c>
      <c r="H51" s="48">
        <f t="shared" ca="1" si="8"/>
        <v>1010426.27</v>
      </c>
      <c r="I51" s="48">
        <f t="shared" ca="1" si="8"/>
        <v>160455.99100000001</v>
      </c>
      <c r="J51" s="48">
        <f t="shared" ca="1" si="8"/>
        <v>98444.745000000024</v>
      </c>
      <c r="K51" s="48">
        <f t="shared" ca="1" si="8"/>
        <v>62086.368000000002</v>
      </c>
      <c r="L51" s="48">
        <f t="shared" ca="1" si="8"/>
        <v>31710.776000000027</v>
      </c>
      <c r="M51" s="48">
        <f t="shared" ca="1" si="8"/>
        <v>21394.371000000025</v>
      </c>
      <c r="N51" s="48">
        <f t="shared" ca="1" si="8"/>
        <v>10002.457999999979</v>
      </c>
      <c r="O51" s="48">
        <f t="shared" ca="1" si="8"/>
        <v>-711.50600000002146</v>
      </c>
      <c r="P51" s="48">
        <f t="shared" ca="1" si="8"/>
        <v>33677.368000000002</v>
      </c>
      <c r="Q51" s="48">
        <f t="shared" ca="1" si="8"/>
        <v>15.880029623537006</v>
      </c>
      <c r="R51" s="48">
        <f t="shared" ca="1" si="8"/>
        <v>9.742892472500742</v>
      </c>
      <c r="S51" s="48">
        <f t="shared" ca="1" si="8"/>
        <v>81.106589386786638</v>
      </c>
      <c r="T51" s="48">
        <f t="shared" ca="1" si="8"/>
        <v>237.63805992898159</v>
      </c>
      <c r="U51" s="48">
        <f t="shared" ca="1" si="7"/>
        <v>66.192173185998044</v>
      </c>
      <c r="V51" s="48">
        <f t="shared" ca="1" si="7"/>
        <v>33.807826814001949</v>
      </c>
      <c r="W51" s="48">
        <f t="shared" ca="1" si="7"/>
        <v>7.8263847173495371</v>
      </c>
      <c r="X51" s="48">
        <f t="shared" ca="1" si="7"/>
        <v>-0.51818270292176438</v>
      </c>
      <c r="Y51" s="48">
        <f t="shared" ca="1" si="7"/>
        <v>97.231717700226639</v>
      </c>
      <c r="Z51" s="48">
        <f t="shared" ca="1" si="7"/>
        <v>12.054120025318827</v>
      </c>
      <c r="AA51" s="48">
        <f t="shared" ca="1" si="7"/>
        <v>34.209411584132795</v>
      </c>
      <c r="AB51" s="48">
        <f t="shared" ca="1" si="7"/>
        <v>63.527443712347186</v>
      </c>
    </row>
    <row r="52" spans="1:28" ht="15" customHeight="1" x14ac:dyDescent="0.35">
      <c r="A52" s="73">
        <f>'53'!A52</f>
        <v>11</v>
      </c>
      <c r="B52" s="112">
        <f>'53'!B52</f>
        <v>11</v>
      </c>
      <c r="C52" s="114" t="str">
        <f>'53'!C52</f>
        <v>Fabrication de boissons</v>
      </c>
      <c r="D52" s="114"/>
      <c r="E52" s="110">
        <f t="shared" ca="1" si="8"/>
        <v>712</v>
      </c>
      <c r="F52" s="110">
        <f t="shared" ca="1" si="8"/>
        <v>6381.07</v>
      </c>
      <c r="G52" s="110">
        <f t="shared" ca="1" si="8"/>
        <v>6895</v>
      </c>
      <c r="H52" s="110">
        <f t="shared" ca="1" si="8"/>
        <v>5631665.6699999999</v>
      </c>
      <c r="I52" s="110">
        <f t="shared" ca="1" si="8"/>
        <v>3354017.395</v>
      </c>
      <c r="J52" s="110">
        <f t="shared" ca="1" si="8"/>
        <v>2119280.0979999993</v>
      </c>
      <c r="K52" s="110">
        <f t="shared" ca="1" si="8"/>
        <v>441420.3</v>
      </c>
      <c r="L52" s="110">
        <f t="shared" ca="1" si="8"/>
        <v>1613579.0639999993</v>
      </c>
      <c r="M52" s="110">
        <f t="shared" ca="1" si="8"/>
        <v>1294333.8659999992</v>
      </c>
      <c r="N52" s="110">
        <f t="shared" ca="1" si="8"/>
        <v>1641898.6829999997</v>
      </c>
      <c r="O52" s="110">
        <f t="shared" ca="1" si="8"/>
        <v>1160123.3659999997</v>
      </c>
      <c r="P52" s="110">
        <f t="shared" ca="1" si="8"/>
        <v>274633.21100000001</v>
      </c>
      <c r="Q52" s="110">
        <f t="shared" ca="1" si="8"/>
        <v>59.556401099357167</v>
      </c>
      <c r="R52" s="110">
        <f t="shared" ca="1" si="8"/>
        <v>37.631497006106883</v>
      </c>
      <c r="S52" s="110">
        <f t="shared" ca="1" si="8"/>
        <v>332.11986359654406</v>
      </c>
      <c r="T52" s="110">
        <f t="shared" ca="1" si="8"/>
        <v>540.8310819345345</v>
      </c>
      <c r="U52" s="110">
        <f t="shared" ca="1" si="7"/>
        <v>21.480313217264825</v>
      </c>
      <c r="V52" s="110">
        <f t="shared" ca="1" si="7"/>
        <v>78.519686782735164</v>
      </c>
      <c r="W52" s="110">
        <f t="shared" ca="1" si="7"/>
        <v>13.636704757009491</v>
      </c>
      <c r="X52" s="110">
        <f t="shared" ca="1" si="7"/>
        <v>13.22336773782912</v>
      </c>
      <c r="Y52" s="110">
        <f t="shared" ca="1" si="7"/>
        <v>22.551828429239237</v>
      </c>
      <c r="Z52" s="110">
        <f t="shared" ca="1" si="7"/>
        <v>1.4640182515407258</v>
      </c>
      <c r="AA52" s="110">
        <f t="shared" ca="1" si="7"/>
        <v>12.958797247196161</v>
      </c>
      <c r="AB52" s="110">
        <f t="shared" ca="1" si="7"/>
        <v>471.29546397066997</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'53'!A54</f>
        <v>CGA</v>
      </c>
      <c r="B54" s="112" t="str">
        <f>'53'!B54</f>
        <v>CGA</v>
      </c>
      <c r="C54" s="115" t="str">
        <f>'53'!C54</f>
        <v>Commerce de gros de produits agroalimentaires</v>
      </c>
      <c r="D54" s="115"/>
      <c r="E54" s="110">
        <f t="shared" ca="1" si="8"/>
        <v>3564</v>
      </c>
      <c r="F54" s="110">
        <f t="shared" ca="1" si="8"/>
        <v>17170.87</v>
      </c>
      <c r="G54" s="110">
        <f t="shared" ca="1" si="8"/>
        <v>19418</v>
      </c>
      <c r="H54" s="110">
        <f t="shared" ca="1" si="8"/>
        <v>17342525.399999999</v>
      </c>
      <c r="I54" s="110">
        <f t="shared" ca="1" si="8"/>
        <v>4685847.7419999996</v>
      </c>
      <c r="J54" s="110">
        <f t="shared" ca="1" si="8"/>
        <v>1481883.8159999996</v>
      </c>
      <c r="K54" s="110">
        <f t="shared" ca="1" si="8"/>
        <v>922641.451</v>
      </c>
      <c r="L54" s="110">
        <f t="shared" ca="1" si="8"/>
        <v>526942.17299999972</v>
      </c>
      <c r="M54" s="110">
        <f t="shared" ca="1" si="8"/>
        <v>406114.80999999971</v>
      </c>
      <c r="N54" s="110">
        <f t="shared" ca="1" si="8"/>
        <v>436403.7069999997</v>
      </c>
      <c r="O54" s="110">
        <f t="shared" ca="1" si="8"/>
        <v>417287.89299999969</v>
      </c>
      <c r="P54" s="110">
        <f t="shared" ca="1" si="8"/>
        <v>269565.59899999999</v>
      </c>
      <c r="Q54" s="110">
        <f t="shared" ca="1" si="8"/>
        <v>27.019408269109412</v>
      </c>
      <c r="R54" s="110">
        <f t="shared" ca="1" si="8"/>
        <v>8.5447983025586325</v>
      </c>
      <c r="S54" s="110">
        <f t="shared" ca="1" si="8"/>
        <v>86.302197617243607</v>
      </c>
      <c r="T54" s="110">
        <f t="shared" ca="1" si="8"/>
        <v>184.08595155632767</v>
      </c>
      <c r="U54" s="110">
        <f t="shared" ref="U54:AB54" ca="1" si="9">INDEX(table,MATCH($A$1&amp;"_"&amp;$A54,Tcolonne,0),MATCH(U$30,Tligne,0))</f>
        <v>63.648722000187298</v>
      </c>
      <c r="V54" s="110">
        <f t="shared" ca="1" si="9"/>
        <v>36.351277999812716</v>
      </c>
      <c r="W54" s="110">
        <f t="shared" ca="1" si="9"/>
        <v>6.2434283556291623</v>
      </c>
      <c r="X54" s="110">
        <f t="shared" ca="1" si="9"/>
        <v>8.1526823802091037</v>
      </c>
      <c r="Y54" s="110">
        <f t="shared" ca="1" si="9"/>
        <v>78.448906094858557</v>
      </c>
      <c r="Z54" s="110">
        <f ca="1">INDEX(table,MATCH($A$1&amp;"_"&amp;$A54,Tcolonne,0),MATCH(Z$30,Tligne,0))</f>
        <v>11.400863525113984</v>
      </c>
      <c r="AA54" s="110">
        <f t="shared" ca="1" si="9"/>
        <v>18.190737768337979</v>
      </c>
      <c r="AB54" s="110">
        <f t="shared" ca="1" si="9"/>
        <v>150.65528075783874</v>
      </c>
    </row>
    <row r="55" spans="1:28" ht="15" customHeight="1" x14ac:dyDescent="0.35">
      <c r="A55" s="73" t="str">
        <f>'53'!A55</f>
        <v>p_CGA_46</v>
      </c>
      <c r="B55" s="54"/>
      <c r="C55" s="55" t="str">
        <f>'53'!C55</f>
        <v>Poids dans le commerce de gros de la région (%)</v>
      </c>
      <c r="D55" s="55"/>
      <c r="E55" s="52">
        <f ca="1">E54/E67*100</f>
        <v>21.861007176593265</v>
      </c>
      <c r="F55" s="52">
        <f t="shared" ref="F55:P55" ca="1" si="10">F54/F67*100</f>
        <v>32.617698906593112</v>
      </c>
      <c r="G55" s="52">
        <f t="shared" ca="1" si="10"/>
        <v>32.926374334452468</v>
      </c>
      <c r="H55" s="52">
        <f t="shared" ca="1" si="10"/>
        <v>41.564877026345719</v>
      </c>
      <c r="I55" s="52">
        <f t="shared" ca="1" si="10"/>
        <v>62.371645166040487</v>
      </c>
      <c r="J55" s="52">
        <f t="shared" ca="1" si="10"/>
        <v>32.672116919894705</v>
      </c>
      <c r="K55" s="52">
        <f t="shared" ca="1" si="10"/>
        <v>31.070254136161807</v>
      </c>
      <c r="L55" s="52">
        <f t="shared" ca="1" si="10"/>
        <v>37.086261505906407</v>
      </c>
      <c r="M55" s="52">
        <f t="shared" ca="1" si="10"/>
        <v>35.291860516428393</v>
      </c>
      <c r="N55" s="52">
        <f t="shared" ca="1" si="10"/>
        <v>32.220235443531266</v>
      </c>
      <c r="O55" s="52">
        <f t="shared" ca="1" si="10"/>
        <v>38.04746761071813</v>
      </c>
      <c r="P55" s="52">
        <f t="shared" ca="1" si="10"/>
        <v>37.413994136242977</v>
      </c>
      <c r="Q55" s="52"/>
      <c r="R55" s="52"/>
      <c r="S55" s="52"/>
      <c r="T55" s="52"/>
      <c r="U55" s="52"/>
      <c r="V55" s="52"/>
      <c r="W55" s="52"/>
      <c r="X55" s="52"/>
      <c r="Y55" s="52"/>
      <c r="Z55" s="52"/>
      <c r="AA55" s="52"/>
      <c r="AB55" s="52"/>
    </row>
    <row r="56" spans="1:28" ht="15" customHeight="1" x14ac:dyDescent="0.35">
      <c r="A56" s="73" t="str">
        <f>'53'!A56</f>
        <v>CGA_Micro</v>
      </c>
      <c r="B56" s="54"/>
      <c r="C56" s="55"/>
      <c r="D56" s="55" t="s">
        <v>83</v>
      </c>
      <c r="E56" s="48">
        <f t="shared" ca="1" si="8"/>
        <v>2700</v>
      </c>
      <c r="F56" s="48">
        <f t="shared" ca="1" si="8"/>
        <v>2363.16</v>
      </c>
      <c r="G56" s="48">
        <f t="shared" ca="1" si="8"/>
        <v>3264</v>
      </c>
      <c r="H56" s="48">
        <f t="shared" ca="1" si="8"/>
        <v>1609399.42</v>
      </c>
      <c r="I56" s="48">
        <f t="shared" ca="1" si="8"/>
        <v>224936.33600000001</v>
      </c>
      <c r="J56" s="48">
        <f t="shared" ca="1" si="8"/>
        <v>182211.867</v>
      </c>
      <c r="K56" s="48">
        <f t="shared" ca="1" si="8"/>
        <v>127798.821</v>
      </c>
      <c r="L56" s="48">
        <f t="shared" ca="1" si="8"/>
        <v>64896.280999999988</v>
      </c>
      <c r="M56" s="48">
        <f t="shared" ca="1" si="8"/>
        <v>50114.255999999987</v>
      </c>
      <c r="N56" s="48">
        <f t="shared" ca="1" si="8"/>
        <v>46662.792999999976</v>
      </c>
      <c r="O56" s="48">
        <f t="shared" ca="1" si="8"/>
        <v>130770.23399999998</v>
      </c>
      <c r="P56" s="48">
        <f t="shared" ca="1" si="8"/>
        <v>38748.481</v>
      </c>
      <c r="Q56" s="48">
        <f t="shared" ca="1" si="8"/>
        <v>13.976414630496139</v>
      </c>
      <c r="R56" s="48">
        <f t="shared" ca="1" si="8"/>
        <v>11.321730624210117</v>
      </c>
      <c r="S56" s="48">
        <f t="shared" ca="1" si="8"/>
        <v>77.105175696948152</v>
      </c>
      <c r="T56" s="48">
        <f t="shared" ca="1" si="8"/>
        <v>131.35086875201003</v>
      </c>
      <c r="U56" s="48">
        <f t="shared" ref="U56:AB61" ca="1" si="11">INDEX(table,MATCH($A$1&amp;"_"&amp;$A56,Tcolonne,0),MATCH(U$30,Tligne,0))</f>
        <v>66.321779678655247</v>
      </c>
      <c r="V56" s="48">
        <f t="shared" ca="1" si="11"/>
        <v>33.678220321344746</v>
      </c>
      <c r="W56" s="48">
        <f t="shared" ca="1" si="11"/>
        <v>11.79230422396669</v>
      </c>
      <c r="X56" s="48">
        <f t="shared" ca="1" si="11"/>
        <v>32.292546129407206</v>
      </c>
      <c r="Y56" s="48">
        <f t="shared" ca="1" si="11"/>
        <v>68.89719032318115</v>
      </c>
      <c r="Z56" s="48">
        <f t="shared" ca="1" si="11"/>
        <v>6.653778819775515</v>
      </c>
      <c r="AA56" s="48">
        <f t="shared" ca="1" si="11"/>
        <v>21.265618775532332</v>
      </c>
      <c r="AB56" s="48">
        <f t="shared" ca="1" si="11"/>
        <v>129.33218207960201</v>
      </c>
    </row>
    <row r="57" spans="1:28" ht="15" customHeight="1" x14ac:dyDescent="0.35">
      <c r="A57" s="73" t="str">
        <f>'53'!A57</f>
        <v>CGA_PME</v>
      </c>
      <c r="B57" s="54"/>
      <c r="C57" s="55"/>
      <c r="D57" s="55" t="s">
        <v>84</v>
      </c>
      <c r="E57" s="48">
        <f t="shared" ca="1" si="8"/>
        <v>675</v>
      </c>
      <c r="F57" s="48">
        <f t="shared" ca="1" si="8"/>
        <v>8182.88</v>
      </c>
      <c r="G57" s="48">
        <f t="shared" ca="1" si="8"/>
        <v>9138</v>
      </c>
      <c r="H57" s="48">
        <f t="shared" ca="1" si="8"/>
        <v>7037880.9500000002</v>
      </c>
      <c r="I57" s="48">
        <f t="shared" ca="1" si="8"/>
        <v>1523254.74</v>
      </c>
      <c r="J57" s="48">
        <f t="shared" ca="1" si="8"/>
        <v>667927.30300000007</v>
      </c>
      <c r="K57" s="48">
        <f t="shared" ca="1" si="8"/>
        <v>429023.12300000002</v>
      </c>
      <c r="L57" s="48">
        <f t="shared" ca="1" si="8"/>
        <v>233322.66000000003</v>
      </c>
      <c r="M57" s="48">
        <f t="shared" ca="1" si="8"/>
        <v>192249.39500000002</v>
      </c>
      <c r="N57" s="48">
        <f t="shared" ca="1" si="8"/>
        <v>200431.45600000003</v>
      </c>
      <c r="O57" s="48">
        <f t="shared" ca="1" si="8"/>
        <v>148721.64600000004</v>
      </c>
      <c r="P57" s="48">
        <f t="shared" ca="1" si="8"/>
        <v>138374.78</v>
      </c>
      <c r="Q57" s="48">
        <f t="shared" ca="1" si="8"/>
        <v>21.643655964370922</v>
      </c>
      <c r="R57" s="48">
        <f t="shared" ca="1" si="8"/>
        <v>9.4904603778499563</v>
      </c>
      <c r="S57" s="48">
        <f t="shared" ca="1" si="8"/>
        <v>81.624966148837586</v>
      </c>
      <c r="T57" s="48">
        <f t="shared" ca="1" si="8"/>
        <v>166.00807735173925</v>
      </c>
      <c r="U57" s="48">
        <f t="shared" ca="1" si="11"/>
        <v>64.773285195053475</v>
      </c>
      <c r="V57" s="48">
        <f t="shared" ca="1" si="11"/>
        <v>35.226714804946532</v>
      </c>
      <c r="W57" s="48">
        <f t="shared" ca="1" si="11"/>
        <v>7.4747943059259008</v>
      </c>
      <c r="X57" s="48">
        <f t="shared" ca="1" si="11"/>
        <v>8.396280729081953</v>
      </c>
      <c r="Y57" s="48">
        <f t="shared" ca="1" si="11"/>
        <v>88.251189182997109</v>
      </c>
      <c r="Z57" s="48">
        <f t="shared" ca="1" si="11"/>
        <v>8.2788658418346497</v>
      </c>
      <c r="AA57" s="48">
        <f t="shared" ca="1" si="11"/>
        <v>20.717042016172826</v>
      </c>
      <c r="AB57" s="48">
        <f t="shared" ca="1" si="11"/>
        <v>138.93383967801068</v>
      </c>
    </row>
    <row r="58" spans="1:28" ht="15" customHeight="1" x14ac:dyDescent="0.35">
      <c r="A58" s="73" t="str">
        <f>'53'!A58</f>
        <v>CGA_ETI</v>
      </c>
      <c r="B58" s="54"/>
      <c r="C58" s="55"/>
      <c r="D58" s="55" t="s">
        <v>85</v>
      </c>
      <c r="E58" s="48">
        <f t="shared" ca="1" si="8"/>
        <v>163</v>
      </c>
      <c r="F58" s="48">
        <f t="shared" ca="1" si="8"/>
        <v>5961.91</v>
      </c>
      <c r="G58" s="48">
        <f t="shared" ca="1" si="8"/>
        <v>6309</v>
      </c>
      <c r="H58" s="48">
        <f t="shared" ca="1" si="8"/>
        <v>8027440.29</v>
      </c>
      <c r="I58" s="48">
        <f t="shared" ca="1" si="8"/>
        <v>2825424.0869999998</v>
      </c>
      <c r="J58" s="48">
        <f t="shared" ca="1" si="8"/>
        <v>565441.08799999964</v>
      </c>
      <c r="K58" s="48">
        <f t="shared" ca="1" si="8"/>
        <v>331390.26199999999</v>
      </c>
      <c r="L58" s="48">
        <f t="shared" ca="1" si="8"/>
        <v>202853.71599999967</v>
      </c>
      <c r="M58" s="48">
        <f t="shared" ca="1" si="8"/>
        <v>150796.58999999968</v>
      </c>
      <c r="N58" s="48">
        <f t="shared" ca="1" si="8"/>
        <v>172316.09999999966</v>
      </c>
      <c r="O58" s="48">
        <f t="shared" ca="1" si="8"/>
        <v>129733.97199999965</v>
      </c>
      <c r="P58" s="48">
        <f t="shared" ca="1" si="8"/>
        <v>82636.229000000007</v>
      </c>
      <c r="Q58" s="48">
        <f t="shared" ca="1" si="8"/>
        <v>35.197073848306381</v>
      </c>
      <c r="R58" s="48">
        <f t="shared" ca="1" si="8"/>
        <v>7.0438529291134673</v>
      </c>
      <c r="S58" s="48">
        <f t="shared" ca="1" si="8"/>
        <v>94.842271688099899</v>
      </c>
      <c r="T58" s="48">
        <f t="shared" ca="1" si="8"/>
        <v>230.76582336868555</v>
      </c>
      <c r="U58" s="48">
        <f t="shared" ca="1" si="11"/>
        <v>62.029760867047187</v>
      </c>
      <c r="V58" s="48">
        <f t="shared" ca="1" si="11"/>
        <v>37.970239132952813</v>
      </c>
      <c r="W58" s="48">
        <f t="shared" ca="1" si="11"/>
        <v>4.7843307770749934</v>
      </c>
      <c r="X58" s="48">
        <f t="shared" ca="1" si="11"/>
        <v>5.1615178817173968</v>
      </c>
      <c r="Y58" s="48" t="str">
        <f t="shared" ca="1" si="11"/>
        <v>s</v>
      </c>
      <c r="Z58" s="48">
        <f t="shared" ca="1" si="11"/>
        <v>16.969315957712137</v>
      </c>
      <c r="AA58" s="48">
        <f t="shared" ca="1" si="11"/>
        <v>14.614471914711663</v>
      </c>
      <c r="AB58" s="48">
        <f t="shared" ca="1" si="11"/>
        <v>182.48241942405147</v>
      </c>
    </row>
    <row r="59" spans="1:28" ht="15" customHeight="1" x14ac:dyDescent="0.35">
      <c r="A59" s="73" t="str">
        <f>'53'!A59</f>
        <v>CGA_GE</v>
      </c>
      <c r="B59" s="54"/>
      <c r="C59" s="55"/>
      <c r="D59" s="55" t="s">
        <v>86</v>
      </c>
      <c r="E59" s="48">
        <f t="shared" ca="1" si="8"/>
        <v>26</v>
      </c>
      <c r="F59" s="48">
        <f t="shared" ca="1" si="8"/>
        <v>662.92</v>
      </c>
      <c r="G59" s="48">
        <f t="shared" ca="1" si="8"/>
        <v>707</v>
      </c>
      <c r="H59" s="48">
        <f t="shared" ca="1" si="8"/>
        <v>667804.74</v>
      </c>
      <c r="I59" s="48">
        <f t="shared" ca="1" si="8"/>
        <v>112232.579</v>
      </c>
      <c r="J59" s="48">
        <f t="shared" ca="1" si="8"/>
        <v>66303.558000000034</v>
      </c>
      <c r="K59" s="48">
        <f t="shared" ca="1" si="8"/>
        <v>34429.245000000003</v>
      </c>
      <c r="L59" s="48">
        <f t="shared" ca="1" si="8"/>
        <v>25869.516000000021</v>
      </c>
      <c r="M59" s="48">
        <f t="shared" ca="1" si="8"/>
        <v>12954.569000000023</v>
      </c>
      <c r="N59" s="48">
        <f t="shared" ca="1" si="8"/>
        <v>16993.358000000037</v>
      </c>
      <c r="O59" s="48">
        <f t="shared" ca="1" si="8"/>
        <v>8062.0410000000375</v>
      </c>
      <c r="P59" s="48">
        <f t="shared" ca="1" si="8"/>
        <v>9806.1090000000004</v>
      </c>
      <c r="Q59" s="48">
        <f t="shared" ca="1" si="8"/>
        <v>16.806196823340908</v>
      </c>
      <c r="R59" s="48">
        <f t="shared" ca="1" si="8"/>
        <v>9.9285845140901561</v>
      </c>
      <c r="S59" s="48">
        <f t="shared" ca="1" si="8"/>
        <v>100.01743498461359</v>
      </c>
      <c r="T59" s="48">
        <f t="shared" ca="1" si="8"/>
        <v>175.41117781934472</v>
      </c>
      <c r="U59" s="48">
        <f t="shared" ca="1" si="11"/>
        <v>57.097765242639042</v>
      </c>
      <c r="V59" s="48">
        <f t="shared" ca="1" si="11"/>
        <v>42.902234757360951</v>
      </c>
      <c r="W59" s="48">
        <f t="shared" ca="1" si="11"/>
        <v>4.8976531135537034</v>
      </c>
      <c r="X59" s="48">
        <f t="shared" ca="1" si="11"/>
        <v>1.8806118904266276</v>
      </c>
      <c r="Y59" s="48" t="str">
        <f t="shared" ca="1" si="11"/>
        <v>s</v>
      </c>
      <c r="Z59" s="48">
        <f t="shared" ca="1" si="11"/>
        <v>7.8027938365758303</v>
      </c>
      <c r="AA59" s="48">
        <f t="shared" ca="1" si="11"/>
        <v>14.789717619678862</v>
      </c>
      <c r="AB59" s="48">
        <f t="shared" ca="1" si="11"/>
        <v>132.10712832174335</v>
      </c>
    </row>
    <row r="60" spans="1:28" ht="15" customHeight="1" x14ac:dyDescent="0.35">
      <c r="A60" s="73">
        <f>'53'!A60</f>
        <v>462</v>
      </c>
      <c r="B60" s="47">
        <f>'53'!B60</f>
        <v>462</v>
      </c>
      <c r="C60" s="57" t="str">
        <f>'53'!C60</f>
        <v>Commerce de gros de produits agricoles bruts et d'animaux vivants</v>
      </c>
      <c r="D60" s="57"/>
      <c r="E60" s="48">
        <f t="shared" ca="1" si="8"/>
        <v>666</v>
      </c>
      <c r="F60" s="48">
        <f t="shared" ca="1" si="8"/>
        <v>4533.88</v>
      </c>
      <c r="G60" s="48">
        <f t="shared" ca="1" si="8"/>
        <v>4816</v>
      </c>
      <c r="H60" s="48">
        <f t="shared" ca="1" si="8"/>
        <v>5834266.5300000003</v>
      </c>
      <c r="I60" s="48">
        <f t="shared" ca="1" si="8"/>
        <v>738693.35499999998</v>
      </c>
      <c r="J60" s="48">
        <f t="shared" ca="1" si="8"/>
        <v>345795.09199999995</v>
      </c>
      <c r="K60" s="48">
        <f t="shared" ca="1" si="8"/>
        <v>234593.89</v>
      </c>
      <c r="L60" s="48">
        <f t="shared" ca="1" si="8"/>
        <v>89706.466999999917</v>
      </c>
      <c r="M60" s="48">
        <f t="shared" ca="1" si="8"/>
        <v>62673.939999999915</v>
      </c>
      <c r="N60" s="48">
        <f t="shared" ca="1" si="8"/>
        <v>61282.220999999881</v>
      </c>
      <c r="O60" s="48">
        <f t="shared" ca="1" si="8"/>
        <v>62262.652999999882</v>
      </c>
      <c r="P60" s="48">
        <f t="shared" ca="1" si="8"/>
        <v>86163.337</v>
      </c>
      <c r="Q60" s="48">
        <f t="shared" ca="1" si="8"/>
        <v>12.66128914751517</v>
      </c>
      <c r="R60" s="48">
        <f t="shared" ca="1" si="8"/>
        <v>5.9269676868876253</v>
      </c>
      <c r="S60" s="48">
        <f t="shared" ca="1" si="8"/>
        <v>76.269131957616864</v>
      </c>
      <c r="T60" s="48">
        <f t="shared" ca="1" si="8"/>
        <v>338.47388153193293</v>
      </c>
      <c r="U60" s="48">
        <f t="shared" ca="1" si="11"/>
        <v>72.338461841409597</v>
      </c>
      <c r="V60" s="48">
        <f t="shared" ca="1" si="11"/>
        <v>27.661538158590414</v>
      </c>
      <c r="W60" s="48">
        <f t="shared" ca="1" si="11"/>
        <v>3.4370431483145185</v>
      </c>
      <c r="X60" s="48">
        <f t="shared" ca="1" si="11"/>
        <v>4.2055993149204403</v>
      </c>
      <c r="Y60" s="48">
        <f t="shared" ca="1" si="11"/>
        <v>63.264214018696038</v>
      </c>
      <c r="Z60" s="48">
        <f t="shared" ca="1" si="11"/>
        <v>34.684347785093387</v>
      </c>
      <c r="AA60" s="48">
        <f t="shared" ca="1" si="11"/>
        <v>24.91745516156719</v>
      </c>
      <c r="AB60" s="48">
        <f t="shared" ca="1" si="11"/>
        <v>72.738524507238992</v>
      </c>
    </row>
    <row r="61" spans="1:28" ht="15" customHeight="1" x14ac:dyDescent="0.35">
      <c r="A61" s="73" t="str">
        <f>'53'!A61</f>
        <v>463_h4635Z</v>
      </c>
      <c r="B61" s="47" t="str">
        <f>'53'!B61</f>
        <v>463_h4635Z</v>
      </c>
      <c r="C61" s="57" t="str">
        <f>'53'!C61</f>
        <v>Commerce de gros de produits alimentaires, de boissons hors tabac</v>
      </c>
      <c r="D61" s="57"/>
      <c r="E61" s="48">
        <f t="shared" ca="1" si="8"/>
        <v>2898</v>
      </c>
      <c r="F61" s="48">
        <f t="shared" ca="1" si="8"/>
        <v>12636.99</v>
      </c>
      <c r="G61" s="48">
        <f t="shared" ca="1" si="8"/>
        <v>14602</v>
      </c>
      <c r="H61" s="48">
        <f t="shared" ca="1" si="8"/>
        <v>11508258.869999999</v>
      </c>
      <c r="I61" s="48">
        <f t="shared" ca="1" si="8"/>
        <v>3947154.3870000001</v>
      </c>
      <c r="J61" s="48">
        <f t="shared" ca="1" si="8"/>
        <v>1136088.7239999997</v>
      </c>
      <c r="K61" s="48">
        <f t="shared" ca="1" si="8"/>
        <v>688047.56099999999</v>
      </c>
      <c r="L61" s="48">
        <f t="shared" ca="1" si="8"/>
        <v>437235.70599999977</v>
      </c>
      <c r="M61" s="48">
        <f t="shared" ca="1" si="8"/>
        <v>343440.86999999982</v>
      </c>
      <c r="N61" s="48">
        <f t="shared" ca="1" si="8"/>
        <v>375121.4859999998</v>
      </c>
      <c r="O61" s="48">
        <f t="shared" ca="1" si="8"/>
        <v>355025.23999999982</v>
      </c>
      <c r="P61" s="48">
        <f t="shared" ca="1" si="8"/>
        <v>183402.26199999999</v>
      </c>
      <c r="Q61" s="48">
        <f t="shared" ca="1" si="8"/>
        <v>34.298449761931714</v>
      </c>
      <c r="R61" s="48">
        <f t="shared" ca="1" si="8"/>
        <v>9.8719427224702319</v>
      </c>
      <c r="S61" s="48">
        <f t="shared" ca="1" si="8"/>
        <v>89.901845613551941</v>
      </c>
      <c r="T61" s="48">
        <f t="shared" ca="1" si="8"/>
        <v>128.69488549092782</v>
      </c>
      <c r="U61" s="48">
        <f t="shared" ca="1" si="11"/>
        <v>61.144387478037579</v>
      </c>
      <c r="V61" s="48">
        <f t="shared" ca="1" si="11"/>
        <v>38.855612521962421</v>
      </c>
      <c r="W61" s="48">
        <f t="shared" ca="1" si="11"/>
        <v>7.4998069030329431</v>
      </c>
      <c r="X61" s="48">
        <f t="shared" ca="1" si="11"/>
        <v>9.7589586480255726</v>
      </c>
      <c r="Y61" s="48">
        <f t="shared" ca="1" si="11"/>
        <v>84.61378472821022</v>
      </c>
      <c r="Z61" s="48">
        <f t="shared" ca="1" si="11"/>
        <v>6.6238540454424859</v>
      </c>
      <c r="AA61" s="48">
        <f t="shared" ca="1" si="11"/>
        <v>16.143304490715114</v>
      </c>
      <c r="AB61" s="48">
        <f t="shared" ca="1" si="11"/>
        <v>187.26097827517515</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'53'!A63</f>
        <v>10y</v>
      </c>
      <c r="B63" s="112" t="str">
        <f>'53'!B63</f>
        <v>10y</v>
      </c>
      <c r="C63" s="113" t="str">
        <f>'53'!C63</f>
        <v>Artisanat commercial</v>
      </c>
      <c r="D63" s="113"/>
      <c r="E63" s="110">
        <f t="shared" ca="1" si="8"/>
        <v>3908</v>
      </c>
      <c r="F63" s="110">
        <f t="shared" ca="1" si="8"/>
        <v>16718.77</v>
      </c>
      <c r="G63" s="110">
        <f t="shared" ca="1" si="8"/>
        <v>19984</v>
      </c>
      <c r="H63" s="110">
        <f t="shared" ca="1" si="8"/>
        <v>1543140.46</v>
      </c>
      <c r="I63" s="110">
        <f t="shared" ca="1" si="8"/>
        <v>6094.9080000000004</v>
      </c>
      <c r="J63" s="110">
        <f t="shared" ca="1" si="8"/>
        <v>723059.26899999997</v>
      </c>
      <c r="K63" s="110">
        <f t="shared" ca="1" si="8"/>
        <v>579123.92099999997</v>
      </c>
      <c r="L63" s="110">
        <f t="shared" ca="1" si="8"/>
        <v>141861.17499999999</v>
      </c>
      <c r="M63" s="110">
        <f t="shared" ca="1" si="8"/>
        <v>128588.30899999999</v>
      </c>
      <c r="N63" s="110">
        <f t="shared" ca="1" si="8"/>
        <v>91177.06700000001</v>
      </c>
      <c r="O63" s="110">
        <f t="shared" ca="1" si="8"/>
        <v>81335.260999999999</v>
      </c>
      <c r="P63" s="110">
        <f t="shared" ca="1" si="8"/>
        <v>88100.574999999997</v>
      </c>
      <c r="Q63" s="110">
        <f t="shared" ca="1" si="8"/>
        <v>0.39496780481019855</v>
      </c>
      <c r="R63" s="110">
        <f t="shared" ca="1" si="8"/>
        <v>46.856348319711607</v>
      </c>
      <c r="S63" s="110">
        <f t="shared" ca="1" si="8"/>
        <v>43.248353138418672</v>
      </c>
      <c r="T63" s="110">
        <f t="shared" ca="1" si="8"/>
        <v>41.466647067936215</v>
      </c>
      <c r="U63" s="110">
        <f t="shared" ref="U63:AB63" ca="1" si="12">INDEX(table,MATCH($A$1&amp;"_"&amp;$A63,Tcolonne,0),MATCH(U$30,Tligne,0))</f>
        <v>80.323979540348219</v>
      </c>
      <c r="V63" s="110">
        <f t="shared" ca="1" si="12"/>
        <v>19.676020459651774</v>
      </c>
      <c r="W63" s="110">
        <f t="shared" ca="1" si="12"/>
        <v>16.094415183896899</v>
      </c>
      <c r="X63" s="110">
        <f t="shared" ca="1" si="12"/>
        <v>20.773763891329324</v>
      </c>
      <c r="Y63" s="110" t="str">
        <f t="shared" ca="1" si="12"/>
        <v>s</v>
      </c>
      <c r="Z63" s="110">
        <f t="shared" ca="1" si="12"/>
        <v>3.6541492060812275</v>
      </c>
      <c r="AA63" s="110">
        <f t="shared" ca="1" si="12"/>
        <v>12.184419559664065</v>
      </c>
      <c r="AB63" s="110">
        <f t="shared" ca="1" si="12"/>
        <v>145.95626532516957</v>
      </c>
    </row>
    <row r="64" spans="1:28" ht="15" customHeight="1" x14ac:dyDescent="0.35">
      <c r="A64" s="73" t="str">
        <f>'53'!A64</f>
        <v>p_10y_47_10y</v>
      </c>
      <c r="B64" s="54"/>
      <c r="C64" s="55" t="str">
        <f>'53'!C64</f>
        <v>Poids dans le commerce de détail (y c artisanat commercial) de la région (%)</v>
      </c>
      <c r="D64" s="55"/>
      <c r="E64" s="48">
        <f ca="1">E63/E68*100</f>
        <v>7.7265268194309886</v>
      </c>
      <c r="F64" s="48">
        <f t="shared" ref="F64:P64" ca="1" si="13">F63/F68*100</f>
        <v>14.037869603282619</v>
      </c>
      <c r="G64" s="48">
        <f t="shared" ca="1" si="13"/>
        <v>13.826791484179864</v>
      </c>
      <c r="H64" s="48">
        <f t="shared" ca="1" si="13"/>
        <v>4.1706086547170207</v>
      </c>
      <c r="I64" s="48">
        <f t="shared" ca="1" si="13"/>
        <v>1.2101160430052706</v>
      </c>
      <c r="J64" s="48">
        <f t="shared" ca="1" si="13"/>
        <v>10.091097089372433</v>
      </c>
      <c r="K64" s="48">
        <f t="shared" ca="1" si="13"/>
        <v>11.864352214832884</v>
      </c>
      <c r="L64" s="48">
        <f t="shared" ca="1" si="13"/>
        <v>6.6441571611785584</v>
      </c>
      <c r="M64" s="48">
        <f t="shared" ca="1" si="13"/>
        <v>7.3991930470548235</v>
      </c>
      <c r="N64" s="48">
        <f t="shared" ca="1" si="13"/>
        <v>5.3664941695688482</v>
      </c>
      <c r="O64" s="48">
        <f t="shared" ca="1" si="13"/>
        <v>5.8557122726925703</v>
      </c>
      <c r="P64" s="48">
        <f t="shared" ca="1" si="13"/>
        <v>9.8025853421306923</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'53'!A66</f>
        <v>C_hac</v>
      </c>
      <c r="B66" s="58" t="str">
        <f>'53'!B66</f>
        <v>C_hac</v>
      </c>
      <c r="C66" s="61" t="str">
        <f>'53'!C66</f>
        <v>Industrie manufacturière hors artisanat commercial</v>
      </c>
      <c r="D66" s="61"/>
      <c r="E66" s="48">
        <f t="shared" ca="1" si="8"/>
        <v>23219</v>
      </c>
      <c r="F66" s="48">
        <f t="shared" ca="1" si="8"/>
        <v>144872.31</v>
      </c>
      <c r="G66" s="48">
        <f t="shared" ca="1" si="8"/>
        <v>158407</v>
      </c>
      <c r="H66" s="48">
        <f t="shared" ca="1" si="8"/>
        <v>43674816.509999998</v>
      </c>
      <c r="I66" s="48">
        <f t="shared" ca="1" si="8"/>
        <v>13253484.573999999</v>
      </c>
      <c r="J66" s="48">
        <f t="shared" ca="1" si="8"/>
        <v>12272183.397</v>
      </c>
      <c r="K66" s="48">
        <f t="shared" ca="1" si="8"/>
        <v>7845406.2090000007</v>
      </c>
      <c r="L66" s="48">
        <f t="shared" ca="1" si="8"/>
        <v>4073929.4389999993</v>
      </c>
      <c r="M66" s="48">
        <f t="shared" ca="1" si="8"/>
        <v>4251982.2949999999</v>
      </c>
      <c r="N66" s="48">
        <f t="shared" ca="1" si="8"/>
        <v>4435223.0060000001</v>
      </c>
      <c r="O66" s="48">
        <f t="shared" ca="1" si="8"/>
        <v>3853815.1569999992</v>
      </c>
      <c r="P66" s="48">
        <f t="shared" ca="1" si="8"/>
        <v>2062752.398</v>
      </c>
      <c r="Q66" s="48">
        <f t="shared" ca="1" si="8"/>
        <v>30.345827717365264</v>
      </c>
      <c r="R66" s="48">
        <f t="shared" ca="1" si="8"/>
        <v>28.098992457564421</v>
      </c>
      <c r="S66" s="48">
        <f t="shared" ca="1" si="8"/>
        <v>84.710345248170611</v>
      </c>
      <c r="T66" s="48">
        <f t="shared" ca="1" si="8"/>
        <v>176.35205631773249</v>
      </c>
      <c r="U66" s="48">
        <f t="shared" ref="U66:AB68" ca="1" si="14">INDEX(table,MATCH($A$1&amp;"_"&amp;$A66,Tcolonne,0),MATCH(U$30,Tligne,0))</f>
        <v>65.820834656304172</v>
      </c>
      <c r="V66" s="48">
        <f t="shared" ca="1" si="14"/>
        <v>34.179165343695836</v>
      </c>
      <c r="W66" s="48">
        <f t="shared" ca="1" si="14"/>
        <v>9.1248035914890693</v>
      </c>
      <c r="X66" s="48">
        <f t="shared" ca="1" si="14"/>
        <v>16.881081077491551</v>
      </c>
      <c r="Y66" s="48">
        <f t="shared" ca="1" si="14"/>
        <v>41.173280050342463</v>
      </c>
      <c r="Z66" s="48">
        <f t="shared" ca="1" si="14"/>
        <v>4.0481853323527837</v>
      </c>
      <c r="AA66" s="48">
        <f t="shared" ca="1" si="14"/>
        <v>16.808357007639334</v>
      </c>
      <c r="AB66" s="48">
        <f t="shared" ca="1" si="14"/>
        <v>206.13149203572033</v>
      </c>
    </row>
    <row r="67" spans="1:28" ht="15" customHeight="1" x14ac:dyDescent="0.35">
      <c r="A67" s="73">
        <f>'53'!A67</f>
        <v>46</v>
      </c>
      <c r="B67" s="58">
        <f>'53'!B67</f>
        <v>46</v>
      </c>
      <c r="C67" s="61" t="str">
        <f>'53'!C67</f>
        <v>Commerce de gros, à l'exception des automobiles et des motocycles</v>
      </c>
      <c r="D67" s="61"/>
      <c r="E67" s="48">
        <f t="shared" ca="1" si="8"/>
        <v>16303</v>
      </c>
      <c r="F67" s="48">
        <f t="shared" ca="1" si="8"/>
        <v>52642.8</v>
      </c>
      <c r="G67" s="48">
        <f t="shared" ca="1" si="8"/>
        <v>58974</v>
      </c>
      <c r="H67" s="48">
        <f t="shared" ca="1" si="8"/>
        <v>41723990.640000001</v>
      </c>
      <c r="I67" s="48">
        <f t="shared" ca="1" si="8"/>
        <v>7512785.2239999995</v>
      </c>
      <c r="J67" s="48">
        <f t="shared" ca="1" si="8"/>
        <v>4535622.2849999992</v>
      </c>
      <c r="K67" s="48">
        <f t="shared" ca="1" si="8"/>
        <v>2969533.0040000002</v>
      </c>
      <c r="L67" s="48">
        <f t="shared" ca="1" si="8"/>
        <v>1420855.4639999995</v>
      </c>
      <c r="M67" s="48">
        <f t="shared" ca="1" si="8"/>
        <v>1150732.2199999995</v>
      </c>
      <c r="N67" s="48">
        <f t="shared" ca="1" si="8"/>
        <v>1354439.8449999993</v>
      </c>
      <c r="O67" s="48">
        <f t="shared" ca="1" si="8"/>
        <v>1096756.0239999993</v>
      </c>
      <c r="P67" s="48">
        <f t="shared" ca="1" si="8"/>
        <v>720494.04300000006</v>
      </c>
      <c r="Q67" s="48">
        <f t="shared" ca="1" si="8"/>
        <v>18.005912446921208</v>
      </c>
      <c r="R67" s="48">
        <f t="shared" ca="1" si="8"/>
        <v>10.870538065579431</v>
      </c>
      <c r="S67" s="48">
        <f t="shared" ca="1" si="8"/>
        <v>86.158454432514972</v>
      </c>
      <c r="T67" s="48">
        <f t="shared" ca="1" si="8"/>
        <v>108.1571254188607</v>
      </c>
      <c r="U67" s="48">
        <f t="shared" ca="1" si="14"/>
        <v>67.637135657673213</v>
      </c>
      <c r="V67" s="48">
        <f t="shared" ca="1" si="14"/>
        <v>32.362864342326795</v>
      </c>
      <c r="W67" s="48">
        <f t="shared" ca="1" si="14"/>
        <v>9.6282287404408553</v>
      </c>
      <c r="X67" s="48">
        <f t="shared" ca="1" si="14"/>
        <v>10.997773617322057</v>
      </c>
      <c r="Y67" s="48" t="str">
        <f t="shared" ca="1" si="14"/>
        <v>s</v>
      </c>
      <c r="Z67" s="48">
        <f t="shared" ca="1" si="14"/>
        <v>8.0398469016972474</v>
      </c>
      <c r="AA67" s="48">
        <f t="shared" ca="1" si="14"/>
        <v>15.885230244652091</v>
      </c>
      <c r="AB67" s="48">
        <f t="shared" ca="1" si="14"/>
        <v>159.71432813081557</v>
      </c>
    </row>
    <row r="68" spans="1:28" ht="15" customHeight="1" x14ac:dyDescent="0.35">
      <c r="A68" s="73" t="str">
        <f>'53'!A68</f>
        <v>47_10y</v>
      </c>
      <c r="B68" s="58" t="str">
        <f>'53'!B68</f>
        <v>47_10y</v>
      </c>
      <c r="C68" s="62" t="str">
        <f>'53'!C68</f>
        <v>Commerce de détail, à l'exception des automobiles et des motocycles, y compris artisanat commercial</v>
      </c>
      <c r="D68" s="62"/>
      <c r="E68" s="48">
        <f t="shared" ca="1" si="8"/>
        <v>50579</v>
      </c>
      <c r="F68" s="48">
        <f t="shared" ca="1" si="8"/>
        <v>119097.63</v>
      </c>
      <c r="G68" s="48">
        <f t="shared" ca="1" si="8"/>
        <v>144531</v>
      </c>
      <c r="H68" s="48">
        <f t="shared" ca="1" si="8"/>
        <v>37000365.839999996</v>
      </c>
      <c r="I68" s="48">
        <f t="shared" ca="1" si="8"/>
        <v>503663.10200000001</v>
      </c>
      <c r="J68" s="48">
        <f t="shared" ca="1" si="8"/>
        <v>7165318.7220000001</v>
      </c>
      <c r="K68" s="48">
        <f t="shared" ca="1" si="8"/>
        <v>4881209.7830000008</v>
      </c>
      <c r="L68" s="48">
        <f t="shared" ca="1" si="8"/>
        <v>2135126.7219999996</v>
      </c>
      <c r="M68" s="48">
        <f t="shared" ca="1" si="8"/>
        <v>1737869.3619999997</v>
      </c>
      <c r="N68" s="48">
        <f t="shared" ca="1" si="8"/>
        <v>1699006.1689999993</v>
      </c>
      <c r="O68" s="48">
        <f t="shared" ca="1" si="8"/>
        <v>1388990.0529999994</v>
      </c>
      <c r="P68" s="48">
        <f t="shared" ca="1" si="8"/>
        <v>898748.3600000001</v>
      </c>
      <c r="Q68" s="48">
        <f t="shared" ca="1" si="8"/>
        <v>1.3612381676926686</v>
      </c>
      <c r="R68" s="48">
        <f t="shared" ca="1" si="8"/>
        <v>19.365534797641885</v>
      </c>
      <c r="S68" s="48">
        <f t="shared" ca="1" si="8"/>
        <v>60.16340310046472</v>
      </c>
      <c r="T68" s="48">
        <f t="shared" ca="1" si="8"/>
        <v>69.148590992112929</v>
      </c>
      <c r="U68" s="48">
        <f t="shared" ca="1" si="14"/>
        <v>69.569208653569277</v>
      </c>
      <c r="V68" s="48">
        <f t="shared" ca="1" si="14"/>
        <v>30.43079134643072</v>
      </c>
      <c r="W68" s="48">
        <f t="shared" ca="1" si="14"/>
        <v>16.019663438415353</v>
      </c>
      <c r="X68" s="48">
        <f t="shared" ca="1" si="14"/>
        <v>17.609003536067892</v>
      </c>
      <c r="Y68" s="48">
        <f t="shared" ca="1" si="14"/>
        <v>74.883219218932368</v>
      </c>
      <c r="Z68" s="48">
        <f t="shared" ca="1" si="14"/>
        <v>4.9738814518944521</v>
      </c>
      <c r="AA68" s="48">
        <f t="shared" ca="1" si="14"/>
        <v>12.543033951030436</v>
      </c>
      <c r="AB68" s="48">
        <f t="shared" ca="1" si="14"/>
        <v>193.36551134290798</v>
      </c>
    </row>
    <row r="69" spans="1:28" ht="15" customHeight="1" x14ac:dyDescent="0.35">
      <c r="A69" s="73" t="str">
        <f>'53'!A69</f>
        <v>BN_horsKZ</v>
      </c>
      <c r="B69" s="54" t="str">
        <f>'53'!B69</f>
        <v>BN_horsKZ</v>
      </c>
      <c r="C69" s="61" t="str">
        <f>'53'!C69</f>
        <v>Ensemble des unités légales des secteurs marchands non agricoles et non financiers</v>
      </c>
      <c r="D69" s="61"/>
      <c r="E69" s="48">
        <f t="shared" ca="1" si="8"/>
        <v>326010</v>
      </c>
      <c r="F69" s="48">
        <f t="shared" ca="1" si="8"/>
        <v>710037.87</v>
      </c>
      <c r="G69" s="48">
        <f t="shared" ca="1" si="8"/>
        <v>825796</v>
      </c>
      <c r="H69" s="48">
        <f t="shared" ca="1" si="8"/>
        <v>205284138.59000006</v>
      </c>
      <c r="I69" s="48">
        <f t="shared" ca="1" si="8"/>
        <v>23250847.375</v>
      </c>
      <c r="J69" s="48">
        <f t="shared" ca="1" si="8"/>
        <v>54078394.187999986</v>
      </c>
      <c r="K69" s="48">
        <f t="shared" ca="1" si="8"/>
        <v>36739973.430999979</v>
      </c>
      <c r="L69" s="48">
        <f t="shared" ca="1" si="8"/>
        <v>16812119.201000001</v>
      </c>
      <c r="M69" s="48">
        <f t="shared" ca="1" si="8"/>
        <v>16774312.229999997</v>
      </c>
      <c r="N69" s="48">
        <f t="shared" ca="1" si="8"/>
        <v>14424934.610999988</v>
      </c>
      <c r="O69" s="48">
        <f t="shared" ca="1" si="8"/>
        <v>13380148.700999998</v>
      </c>
      <c r="P69" s="48">
        <f t="shared" ca="1" si="8"/>
        <v>11181774.556000002</v>
      </c>
      <c r="Q69" s="48">
        <f t="shared" ca="1" si="8"/>
        <v>11.32617821069816</v>
      </c>
      <c r="R69" s="48">
        <f t="shared" ca="1" si="8"/>
        <v>26.343191714391072</v>
      </c>
      <c r="S69" s="48">
        <f t="shared" ca="1" si="8"/>
        <v>76.162690009759601</v>
      </c>
      <c r="T69" s="48">
        <f t="shared" ref="T69:AB69" ca="1" si="15">INDEX(table,MATCH($A$1&amp;"_"&amp;$A69,Tcolonne,0),MATCH(T$30,Tligne,0))</f>
        <v>181.18975068611473</v>
      </c>
      <c r="U69" s="48">
        <f t="shared" ca="1" si="15"/>
        <v>68.606046235149435</v>
      </c>
      <c r="V69" s="48">
        <f t="shared" ca="1" si="15"/>
        <v>31.393953764850512</v>
      </c>
      <c r="W69" s="48">
        <f t="shared" ca="1" si="15"/>
        <v>9.4756288762067626</v>
      </c>
      <c r="X69" s="48">
        <f t="shared" ca="1" si="15"/>
        <v>13.286377951625372</v>
      </c>
      <c r="Y69" s="48">
        <f t="shared" ca="1" si="15"/>
        <v>81.36047395605415</v>
      </c>
      <c r="Z69" s="48">
        <f t="shared" ca="1" si="15"/>
        <v>9.9610041719213473</v>
      </c>
      <c r="AA69" s="48">
        <f t="shared" ca="1" si="15"/>
        <v>20.67697224353093</v>
      </c>
      <c r="AB69" s="48">
        <f t="shared" ca="1" si="15"/>
        <v>150.01475969660922</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'53'!B78</f>
        <v>Tableau 3. Principales unités légales de la région en 2021 (classées par ordre décroissant de salariés dans la région)</v>
      </c>
      <c r="Q78" s="28"/>
    </row>
    <row r="79" spans="1:28" ht="15" customHeight="1" x14ac:dyDescent="0.35">
      <c r="B79" s="73" t="str">
        <f>'53'!B79</f>
        <v>imp_reg</v>
      </c>
      <c r="C79" s="73" t="str">
        <f>'53'!C79</f>
        <v>denom</v>
      </c>
      <c r="D79" s="73" t="s">
        <v>140</v>
      </c>
      <c r="E79" s="73" t="s">
        <v>23</v>
      </c>
      <c r="F79" s="73" t="str">
        <f>'53'!F79</f>
        <v>ape</v>
      </c>
      <c r="G79" s="41" t="s">
        <v>1355</v>
      </c>
      <c r="P79" s="28"/>
    </row>
    <row r="80" spans="1:28" ht="15" customHeight="1" x14ac:dyDescent="0.35">
      <c r="G80" s="39"/>
      <c r="P80" s="28"/>
    </row>
    <row r="81" spans="1:16" ht="69.95" customHeight="1" x14ac:dyDescent="0.35">
      <c r="A81" s="73" t="str">
        <f>'53'!A81</f>
        <v>R_T7</v>
      </c>
      <c r="B81" s="2" t="str">
        <f>'53'!B81</f>
        <v>Implantation régionale</v>
      </c>
      <c r="C81" s="2" t="str">
        <f>'53'!C81</f>
        <v>Nom de l'unité légale</v>
      </c>
      <c r="D81" s="2" t="s">
        <v>1452</v>
      </c>
      <c r="E81" s="2" t="s">
        <v>106</v>
      </c>
      <c r="F81" s="2" t="str">
        <f>'53'!F81</f>
        <v>Activité principale</v>
      </c>
      <c r="G81" s="150" t="s">
        <v>105</v>
      </c>
      <c r="H81" s="150"/>
      <c r="I81" s="150"/>
      <c r="P81" s="28"/>
    </row>
    <row r="82" spans="1:16" ht="15" customHeight="1" x14ac:dyDescent="0.35">
      <c r="B82" s="67"/>
      <c r="C82" s="67"/>
      <c r="D82" s="68" t="str">
        <f>'53'!D82</f>
        <v>nombre</v>
      </c>
      <c r="E82" s="68" t="s">
        <v>25</v>
      </c>
      <c r="F82" s="67"/>
      <c r="G82" s="155"/>
      <c r="H82" s="155"/>
      <c r="I82" s="155"/>
      <c r="P82" s="28"/>
    </row>
    <row r="83" spans="1:16" ht="15" customHeight="1" x14ac:dyDescent="0.35">
      <c r="A83" s="73">
        <f>'53'!A83</f>
        <v>1</v>
      </c>
      <c r="B83" s="48" t="str">
        <f ca="1">INDEX(Top!$A$1:$AA$400,MATCH(CONCATENATE($A$1,"_",$A83),Top!$A$1:$A$400,0),MATCH(B$79,Top!$A$1:$AA$1,0))</f>
        <v>QUASI-MONO-75</v>
      </c>
      <c r="C83" s="69" t="str">
        <f ca="1">INDEX(Top!$A$1:$AA$400,MATCH(CONCATENATE($A$1,"_",$A83),Top!$A$1:$A$400,0),MATCH(C$79,Top!$A$1:$AA$1,0))</f>
        <v>SOCIETE JAS HENNESSY &amp; C°</v>
      </c>
      <c r="D83" s="48" t="str">
        <f ca="1">INDEX(Top!$A$1:$AA$400,MATCH(CONCATENATE($A$1,"_",$A83),Top!$A$1:$A$400,0),MATCH(D$79,Top!$A$1:$AA$1,0))</f>
        <v>1 000 à 1 999 salariés</v>
      </c>
      <c r="E83" s="48">
        <f ca="1">INDEX(Top!$A$1:$AA$400,MATCH(CONCATENATE($A$1,"_",$A83),Top!$A$1:$A$400,0),MATCH(E$79,Top!$A$1:$AA$1,0))</f>
        <v>94</v>
      </c>
      <c r="F83" s="48" t="str">
        <f ca="1">INDEX(Top!$A$1:$AA$400,MATCH(CONCATENATE($A$1,"_",$A83),Top!$A$1:$A$400,0),MATCH(F$79,Top!$A$1:$AA$1,0))</f>
        <v>1101Z</v>
      </c>
      <c r="G83" s="152" t="str">
        <f ca="1">INDEX(Top!$A$1:$AA$400,MATCH(CONCATENATE($A$1,"_",$A83),Top!$A$1:$A$400,0),MATCH(G$79,Top!$A$1:$AA$1,0))</f>
        <v>Production de boissons alcooliques distillées</v>
      </c>
      <c r="H83" s="153" t="e">
        <f ca="1">INDEX(Top!$A$1:$AA$400,MATCH(CONCATENATE($A$1,"_",$A83),Top!$A$1:$A$400,0),MATCH(H$79,Top!$A$1:$AA$1,0))</f>
        <v>#N/A</v>
      </c>
      <c r="I83" s="154" t="e">
        <f ca="1">INDEX(Top!$A$1:$AA$400,MATCH(CONCATENATE($A$1,"_",$A83),Top!$A$1:$A$400,0),MATCH(I$79,Top!$A$1:$AA$1,0))</f>
        <v>#N/A</v>
      </c>
      <c r="P83" s="28"/>
    </row>
    <row r="84" spans="1:16" ht="15" customHeight="1" x14ac:dyDescent="0.35">
      <c r="A84" s="73">
        <f>'53'!A84</f>
        <v>2</v>
      </c>
      <c r="B84" s="48" t="str">
        <f ca="1">INDEX(Top!$A$1:$AA$400,MATCH(CONCATENATE($A$1,"_",$A84),Top!$A$1:$A$400,0),MATCH(B$79,Top!$A$1:$AA$1,0))</f>
        <v>MAJO-75</v>
      </c>
      <c r="C84" s="69" t="str">
        <f ca="1">INDEX(Top!$A$1:$AA$400,MATCH(CONCATENATE($A$1,"_",$A84),Top!$A$1:$A$400,0),MATCH(C$79,Top!$A$1:$AA$1,0))</f>
        <v>LABEYRIE FINE FOODS FRANCE</v>
      </c>
      <c r="D84" s="48" t="str">
        <f ca="1">INDEX(Top!$A$1:$AA$400,MATCH(CONCATENATE($A$1,"_",$A84),Top!$A$1:$A$400,0),MATCH(D$79,Top!$A$1:$AA$1,0))</f>
        <v>2 000 à 4 999 salariés</v>
      </c>
      <c r="E84" s="48">
        <f ca="1">INDEX(Top!$A$1:$AA$400,MATCH(CONCATENATE($A$1,"_",$A84),Top!$A$1:$A$400,0),MATCH(E$79,Top!$A$1:$AA$1,0))</f>
        <v>61</v>
      </c>
      <c r="F84" s="48" t="str">
        <f ca="1">INDEX(Top!$A$1:$AA$400,MATCH(CONCATENATE($A$1,"_",$A84),Top!$A$1:$A$400,0),MATCH(F$79,Top!$A$1:$AA$1,0))</f>
        <v>1012Z</v>
      </c>
      <c r="G84" s="152" t="str">
        <f ca="1">INDEX(Top!$A$1:$AA$400,MATCH(CONCATENATE($A$1,"_",$A84),Top!$A$1:$A$400,0),MATCH(G$79,Top!$A$1:$AA$1,0))</f>
        <v>Transformation et conservation de la viande de volaille</v>
      </c>
      <c r="H84" s="153" t="e">
        <f ca="1">INDEX(Top!$A$1:$AA$400,MATCH(CONCATENATE($A$1,"_",$A84),Top!$A$1:$A$400,0),MATCH(H$79,Top!$A$1:$AA$1,0))</f>
        <v>#N/A</v>
      </c>
      <c r="I84" s="154" t="e">
        <f ca="1">INDEX(Top!$A$1:$AA$400,MATCH(CONCATENATE($A$1,"_",$A84),Top!$A$1:$A$400,0),MATCH(I$79,Top!$A$1:$AA$1,0))</f>
        <v>#N/A</v>
      </c>
      <c r="P84" s="28"/>
    </row>
    <row r="85" spans="1:16" ht="15" customHeight="1" x14ac:dyDescent="0.35">
      <c r="A85" s="73">
        <f>'53'!A85</f>
        <v>3</v>
      </c>
      <c r="B85" s="48" t="str">
        <f ca="1">INDEX(Top!$A$1:$AA$400,MATCH(CONCATENATE($A$1,"_",$A85),Top!$A$1:$A$400,0),MATCH(B$79,Top!$A$1:$AA$1,0))</f>
        <v>MAJO-75</v>
      </c>
      <c r="C85" s="69" t="str">
        <f ca="1">INDEX(Top!$A$1:$AA$400,MATCH(CONCATENATE($A$1,"_",$A85),Top!$A$1:$A$400,0),MATCH(C$79,Top!$A$1:$AA$1,0))</f>
        <v>LINDT ET SPRUNGLI</v>
      </c>
      <c r="D85" s="48" t="str">
        <f ca="1">INDEX(Top!$A$1:$AA$400,MATCH(CONCATENATE($A$1,"_",$A85),Top!$A$1:$A$400,0),MATCH(D$79,Top!$A$1:$AA$1,0))</f>
        <v>1 000 à 1 999 salariés</v>
      </c>
      <c r="E85" s="48">
        <f ca="1">INDEX(Top!$A$1:$AA$400,MATCH(CONCATENATE($A$1,"_",$A85),Top!$A$1:$A$400,0),MATCH(E$79,Top!$A$1:$AA$1,0))</f>
        <v>70</v>
      </c>
      <c r="F85" s="48" t="str">
        <f ca="1">INDEX(Top!$A$1:$AA$400,MATCH(CONCATENATE($A$1,"_",$A85),Top!$A$1:$A$400,0),MATCH(F$79,Top!$A$1:$AA$1,0))</f>
        <v>1082Z</v>
      </c>
      <c r="G85" s="152" t="str">
        <f ca="1">INDEX(Top!$A$1:$AA$400,MATCH(CONCATENATE($A$1,"_",$A85),Top!$A$1:$A$400,0),MATCH(G$79,Top!$A$1:$AA$1,0))</f>
        <v>Fabrication de cacao, chocolat et de produits de confiserie</v>
      </c>
      <c r="H85" s="153" t="e">
        <f ca="1">INDEX(Top!$A$1:$AA$400,MATCH(CONCATENATE($A$1,"_",$A85),Top!$A$1:$A$400,0),MATCH(H$79,Top!$A$1:$AA$1,0))</f>
        <v>#N/A</v>
      </c>
      <c r="I85" s="154" t="e">
        <f ca="1">INDEX(Top!$A$1:$AA$400,MATCH(CONCATENATE($A$1,"_",$A85),Top!$A$1:$A$400,0),MATCH(I$79,Top!$A$1:$AA$1,0))</f>
        <v>#N/A</v>
      </c>
      <c r="P85" s="28"/>
    </row>
    <row r="86" spans="1:16" ht="15" customHeight="1" x14ac:dyDescent="0.35">
      <c r="A86" s="73">
        <f>'53'!A86</f>
        <v>4</v>
      </c>
      <c r="B86" s="48" t="str">
        <f ca="1">INDEX(Top!$A$1:$AA$400,MATCH(CONCATENATE($A$1,"_",$A86),Top!$A$1:$A$400,0),MATCH(B$79,Top!$A$1:$AA$1,0))</f>
        <v>MONO-75</v>
      </c>
      <c r="C86" s="69" t="str">
        <f ca="1">INDEX(Top!$A$1:$AA$400,MATCH(CONCATENATE($A$1,"_",$A86),Top!$A$1:$A$400,0),MATCH(C$79,Top!$A$1:$AA$1,0))</f>
        <v>OCEALIA</v>
      </c>
      <c r="D86" s="48" t="str">
        <f ca="1">INDEX(Top!$A$1:$AA$400,MATCH(CONCATENATE($A$1,"_",$A86),Top!$A$1:$A$400,0),MATCH(D$79,Top!$A$1:$AA$1,0))</f>
        <v>500 à 999 salariés</v>
      </c>
      <c r="E86" s="48">
        <f ca="1">INDEX(Top!$A$1:$AA$400,MATCH(CONCATENATE($A$1,"_",$A86),Top!$A$1:$A$400,0),MATCH(E$79,Top!$A$1:$AA$1,0))</f>
        <v>100</v>
      </c>
      <c r="F86" s="48" t="str">
        <f ca="1">INDEX(Top!$A$1:$AA$400,MATCH(CONCATENATE($A$1,"_",$A86),Top!$A$1:$A$400,0),MATCH(F$79,Top!$A$1:$AA$1,0))</f>
        <v>4621Z</v>
      </c>
      <c r="G86" s="152" t="str">
        <f ca="1">INDEX(Top!$A$1:$AA$400,MATCH(CONCATENATE($A$1,"_",$A86),Top!$A$1:$A$400,0),MATCH(G$79,Top!$A$1:$AA$1,0))</f>
        <v>Commerce de gros (commerce interentreprises) de céréales, de tabac non manufacturé, de semences et d'aliments pour le bétail</v>
      </c>
      <c r="H86" s="153" t="e">
        <f ca="1">INDEX(Top!$A$1:$AA$400,MATCH(CONCATENATE($A$1,"_",$A86),Top!$A$1:$A$400,0),MATCH(H$79,Top!$A$1:$AA$1,0))</f>
        <v>#N/A</v>
      </c>
      <c r="I86" s="154" t="e">
        <f ca="1">INDEX(Top!$A$1:$AA$400,MATCH(CONCATENATE($A$1,"_",$A86),Top!$A$1:$A$400,0),MATCH(I$79,Top!$A$1:$AA$1,0))</f>
        <v>#N/A</v>
      </c>
      <c r="P86" s="28"/>
    </row>
    <row r="87" spans="1:16" ht="15" customHeight="1" x14ac:dyDescent="0.35">
      <c r="A87" s="73">
        <f>'53'!A87</f>
        <v>5</v>
      </c>
      <c r="B87" s="48" t="str">
        <f ca="1">INDEX(Top!$A$1:$AA$400,MATCH(CONCATENATE($A$1,"_",$A87),Top!$A$1:$A$400,0),MATCH(B$79,Top!$A$1:$AA$1,0))</f>
        <v>MAJO-75</v>
      </c>
      <c r="C87" s="69" t="str">
        <f ca="1">INDEX(Top!$A$1:$AA$400,MATCH(CONCATENATE($A$1,"_",$A87),Top!$A$1:$A$400,0),MATCH(C$79,Top!$A$1:$AA$1,0))</f>
        <v>EURIAL</v>
      </c>
      <c r="D87" s="48" t="str">
        <f ca="1">INDEX(Top!$A$1:$AA$400,MATCH(CONCATENATE($A$1,"_",$A87),Top!$A$1:$A$400,0),MATCH(D$79,Top!$A$1:$AA$1,0))</f>
        <v>1 000 à 1 999 salariés</v>
      </c>
      <c r="E87" s="48">
        <f ca="1">INDEX(Top!$A$1:$AA$400,MATCH(CONCATENATE($A$1,"_",$A87),Top!$A$1:$A$400,0),MATCH(E$79,Top!$A$1:$AA$1,0))</f>
        <v>62</v>
      </c>
      <c r="F87" s="48" t="str">
        <f ca="1">INDEX(Top!$A$1:$AA$400,MATCH(CONCATENATE($A$1,"_",$A87),Top!$A$1:$A$400,0),MATCH(F$79,Top!$A$1:$AA$1,0))</f>
        <v>1051C</v>
      </c>
      <c r="G87" s="152" t="str">
        <f ca="1">INDEX(Top!$A$1:$AA$400,MATCH(CONCATENATE($A$1,"_",$A87),Top!$A$1:$A$400,0),MATCH(G$79,Top!$A$1:$AA$1,0))</f>
        <v>Fabrication de fromage</v>
      </c>
      <c r="H87" s="153" t="e">
        <f ca="1">INDEX(Top!$A$1:$AA$400,MATCH(CONCATENATE($A$1,"_",$A87),Top!$A$1:$A$400,0),MATCH(H$79,Top!$A$1:$AA$1,0))</f>
        <v>#N/A</v>
      </c>
      <c r="I87" s="154" t="e">
        <f ca="1">INDEX(Top!$A$1:$AA$400,MATCH(CONCATENATE($A$1,"_",$A87),Top!$A$1:$A$400,0),MATCH(I$79,Top!$A$1:$AA$1,0))</f>
        <v>#N/A</v>
      </c>
      <c r="P87" s="28"/>
    </row>
    <row r="88" spans="1:16" ht="15" customHeight="1" x14ac:dyDescent="0.35">
      <c r="A88" s="73">
        <f>'53'!A88</f>
        <v>6</v>
      </c>
      <c r="B88" s="48" t="str">
        <f ca="1">INDEX(Top!$A$1:$AA$400,MATCH(CONCATENATE($A$1,"_",$A88),Top!$A$1:$A$400,0),MATCH(B$79,Top!$A$1:$AA$1,0))</f>
        <v>MONO-75</v>
      </c>
      <c r="C88" s="69" t="str">
        <f ca="1">INDEX(Top!$A$1:$AA$400,MATCH(CONCATENATE($A$1,"_",$A88),Top!$A$1:$A$400,0),MATCH(C$79,Top!$A$1:$AA$1,0))</f>
        <v>AQUALANDE</v>
      </c>
      <c r="D88" s="48" t="str">
        <f ca="1">INDEX(Top!$A$1:$AA$400,MATCH(CONCATENATE($A$1,"_",$A88),Top!$A$1:$A$400,0),MATCH(D$79,Top!$A$1:$AA$1,0))</f>
        <v>500 à 999 salariés</v>
      </c>
      <c r="E88" s="48">
        <f ca="1">INDEX(Top!$A$1:$AA$400,MATCH(CONCATENATE($A$1,"_",$A88),Top!$A$1:$A$400,0),MATCH(E$79,Top!$A$1:$AA$1,0))</f>
        <v>100</v>
      </c>
      <c r="F88" s="48" t="str">
        <f ca="1">INDEX(Top!$A$1:$AA$400,MATCH(CONCATENATE($A$1,"_",$A88),Top!$A$1:$A$400,0),MATCH(F$79,Top!$A$1:$AA$1,0))</f>
        <v>1020Z</v>
      </c>
      <c r="G88" s="152" t="e">
        <f ca="1">INDEX(Top!$A$1:$AA$400,MATCH(CONCATENATE($A$1,"_",$A88),Top!$A$1:$A$400,0),MATCH(G$79,Top!$A$1:$AA$1,0))</f>
        <v>#N/A</v>
      </c>
      <c r="H88" s="153" t="e">
        <f ca="1">INDEX(Top!$A$1:$AA$400,MATCH(CONCATENATE($A$1,"_",$A88),Top!$A$1:$A$400,0),MATCH(H$79,Top!$A$1:$AA$1,0))</f>
        <v>#N/A</v>
      </c>
      <c r="I88" s="154" t="e">
        <f ca="1">INDEX(Top!$A$1:$AA$400,MATCH(CONCATENATE($A$1,"_",$A88),Top!$A$1:$A$400,0),MATCH(I$79,Top!$A$1:$AA$1,0))</f>
        <v>#N/A</v>
      </c>
      <c r="P88" s="28"/>
    </row>
    <row r="89" spans="1:16" ht="15" customHeight="1" x14ac:dyDescent="0.35">
      <c r="A89" s="73">
        <f>'53'!A89</f>
        <v>7</v>
      </c>
      <c r="B89" s="48" t="str">
        <f ca="1">INDEX(Top!$A$1:$AA$400,MATCH(CONCATENATE($A$1,"_",$A89),Top!$A$1:$A$400,0),MATCH(B$79,Top!$A$1:$AA$1,0))</f>
        <v>MAJO-44</v>
      </c>
      <c r="C89" s="69" t="str">
        <f ca="1">INDEX(Top!$A$1:$AA$400,MATCH(CONCATENATE($A$1,"_",$A89),Top!$A$1:$A$400,0),MATCH(C$79,Top!$A$1:$AA$1,0))</f>
        <v>LES GRANDS CHAIS DE FRANCE</v>
      </c>
      <c r="D89" s="48" t="str">
        <f ca="1">INDEX(Top!$A$1:$AA$400,MATCH(CONCATENATE($A$1,"_",$A89),Top!$A$1:$A$400,0),MATCH(D$79,Top!$A$1:$AA$1,0))</f>
        <v>1 000 à 1 999 salariés</v>
      </c>
      <c r="E89" s="48">
        <f ca="1">INDEX(Top!$A$1:$AA$400,MATCH(CONCATENATE($A$1,"_",$A89),Top!$A$1:$A$400,0),MATCH(E$79,Top!$A$1:$AA$1,0))</f>
        <v>46</v>
      </c>
      <c r="F89" s="48" t="str">
        <f ca="1">INDEX(Top!$A$1:$AA$400,MATCH(CONCATENATE($A$1,"_",$A89),Top!$A$1:$A$400,0),MATCH(F$79,Top!$A$1:$AA$1,0))</f>
        <v>1102B</v>
      </c>
      <c r="G89" s="152" t="str">
        <f ca="1">INDEX(Top!$A$1:$AA$400,MATCH(CONCATENATE($A$1,"_",$A89),Top!$A$1:$A$400,0),MATCH(G$79,Top!$A$1:$AA$1,0))</f>
        <v>Vinification</v>
      </c>
      <c r="H89" s="153" t="e">
        <f ca="1">INDEX(Top!$A$1:$AA$400,MATCH(CONCATENATE($A$1,"_",$A89),Top!$A$1:$A$400,0),MATCH(H$79,Top!$A$1:$AA$1,0))</f>
        <v>#N/A</v>
      </c>
      <c r="I89" s="154" t="e">
        <f ca="1">INDEX(Top!$A$1:$AA$400,MATCH(CONCATENATE($A$1,"_",$A89),Top!$A$1:$A$400,0),MATCH(I$79,Top!$A$1:$AA$1,0))</f>
        <v>#N/A</v>
      </c>
      <c r="P89" s="28"/>
    </row>
    <row r="90" spans="1:16" ht="15" customHeight="1" x14ac:dyDescent="0.35">
      <c r="A90" s="73">
        <f>'53'!A90</f>
        <v>8</v>
      </c>
      <c r="B90" s="48" t="str">
        <f ca="1">INDEX(Top!$A$1:$AA$400,MATCH(CONCATENATE($A$1,"_",$A90),Top!$A$1:$A$400,0),MATCH(B$79,Top!$A$1:$AA$1,0))</f>
        <v>PRINCIPAL-11</v>
      </c>
      <c r="C90" s="69" t="str">
        <f ca="1">INDEX(Top!$A$1:$AA$400,MATCH(CONCATENATE($A$1,"_",$A90),Top!$A$1:$A$400,0),MATCH(C$79,Top!$A$1:$AA$1,0))</f>
        <v>METRO FRANCE</v>
      </c>
      <c r="D90" s="48" t="str">
        <f ca="1">INDEX(Top!$A$1:$AA$400,MATCH(CONCATENATE($A$1,"_",$A90),Top!$A$1:$A$400,0),MATCH(D$79,Top!$A$1:$AA$1,0))</f>
        <v>5 000 à 9 999 salariés</v>
      </c>
      <c r="E90" s="48">
        <f ca="1">INDEX(Top!$A$1:$AA$400,MATCH(CONCATENATE($A$1,"_",$A90),Top!$A$1:$A$400,0),MATCH(E$79,Top!$A$1:$AA$1,0))</f>
        <v>8</v>
      </c>
      <c r="F90" s="48" t="str">
        <f ca="1">INDEX(Top!$A$1:$AA$400,MATCH(CONCATENATE($A$1,"_",$A90),Top!$A$1:$A$400,0),MATCH(F$79,Top!$A$1:$AA$1,0))</f>
        <v>4639B</v>
      </c>
      <c r="G90" s="152" t="str">
        <f ca="1">INDEX(Top!$A$1:$AA$400,MATCH(CONCATENATE($A$1,"_",$A90),Top!$A$1:$A$400,0),MATCH(G$79,Top!$A$1:$AA$1,0))</f>
        <v>Commerce de gros (commerce interentreprises) alimentaire non spécialisé</v>
      </c>
      <c r="H90" s="153" t="e">
        <f ca="1">INDEX(Top!$A$1:$AA$400,MATCH(CONCATENATE($A$1,"_",$A90),Top!$A$1:$A$400,0),MATCH(H$79,Top!$A$1:$AA$1,0))</f>
        <v>#N/A</v>
      </c>
      <c r="I90" s="154" t="e">
        <f ca="1">INDEX(Top!$A$1:$AA$400,MATCH(CONCATENATE($A$1,"_",$A90),Top!$A$1:$A$400,0),MATCH(I$79,Top!$A$1:$AA$1,0))</f>
        <v>#N/A</v>
      </c>
      <c r="P90" s="28"/>
    </row>
    <row r="91" spans="1:16" ht="15" customHeight="1" x14ac:dyDescent="0.35">
      <c r="A91" s="73">
        <f>'53'!A91</f>
        <v>9</v>
      </c>
      <c r="B91" s="48" t="str">
        <f ca="1">INDEX(Top!$A$1:$AA$400,MATCH(CONCATENATE($A$1,"_",$A91),Top!$A$1:$A$400,0),MATCH(B$79,Top!$A$1:$AA$1,0))</f>
        <v>PRINCIPAL-11</v>
      </c>
      <c r="C91" s="69" t="str">
        <f ca="1">INDEX(Top!$A$1:$AA$400,MATCH(CONCATENATE($A$1,"_",$A91),Top!$A$1:$A$400,0),MATCH(C$79,Top!$A$1:$AA$1,0))</f>
        <v>CSF</v>
      </c>
      <c r="D91" s="48" t="str">
        <f ca="1">INDEX(Top!$A$1:$AA$400,MATCH(CONCATENATE($A$1,"_",$A91),Top!$A$1:$A$400,0),MATCH(D$79,Top!$A$1:$AA$1,0))</f>
        <v>10 000 salariés et plus</v>
      </c>
      <c r="E91" s="48">
        <f ca="1">INDEX(Top!$A$1:$AA$400,MATCH(CONCATENATE($A$1,"_",$A91),Top!$A$1:$A$400,0),MATCH(E$79,Top!$A$1:$AA$1,0))</f>
        <v>4</v>
      </c>
      <c r="F91" s="48" t="str">
        <f ca="1">INDEX(Top!$A$1:$AA$400,MATCH(CONCATENATE($A$1,"_",$A91),Top!$A$1:$A$400,0),MATCH(F$79,Top!$A$1:$AA$1,0))</f>
        <v>4639B</v>
      </c>
      <c r="G91" s="152" t="str">
        <f ca="1">INDEX(Top!$A$1:$AA$400,MATCH(CONCATENATE($A$1,"_",$A91),Top!$A$1:$A$400,0),MATCH(G$79,Top!$A$1:$AA$1,0))</f>
        <v>Commerce de gros (commerce interentreprises) alimentaire non spécialisé</v>
      </c>
      <c r="H91" s="153" t="e">
        <f ca="1">INDEX(Top!$A$1:$AA$400,MATCH(CONCATENATE($A$1,"_",$A91),Top!$A$1:$A$400,0),MATCH(H$79,Top!$A$1:$AA$1,0))</f>
        <v>#N/A</v>
      </c>
      <c r="I91" s="154" t="e">
        <f ca="1">INDEX(Top!$A$1:$AA$400,MATCH(CONCATENATE($A$1,"_",$A91),Top!$A$1:$A$400,0),MATCH(I$79,Top!$A$1:$AA$1,0))</f>
        <v>#N/A</v>
      </c>
      <c r="P91" s="28"/>
    </row>
    <row r="92" spans="1:16" ht="15" customHeight="1" x14ac:dyDescent="0.35">
      <c r="A92" s="73">
        <f>'53'!A92</f>
        <v>10</v>
      </c>
      <c r="B92" s="48" t="str">
        <f ca="1">INDEX(Top!$A$1:$AA$400,MATCH(CONCATENATE($A$1,"_",$A92),Top!$A$1:$A$400,0),MATCH(B$79,Top!$A$1:$AA$1,0))</f>
        <v>QUASI-MONO-75</v>
      </c>
      <c r="C92" s="69" t="str">
        <f ca="1">INDEX(Top!$A$1:$AA$400,MATCH(CONCATENATE($A$1,"_",$A92),Top!$A$1:$A$400,0),MATCH(C$79,Top!$A$1:$AA$1,0))</f>
        <v>FROMAGERIES DES CHAUMES</v>
      </c>
      <c r="D92" s="48" t="str">
        <f ca="1">INDEX(Top!$A$1:$AA$400,MATCH(CONCATENATE($A$1,"_",$A92),Top!$A$1:$A$400,0),MATCH(D$79,Top!$A$1:$AA$1,0))</f>
        <v>500 à 999 salariés</v>
      </c>
      <c r="E92" s="48">
        <f ca="1">INDEX(Top!$A$1:$AA$400,MATCH(CONCATENATE($A$1,"_",$A92),Top!$A$1:$A$400,0),MATCH(E$79,Top!$A$1:$AA$1,0))</f>
        <v>100</v>
      </c>
      <c r="F92" s="48" t="str">
        <f ca="1">INDEX(Top!$A$1:$AA$400,MATCH(CONCATENATE($A$1,"_",$A92),Top!$A$1:$A$400,0),MATCH(F$79,Top!$A$1:$AA$1,0))</f>
        <v>1051C</v>
      </c>
      <c r="G92" s="152" t="str">
        <f ca="1">INDEX(Top!$A$1:$AA$400,MATCH(CONCATENATE($A$1,"_",$A92),Top!$A$1:$A$400,0),MATCH(G$79,Top!$A$1:$AA$1,0))</f>
        <v>Fabrication de fromage</v>
      </c>
      <c r="H92" s="153" t="e">
        <f ca="1">INDEX(Top!$A$1:$AA$400,MATCH(CONCATENATE($A$1,"_",$A92),Top!$A$1:$A$400,0),MATCH(H$79,Top!$A$1:$AA$1,0))</f>
        <v>#N/A</v>
      </c>
      <c r="I92" s="154" t="e">
        <f ca="1">INDEX(Top!$A$1:$AA$400,MATCH(CONCATENATE($A$1,"_",$A92),Top!$A$1:$A$400,0),MATCH(I$79,Top!$A$1:$AA$1,0))</f>
        <v>#N/A</v>
      </c>
      <c r="P92" s="28"/>
    </row>
    <row r="93" spans="1:16" ht="15" customHeight="1" x14ac:dyDescent="0.35">
      <c r="A93" s="73">
        <f>'53'!A93</f>
        <v>11</v>
      </c>
      <c r="B93" s="48" t="str">
        <f ca="1">INDEX(Top!$A$1:$AA$400,MATCH(CONCATENATE($A$1,"_",$A93),Top!$A$1:$A$400,0),MATCH(B$79,Top!$A$1:$AA$1,0))</f>
        <v>QUASI-MONO-75</v>
      </c>
      <c r="C93" s="69" t="str">
        <f ca="1">INDEX(Top!$A$1:$AA$400,MATCH(CONCATENATE($A$1,"_",$A93),Top!$A$1:$A$400,0),MATCH(C$79,Top!$A$1:$AA$1,0))</f>
        <v>MAITRE PRUNILLE</v>
      </c>
      <c r="D93" s="48" t="str">
        <f ca="1">INDEX(Top!$A$1:$AA$400,MATCH(CONCATENATE($A$1,"_",$A93),Top!$A$1:$A$400,0),MATCH(D$79,Top!$A$1:$AA$1,0))</f>
        <v>500 à 999 salariés</v>
      </c>
      <c r="E93" s="48">
        <f ca="1">INDEX(Top!$A$1:$AA$400,MATCH(CONCATENATE($A$1,"_",$A93),Top!$A$1:$A$400,0),MATCH(E$79,Top!$A$1:$AA$1,0))</f>
        <v>91</v>
      </c>
      <c r="F93" s="48" t="str">
        <f ca="1">INDEX(Top!$A$1:$AA$400,MATCH(CONCATENATE($A$1,"_",$A93),Top!$A$1:$A$400,0),MATCH(F$79,Top!$A$1:$AA$1,0))</f>
        <v>1039B</v>
      </c>
      <c r="G93" s="152" t="str">
        <f ca="1">INDEX(Top!$A$1:$AA$400,MATCH(CONCATENATE($A$1,"_",$A93),Top!$A$1:$A$400,0),MATCH(G$79,Top!$A$1:$AA$1,0))</f>
        <v>Transformation et conservation de fruits</v>
      </c>
      <c r="H93" s="153" t="e">
        <f ca="1">INDEX(Top!$A$1:$AA$400,MATCH(CONCATENATE($A$1,"_",$A93),Top!$A$1:$A$400,0),MATCH(H$79,Top!$A$1:$AA$1,0))</f>
        <v>#N/A</v>
      </c>
      <c r="I93" s="154" t="e">
        <f ca="1">INDEX(Top!$A$1:$AA$400,MATCH(CONCATENATE($A$1,"_",$A93),Top!$A$1:$A$400,0),MATCH(I$79,Top!$A$1:$AA$1,0))</f>
        <v>#N/A</v>
      </c>
      <c r="P93" s="28"/>
    </row>
    <row r="94" spans="1:16" ht="15" customHeight="1" x14ac:dyDescent="0.35">
      <c r="A94" s="73">
        <f>'53'!A94</f>
        <v>12</v>
      </c>
      <c r="B94" s="48" t="str">
        <f ca="1">INDEX(Top!$A$1:$AA$400,MATCH(CONCATENATE($A$1,"_",$A94),Top!$A$1:$A$400,0),MATCH(B$79,Top!$A$1:$AA$1,0))</f>
        <v>QUASI-MONO-53</v>
      </c>
      <c r="C94" s="69" t="str">
        <f ca="1">INDEX(Top!$A$1:$AA$400,MATCH(CONCATENATE($A$1,"_",$A94),Top!$A$1:$A$400,0),MATCH(C$79,Top!$A$1:$AA$1,0))</f>
        <v>COOPERL ARC ATLANTIQUE</v>
      </c>
      <c r="D94" s="48" t="str">
        <f ca="1">INDEX(Top!$A$1:$AA$400,MATCH(CONCATENATE($A$1,"_",$A94),Top!$A$1:$A$400,0),MATCH(D$79,Top!$A$1:$AA$1,0))</f>
        <v>2 000 à 4 999 salariés</v>
      </c>
      <c r="E94" s="48">
        <f ca="1">INDEX(Top!$A$1:$AA$400,MATCH(CONCATENATE($A$1,"_",$A94),Top!$A$1:$A$400,0),MATCH(E$79,Top!$A$1:$AA$1,0))</f>
        <v>13</v>
      </c>
      <c r="F94" s="48" t="str">
        <f ca="1">INDEX(Top!$A$1:$AA$400,MATCH(CONCATENATE($A$1,"_",$A94),Top!$A$1:$A$400,0),MATCH(F$79,Top!$A$1:$AA$1,0))</f>
        <v>1011Z</v>
      </c>
      <c r="G94" s="152" t="str">
        <f ca="1">INDEX(Top!$A$1:$AA$400,MATCH(CONCATENATE($A$1,"_",$A94),Top!$A$1:$A$400,0),MATCH(G$79,Top!$A$1:$AA$1,0))</f>
        <v>Transformation et conservation de la viande de boucherie</v>
      </c>
      <c r="H94" s="153" t="e">
        <f ca="1">INDEX(Top!$A$1:$AA$400,MATCH(CONCATENATE($A$1,"_",$A94),Top!$A$1:$A$400,0),MATCH(H$79,Top!$A$1:$AA$1,0))</f>
        <v>#N/A</v>
      </c>
      <c r="I94" s="154" t="e">
        <f ca="1">INDEX(Top!$A$1:$AA$400,MATCH(CONCATENATE($A$1,"_",$A94),Top!$A$1:$A$400,0),MATCH(I$79,Top!$A$1:$AA$1,0))</f>
        <v>#N/A</v>
      </c>
      <c r="P94" s="28"/>
    </row>
    <row r="95" spans="1:16" ht="15" customHeight="1" x14ac:dyDescent="0.35">
      <c r="A95" s="73">
        <f>'53'!A95</f>
        <v>13</v>
      </c>
      <c r="B95" s="48" t="str">
        <f ca="1">INDEX(Top!$A$1:$AA$400,MATCH(CONCATENATE($A$1,"_",$A95),Top!$A$1:$A$400,0),MATCH(B$79,Top!$A$1:$AA$1,0))</f>
        <v>MAJO-75</v>
      </c>
      <c r="C95" s="69" t="str">
        <f ca="1">INDEX(Top!$A$1:$AA$400,MATCH(CONCATENATE($A$1,"_",$A95),Top!$A$1:$A$400,0),MATCH(C$79,Top!$A$1:$AA$1,0))</f>
        <v>DELPEYRAT</v>
      </c>
      <c r="D95" s="48" t="str">
        <f ca="1">INDEX(Top!$A$1:$AA$400,MATCH(CONCATENATE($A$1,"_",$A95),Top!$A$1:$A$400,0),MATCH(D$79,Top!$A$1:$AA$1,0))</f>
        <v>1 000 à 1 999 salariés</v>
      </c>
      <c r="E95" s="48">
        <f ca="1">INDEX(Top!$A$1:$AA$400,MATCH(CONCATENATE($A$1,"_",$A95),Top!$A$1:$A$400,0),MATCH(E$79,Top!$A$1:$AA$1,0))</f>
        <v>59</v>
      </c>
      <c r="F95" s="48" t="str">
        <f ca="1">INDEX(Top!$A$1:$AA$400,MATCH(CONCATENATE($A$1,"_",$A95),Top!$A$1:$A$400,0),MATCH(F$79,Top!$A$1:$AA$1,0))</f>
        <v>1013A</v>
      </c>
      <c r="G95" s="152" t="str">
        <f ca="1">INDEX(Top!$A$1:$AA$400,MATCH(CONCATENATE($A$1,"_",$A95),Top!$A$1:$A$400,0),MATCH(G$79,Top!$A$1:$AA$1,0))</f>
        <v>Préparation industrielle de produits à base de viande</v>
      </c>
      <c r="H95" s="153" t="e">
        <f ca="1">INDEX(Top!$A$1:$AA$400,MATCH(CONCATENATE($A$1,"_",$A95),Top!$A$1:$A$400,0),MATCH(H$79,Top!$A$1:$AA$1,0))</f>
        <v>#N/A</v>
      </c>
      <c r="I95" s="154" t="e">
        <f ca="1">INDEX(Top!$A$1:$AA$400,MATCH(CONCATENATE($A$1,"_",$A95),Top!$A$1:$A$400,0),MATCH(I$79,Top!$A$1:$AA$1,0))</f>
        <v>#N/A</v>
      </c>
      <c r="P95" s="28"/>
    </row>
    <row r="96" spans="1:16" ht="15" customHeight="1" x14ac:dyDescent="0.35">
      <c r="A96" s="73">
        <f>'53'!A96</f>
        <v>14</v>
      </c>
      <c r="B96" s="48" t="str">
        <f ca="1">INDEX(Top!$A$1:$AA$400,MATCH(CONCATENATE($A$1,"_",$A96),Top!$A$1:$A$400,0),MATCH(B$79,Top!$A$1:$AA$1,0))</f>
        <v>PRINCIPAL-11</v>
      </c>
      <c r="C96" s="69" t="str">
        <f ca="1">INDEX(Top!$A$1:$AA$400,MATCH(CONCATENATE($A$1,"_",$A96),Top!$A$1:$A$400,0),MATCH(C$79,Top!$A$1:$AA$1,0))</f>
        <v>POMONA</v>
      </c>
      <c r="D96" s="48" t="str">
        <f ca="1">INDEX(Top!$A$1:$AA$400,MATCH(CONCATENATE($A$1,"_",$A96),Top!$A$1:$A$400,0),MATCH(D$79,Top!$A$1:$AA$1,0))</f>
        <v>5 000 à 9 999 salariés</v>
      </c>
      <c r="E96" s="48">
        <f ca="1">INDEX(Top!$A$1:$AA$400,MATCH(CONCATENATE($A$1,"_",$A96),Top!$A$1:$A$400,0),MATCH(E$79,Top!$A$1:$AA$1,0))</f>
        <v>8</v>
      </c>
      <c r="F96" s="48" t="str">
        <f ca="1">INDEX(Top!$A$1:$AA$400,MATCH(CONCATENATE($A$1,"_",$A96),Top!$A$1:$A$400,0),MATCH(F$79,Top!$A$1:$AA$1,0))</f>
        <v>4639B</v>
      </c>
      <c r="G96" s="152" t="str">
        <f ca="1">INDEX(Top!$A$1:$AA$400,MATCH(CONCATENATE($A$1,"_",$A96),Top!$A$1:$A$400,0),MATCH(G$79,Top!$A$1:$AA$1,0))</f>
        <v>Commerce de gros (commerce interentreprises) alimentaire non spécialisé</v>
      </c>
      <c r="H96" s="153" t="e">
        <f ca="1">INDEX(Top!$A$1:$AA$400,MATCH(CONCATENATE($A$1,"_",$A96),Top!$A$1:$A$400,0),MATCH(H$79,Top!$A$1:$AA$1,0))</f>
        <v>#N/A</v>
      </c>
      <c r="I96" s="154" t="e">
        <f ca="1">INDEX(Top!$A$1:$AA$400,MATCH(CONCATENATE($A$1,"_",$A96),Top!$A$1:$A$400,0),MATCH(I$79,Top!$A$1:$AA$1,0))</f>
        <v>#N/A</v>
      </c>
      <c r="P96" s="28"/>
    </row>
    <row r="97" spans="1:17" ht="15" customHeight="1" x14ac:dyDescent="0.35">
      <c r="A97" s="73">
        <f>'53'!A97</f>
        <v>15</v>
      </c>
      <c r="B97" s="48" t="str">
        <f ca="1">INDEX(Top!$A$1:$AA$400,MATCH(CONCATENATE($A$1,"_",$A97),Top!$A$1:$A$400,0),MATCH(B$79,Top!$A$1:$AA$1,0))</f>
        <v>QUASI-MONO-75</v>
      </c>
      <c r="C97" s="69" t="str">
        <f ca="1">INDEX(Top!$A$1:$AA$400,MATCH(CONCATENATE($A$1,"_",$A97),Top!$A$1:$A$400,0),MATCH(C$79,Top!$A$1:$AA$1,0))</f>
        <v>MARIE SURGELES</v>
      </c>
      <c r="D97" s="48" t="str">
        <f ca="1">INDEX(Top!$A$1:$AA$400,MATCH(CONCATENATE($A$1,"_",$A97),Top!$A$1:$A$400,0),MATCH(D$79,Top!$A$1:$AA$1,0))</f>
        <v>500 à 999 salariés</v>
      </c>
      <c r="E97" s="48">
        <f ca="1">INDEX(Top!$A$1:$AA$400,MATCH(CONCATENATE($A$1,"_",$A97),Top!$A$1:$A$400,0),MATCH(E$79,Top!$A$1:$AA$1,0))</f>
        <v>80</v>
      </c>
      <c r="F97" s="48" t="str">
        <f ca="1">INDEX(Top!$A$1:$AA$400,MATCH(CONCATENATE($A$1,"_",$A97),Top!$A$1:$A$400,0),MATCH(F$79,Top!$A$1:$AA$1,0))</f>
        <v>1085Z</v>
      </c>
      <c r="G97" s="152" t="str">
        <f ca="1">INDEX(Top!$A$1:$AA$400,MATCH(CONCATENATE($A$1,"_",$A97),Top!$A$1:$A$400,0),MATCH(G$79,Top!$A$1:$AA$1,0))</f>
        <v>Fabrication de plats préparés</v>
      </c>
      <c r="H97" s="153" t="e">
        <f ca="1">INDEX(Top!$A$1:$AA$400,MATCH(CONCATENATE($A$1,"_",$A97),Top!$A$1:$A$400,0),MATCH(H$79,Top!$A$1:$AA$1,0))</f>
        <v>#N/A</v>
      </c>
      <c r="I97" s="154" t="e">
        <f ca="1">INDEX(Top!$A$1:$AA$400,MATCH(CONCATENATE($A$1,"_",$A97),Top!$A$1:$A$400,0),MATCH(I$79,Top!$A$1:$AA$1,0))</f>
        <v>#N/A</v>
      </c>
      <c r="P97" s="28"/>
    </row>
    <row r="98" spans="1:17" ht="15" customHeight="1" x14ac:dyDescent="0.35">
      <c r="A98" s="73">
        <f>'53'!A98</f>
        <v>16</v>
      </c>
      <c r="B98" s="48" t="str">
        <f ca="1">INDEX(Top!$A$1:$AA$400,MATCH(CONCATENATE($A$1,"_",$A98),Top!$A$1:$A$400,0),MATCH(B$79,Top!$A$1:$AA$1,0))</f>
        <v>PRINCIPAL-75</v>
      </c>
      <c r="C98" s="69" t="str">
        <f ca="1">INDEX(Top!$A$1:$AA$400,MATCH(CONCATENATE($A$1,"_",$A98),Top!$A$1:$A$400,0),MATCH(C$79,Top!$A$1:$AA$1,0))</f>
        <v>MONDELEZ FRANCE BISCUITS PRODUCTION</v>
      </c>
      <c r="D98" s="48" t="str">
        <f ca="1">INDEX(Top!$A$1:$AA$400,MATCH(CONCATENATE($A$1,"_",$A98),Top!$A$1:$A$400,0),MATCH(D$79,Top!$A$1:$AA$1,0))</f>
        <v>1 000 à 1 999 salariés</v>
      </c>
      <c r="E98" s="48">
        <f ca="1">INDEX(Top!$A$1:$AA$400,MATCH(CONCATENATE($A$1,"_",$A98),Top!$A$1:$A$400,0),MATCH(E$79,Top!$A$1:$AA$1,0))</f>
        <v>32</v>
      </c>
      <c r="F98" s="48" t="str">
        <f ca="1">INDEX(Top!$A$1:$AA$400,MATCH(CONCATENATE($A$1,"_",$A98),Top!$A$1:$A$400,0),MATCH(F$79,Top!$A$1:$AA$1,0))</f>
        <v>1072Z</v>
      </c>
      <c r="G98" s="152" t="str">
        <f ca="1">INDEX(Top!$A$1:$AA$400,MATCH(CONCATENATE($A$1,"_",$A98),Top!$A$1:$A$400,0),MATCH(G$79,Top!$A$1:$AA$1,0))</f>
        <v>Fabrication de biscuits, biscottes et pâtisseries de conservation</v>
      </c>
      <c r="H98" s="153" t="e">
        <f ca="1">INDEX(Top!$A$1:$AA$400,MATCH(CONCATENATE($A$1,"_",$A98),Top!$A$1:$A$400,0),MATCH(H$79,Top!$A$1:$AA$1,0))</f>
        <v>#N/A</v>
      </c>
      <c r="I98" s="154" t="e">
        <f ca="1">INDEX(Top!$A$1:$AA$400,MATCH(CONCATENATE($A$1,"_",$A98),Top!$A$1:$A$400,0),MATCH(I$79,Top!$A$1:$AA$1,0))</f>
        <v>#N/A</v>
      </c>
      <c r="P98" s="28"/>
    </row>
    <row r="99" spans="1:17" ht="15" customHeight="1" x14ac:dyDescent="0.35">
      <c r="A99" s="73">
        <f>'53'!A99</f>
        <v>17</v>
      </c>
      <c r="B99" s="48" t="str">
        <f ca="1">INDEX(Top!$A$1:$AA$400,MATCH(CONCATENATE($A$1,"_",$A99),Top!$A$1:$A$400,0),MATCH(B$79,Top!$A$1:$AA$1,0))</f>
        <v>PRINCIPAL-76</v>
      </c>
      <c r="C99" s="69" t="str">
        <f ca="1">INDEX(Top!$A$1:$AA$400,MATCH(CONCATENATE($A$1,"_",$A99),Top!$A$1:$A$400,0),MATCH(C$79,Top!$A$1:$AA$1,0))</f>
        <v>BOULANGERIES BG</v>
      </c>
      <c r="D99" s="48" t="str">
        <f ca="1">INDEX(Top!$A$1:$AA$400,MATCH(CONCATENATE($A$1,"_",$A99),Top!$A$1:$A$400,0),MATCH(D$79,Top!$A$1:$AA$1,0))</f>
        <v>5 000 à 9 999 salariés</v>
      </c>
      <c r="E99" s="48">
        <f ca="1">INDEX(Top!$A$1:$AA$400,MATCH(CONCATENATE($A$1,"_",$A99),Top!$A$1:$A$400,0),MATCH(E$79,Top!$A$1:$AA$1,0))</f>
        <v>8</v>
      </c>
      <c r="F99" s="48" t="str">
        <f ca="1">INDEX(Top!$A$1:$AA$400,MATCH(CONCATENATE($A$1,"_",$A99),Top!$A$1:$A$400,0),MATCH(F$79,Top!$A$1:$AA$1,0))</f>
        <v>1071C</v>
      </c>
      <c r="G99" s="152" t="str">
        <f ca="1">INDEX(Top!$A$1:$AA$400,MATCH(CONCATENATE($A$1,"_",$A99),Top!$A$1:$A$400,0),MATCH(G$79,Top!$A$1:$AA$1,0))</f>
        <v>Boulangerie et boulangerie-pâtisserie</v>
      </c>
      <c r="H99" s="153" t="e">
        <f ca="1">INDEX(Top!$A$1:$AA$400,MATCH(CONCATENATE($A$1,"_",$A99),Top!$A$1:$A$400,0),MATCH(H$79,Top!$A$1:$AA$1,0))</f>
        <v>#N/A</v>
      </c>
      <c r="I99" s="154" t="e">
        <f ca="1">INDEX(Top!$A$1:$AA$400,MATCH(CONCATENATE($A$1,"_",$A99),Top!$A$1:$A$400,0),MATCH(I$79,Top!$A$1:$AA$1,0))</f>
        <v>#N/A</v>
      </c>
      <c r="P99" s="28"/>
    </row>
    <row r="100" spans="1:17" ht="15" customHeight="1" x14ac:dyDescent="0.35">
      <c r="A100" s="73">
        <f>'53'!A100</f>
        <v>18</v>
      </c>
      <c r="B100" s="48" t="str">
        <f ca="1">INDEX(Top!$A$1:$AA$400,MATCH(CONCATENATE($A$1,"_",$A100),Top!$A$1:$A$400,0),MATCH(B$79,Top!$A$1:$AA$1,0))</f>
        <v>QUASI-MONO-75</v>
      </c>
      <c r="C100" s="69" t="str">
        <f ca="1">INDEX(Top!$A$1:$AA$400,MATCH(CONCATENATE($A$1,"_",$A100),Top!$A$1:$A$400,0),MATCH(C$79,Top!$A$1:$AA$1,0))</f>
        <v>COMPAGNIE MADRANGE</v>
      </c>
      <c r="D100" s="48" t="str">
        <f ca="1">INDEX(Top!$A$1:$AA$400,MATCH(CONCATENATE($A$1,"_",$A100),Top!$A$1:$A$400,0),MATCH(D$79,Top!$A$1:$AA$1,0))</f>
        <v>250 à 499 salariés</v>
      </c>
      <c r="E100" s="48">
        <f ca="1">INDEX(Top!$A$1:$AA$400,MATCH(CONCATENATE($A$1,"_",$A100),Top!$A$1:$A$400,0),MATCH(E$79,Top!$A$1:$AA$1,0))</f>
        <v>97</v>
      </c>
      <c r="F100" s="48" t="str">
        <f ca="1">INDEX(Top!$A$1:$AA$400,MATCH(CONCATENATE($A$1,"_",$A100),Top!$A$1:$A$400,0),MATCH(F$79,Top!$A$1:$AA$1,0))</f>
        <v>1013A</v>
      </c>
      <c r="G100" s="152" t="str">
        <f ca="1">INDEX(Top!$A$1:$AA$400,MATCH(CONCATENATE($A$1,"_",$A100),Top!$A$1:$A$400,0),MATCH(G$79,Top!$A$1:$AA$1,0))</f>
        <v>Préparation industrielle de produits à base de viande</v>
      </c>
      <c r="H100" s="153" t="e">
        <f ca="1">INDEX(Top!$A$1:$AA$400,MATCH(CONCATENATE($A$1,"_",$A100),Top!$A$1:$A$400,0),MATCH(H$79,Top!$A$1:$AA$1,0))</f>
        <v>#N/A</v>
      </c>
      <c r="I100" s="154" t="e">
        <f ca="1">INDEX(Top!$A$1:$AA$400,MATCH(CONCATENATE($A$1,"_",$A100),Top!$A$1:$A$400,0),MATCH(I$79,Top!$A$1:$AA$1,0))</f>
        <v>#N/A</v>
      </c>
      <c r="P100" s="28"/>
    </row>
    <row r="101" spans="1:17" ht="15" customHeight="1" x14ac:dyDescent="0.35">
      <c r="A101" s="73">
        <f>'53'!A101</f>
        <v>19</v>
      </c>
      <c r="B101" s="48" t="str">
        <f ca="1">INDEX(Top!$A$1:$AA$400,MATCH(CONCATENATE($A$1,"_",$A101),Top!$A$1:$A$400,0),MATCH(B$79,Top!$A$1:$AA$1,0))</f>
        <v>QUASI-MONO-75</v>
      </c>
      <c r="C101" s="69" t="str">
        <f ca="1">INDEX(Top!$A$1:$AA$400,MATCH(CONCATENATE($A$1,"_",$A101),Top!$A$1:$A$400,0),MATCH(C$79,Top!$A$1:$AA$1,0))</f>
        <v>GALLIANCE INDUSTRIE SEVRIENNE</v>
      </c>
      <c r="D101" s="48" t="str">
        <f ca="1">INDEX(Top!$A$1:$AA$400,MATCH(CONCATENATE($A$1,"_",$A101),Top!$A$1:$A$400,0),MATCH(D$79,Top!$A$1:$AA$1,0))</f>
        <v>250 à 499 salariés</v>
      </c>
      <c r="E101" s="48">
        <f ca="1">INDEX(Top!$A$1:$AA$400,MATCH(CONCATENATE($A$1,"_",$A101),Top!$A$1:$A$400,0),MATCH(E$79,Top!$A$1:$AA$1,0))</f>
        <v>100</v>
      </c>
      <c r="F101" s="48" t="str">
        <f ca="1">INDEX(Top!$A$1:$AA$400,MATCH(CONCATENATE($A$1,"_",$A101),Top!$A$1:$A$400,0),MATCH(F$79,Top!$A$1:$AA$1,0))</f>
        <v>1012Z</v>
      </c>
      <c r="G101" s="152" t="str">
        <f ca="1">INDEX(Top!$A$1:$AA$400,MATCH(CONCATENATE($A$1,"_",$A101),Top!$A$1:$A$400,0),MATCH(G$79,Top!$A$1:$AA$1,0))</f>
        <v>Transformation et conservation de la viande de volaille</v>
      </c>
      <c r="H101" s="153" t="e">
        <f ca="1">INDEX(Top!$A$1:$AA$400,MATCH(CONCATENATE($A$1,"_",$A101),Top!$A$1:$A$400,0),MATCH(H$79,Top!$A$1:$AA$1,0))</f>
        <v>#N/A</v>
      </c>
      <c r="I101" s="154" t="e">
        <f ca="1">INDEX(Top!$A$1:$AA$400,MATCH(CONCATENATE($A$1,"_",$A101),Top!$A$1:$A$400,0),MATCH(I$79,Top!$A$1:$AA$1,0))</f>
        <v>#N/A</v>
      </c>
      <c r="P101" s="28"/>
    </row>
    <row r="102" spans="1:17" ht="15" customHeight="1" x14ac:dyDescent="0.35">
      <c r="A102" s="73">
        <f>'53'!A102</f>
        <v>20</v>
      </c>
      <c r="B102" s="48" t="str">
        <f ca="1">INDEX(Top!$A$1:$AA$400,MATCH(CONCATENATE($A$1,"_",$A102),Top!$A$1:$A$400,0),MATCH(B$79,Top!$A$1:$AA$1,0))</f>
        <v>QUASI-MONO-75</v>
      </c>
      <c r="C102" s="69" t="str">
        <f ca="1">INDEX(Top!$A$1:$AA$400,MATCH(CONCATENATE($A$1,"_",$A102),Top!$A$1:$A$400,0),MATCH(C$79,Top!$A$1:$AA$1,0))</f>
        <v>BARON PHILIPPE DE ROTHSCHILD SA</v>
      </c>
      <c r="D102" s="48" t="str">
        <f ca="1">INDEX(Top!$A$1:$AA$400,MATCH(CONCATENATE($A$1,"_",$A102),Top!$A$1:$A$400,0),MATCH(D$79,Top!$A$1:$AA$1,0))</f>
        <v>250 à 499 salariés</v>
      </c>
      <c r="E102" s="48">
        <f ca="1">INDEX(Top!$A$1:$AA$400,MATCH(CONCATENATE($A$1,"_",$A102),Top!$A$1:$A$400,0),MATCH(E$79,Top!$A$1:$AA$1,0))</f>
        <v>100</v>
      </c>
      <c r="F102" s="48" t="str">
        <f ca="1">INDEX(Top!$A$1:$AA$400,MATCH(CONCATENATE($A$1,"_",$A102),Top!$A$1:$A$400,0),MATCH(F$79,Top!$A$1:$AA$1,0))</f>
        <v>1102B</v>
      </c>
      <c r="G102" s="152" t="str">
        <f ca="1">INDEX(Top!$A$1:$AA$400,MATCH(CONCATENATE($A$1,"_",$A102),Top!$A$1:$A$400,0),MATCH(G$79,Top!$A$1:$AA$1,0))</f>
        <v>Vinification</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'53'!B106</f>
        <v>Champ : France (hors Mayotte) - unités légales des secteurs marchands non agricoles et non financiers</v>
      </c>
      <c r="Q106" s="108"/>
    </row>
    <row r="107" spans="1:17" s="106" customFormat="1" ht="15" customHeight="1" x14ac:dyDescent="0.35">
      <c r="B107" s="107" t="str">
        <f>'53'!B107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4" priority="1">
      <formula>$E83&gt;=80</formula>
    </cfRule>
  </conditionalFormatting>
  <pageMargins left="0.78749999999999998" right="0.78749999999999998" top="1.0249999999999999" bottom="1.0249999999999999" header="0.78749999999999998" footer="0.78749999999999998"/>
  <pageSetup paperSize="9" firstPageNumber="0" orientation="portrait"/>
  <headerFooter scaleWithDoc="0" alignWithMargins="0">
    <oddHeader>&amp;C&amp;"Arial,Normal"</oddHeader>
    <oddFooter>&amp;C&amp;"Arial,Normal"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108"/>
  <sheetViews>
    <sheetView topLeftCell="B1"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76</v>
      </c>
      <c r="B1" s="25" t="str">
        <f ca="1">VLOOKUP(A1,Sommaire!A15:B31,2,0)</f>
        <v>Occitanie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'75'!D4</f>
        <v>nb_ul_MONO_secret</v>
      </c>
      <c r="E4" s="72" t="str">
        <f>'75'!E4</f>
        <v>nb_sal_secret</v>
      </c>
      <c r="F4" s="72" t="str">
        <f>'75'!F4</f>
        <v>nb_sal_reg_secret</v>
      </c>
      <c r="G4" s="72" t="str">
        <f>'75'!G4</f>
        <v>part_sal_secret</v>
      </c>
      <c r="H4" s="129" t="str">
        <f>'75'!H4</f>
        <v>nb_ul_POLY_secret</v>
      </c>
      <c r="I4" s="126"/>
      <c r="J4" s="126"/>
      <c r="Q4" s="28"/>
      <c r="R4" s="28"/>
    </row>
    <row r="5" spans="1:18" ht="78" customHeight="1" x14ac:dyDescent="0.35">
      <c r="A5" s="73" t="str">
        <f>'75'!A5</f>
        <v>Code d'activité</v>
      </c>
      <c r="B5" s="2" t="str">
        <f>'75'!B5</f>
        <v>Code d'activité</v>
      </c>
      <c r="C5" s="2" t="str">
        <f>'75'!C5</f>
        <v>Secteur d'activité</v>
      </c>
      <c r="D5" s="2" t="str">
        <f>'75'!D5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9871</v>
      </c>
      <c r="E7" s="109">
        <f t="shared" ca="1" si="0"/>
        <v>53941</v>
      </c>
      <c r="F7" s="109">
        <f t="shared" ca="1" si="0"/>
        <v>65648</v>
      </c>
      <c r="G7" s="109">
        <f t="shared" ca="1" si="0"/>
        <v>82</v>
      </c>
      <c r="H7" s="109">
        <f t="shared" ca="1" si="0"/>
        <v>275</v>
      </c>
      <c r="I7" s="125"/>
      <c r="J7" s="125"/>
      <c r="K7" s="33"/>
      <c r="L7" s="33"/>
      <c r="M7" s="33"/>
      <c r="N7" s="33"/>
      <c r="O7" s="33"/>
      <c r="P7" s="33"/>
      <c r="Q7" s="33"/>
      <c r="R7" s="33"/>
    </row>
    <row r="8" spans="1:18" ht="15" customHeight="1" x14ac:dyDescent="0.35">
      <c r="A8" s="73" t="s">
        <v>44</v>
      </c>
      <c r="B8" s="7" t="s">
        <v>44</v>
      </c>
      <c r="C8" s="8" t="s">
        <v>1460</v>
      </c>
      <c r="D8" s="110">
        <f t="shared" ca="1" si="0"/>
        <v>2687</v>
      </c>
      <c r="E8" s="110">
        <f t="shared" ca="1" si="0"/>
        <v>23237</v>
      </c>
      <c r="F8" s="110">
        <f t="shared" ca="1" si="0"/>
        <v>28524</v>
      </c>
      <c r="G8" s="110">
        <f t="shared" ca="1" si="0"/>
        <v>81</v>
      </c>
      <c r="H8" s="110">
        <f t="shared" ca="1" si="0"/>
        <v>99</v>
      </c>
      <c r="I8" s="125"/>
      <c r="J8" s="125"/>
      <c r="K8" s="33"/>
      <c r="L8" s="33"/>
      <c r="M8" s="33"/>
      <c r="N8" s="33"/>
      <c r="O8" s="33"/>
      <c r="P8" s="33"/>
      <c r="Q8" s="33"/>
      <c r="R8" s="33"/>
    </row>
    <row r="9" spans="1:18" ht="15" customHeight="1" x14ac:dyDescent="0.35">
      <c r="A9" s="73" t="s">
        <v>60</v>
      </c>
      <c r="B9" s="9" t="s">
        <v>60</v>
      </c>
      <c r="C9" s="10" t="s">
        <v>61</v>
      </c>
      <c r="D9" s="48">
        <f t="shared" ca="1" si="0"/>
        <v>1945</v>
      </c>
      <c r="E9" s="48">
        <f t="shared" ca="1" si="0"/>
        <v>18681</v>
      </c>
      <c r="F9" s="48">
        <f t="shared" ca="1" si="0"/>
        <v>23569</v>
      </c>
      <c r="G9" s="48">
        <f t="shared" ca="1" si="0"/>
        <v>79</v>
      </c>
      <c r="H9" s="48">
        <f t="shared" ca="1" si="0"/>
        <v>81</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366</v>
      </c>
      <c r="E10" s="48">
        <f t="shared" ref="D10:H23" ca="1" si="1">INDEX(Table0,MATCH($A$1&amp;"_"&amp;$A10,T0colonne,0),MATCH(E$4,T0ligne,0))</f>
        <v>5134</v>
      </c>
      <c r="F10" s="48">
        <f t="shared" ca="1" si="1"/>
        <v>6535</v>
      </c>
      <c r="G10" s="48">
        <f t="shared" ca="1" si="1"/>
        <v>79</v>
      </c>
      <c r="H10" s="48">
        <f t="shared" ca="1" si="1"/>
        <v>14</v>
      </c>
      <c r="I10" s="125"/>
      <c r="J10" s="125"/>
      <c r="K10" s="33"/>
      <c r="L10" s="33"/>
      <c r="M10" s="33"/>
      <c r="N10" s="33"/>
      <c r="O10" s="33"/>
      <c r="P10" s="33"/>
      <c r="Q10" s="33"/>
      <c r="R10" s="33"/>
    </row>
    <row r="11" spans="1:18" ht="15" customHeight="1" x14ac:dyDescent="0.35">
      <c r="A11" s="73">
        <v>102</v>
      </c>
      <c r="B11" s="11">
        <v>102</v>
      </c>
      <c r="C11" s="12" t="s">
        <v>64</v>
      </c>
      <c r="D11" s="48">
        <f t="shared" ca="1" si="1"/>
        <v>29</v>
      </c>
      <c r="E11" s="48">
        <f t="shared" ca="1" si="1"/>
        <v>155</v>
      </c>
      <c r="F11" s="48">
        <f t="shared" ca="1" si="1"/>
        <v>245</v>
      </c>
      <c r="G11" s="48">
        <f t="shared" ca="1" si="1"/>
        <v>63</v>
      </c>
      <c r="H11" s="48" t="str">
        <f t="shared" ca="1" si="1"/>
        <v>s</v>
      </c>
      <c r="I11" s="125"/>
      <c r="J11" s="125"/>
      <c r="K11" s="33"/>
      <c r="L11" s="33"/>
      <c r="M11" s="33"/>
      <c r="N11" s="33"/>
      <c r="O11" s="33"/>
      <c r="P11" s="33"/>
      <c r="Q11" s="33"/>
      <c r="R11" s="33"/>
    </row>
    <row r="12" spans="1:18" ht="15" customHeight="1" x14ac:dyDescent="0.35">
      <c r="A12" s="73" t="s">
        <v>65</v>
      </c>
      <c r="B12" s="13" t="s">
        <v>65</v>
      </c>
      <c r="C12" s="12" t="s">
        <v>66</v>
      </c>
      <c r="D12" s="48">
        <f t="shared" ca="1" si="1"/>
        <v>246</v>
      </c>
      <c r="E12" s="48">
        <f t="shared" ca="1" si="1"/>
        <v>2818</v>
      </c>
      <c r="F12" s="48">
        <f t="shared" ca="1" si="1"/>
        <v>2826</v>
      </c>
      <c r="G12" s="48">
        <f t="shared" ca="1" si="1"/>
        <v>100</v>
      </c>
      <c r="H12" s="48">
        <f t="shared" ca="1" si="1"/>
        <v>3</v>
      </c>
      <c r="I12" s="125"/>
      <c r="J12" s="125"/>
      <c r="K12" s="74"/>
      <c r="L12" s="33"/>
      <c r="M12" s="33"/>
      <c r="N12" s="33"/>
      <c r="O12" s="33"/>
      <c r="P12" s="33"/>
      <c r="Q12" s="33"/>
      <c r="R12" s="33"/>
    </row>
    <row r="13" spans="1:18" ht="15" customHeight="1" x14ac:dyDescent="0.35">
      <c r="A13" s="73" t="s">
        <v>67</v>
      </c>
      <c r="B13" s="13" t="s">
        <v>67</v>
      </c>
      <c r="C13" s="12" t="s">
        <v>68</v>
      </c>
      <c r="D13" s="48">
        <f t="shared" ca="1" si="1"/>
        <v>41</v>
      </c>
      <c r="E13" s="48">
        <f t="shared" ca="1" si="1"/>
        <v>244</v>
      </c>
      <c r="F13" s="48">
        <f t="shared" ca="1" si="1"/>
        <v>324</v>
      </c>
      <c r="G13" s="48">
        <f t="shared" ca="1" si="1"/>
        <v>75</v>
      </c>
      <c r="H13" s="48">
        <f t="shared" ca="1" si="1"/>
        <v>3</v>
      </c>
      <c r="I13" s="125"/>
      <c r="J13" s="125"/>
      <c r="K13" s="74"/>
      <c r="L13" s="33"/>
      <c r="M13" s="33"/>
      <c r="N13" s="33"/>
      <c r="O13" s="33"/>
      <c r="P13" s="33"/>
      <c r="Q13" s="33"/>
      <c r="R13" s="33"/>
    </row>
    <row r="14" spans="1:18" ht="15" customHeight="1" x14ac:dyDescent="0.35">
      <c r="A14" s="73">
        <v>105</v>
      </c>
      <c r="B14" s="11">
        <v>105</v>
      </c>
      <c r="C14" s="12" t="s">
        <v>69</v>
      </c>
      <c r="D14" s="48">
        <f t="shared" ca="1" si="1"/>
        <v>162</v>
      </c>
      <c r="E14" s="48">
        <f t="shared" ca="1" si="1"/>
        <v>2524</v>
      </c>
      <c r="F14" s="48">
        <f t="shared" ca="1" si="1"/>
        <v>3202</v>
      </c>
      <c r="G14" s="48">
        <f t="shared" ca="1" si="1"/>
        <v>79</v>
      </c>
      <c r="H14" s="48">
        <f t="shared" ca="1" si="1"/>
        <v>6</v>
      </c>
      <c r="I14" s="125"/>
      <c r="J14" s="125"/>
      <c r="K14" s="75"/>
      <c r="Q14" s="28"/>
      <c r="R14" s="28"/>
    </row>
    <row r="15" spans="1:18" ht="15" customHeight="1" x14ac:dyDescent="0.35">
      <c r="A15" s="73">
        <v>106</v>
      </c>
      <c r="B15" s="11">
        <v>106</v>
      </c>
      <c r="C15" s="12" t="s">
        <v>70</v>
      </c>
      <c r="D15" s="48">
        <f t="shared" ca="1" si="1"/>
        <v>57</v>
      </c>
      <c r="E15" s="48">
        <f t="shared" ca="1" si="1"/>
        <v>727</v>
      </c>
      <c r="F15" s="48">
        <f t="shared" ca="1" si="1"/>
        <v>772</v>
      </c>
      <c r="G15" s="48">
        <f t="shared" ca="1" si="1"/>
        <v>94</v>
      </c>
      <c r="H15" s="48">
        <f t="shared" ca="1" si="1"/>
        <v>3</v>
      </c>
      <c r="I15" s="125"/>
      <c r="J15" s="125"/>
      <c r="K15" s="75"/>
      <c r="Q15" s="28"/>
      <c r="R15" s="28"/>
    </row>
    <row r="16" spans="1:18" ht="15" customHeight="1" x14ac:dyDescent="0.35">
      <c r="A16" s="73" t="s">
        <v>71</v>
      </c>
      <c r="B16" s="11" t="s">
        <v>71</v>
      </c>
      <c r="C16" s="12" t="s">
        <v>72</v>
      </c>
      <c r="D16" s="48">
        <f t="shared" ca="1" si="1"/>
        <v>433</v>
      </c>
      <c r="E16" s="48">
        <f t="shared" ca="1" si="1"/>
        <v>2549</v>
      </c>
      <c r="F16" s="48">
        <f t="shared" ca="1" si="1"/>
        <v>2745</v>
      </c>
      <c r="G16" s="48">
        <f t="shared" ca="1" si="1"/>
        <v>93</v>
      </c>
      <c r="H16" s="48">
        <f t="shared" ca="1" si="1"/>
        <v>7</v>
      </c>
      <c r="I16" s="125"/>
      <c r="J16" s="125"/>
      <c r="K16" s="75"/>
      <c r="Q16" s="28"/>
      <c r="R16" s="28"/>
    </row>
    <row r="17" spans="1:28" ht="15" customHeight="1" x14ac:dyDescent="0.35">
      <c r="A17" s="73">
        <v>108</v>
      </c>
      <c r="B17" s="11">
        <v>108</v>
      </c>
      <c r="C17" s="12" t="s">
        <v>73</v>
      </c>
      <c r="D17" s="48">
        <f t="shared" ca="1" si="1"/>
        <v>577</v>
      </c>
      <c r="E17" s="48">
        <f t="shared" ca="1" si="1"/>
        <v>3207</v>
      </c>
      <c r="F17" s="48">
        <f t="shared" ca="1" si="1"/>
        <v>5428</v>
      </c>
      <c r="G17" s="48">
        <f t="shared" ca="1" si="1"/>
        <v>59</v>
      </c>
      <c r="H17" s="48">
        <f t="shared" ca="1" si="1"/>
        <v>34</v>
      </c>
      <c r="I17" s="125"/>
      <c r="J17" s="125"/>
      <c r="K17" s="75"/>
      <c r="Q17" s="28"/>
      <c r="R17" s="28"/>
    </row>
    <row r="18" spans="1:28" ht="15" customHeight="1" x14ac:dyDescent="0.35">
      <c r="A18" s="73">
        <v>109</v>
      </c>
      <c r="B18" s="11">
        <v>109</v>
      </c>
      <c r="C18" s="12" t="s">
        <v>74</v>
      </c>
      <c r="D18" s="48">
        <f t="shared" ca="1" si="1"/>
        <v>34</v>
      </c>
      <c r="E18" s="48">
        <f t="shared" ca="1" si="1"/>
        <v>1323</v>
      </c>
      <c r="F18" s="48">
        <f t="shared" ca="1" si="1"/>
        <v>1492</v>
      </c>
      <c r="G18" s="48">
        <f t="shared" ca="1" si="1"/>
        <v>89</v>
      </c>
      <c r="H18" s="48" t="str">
        <f t="shared" ca="1" si="1"/>
        <v>s</v>
      </c>
      <c r="I18" s="125"/>
      <c r="J18" s="125"/>
      <c r="K18" s="36"/>
      <c r="Q18" s="28"/>
      <c r="R18" s="28"/>
    </row>
    <row r="19" spans="1:28" ht="15" customHeight="1" x14ac:dyDescent="0.35">
      <c r="A19" s="73">
        <v>11</v>
      </c>
      <c r="B19" s="9">
        <v>11</v>
      </c>
      <c r="C19" s="10" t="s">
        <v>75</v>
      </c>
      <c r="D19" s="48">
        <f t="shared" ca="1" si="1"/>
        <v>742</v>
      </c>
      <c r="E19" s="48">
        <f ca="1">INDEX(Table0,MATCH($A$1&amp;"_"&amp;$A19,T0colonne,0),MATCH(E$4,T0ligne,0))</f>
        <v>4556</v>
      </c>
      <c r="F19" s="48">
        <f ca="1">INDEX(Table0,MATCH($A$1&amp;"_"&amp;$A19,T0colonne,0),MATCH(F$4,T0ligne,0))</f>
        <v>4955</v>
      </c>
      <c r="G19" s="48">
        <f ca="1">INDEX(Table0,MATCH($A$1&amp;"_"&amp;$A19,T0colonne,0),MATCH(G$4,T0ligne,0))</f>
        <v>92</v>
      </c>
      <c r="H19" s="48">
        <f ca="1">INDEX(Table0,MATCH($A$1&amp;"_"&amp;$A19,T0colonne,0),MATCH(H$4,T0ligne,0))</f>
        <v>18</v>
      </c>
      <c r="I19" s="125"/>
      <c r="J19" s="125"/>
      <c r="K19" s="75"/>
      <c r="Q19" s="28"/>
      <c r="R19" s="28"/>
    </row>
    <row r="20" spans="1:28" ht="15" customHeight="1" x14ac:dyDescent="0.35">
      <c r="A20" s="73" t="s">
        <v>51</v>
      </c>
      <c r="B20" s="7" t="s">
        <v>51</v>
      </c>
      <c r="C20" s="8" t="s">
        <v>52</v>
      </c>
      <c r="D20" s="110">
        <f t="shared" ca="1" si="1"/>
        <v>3860</v>
      </c>
      <c r="E20" s="110">
        <f t="shared" ca="1" si="1"/>
        <v>13898</v>
      </c>
      <c r="F20" s="110">
        <f t="shared" ca="1" si="1"/>
        <v>15273</v>
      </c>
      <c r="G20" s="110">
        <f t="shared" ca="1" si="1"/>
        <v>91</v>
      </c>
      <c r="H20" s="110">
        <f t="shared" ca="1" si="1"/>
        <v>26</v>
      </c>
      <c r="I20" s="125"/>
      <c r="J20" s="125"/>
      <c r="K20" s="36"/>
      <c r="Q20" s="28"/>
      <c r="R20" s="28"/>
    </row>
    <row r="21" spans="1:28" ht="15" customHeight="1" x14ac:dyDescent="0.35">
      <c r="A21" s="73" t="s">
        <v>47</v>
      </c>
      <c r="B21" s="7" t="s">
        <v>47</v>
      </c>
      <c r="C21" s="14" t="s">
        <v>48</v>
      </c>
      <c r="D21" s="110">
        <f ca="1">INDEX(Table0,MATCH($A$1&amp;"_"&amp;$A21,T0colonne,0),MATCH(D$4,T0ligne,0))</f>
        <v>3324</v>
      </c>
      <c r="E21" s="110">
        <f ca="1">INDEX(Table0,MATCH($A$1&amp;"_"&amp;$A21,T0colonne,0),MATCH(E$4,T0ligne,0))</f>
        <v>16806</v>
      </c>
      <c r="F21" s="110">
        <f ca="1">INDEX(Table0,MATCH($A$1&amp;"_"&amp;$A21,T0colonne,0),MATCH(F$4,T0ligne,0))</f>
        <v>21851</v>
      </c>
      <c r="G21" s="110">
        <f ca="1">INDEX(Table0,MATCH($A$1&amp;"_"&amp;$A21,T0colonne,0),MATCH(G$4,T0ligne,0))</f>
        <v>77</v>
      </c>
      <c r="H21" s="110">
        <f ca="1">INDEX(Table0,MATCH($A$1&amp;"_"&amp;$A21,T0colonne,0),MATCH(H$4,T0ligne,0))</f>
        <v>150</v>
      </c>
      <c r="I21" s="125"/>
      <c r="J21" s="125"/>
      <c r="Q21" s="28"/>
      <c r="R21" s="28"/>
    </row>
    <row r="22" spans="1:28" ht="15" customHeight="1" x14ac:dyDescent="0.35">
      <c r="A22" s="73">
        <v>462</v>
      </c>
      <c r="B22" s="9">
        <v>462</v>
      </c>
      <c r="C22" s="12" t="s">
        <v>76</v>
      </c>
      <c r="D22" s="48">
        <f t="shared" ca="1" si="1"/>
        <v>616</v>
      </c>
      <c r="E22" s="48">
        <f t="shared" ca="1" si="1"/>
        <v>4111</v>
      </c>
      <c r="F22" s="48">
        <f t="shared" ca="1" si="1"/>
        <v>4445</v>
      </c>
      <c r="G22" s="48">
        <f t="shared" ca="1" si="1"/>
        <v>92</v>
      </c>
      <c r="H22" s="48">
        <f t="shared" ca="1" si="1"/>
        <v>35</v>
      </c>
      <c r="I22" s="125"/>
      <c r="J22" s="125"/>
      <c r="Q22" s="28"/>
      <c r="R22" s="28"/>
    </row>
    <row r="23" spans="1:28" ht="15" customHeight="1" x14ac:dyDescent="0.35">
      <c r="A23" s="73" t="s">
        <v>77</v>
      </c>
      <c r="B23" s="9" t="s">
        <v>77</v>
      </c>
      <c r="C23" s="12" t="s">
        <v>78</v>
      </c>
      <c r="D23" s="48">
        <f t="shared" ca="1" si="1"/>
        <v>2708</v>
      </c>
      <c r="E23" s="48">
        <f t="shared" ca="1" si="1"/>
        <v>12695</v>
      </c>
      <c r="F23" s="48">
        <f t="shared" ca="1" si="1"/>
        <v>17406</v>
      </c>
      <c r="G23" s="48">
        <f t="shared" ca="1" si="1"/>
        <v>73</v>
      </c>
      <c r="H23" s="48">
        <f t="shared" ca="1" si="1"/>
        <v>115</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'75'!B29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'75'!E30</f>
        <v>nb_ul_secret</v>
      </c>
      <c r="F30" s="73" t="s">
        <v>1345</v>
      </c>
      <c r="G30" s="73" t="s">
        <v>139</v>
      </c>
      <c r="H30" s="73" t="str">
        <f>'75'!H30</f>
        <v>redi_r310_secret</v>
      </c>
      <c r="I30" s="73" t="str">
        <f>'75'!I30</f>
        <v>redi_r410_secret</v>
      </c>
      <c r="J30" s="73" t="str">
        <f>'75'!J30</f>
        <v>redi_r003_secret</v>
      </c>
      <c r="K30" s="73" t="str">
        <f>'75'!K30</f>
        <v>fraispers_secret</v>
      </c>
      <c r="L30" s="73" t="str">
        <f>'75'!L30</f>
        <v>redi_r005_secret</v>
      </c>
      <c r="M30" s="73" t="str">
        <f>'75'!M30</f>
        <v>redi_r008_secret</v>
      </c>
      <c r="N30" s="73" t="str">
        <f>'75'!N30</f>
        <v>redi_r103_secret</v>
      </c>
      <c r="O30" s="73" t="str">
        <f>'75'!O30</f>
        <v>r100_tot_secret</v>
      </c>
      <c r="P30" s="73" t="str">
        <f>'75'!P30</f>
        <v>inv_corp_b_ha_secret</v>
      </c>
      <c r="Q30" s="73" t="str">
        <f>'75'!Q30</f>
        <v>TX_EX_secret</v>
      </c>
      <c r="R30" s="73" t="str">
        <f>'75'!R30</f>
        <v>TX_VA_secret</v>
      </c>
      <c r="S30" s="73" t="str">
        <f>'75'!S30</f>
        <v>PROD_TRAV_secret</v>
      </c>
      <c r="T30" s="73" t="str">
        <f>'75'!T30</f>
        <v>INT_CAPITAL_secret</v>
      </c>
      <c r="U30" s="73" t="str">
        <f>'75'!U30</f>
        <v>TX_FP_secret</v>
      </c>
      <c r="V30" s="73" t="str">
        <f>'75'!V30</f>
        <v>TX_MARGE_secret</v>
      </c>
      <c r="W30" s="73" t="str">
        <f>'75'!W30</f>
        <v>RENT_ECO_secret</v>
      </c>
      <c r="X30" s="73" t="str">
        <f>'75'!X30</f>
        <v>RENT_FIN_secret</v>
      </c>
      <c r="Y30" s="73" t="str">
        <f>'75'!Y30</f>
        <v>LEVIER_FIN_secret</v>
      </c>
      <c r="Z30" s="73" t="str">
        <f>'75'!Z30</f>
        <v>TAUX_PRELEV_secret</v>
      </c>
      <c r="AA30" s="73" t="str">
        <f>'75'!AA30</f>
        <v>TX_INV_secret</v>
      </c>
      <c r="AB30" s="73" t="str">
        <f>'75'!AB30</f>
        <v>TX_AUTOFIN_secret</v>
      </c>
    </row>
    <row r="31" spans="1:28" ht="69.95" customHeight="1" x14ac:dyDescent="0.35">
      <c r="A31" s="73" t="str">
        <f>'75'!A31</f>
        <v>R_T2</v>
      </c>
      <c r="B31" s="2" t="str">
        <f>'75'!B31</f>
        <v>Code d'activité</v>
      </c>
      <c r="C31" s="2" t="str">
        <f>'75'!C31</f>
        <v>Secteur d'activité</v>
      </c>
      <c r="D31" s="2" t="s">
        <v>1402</v>
      </c>
      <c r="E31" s="2" t="str">
        <f>'75'!E31</f>
        <v>Nombre d'unités légales</v>
      </c>
      <c r="F31" s="2" t="str">
        <f>'75'!F31</f>
        <v>Effectifs salariés en équivalent temps plein</v>
      </c>
      <c r="G31" s="2" t="str">
        <f>'75'!G31</f>
        <v>Effectifs salariés au 31 décembre</v>
      </c>
      <c r="H31" s="2" t="str">
        <f>'75'!H31</f>
        <v>Chiffre d'affaires Hors Taxes</v>
      </c>
      <c r="I31" s="2" t="str">
        <f>'75'!I31</f>
        <v>Chiffre d'affaires à l'exportation hors taxes</v>
      </c>
      <c r="J31" s="2" t="str">
        <f>'75'!J31</f>
        <v>Valeur ajoutée - y compris autres produits et autres charges</v>
      </c>
      <c r="K31" s="2" t="str">
        <f>'75'!K31</f>
        <v>Frais de personnel</v>
      </c>
      <c r="L31" s="2" t="str">
        <f>'75'!L31</f>
        <v>Excédent brut d'exploitation</v>
      </c>
      <c r="M31" s="2" t="str">
        <f>'75'!M31</f>
        <v>Capacité d'autofinancement</v>
      </c>
      <c r="N31" s="2" t="str">
        <f>'75'!N31</f>
        <v>Résultat courant avant impôts</v>
      </c>
      <c r="O31" s="2" t="str">
        <f>'75'!O31</f>
        <v>Résultat net comptable</v>
      </c>
      <c r="P31" s="2" t="str">
        <f>'75'!P31</f>
        <v>Investissements corporels bruts hors apports</v>
      </c>
      <c r="Q31" s="44" t="str">
        <f>'75'!Q31</f>
        <v>Taux d'exportation</v>
      </c>
      <c r="R31" s="44" t="str">
        <f>'75'!R31</f>
        <v>Taux de valeur ajoutée</v>
      </c>
      <c r="S31" s="76" t="str">
        <f>'75'!S31</f>
        <v>Productivité apparente du travail par tête</v>
      </c>
      <c r="T31" s="76" t="str">
        <f>'75'!T31</f>
        <v>Intensité capitalistique</v>
      </c>
      <c r="U31" s="44" t="str">
        <f>'75'!U31</f>
        <v>Part des frais de personnel</v>
      </c>
      <c r="V31" s="44" t="str">
        <f>'75'!V31</f>
        <v>Taux de marge</v>
      </c>
      <c r="W31" s="44" t="str">
        <f>'75'!W31</f>
        <v>Rentabilité économique</v>
      </c>
      <c r="X31" s="44" t="str">
        <f>'75'!X31</f>
        <v>Rentabilité financière</v>
      </c>
      <c r="Y31" s="44" t="str">
        <f>'75'!Y31</f>
        <v>Levier financier</v>
      </c>
      <c r="Z31" s="44" t="str">
        <f>'75'!Z31</f>
        <v>Taux de prélèvement financier</v>
      </c>
      <c r="AA31" s="44" t="str">
        <f>'75'!AA31</f>
        <v>Taux d'investissement</v>
      </c>
      <c r="AB31" s="44" t="str">
        <f>'75'!AB31</f>
        <v>Taux d'autofinancement</v>
      </c>
    </row>
    <row r="32" spans="1:28" ht="15" customHeight="1" x14ac:dyDescent="0.35">
      <c r="B32" s="148"/>
      <c r="C32" s="148"/>
      <c r="D32" s="32"/>
      <c r="E32" s="148" t="str">
        <f>'75'!E32</f>
        <v>nombre</v>
      </c>
      <c r="F32" s="148"/>
      <c r="G32" s="148"/>
      <c r="H32" s="148" t="str">
        <f>'75'!H32</f>
        <v>milliers d'euros</v>
      </c>
      <c r="I32" s="148"/>
      <c r="J32" s="148"/>
      <c r="K32" s="148"/>
      <c r="L32" s="148"/>
      <c r="M32" s="148"/>
      <c r="N32" s="148"/>
      <c r="O32" s="148"/>
      <c r="P32" s="148"/>
      <c r="Q32" s="155" t="str">
        <f>'75'!Q32</f>
        <v>%</v>
      </c>
      <c r="R32" s="155"/>
      <c r="S32" s="158" t="str">
        <f>'75'!S32</f>
        <v>milliers d'euros</v>
      </c>
      <c r="T32" s="159"/>
      <c r="U32" s="149" t="str">
        <f>'75'!U32</f>
        <v>%</v>
      </c>
      <c r="V32" s="149"/>
      <c r="W32" s="149"/>
      <c r="X32" s="149"/>
      <c r="Y32" s="149"/>
      <c r="Z32" s="149"/>
      <c r="AA32" s="149"/>
      <c r="AB32" s="149"/>
    </row>
    <row r="33" spans="1:28" ht="15" customHeight="1" x14ac:dyDescent="0.35">
      <c r="A33" s="73" t="str">
        <f>'75'!A33</f>
        <v>IAA_CGA_AC</v>
      </c>
      <c r="B33" s="116" t="str">
        <f>'75'!B33</f>
        <v>IAA_CGA_AC</v>
      </c>
      <c r="C33" s="117" t="str">
        <f>'75'!C33</f>
        <v>Ensemble des entreprises agroalimentaires de la région</v>
      </c>
      <c r="D33" s="117"/>
      <c r="E33" s="109">
        <f t="shared" ref="E33:T48" ca="1" si="2">INDEX(table,MATCH($A$1&amp;"_"&amp;$A33,Tcolonne,0),MATCH(E$30,Tligne,0))</f>
        <v>9871</v>
      </c>
      <c r="F33" s="109">
        <f t="shared" ca="1" si="2"/>
        <v>54844.43</v>
      </c>
      <c r="G33" s="109">
        <f t="shared" ca="1" si="2"/>
        <v>63831</v>
      </c>
      <c r="H33" s="109">
        <f t="shared" ca="1" si="2"/>
        <v>25380452.25</v>
      </c>
      <c r="I33" s="109">
        <f t="shared" ca="1" si="2"/>
        <v>4625894.375</v>
      </c>
      <c r="J33" s="109">
        <f t="shared" ca="1" si="2"/>
        <v>3952598.8510000003</v>
      </c>
      <c r="K33" s="109">
        <f t="shared" ca="1" si="2"/>
        <v>2563405.3670000001</v>
      </c>
      <c r="L33" s="109">
        <f t="shared" ca="1" si="2"/>
        <v>1289906.689</v>
      </c>
      <c r="M33" s="109">
        <f t="shared" ca="1" si="2"/>
        <v>1878217.1880000001</v>
      </c>
      <c r="N33" s="109">
        <f t="shared" ca="1" si="2"/>
        <v>1696724.0060000001</v>
      </c>
      <c r="O33" s="109">
        <f t="shared" ca="1" si="2"/>
        <v>1505086.4140000001</v>
      </c>
      <c r="P33" s="109">
        <f t="shared" ca="1" si="2"/>
        <v>860886.66599999997</v>
      </c>
      <c r="Q33" s="109">
        <f t="shared" ca="1" si="2"/>
        <v>18.226209404917125</v>
      </c>
      <c r="R33" s="109">
        <f t="shared" ca="1" si="2"/>
        <v>15.573398031156046</v>
      </c>
      <c r="S33" s="109">
        <f t="shared" ca="1" si="2"/>
        <v>72.069284902769525</v>
      </c>
      <c r="T33" s="109">
        <f t="shared" ca="1" si="2"/>
        <v>155.79706725003797</v>
      </c>
      <c r="U33" s="109">
        <f t="shared" ref="U33:AB33" ca="1" si="3">INDEX(table,MATCH($A$1&amp;"_"&amp;$A33,Tcolonne,0),MATCH(U$30,Tligne,0))</f>
        <v>66.524728071491552</v>
      </c>
      <c r="V33" s="109">
        <f t="shared" ca="1" si="3"/>
        <v>33.475271928508455</v>
      </c>
      <c r="W33" s="109">
        <f t="shared" ca="1" si="3"/>
        <v>10.452645499440797</v>
      </c>
      <c r="X33" s="109">
        <f t="shared" ca="1" si="3"/>
        <v>24.572634237769766</v>
      </c>
      <c r="Y33" s="109">
        <f t="shared" ca="1" si="3"/>
        <v>56.372565742949021</v>
      </c>
      <c r="Z33" s="109">
        <f t="shared" ca="1" si="3"/>
        <v>4.6997486342983059</v>
      </c>
      <c r="AA33" s="109">
        <f t="shared" ca="1" si="3"/>
        <v>21.780269095159941</v>
      </c>
      <c r="AB33" s="109">
        <f t="shared" ca="1" si="3"/>
        <v>218.17241016484746</v>
      </c>
    </row>
    <row r="34" spans="1:28" ht="15" customHeight="1" x14ac:dyDescent="0.35">
      <c r="A34" s="73" t="str">
        <f>'75'!A34</f>
        <v>p_IAA_CGA_AC_BN_horsKZ</v>
      </c>
      <c r="B34" s="54"/>
      <c r="C34" s="51" t="str">
        <f>'75'!C34</f>
        <v>Poids dans l'économie marchande non agricole et non financière de la région (%)</v>
      </c>
      <c r="D34" s="51"/>
      <c r="E34" s="52">
        <f ca="1">E33/E69*100</f>
        <v>2.8822036842919752</v>
      </c>
      <c r="F34" s="52">
        <f t="shared" ref="F34:P34" ca="1" si="4">F33/F69*100</f>
        <v>8.3461545163254662</v>
      </c>
      <c r="G34" s="52">
        <f t="shared" ca="1" si="4"/>
        <v>8.0888223173485603</v>
      </c>
      <c r="H34" s="52">
        <f t="shared" ca="1" si="4"/>
        <v>11.576528534272148</v>
      </c>
      <c r="I34" s="52">
        <f t="shared" ca="1" si="4"/>
        <v>8.3409014540039443</v>
      </c>
      <c r="J34" s="52">
        <f t="shared" ca="1" si="4"/>
        <v>7.9631979575624889</v>
      </c>
      <c r="K34" s="52">
        <f t="shared" ca="1" si="4"/>
        <v>7.3843587242442847</v>
      </c>
      <c r="L34" s="52">
        <f t="shared" ca="1" si="4"/>
        <v>8.847660508098615</v>
      </c>
      <c r="M34" s="52">
        <f t="shared" ca="1" si="4"/>
        <v>12.852392940005453</v>
      </c>
      <c r="N34" s="52">
        <f t="shared" ca="1" si="4"/>
        <v>12.85320847512439</v>
      </c>
      <c r="O34" s="52">
        <f t="shared" ca="1" si="4"/>
        <v>12.080903192657205</v>
      </c>
      <c r="P34" s="52">
        <f t="shared" ca="1" si="4"/>
        <v>7.7878800516919311</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'75'!A36</f>
        <v>IAA_hac</v>
      </c>
      <c r="B36" s="112" t="str">
        <f>'75'!B36</f>
        <v>IAA_hac</v>
      </c>
      <c r="C36" s="113" t="str">
        <f>'75'!C36</f>
        <v>IAA : Industries alimentaires (hors artisanat commercial) et boissons</v>
      </c>
      <c r="D36" s="113"/>
      <c r="E36" s="110">
        <f t="shared" ca="1" si="2"/>
        <v>2687</v>
      </c>
      <c r="F36" s="110">
        <f t="shared" ca="1" si="2"/>
        <v>23870.78</v>
      </c>
      <c r="G36" s="110">
        <f t="shared" ca="1" si="2"/>
        <v>26769</v>
      </c>
      <c r="H36" s="110">
        <f t="shared" ca="1" si="2"/>
        <v>9090549.790000001</v>
      </c>
      <c r="I36" s="110">
        <f t="shared" ca="1" si="2"/>
        <v>1948708.986</v>
      </c>
      <c r="J36" s="110">
        <f t="shared" ca="1" si="2"/>
        <v>1990080.0730000001</v>
      </c>
      <c r="K36" s="110">
        <f t="shared" ca="1" si="2"/>
        <v>1229457.202</v>
      </c>
      <c r="L36" s="110">
        <f t="shared" ca="1" si="2"/>
        <v>669373.04000000015</v>
      </c>
      <c r="M36" s="110">
        <f t="shared" ca="1" si="2"/>
        <v>1366800.58</v>
      </c>
      <c r="N36" s="110">
        <f t="shared" ca="1" si="2"/>
        <v>1234224.7590000001</v>
      </c>
      <c r="O36" s="110">
        <f t="shared" ca="1" si="2"/>
        <v>1139728.9870000002</v>
      </c>
      <c r="P36" s="110">
        <f t="shared" ca="1" si="2"/>
        <v>468302.58299999998</v>
      </c>
      <c r="Q36" s="110">
        <f t="shared" ca="1" si="2"/>
        <v>21.436646088707025</v>
      </c>
      <c r="R36" s="110">
        <f t="shared" ca="1" si="2"/>
        <v>21.891746032667623</v>
      </c>
      <c r="S36" s="110">
        <f t="shared" ca="1" si="2"/>
        <v>83.368874959259827</v>
      </c>
      <c r="T36" s="110">
        <f t="shared" ca="1" si="2"/>
        <v>209.1392998050336</v>
      </c>
      <c r="U36" s="110">
        <f t="shared" ref="U36:AB36" ca="1" si="5">INDEX(table,MATCH($A$1&amp;"_"&amp;$A36,Tcolonne,0),MATCH(U$30,Tligne,0))</f>
        <v>64.748136763665471</v>
      </c>
      <c r="V36" s="110">
        <f t="shared" ca="1" si="5"/>
        <v>35.251863236334536</v>
      </c>
      <c r="W36" s="110">
        <f t="shared" ca="1" si="5"/>
        <v>9.8663087162478593</v>
      </c>
      <c r="X36" s="110">
        <f t="shared" ca="1" si="5"/>
        <v>35.860884557756009</v>
      </c>
      <c r="Y36" s="110">
        <f t="shared" ca="1" si="5"/>
        <v>50.434541476847031</v>
      </c>
      <c r="Z36" s="110">
        <f t="shared" ca="1" si="5"/>
        <v>3.5663593502361541</v>
      </c>
      <c r="AA36" s="110">
        <f t="shared" ca="1" si="5"/>
        <v>23.531846248480072</v>
      </c>
      <c r="AB36" s="110">
        <f t="shared" ca="1" si="5"/>
        <v>291.86270364859382</v>
      </c>
    </row>
    <row r="37" spans="1:28" ht="15" customHeight="1" x14ac:dyDescent="0.35">
      <c r="A37" s="73" t="str">
        <f>'75'!A37</f>
        <v>p_IAA_hac_C_hac</v>
      </c>
      <c r="B37" s="54"/>
      <c r="C37" s="55" t="str">
        <f>'75'!C37</f>
        <v>Poids dans l'industrie manufacturière (hors artisanat commercial) de la région (%)</v>
      </c>
      <c r="D37" s="55"/>
      <c r="E37" s="52">
        <f ca="1">E36/E66*100</f>
        <v>12.337572891317324</v>
      </c>
      <c r="F37" s="52">
        <f t="shared" ref="F37:P37" ca="1" si="6">F36/F66*100</f>
        <v>21.501234321478076</v>
      </c>
      <c r="G37" s="52">
        <f t="shared" ca="1" si="6"/>
        <v>21.89442517830269</v>
      </c>
      <c r="H37" s="52">
        <f t="shared" ca="1" si="6"/>
        <v>13.201036276935296</v>
      </c>
      <c r="I37" s="52">
        <f t="shared" ca="1" si="6"/>
        <v>4.0903614074625274</v>
      </c>
      <c r="J37" s="52">
        <f t="shared" ca="1" si="6"/>
        <v>21.592531099932195</v>
      </c>
      <c r="K37" s="52">
        <f t="shared" ca="1" si="6"/>
        <v>17.471623438841252</v>
      </c>
      <c r="L37" s="52">
        <f t="shared" ca="1" si="6"/>
        <v>36.878767742218585</v>
      </c>
      <c r="M37" s="52">
        <f t="shared" ca="1" si="6"/>
        <v>61.670478636541723</v>
      </c>
      <c r="N37" s="52">
        <f t="shared" ca="1" si="6"/>
        <v>40.099247428249832</v>
      </c>
      <c r="O37" s="52">
        <f t="shared" ca="1" si="6"/>
        <v>37.652656823107471</v>
      </c>
      <c r="P37" s="52">
        <f t="shared" ca="1" si="6"/>
        <v>31.583930880350668</v>
      </c>
      <c r="Q37" s="52"/>
      <c r="R37" s="52"/>
      <c r="S37" s="52"/>
      <c r="T37" s="52"/>
      <c r="U37" s="52"/>
      <c r="V37" s="52"/>
      <c r="W37" s="52"/>
      <c r="X37" s="52"/>
      <c r="Y37" s="52"/>
      <c r="Z37" s="52"/>
      <c r="AA37" s="52"/>
      <c r="AB37" s="52"/>
    </row>
    <row r="38" spans="1:28" ht="15" customHeight="1" x14ac:dyDescent="0.35">
      <c r="A38" s="73" t="str">
        <f>'75'!A38</f>
        <v>IAA_hac_Micro</v>
      </c>
      <c r="B38" s="54"/>
      <c r="C38" s="55"/>
      <c r="D38" s="55" t="s">
        <v>83</v>
      </c>
      <c r="E38" s="48">
        <f t="shared" ca="1" si="2"/>
        <v>2129</v>
      </c>
      <c r="F38" s="48">
        <f t="shared" ca="1" si="2"/>
        <v>2156.87</v>
      </c>
      <c r="G38" s="48">
        <f t="shared" ca="1" si="2"/>
        <v>2913</v>
      </c>
      <c r="H38" s="48">
        <f t="shared" ca="1" si="2"/>
        <v>442153.49</v>
      </c>
      <c r="I38" s="48">
        <f t="shared" ca="1" si="2"/>
        <v>13334.689</v>
      </c>
      <c r="J38" s="48">
        <f t="shared" ca="1" si="2"/>
        <v>125186.387</v>
      </c>
      <c r="K38" s="48">
        <f t="shared" ca="1" si="2"/>
        <v>89435.451000000001</v>
      </c>
      <c r="L38" s="48">
        <f t="shared" ca="1" si="2"/>
        <v>37759.609000000004</v>
      </c>
      <c r="M38" s="48">
        <f t="shared" ca="1" si="2"/>
        <v>34781.921999999999</v>
      </c>
      <c r="N38" s="48">
        <f t="shared" ca="1" si="2"/>
        <v>31561.941999999992</v>
      </c>
      <c r="O38" s="48">
        <f t="shared" ca="1" si="2"/>
        <v>31057.707999999991</v>
      </c>
      <c r="P38" s="48">
        <f t="shared" ca="1" si="2"/>
        <v>54067.201999999997</v>
      </c>
      <c r="Q38" s="48">
        <f t="shared" ca="1" si="2"/>
        <v>3.0158506721274554</v>
      </c>
      <c r="R38" s="48">
        <f t="shared" ca="1" si="2"/>
        <v>28.312879991063738</v>
      </c>
      <c r="S38" s="48">
        <f t="shared" ca="1" si="2"/>
        <v>58.040766017423401</v>
      </c>
      <c r="T38" s="48">
        <f t="shared" ca="1" si="2"/>
        <v>175.43567623454356</v>
      </c>
      <c r="U38" s="48">
        <f t="shared" ref="U38:AB52" ca="1" si="7">INDEX(table,MATCH($A$1&amp;"_"&amp;$A38,Tcolonne,0),MATCH(U$30,Tligne,0))</f>
        <v>70.313619884294255</v>
      </c>
      <c r="V38" s="48">
        <f t="shared" ca="1" si="7"/>
        <v>29.686380115705756</v>
      </c>
      <c r="W38" s="48">
        <f t="shared" ca="1" si="7"/>
        <v>8.5078152561510372</v>
      </c>
      <c r="X38" s="48">
        <f t="shared" ca="1" si="7"/>
        <v>15.36273551189108</v>
      </c>
      <c r="Y38" s="48">
        <f t="shared" ca="1" si="7"/>
        <v>76.446623385110939</v>
      </c>
      <c r="Z38" s="48">
        <f t="shared" ca="1" si="7"/>
        <v>5.2265265776454406</v>
      </c>
      <c r="AA38" s="48">
        <f t="shared" ca="1" si="7"/>
        <v>43.189362114907908</v>
      </c>
      <c r="AB38" s="48">
        <f t="shared" ca="1" si="7"/>
        <v>64.33090804292037</v>
      </c>
    </row>
    <row r="39" spans="1:28" ht="15" customHeight="1" x14ac:dyDescent="0.35">
      <c r="A39" s="73" t="str">
        <f>'75'!A39</f>
        <v>IAA_hac_PME</v>
      </c>
      <c r="B39" s="54"/>
      <c r="C39" s="55"/>
      <c r="D39" s="55" t="s">
        <v>84</v>
      </c>
      <c r="E39" s="48">
        <f t="shared" ca="1" si="2"/>
        <v>448</v>
      </c>
      <c r="F39" s="48">
        <f t="shared" ca="1" si="2"/>
        <v>9506.2099999999991</v>
      </c>
      <c r="G39" s="48">
        <f t="shared" ca="1" si="2"/>
        <v>10779</v>
      </c>
      <c r="H39" s="48">
        <f t="shared" ca="1" si="2"/>
        <v>2792866.36</v>
      </c>
      <c r="I39" s="48">
        <f t="shared" ca="1" si="2"/>
        <v>254971.24600000001</v>
      </c>
      <c r="J39" s="48">
        <f t="shared" ca="1" si="2"/>
        <v>613682.53200000001</v>
      </c>
      <c r="K39" s="48">
        <f t="shared" ca="1" si="2"/>
        <v>416667.90100000001</v>
      </c>
      <c r="L39" s="48">
        <f t="shared" ca="1" si="2"/>
        <v>179695.89099999997</v>
      </c>
      <c r="M39" s="48">
        <f t="shared" ca="1" si="2"/>
        <v>145890.76599999997</v>
      </c>
      <c r="N39" s="48">
        <f t="shared" ca="1" si="2"/>
        <v>73026.533999999985</v>
      </c>
      <c r="O39" s="48">
        <f t="shared" ca="1" si="2"/>
        <v>75652.078999999983</v>
      </c>
      <c r="P39" s="48">
        <f t="shared" ca="1" si="2"/>
        <v>159176.49900000001</v>
      </c>
      <c r="Q39" s="48">
        <f t="shared" ca="1" si="2"/>
        <v>9.1293750983487811</v>
      </c>
      <c r="R39" s="48">
        <f t="shared" ca="1" si="2"/>
        <v>21.973215073563349</v>
      </c>
      <c r="S39" s="48">
        <f t="shared" ca="1" si="2"/>
        <v>64.555962050070434</v>
      </c>
      <c r="T39" s="48">
        <f t="shared" ca="1" si="2"/>
        <v>205.3182618519894</v>
      </c>
      <c r="U39" s="48">
        <f t="shared" ca="1" si="7"/>
        <v>69.868074921624341</v>
      </c>
      <c r="V39" s="48">
        <f t="shared" ca="1" si="7"/>
        <v>30.131925078375644</v>
      </c>
      <c r="W39" s="48">
        <f t="shared" ca="1" si="7"/>
        <v>6.5603256543307618</v>
      </c>
      <c r="X39" s="48">
        <f t="shared" ca="1" si="7"/>
        <v>7.1950028978563854</v>
      </c>
      <c r="Y39" s="48">
        <f t="shared" ca="1" si="7"/>
        <v>76.274751075534127</v>
      </c>
      <c r="Z39" s="48">
        <f t="shared" ca="1" si="7"/>
        <v>6.3897014762569064</v>
      </c>
      <c r="AA39" s="48">
        <f t="shared" ca="1" si="7"/>
        <v>25.937922410996698</v>
      </c>
      <c r="AB39" s="48">
        <f t="shared" ca="1" si="7"/>
        <v>91.653458215587449</v>
      </c>
    </row>
    <row r="40" spans="1:28" ht="15" customHeight="1" x14ac:dyDescent="0.35">
      <c r="A40" s="73" t="str">
        <f>'75'!A40</f>
        <v>IAA_hac_ETI</v>
      </c>
      <c r="B40" s="54"/>
      <c r="C40" s="55"/>
      <c r="D40" s="55" t="s">
        <v>85</v>
      </c>
      <c r="E40" s="48">
        <f t="shared" ca="1" si="2"/>
        <v>87</v>
      </c>
      <c r="F40" s="48">
        <f t="shared" ca="1" si="2"/>
        <v>7764.86</v>
      </c>
      <c r="G40" s="48">
        <f t="shared" ca="1" si="2"/>
        <v>8297</v>
      </c>
      <c r="H40" s="48">
        <f t="shared" ca="1" si="2"/>
        <v>3392182.97</v>
      </c>
      <c r="I40" s="48" t="str">
        <f t="shared" ca="1" si="2"/>
        <v>s</v>
      </c>
      <c r="J40" s="48">
        <f t="shared" ca="1" si="2"/>
        <v>681354.16499999992</v>
      </c>
      <c r="K40" s="48">
        <f t="shared" ca="1" si="2"/>
        <v>380832.85700000002</v>
      </c>
      <c r="L40" s="48">
        <f t="shared" ca="1" si="2"/>
        <v>267376.47599999997</v>
      </c>
      <c r="M40" s="48" t="str">
        <f t="shared" ca="1" si="2"/>
        <v>s</v>
      </c>
      <c r="N40" s="48" t="str">
        <f t="shared" ca="1" si="2"/>
        <v>s</v>
      </c>
      <c r="O40" s="48" t="str">
        <f t="shared" ca="1" si="2"/>
        <v>s</v>
      </c>
      <c r="P40" s="48">
        <f t="shared" ca="1" si="2"/>
        <v>149700.55499999999</v>
      </c>
      <c r="Q40" s="48" t="str">
        <f t="shared" ca="1" si="2"/>
        <v>s</v>
      </c>
      <c r="R40" s="48">
        <f t="shared" ca="1" si="2"/>
        <v>20.086008656543662</v>
      </c>
      <c r="S40" s="48">
        <f t="shared" ca="1" si="2"/>
        <v>87.748415940532084</v>
      </c>
      <c r="T40" s="48">
        <f t="shared" ca="1" si="2"/>
        <v>214.41573511949991</v>
      </c>
      <c r="U40" s="48">
        <f t="shared" ca="1" si="7"/>
        <v>58.751523252134355</v>
      </c>
      <c r="V40" s="48">
        <f t="shared" ca="1" si="7"/>
        <v>41.248476747865645</v>
      </c>
      <c r="W40" s="48" t="str">
        <f t="shared" ca="1" si="7"/>
        <v>s</v>
      </c>
      <c r="X40" s="48" t="str">
        <f t="shared" ca="1" si="7"/>
        <v>s</v>
      </c>
      <c r="Y40" s="48" t="str">
        <f t="shared" ca="1" si="7"/>
        <v>s</v>
      </c>
      <c r="Z40" s="48">
        <f t="shared" ca="1" si="7"/>
        <v>2.6123614554632701</v>
      </c>
      <c r="AA40" s="48">
        <f t="shared" ca="1" si="7"/>
        <v>21.971033962931745</v>
      </c>
      <c r="AB40" s="48" t="str">
        <f t="shared" ca="1" si="7"/>
        <v>s</v>
      </c>
    </row>
    <row r="41" spans="1:28" ht="15" customHeight="1" x14ac:dyDescent="0.35">
      <c r="A41" s="73" t="str">
        <f>'75'!A41</f>
        <v>IAA_hac_GE</v>
      </c>
      <c r="B41" s="54"/>
      <c r="C41" s="55"/>
      <c r="D41" s="55" t="s">
        <v>86</v>
      </c>
      <c r="E41" s="48">
        <f t="shared" ca="1" si="2"/>
        <v>23</v>
      </c>
      <c r="F41" s="48">
        <f t="shared" ca="1" si="2"/>
        <v>4442.84</v>
      </c>
      <c r="G41" s="48">
        <f t="shared" ca="1" si="2"/>
        <v>4780</v>
      </c>
      <c r="H41" s="48">
        <f t="shared" ca="1" si="2"/>
        <v>2463346.9700000002</v>
      </c>
      <c r="I41" s="48" t="str">
        <f t="shared" ca="1" si="2"/>
        <v>s</v>
      </c>
      <c r="J41" s="48">
        <f t="shared" ca="1" si="2"/>
        <v>569856.98900000018</v>
      </c>
      <c r="K41" s="48">
        <f t="shared" ca="1" si="2"/>
        <v>342520.99300000002</v>
      </c>
      <c r="L41" s="48">
        <f t="shared" ca="1" si="2"/>
        <v>184541.06400000019</v>
      </c>
      <c r="M41" s="48" t="str">
        <f t="shared" ca="1" si="2"/>
        <v>s</v>
      </c>
      <c r="N41" s="48" t="str">
        <f t="shared" ca="1" si="2"/>
        <v>s</v>
      </c>
      <c r="O41" s="48" t="str">
        <f t="shared" ca="1" si="2"/>
        <v>s</v>
      </c>
      <c r="P41" s="48">
        <f t="shared" ca="1" si="2"/>
        <v>105358.32699999999</v>
      </c>
      <c r="Q41" s="48" t="str">
        <f t="shared" ca="1" si="2"/>
        <v>s</v>
      </c>
      <c r="R41" s="48">
        <f t="shared" ca="1" si="2"/>
        <v>23.133443885089406</v>
      </c>
      <c r="S41" s="48">
        <f t="shared" ca="1" si="2"/>
        <v>128.26412587444071</v>
      </c>
      <c r="T41" s="48">
        <f t="shared" ca="1" si="2"/>
        <v>224.45543593737338</v>
      </c>
      <c r="U41" s="48">
        <f t="shared" ca="1" si="7"/>
        <v>64.986843285514652</v>
      </c>
      <c r="V41" s="48">
        <f t="shared" ca="1" si="7"/>
        <v>35.013156714485355</v>
      </c>
      <c r="W41" s="48" t="str">
        <f t="shared" ca="1" si="7"/>
        <v>s</v>
      </c>
      <c r="X41" s="48" t="str">
        <f t="shared" ca="1" si="7"/>
        <v>s</v>
      </c>
      <c r="Y41" s="48" t="str">
        <f t="shared" ca="1" si="7"/>
        <v>s</v>
      </c>
      <c r="Z41" s="48">
        <f t="shared" ca="1" si="7"/>
        <v>1.8596733570366737</v>
      </c>
      <c r="AA41" s="48">
        <f t="shared" ca="1" si="7"/>
        <v>18.488555731304711</v>
      </c>
      <c r="AB41" s="48" t="str">
        <f t="shared" ca="1" si="7"/>
        <v>s</v>
      </c>
    </row>
    <row r="42" spans="1:28" ht="15" customHeight="1" x14ac:dyDescent="0.35">
      <c r="A42" s="73" t="str">
        <f>'75'!A42</f>
        <v>10_hac</v>
      </c>
      <c r="B42" s="112" t="str">
        <f>'75'!B42</f>
        <v>10_hac</v>
      </c>
      <c r="C42" s="114" t="str">
        <f>'75'!C42</f>
        <v>Industries alimentaires hors artisanat commercial</v>
      </c>
      <c r="D42" s="114"/>
      <c r="E42" s="110">
        <f t="shared" ca="1" si="2"/>
        <v>1945</v>
      </c>
      <c r="F42" s="110">
        <f t="shared" ca="1" si="2"/>
        <v>19292.61</v>
      </c>
      <c r="G42" s="110">
        <f t="shared" ca="1" si="2"/>
        <v>21823</v>
      </c>
      <c r="H42" s="110">
        <f t="shared" ca="1" si="2"/>
        <v>7216927.0099999998</v>
      </c>
      <c r="I42" s="110">
        <f t="shared" ca="1" si="2"/>
        <v>1743530.4579999999</v>
      </c>
      <c r="J42" s="110">
        <f t="shared" ca="1" si="2"/>
        <v>1620974.577</v>
      </c>
      <c r="K42" s="110">
        <f t="shared" ca="1" si="2"/>
        <v>1005070.753</v>
      </c>
      <c r="L42" s="110">
        <f t="shared" ca="1" si="2"/>
        <v>542753.24600000004</v>
      </c>
      <c r="M42" s="110">
        <f t="shared" ca="1" si="2"/>
        <v>1273028.7040000001</v>
      </c>
      <c r="N42" s="110">
        <f t="shared" ca="1" si="2"/>
        <v>1179009.4880000001</v>
      </c>
      <c r="O42" s="110">
        <f t="shared" ca="1" si="2"/>
        <v>1093666.5410000002</v>
      </c>
      <c r="P42" s="110">
        <f t="shared" ca="1" si="2"/>
        <v>331737.23</v>
      </c>
      <c r="Q42" s="110">
        <f t="shared" ca="1" si="2"/>
        <v>24.158903860107074</v>
      </c>
      <c r="R42" s="110">
        <f t="shared" ca="1" si="2"/>
        <v>22.460731205316709</v>
      </c>
      <c r="S42" s="110">
        <f t="shared" ca="1" si="2"/>
        <v>84.020491628659883</v>
      </c>
      <c r="T42" s="110">
        <f t="shared" ca="1" si="2"/>
        <v>160.29006510783145</v>
      </c>
      <c r="U42" s="110">
        <f t="shared" ca="1" si="7"/>
        <v>64.93443399568325</v>
      </c>
      <c r="V42" s="110">
        <f t="shared" ca="1" si="7"/>
        <v>35.06556600431675</v>
      </c>
      <c r="W42" s="110">
        <f t="shared" ca="1" si="7"/>
        <v>12.611311629947519</v>
      </c>
      <c r="X42" s="110">
        <f t="shared" ca="1" si="7"/>
        <v>44.928207211573103</v>
      </c>
      <c r="Y42" s="110">
        <f t="shared" ca="1" si="7"/>
        <v>35.800784008048019</v>
      </c>
      <c r="Z42" s="110">
        <f t="shared" ca="1" si="7"/>
        <v>2.562254781982455</v>
      </c>
      <c r="AA42" s="110">
        <f t="shared" ca="1" si="7"/>
        <v>20.46529505810997</v>
      </c>
      <c r="AB42" s="110">
        <f t="shared" ca="1" si="7"/>
        <v>383.74610651930755</v>
      </c>
    </row>
    <row r="43" spans="1:28" ht="15" customHeight="1" x14ac:dyDescent="0.35">
      <c r="A43" s="73" t="str">
        <f>'75'!A43</f>
        <v>101_hac</v>
      </c>
      <c r="B43" s="54" t="str">
        <f>'75'!B43</f>
        <v>101_hac</v>
      </c>
      <c r="C43" s="57" t="str">
        <f>'75'!C43</f>
        <v>Transformation et conservation de la viande et préparation de produits à base de viande hors charcuterie</v>
      </c>
      <c r="D43" s="57"/>
      <c r="E43" s="48">
        <f t="shared" ca="1" si="2"/>
        <v>366</v>
      </c>
      <c r="F43" s="48">
        <f t="shared" ca="1" si="2"/>
        <v>5195.9799999999996</v>
      </c>
      <c r="G43" s="48">
        <f t="shared" ca="1" si="2"/>
        <v>5944</v>
      </c>
      <c r="H43" s="48">
        <f t="shared" ca="1" si="2"/>
        <v>1560132.96</v>
      </c>
      <c r="I43" s="48">
        <f t="shared" ca="1" si="2"/>
        <v>61426.565000000002</v>
      </c>
      <c r="J43" s="48">
        <f t="shared" ca="1" si="2"/>
        <v>300900.62300000002</v>
      </c>
      <c r="K43" s="48">
        <f t="shared" ca="1" si="2"/>
        <v>226313.492</v>
      </c>
      <c r="L43" s="48">
        <f t="shared" ca="1" si="2"/>
        <v>58178.665999999997</v>
      </c>
      <c r="M43" s="48">
        <f t="shared" ca="1" si="2"/>
        <v>40187.380000000005</v>
      </c>
      <c r="N43" s="48">
        <f t="shared" ca="1" si="2"/>
        <v>29949.747999999967</v>
      </c>
      <c r="O43" s="48">
        <f t="shared" ca="1" si="2"/>
        <v>19820.621999999967</v>
      </c>
      <c r="P43" s="48">
        <f t="shared" ca="1" si="2"/>
        <v>93217.144</v>
      </c>
      <c r="Q43" s="48">
        <f t="shared" ca="1" si="2"/>
        <v>3.9372647444099891</v>
      </c>
      <c r="R43" s="48">
        <f t="shared" ca="1" si="2"/>
        <v>19.286857640646218</v>
      </c>
      <c r="S43" s="48">
        <f t="shared" ca="1" si="2"/>
        <v>57.910273519143658</v>
      </c>
      <c r="T43" s="48">
        <f t="shared" ca="1" si="2"/>
        <v>120.94928021277988</v>
      </c>
      <c r="U43" s="48">
        <f t="shared" ca="1" si="7"/>
        <v>79.549993079246846</v>
      </c>
      <c r="V43" s="48">
        <f t="shared" ca="1" si="7"/>
        <v>20.450006920753154</v>
      </c>
      <c r="W43" s="48">
        <f t="shared" ca="1" si="7"/>
        <v>7.282203293466849</v>
      </c>
      <c r="X43" s="48">
        <f t="shared" ca="1" si="7"/>
        <v>5.2089257824139743</v>
      </c>
      <c r="Y43" s="48">
        <f t="shared" ca="1" si="7"/>
        <v>54.736105236187086</v>
      </c>
      <c r="Z43" s="48">
        <f t="shared" ca="1" si="7"/>
        <v>5.5098994535213306</v>
      </c>
      <c r="AA43" s="48">
        <f t="shared" ca="1" si="7"/>
        <v>30.979378862901193</v>
      </c>
      <c r="AB43" s="48">
        <f t="shared" ca="1" si="7"/>
        <v>43.111576128099358</v>
      </c>
    </row>
    <row r="44" spans="1:28" ht="15" customHeight="1" x14ac:dyDescent="0.35">
      <c r="A44" s="73">
        <f>'75'!A44</f>
        <v>102</v>
      </c>
      <c r="B44" s="54">
        <f>'75'!B44</f>
        <v>102</v>
      </c>
      <c r="C44" s="57" t="str">
        <f>'75'!C44</f>
        <v>Transformation et conservation de poisson, de crustacés et de mollusques</v>
      </c>
      <c r="D44" s="57"/>
      <c r="E44" s="48">
        <f t="shared" ca="1" si="2"/>
        <v>29</v>
      </c>
      <c r="F44" s="48">
        <f t="shared" ca="1" si="2"/>
        <v>155.25</v>
      </c>
      <c r="G44" s="48">
        <f t="shared" ca="1" si="2"/>
        <v>188</v>
      </c>
      <c r="H44" s="48">
        <f t="shared" ca="1" si="2"/>
        <v>26497.079999999998</v>
      </c>
      <c r="I44" s="48" t="str">
        <f t="shared" ca="1" si="2"/>
        <v>s</v>
      </c>
      <c r="J44" s="48" t="str">
        <f t="shared" ca="1" si="2"/>
        <v>s</v>
      </c>
      <c r="K44" s="48" t="str">
        <f t="shared" ca="1" si="2"/>
        <v>s</v>
      </c>
      <c r="L44" s="48" t="str">
        <f t="shared" ca="1" si="2"/>
        <v>s</v>
      </c>
      <c r="M44" s="48" t="str">
        <f t="shared" ca="1" si="2"/>
        <v>s</v>
      </c>
      <c r="N44" s="48" t="str">
        <f t="shared" ca="1" si="2"/>
        <v>s</v>
      </c>
      <c r="O44" s="48" t="str">
        <f t="shared" ca="1" si="2"/>
        <v>s</v>
      </c>
      <c r="P44" s="48">
        <f t="shared" ca="1" si="2"/>
        <v>1962.94</v>
      </c>
      <c r="Q44" s="48" t="str">
        <f t="shared" ca="1" si="2"/>
        <v>s</v>
      </c>
      <c r="R44" s="48" t="str">
        <f t="shared" ca="1" si="2"/>
        <v>s</v>
      </c>
      <c r="S44" s="48" t="str">
        <f t="shared" ca="1" si="2"/>
        <v>s</v>
      </c>
      <c r="T44" s="48">
        <f t="shared" ca="1" si="2"/>
        <v>66.630879227053143</v>
      </c>
      <c r="U44" s="48" t="str">
        <f t="shared" ca="1" si="7"/>
        <v>s</v>
      </c>
      <c r="V44" s="48" t="str">
        <f t="shared" ca="1" si="7"/>
        <v>s</v>
      </c>
      <c r="W44" s="48" t="str">
        <f t="shared" ca="1" si="7"/>
        <v>s</v>
      </c>
      <c r="X44" s="48" t="str">
        <f t="shared" ca="1" si="7"/>
        <v>s</v>
      </c>
      <c r="Y44" s="48">
        <f t="shared" ca="1" si="7"/>
        <v>46.925661444568213</v>
      </c>
      <c r="Z44" s="48" t="str">
        <f t="shared" ca="1" si="7"/>
        <v>s</v>
      </c>
      <c r="AA44" s="48" t="str">
        <f t="shared" ca="1" si="7"/>
        <v>s</v>
      </c>
      <c r="AB44" s="48" t="str">
        <f t="shared" ca="1" si="7"/>
        <v>s</v>
      </c>
    </row>
    <row r="45" spans="1:28" ht="15" customHeight="1" x14ac:dyDescent="0.35">
      <c r="A45" s="73" t="str">
        <f>'75'!A45</f>
        <v>103</v>
      </c>
      <c r="B45" s="58" t="str">
        <f>'75'!B45</f>
        <v>103</v>
      </c>
      <c r="C45" s="57" t="str">
        <f>'75'!C45</f>
        <v>Transformation et conservation de fruits et légumes</v>
      </c>
      <c r="D45" s="57"/>
      <c r="E45" s="48">
        <f t="shared" ca="1" si="2"/>
        <v>246</v>
      </c>
      <c r="F45" s="48">
        <f t="shared" ca="1" si="2"/>
        <v>3070.69</v>
      </c>
      <c r="G45" s="48">
        <f t="shared" ca="1" si="2"/>
        <v>3307</v>
      </c>
      <c r="H45" s="48">
        <f t="shared" ca="1" si="2"/>
        <v>1369991.72</v>
      </c>
      <c r="I45" s="48">
        <f t="shared" ca="1" si="2"/>
        <v>302196.35700000002</v>
      </c>
      <c r="J45" s="48">
        <f t="shared" ca="1" si="2"/>
        <v>279335.68699999998</v>
      </c>
      <c r="K45" s="48">
        <f t="shared" ca="1" si="2"/>
        <v>158738.62899999999</v>
      </c>
      <c r="L45" s="48">
        <f t="shared" ca="1" si="2"/>
        <v>110924.22999999995</v>
      </c>
      <c r="M45" s="48">
        <f t="shared" ca="1" si="2"/>
        <v>94592.071999999971</v>
      </c>
      <c r="N45" s="48">
        <f t="shared" ca="1" si="2"/>
        <v>65776.323000000135</v>
      </c>
      <c r="O45" s="48">
        <f t="shared" ca="1" si="2"/>
        <v>43661.215000000142</v>
      </c>
      <c r="P45" s="48">
        <f t="shared" ca="1" si="2"/>
        <v>48735.713999999993</v>
      </c>
      <c r="Q45" s="48">
        <f t="shared" ca="1" si="2"/>
        <v>22.058261563799817</v>
      </c>
      <c r="R45" s="48">
        <f t="shared" ca="1" si="2"/>
        <v>20.38958943489089</v>
      </c>
      <c r="S45" s="48">
        <f t="shared" ca="1" si="2"/>
        <v>90.968377465651031</v>
      </c>
      <c r="T45" s="48">
        <f t="shared" ca="1" si="2"/>
        <v>212.67827882332631</v>
      </c>
      <c r="U45" s="48">
        <f t="shared" ca="1" si="7"/>
        <v>58.865588531047955</v>
      </c>
      <c r="V45" s="48">
        <f t="shared" ca="1" si="7"/>
        <v>41.134411468952045</v>
      </c>
      <c r="W45" s="48">
        <f t="shared" ca="1" si="7"/>
        <v>11.785929421497141</v>
      </c>
      <c r="X45" s="48">
        <f t="shared" ca="1" si="7"/>
        <v>13.387517377876968</v>
      </c>
      <c r="Y45" s="48">
        <f t="shared" ca="1" si="7"/>
        <v>56.935429155145201</v>
      </c>
      <c r="Z45" s="48">
        <f t="shared" ca="1" si="7"/>
        <v>2.5038064271440073</v>
      </c>
      <c r="AA45" s="48">
        <f t="shared" ca="1" si="7"/>
        <v>17.447005974571375</v>
      </c>
      <c r="AB45" s="48">
        <f t="shared" ca="1" si="7"/>
        <v>194.09189737119678</v>
      </c>
    </row>
    <row r="46" spans="1:28" ht="15" customHeight="1" x14ac:dyDescent="0.35">
      <c r="A46" s="73" t="str">
        <f>'75'!A46</f>
        <v>104</v>
      </c>
      <c r="B46" s="58" t="str">
        <f>'75'!B46</f>
        <v>104</v>
      </c>
      <c r="C46" s="57" t="str">
        <f>'75'!C46</f>
        <v>Fabrication d'huiles et graisses végétales et animales</v>
      </c>
      <c r="D46" s="57"/>
      <c r="E46" s="48">
        <f t="shared" ca="1" si="2"/>
        <v>41</v>
      </c>
      <c r="F46" s="48">
        <f t="shared" ca="1" si="2"/>
        <v>243.51000000000002</v>
      </c>
      <c r="G46" s="48">
        <f t="shared" ca="1" si="2"/>
        <v>280</v>
      </c>
      <c r="H46" s="48">
        <f t="shared" ca="1" si="2"/>
        <v>136452.48000000001</v>
      </c>
      <c r="I46" s="48">
        <f t="shared" ca="1" si="2"/>
        <v>41808.987000000001</v>
      </c>
      <c r="J46" s="48">
        <f t="shared" ca="1" si="2"/>
        <v>23126.753000000001</v>
      </c>
      <c r="K46" s="48">
        <f t="shared" ca="1" si="2"/>
        <v>12892.653</v>
      </c>
      <c r="L46" s="48">
        <f t="shared" ca="1" si="2"/>
        <v>9230.885000000002</v>
      </c>
      <c r="M46" s="48">
        <f t="shared" ca="1" si="2"/>
        <v>7870.8920000000035</v>
      </c>
      <c r="N46" s="48">
        <f t="shared" ca="1" si="2"/>
        <v>6590.0250000000005</v>
      </c>
      <c r="O46" s="48">
        <f t="shared" ca="1" si="2"/>
        <v>5134.7390000000005</v>
      </c>
      <c r="P46" s="48">
        <f t="shared" ca="1" si="2"/>
        <v>9897.1910000000007</v>
      </c>
      <c r="Q46" s="48">
        <f t="shared" ca="1" si="2"/>
        <v>30.639961252444802</v>
      </c>
      <c r="R46" s="48">
        <f t="shared" ca="1" si="2"/>
        <v>16.948576530085784</v>
      </c>
      <c r="S46" s="48">
        <f t="shared" ca="1" si="2"/>
        <v>94.97249804936142</v>
      </c>
      <c r="T46" s="48">
        <f t="shared" ca="1" si="2"/>
        <v>233.14180937127838</v>
      </c>
      <c r="U46" s="48">
        <f t="shared" ca="1" si="7"/>
        <v>58.275728773580418</v>
      </c>
      <c r="V46" s="48">
        <f t="shared" ca="1" si="7"/>
        <v>41.724271226419575</v>
      </c>
      <c r="W46" s="48">
        <f t="shared" ca="1" si="7"/>
        <v>10.559912140802508</v>
      </c>
      <c r="X46" s="48">
        <f t="shared" ca="1" si="7"/>
        <v>7.3674745636310695</v>
      </c>
      <c r="Y46" s="48" t="str">
        <f t="shared" ca="1" si="7"/>
        <v>s</v>
      </c>
      <c r="Z46" s="48">
        <f t="shared" ca="1" si="7"/>
        <v>3.1952949256761398</v>
      </c>
      <c r="AA46" s="48">
        <f t="shared" ca="1" si="7"/>
        <v>42.795419659646996</v>
      </c>
      <c r="AB46" s="48">
        <f t="shared" ca="1" si="7"/>
        <v>79.526524243090819</v>
      </c>
    </row>
    <row r="47" spans="1:28" ht="15" customHeight="1" x14ac:dyDescent="0.35">
      <c r="A47" s="73">
        <f>'75'!A47</f>
        <v>105</v>
      </c>
      <c r="B47" s="54">
        <f>'75'!B47</f>
        <v>105</v>
      </c>
      <c r="C47" s="57" t="str">
        <f>'75'!C47</f>
        <v>Fabrication de produits laitiers</v>
      </c>
      <c r="D47" s="57"/>
      <c r="E47" s="48">
        <f t="shared" ca="1" si="2"/>
        <v>162</v>
      </c>
      <c r="F47" s="48">
        <f t="shared" ca="1" si="2"/>
        <v>2524.19</v>
      </c>
      <c r="G47" s="48">
        <f t="shared" ca="1" si="2"/>
        <v>2774</v>
      </c>
      <c r="H47" s="48">
        <f t="shared" ca="1" si="2"/>
        <v>1021432.33</v>
      </c>
      <c r="I47" s="48">
        <f t="shared" ca="1" si="2"/>
        <v>32427.379000000001</v>
      </c>
      <c r="J47" s="48">
        <f t="shared" ca="1" si="2"/>
        <v>175711.05099999998</v>
      </c>
      <c r="K47" s="48">
        <f t="shared" ca="1" si="2"/>
        <v>128400.16</v>
      </c>
      <c r="L47" s="48">
        <f t="shared" ca="1" si="2"/>
        <v>40853.35399999997</v>
      </c>
      <c r="M47" s="48">
        <f t="shared" ca="1" si="2"/>
        <v>28957.367999999969</v>
      </c>
      <c r="N47" s="48">
        <f t="shared" ca="1" si="2"/>
        <v>21103.432999999997</v>
      </c>
      <c r="O47" s="48">
        <f t="shared" ca="1" si="2"/>
        <v>17686.560999999998</v>
      </c>
      <c r="P47" s="48">
        <f t="shared" ca="1" si="2"/>
        <v>24917.218000000001</v>
      </c>
      <c r="Q47" s="48">
        <f t="shared" ca="1" si="2"/>
        <v>3.1746967515704152</v>
      </c>
      <c r="R47" s="48">
        <f t="shared" ca="1" si="2"/>
        <v>17.20241721739902</v>
      </c>
      <c r="S47" s="48">
        <f t="shared" ca="1" si="2"/>
        <v>69.610865663836705</v>
      </c>
      <c r="T47" s="48">
        <f t="shared" ca="1" si="2"/>
        <v>107.64727179808176</v>
      </c>
      <c r="U47" s="48">
        <f t="shared" ca="1" si="7"/>
        <v>75.862625812306632</v>
      </c>
      <c r="V47" s="48">
        <f t="shared" ca="1" si="7"/>
        <v>24.137374187693368</v>
      </c>
      <c r="W47" s="48">
        <f t="shared" ca="1" si="7"/>
        <v>10.663630199503421</v>
      </c>
      <c r="X47" s="48">
        <f t="shared" ca="1" si="7"/>
        <v>12.271795197547885</v>
      </c>
      <c r="Y47" s="48">
        <f t="shared" ca="1" si="7"/>
        <v>65.916659941727659</v>
      </c>
      <c r="Z47" s="48">
        <f t="shared" ca="1" si="7"/>
        <v>3.8018004592719636</v>
      </c>
      <c r="AA47" s="48">
        <f t="shared" ca="1" si="7"/>
        <v>14.180791622491634</v>
      </c>
      <c r="AB47" s="48">
        <f t="shared" ca="1" si="7"/>
        <v>116.21429005437112</v>
      </c>
    </row>
    <row r="48" spans="1:28" ht="15" customHeight="1" x14ac:dyDescent="0.35">
      <c r="A48" s="73">
        <f>'75'!A48</f>
        <v>106</v>
      </c>
      <c r="B48" s="54">
        <f>'75'!B48</f>
        <v>106</v>
      </c>
      <c r="C48" s="57" t="str">
        <f>'75'!C48</f>
        <v>Travail des grains - fabrication de produits amylacés</v>
      </c>
      <c r="D48" s="57"/>
      <c r="E48" s="48">
        <f t="shared" ca="1" si="2"/>
        <v>57</v>
      </c>
      <c r="F48" s="48">
        <f t="shared" ca="1" si="2"/>
        <v>750.57</v>
      </c>
      <c r="G48" s="48">
        <f t="shared" ca="1" si="2"/>
        <v>810</v>
      </c>
      <c r="H48" s="48">
        <f t="shared" ca="1" si="2"/>
        <v>352883.03</v>
      </c>
      <c r="I48" s="48">
        <f t="shared" ca="1" si="2"/>
        <v>127741.35799999999</v>
      </c>
      <c r="J48" s="48">
        <f t="shared" ca="1" si="2"/>
        <v>63049.434000000023</v>
      </c>
      <c r="K48" s="48">
        <f t="shared" ca="1" si="2"/>
        <v>42154.959000000003</v>
      </c>
      <c r="L48" s="48">
        <f t="shared" ca="1" si="2"/>
        <v>17647.543000000023</v>
      </c>
      <c r="M48" s="48">
        <f t="shared" ca="1" si="2"/>
        <v>36908.344000000026</v>
      </c>
      <c r="N48" s="48">
        <f t="shared" ca="1" si="2"/>
        <v>30766.05699999999</v>
      </c>
      <c r="O48" s="48">
        <f t="shared" ca="1" si="2"/>
        <v>29714.374999999985</v>
      </c>
      <c r="P48" s="48">
        <f t="shared" ca="1" si="2"/>
        <v>15460.762999999999</v>
      </c>
      <c r="Q48" s="48">
        <f t="shared" ca="1" si="2"/>
        <v>36.199348549007865</v>
      </c>
      <c r="R48" s="48">
        <f t="shared" ca="1" si="2"/>
        <v>17.866949850209576</v>
      </c>
      <c r="S48" s="48">
        <f t="shared" ca="1" si="2"/>
        <v>84.00207042647591</v>
      </c>
      <c r="T48" s="48">
        <f t="shared" ca="1" si="2"/>
        <v>275.2554405318624</v>
      </c>
      <c r="U48" s="48">
        <f t="shared" ca="1" si="7"/>
        <v>70.490293198769479</v>
      </c>
      <c r="V48" s="48">
        <f t="shared" ca="1" si="7"/>
        <v>29.509706801230518</v>
      </c>
      <c r="W48" s="48">
        <f t="shared" ca="1" si="7"/>
        <v>4.8697609981211176</v>
      </c>
      <c r="X48" s="48">
        <f t="shared" ca="1" si="7"/>
        <v>14.378673652373102</v>
      </c>
      <c r="Y48" s="48" t="str">
        <f t="shared" ca="1" si="7"/>
        <v>s</v>
      </c>
      <c r="Z48" s="48">
        <f t="shared" ca="1" si="7"/>
        <v>11.746400051270578</v>
      </c>
      <c r="AA48" s="48">
        <f t="shared" ca="1" si="7"/>
        <v>24.521652327600581</v>
      </c>
      <c r="AB48" s="48">
        <f t="shared" ca="1" si="7"/>
        <v>238.72265553776373</v>
      </c>
    </row>
    <row r="49" spans="1:28" ht="15" customHeight="1" x14ac:dyDescent="0.35">
      <c r="A49" s="73" t="str">
        <f>'75'!A49</f>
        <v>107_hac</v>
      </c>
      <c r="B49" s="54" t="str">
        <f>'75'!B49</f>
        <v>107_hac</v>
      </c>
      <c r="C49" s="57" t="str">
        <f>'75'!C49</f>
        <v>Fabrication de produits de boulangerie-pâtisserie et de pâtes alimentaires hors artisanat commercial</v>
      </c>
      <c r="D49" s="57"/>
      <c r="E49" s="48">
        <f t="shared" ref="E49:T69" ca="1" si="8">INDEX(table,MATCH($A$1&amp;"_"&amp;$A49,Tcolonne,0),MATCH(E$30,Tligne,0))</f>
        <v>433</v>
      </c>
      <c r="F49" s="48">
        <f t="shared" ca="1" si="8"/>
        <v>2606.94</v>
      </c>
      <c r="G49" s="48">
        <f t="shared" ca="1" si="8"/>
        <v>2957</v>
      </c>
      <c r="H49" s="48">
        <f t="shared" ca="1" si="8"/>
        <v>438137.29</v>
      </c>
      <c r="I49" s="48">
        <f t="shared" ca="1" si="8"/>
        <v>45879.118999999999</v>
      </c>
      <c r="J49" s="48">
        <f t="shared" ca="1" si="8"/>
        <v>147626.49799999999</v>
      </c>
      <c r="K49" s="48">
        <f t="shared" ca="1" si="8"/>
        <v>108054.393</v>
      </c>
      <c r="L49" s="48">
        <f t="shared" ca="1" si="8"/>
        <v>35206.872000000003</v>
      </c>
      <c r="M49" s="48">
        <f t="shared" ca="1" si="8"/>
        <v>26785.586000000003</v>
      </c>
      <c r="N49" s="48">
        <f t="shared" ca="1" si="8"/>
        <v>20252.290000000037</v>
      </c>
      <c r="O49" s="48">
        <f t="shared" ca="1" si="8"/>
        <v>8988.2090000000371</v>
      </c>
      <c r="P49" s="48">
        <f t="shared" ca="1" si="8"/>
        <v>27608.030999999999</v>
      </c>
      <c r="Q49" s="48">
        <f t="shared" ca="1" si="8"/>
        <v>10.471402468390673</v>
      </c>
      <c r="R49" s="48">
        <f t="shared" ca="1" si="8"/>
        <v>33.694118571829392</v>
      </c>
      <c r="S49" s="48">
        <f t="shared" ca="1" si="8"/>
        <v>56.628268391294</v>
      </c>
      <c r="T49" s="48">
        <f t="shared" ca="1" si="8"/>
        <v>119.48396510851802</v>
      </c>
      <c r="U49" s="48">
        <f t="shared" ca="1" si="7"/>
        <v>75.424709533313134</v>
      </c>
      <c r="V49" s="48">
        <f t="shared" ca="1" si="7"/>
        <v>24.575290466686862</v>
      </c>
      <c r="W49" s="48">
        <f t="shared" ca="1" si="7"/>
        <v>9.3824051152098225</v>
      </c>
      <c r="X49" s="48">
        <f t="shared" ca="1" si="7"/>
        <v>7.1867334514138372</v>
      </c>
      <c r="Y49" s="48">
        <f t="shared" ca="1" si="7"/>
        <v>39.860327911607264</v>
      </c>
      <c r="Z49" s="48">
        <f t="shared" ca="1" si="7"/>
        <v>2.8741519553341743</v>
      </c>
      <c r="AA49" s="48">
        <f t="shared" ca="1" si="7"/>
        <v>18.701270689222742</v>
      </c>
      <c r="AB49" s="48">
        <f t="shared" ca="1" si="7"/>
        <v>97.02099363768464</v>
      </c>
    </row>
    <row r="50" spans="1:28" ht="15" customHeight="1" x14ac:dyDescent="0.35">
      <c r="A50" s="73">
        <f>'75'!A50</f>
        <v>108</v>
      </c>
      <c r="B50" s="54">
        <f>'75'!B50</f>
        <v>108</v>
      </c>
      <c r="C50" s="57" t="str">
        <f>'75'!C50</f>
        <v>Fabrication d'autres produits alimentaires</v>
      </c>
      <c r="D50" s="57"/>
      <c r="E50" s="48">
        <f t="shared" ca="1" si="8"/>
        <v>577</v>
      </c>
      <c r="F50" s="48">
        <f t="shared" ca="1" si="8"/>
        <v>3211.16</v>
      </c>
      <c r="G50" s="48">
        <f t="shared" ca="1" si="8"/>
        <v>3930</v>
      </c>
      <c r="H50" s="48">
        <f t="shared" ca="1" si="8"/>
        <v>793016.11</v>
      </c>
      <c r="I50" s="48">
        <f t="shared" ca="1" si="8"/>
        <v>87417.308000000005</v>
      </c>
      <c r="J50" s="48">
        <f t="shared" ca="1" si="8"/>
        <v>238430.91</v>
      </c>
      <c r="K50" s="48">
        <f t="shared" ca="1" si="8"/>
        <v>146952.345</v>
      </c>
      <c r="L50" s="48">
        <f t="shared" ca="1" si="8"/>
        <v>86862.406000000003</v>
      </c>
      <c r="M50" s="48">
        <f t="shared" ca="1" si="8"/>
        <v>68299.413</v>
      </c>
      <c r="N50" s="48">
        <f t="shared" ca="1" si="8"/>
        <v>63476.770999999957</v>
      </c>
      <c r="O50" s="48">
        <f t="shared" ca="1" si="8"/>
        <v>44539.00099999996</v>
      </c>
      <c r="P50" s="48">
        <f t="shared" ca="1" si="8"/>
        <v>64507.069000000003</v>
      </c>
      <c r="Q50" s="48">
        <f t="shared" ca="1" si="8"/>
        <v>11.023396233400607</v>
      </c>
      <c r="R50" s="48">
        <f t="shared" ca="1" si="8"/>
        <v>30.066338753193804</v>
      </c>
      <c r="S50" s="48">
        <f t="shared" ca="1" si="8"/>
        <v>74.250710023792024</v>
      </c>
      <c r="T50" s="48">
        <f t="shared" ca="1" si="8"/>
        <v>149.39977889609986</v>
      </c>
      <c r="U50" s="48">
        <f t="shared" ca="1" si="7"/>
        <v>62.849903340786227</v>
      </c>
      <c r="V50" s="48">
        <f t="shared" ca="1" si="7"/>
        <v>37.15009665921378</v>
      </c>
      <c r="W50" s="48">
        <f t="shared" ca="1" si="7"/>
        <v>12.446939137195285</v>
      </c>
      <c r="X50" s="48">
        <f t="shared" ca="1" si="7"/>
        <v>12.678264192953357</v>
      </c>
      <c r="Y50" s="48">
        <f t="shared" ca="1" si="7"/>
        <v>35.493763902259815</v>
      </c>
      <c r="Z50" s="48">
        <f t="shared" ca="1" si="7"/>
        <v>2.0064675620428933</v>
      </c>
      <c r="AA50" s="48">
        <f t="shared" ca="1" si="7"/>
        <v>27.054826490407642</v>
      </c>
      <c r="AB50" s="48">
        <f t="shared" ca="1" si="7"/>
        <v>105.87895878512168</v>
      </c>
    </row>
    <row r="51" spans="1:28" ht="15" customHeight="1" x14ac:dyDescent="0.35">
      <c r="A51" s="73">
        <f>'75'!A51</f>
        <v>109</v>
      </c>
      <c r="B51" s="54">
        <f>'75'!B51</f>
        <v>109</v>
      </c>
      <c r="C51" s="57" t="str">
        <f>'75'!C51</f>
        <v>Fabrication d'aliments pour animaux</v>
      </c>
      <c r="D51" s="57"/>
      <c r="E51" s="48">
        <f t="shared" ca="1" si="8"/>
        <v>34</v>
      </c>
      <c r="F51" s="48">
        <f t="shared" ca="1" si="8"/>
        <v>1534.32</v>
      </c>
      <c r="G51" s="48">
        <f t="shared" ca="1" si="8"/>
        <v>1633</v>
      </c>
      <c r="H51" s="48">
        <f t="shared" ca="1" si="8"/>
        <v>1518384.01</v>
      </c>
      <c r="I51" s="48" t="str">
        <f t="shared" ca="1" si="8"/>
        <v>s</v>
      </c>
      <c r="J51" s="48" t="str">
        <f t="shared" ca="1" si="8"/>
        <v>s</v>
      </c>
      <c r="K51" s="48" t="str">
        <f t="shared" ca="1" si="8"/>
        <v>s</v>
      </c>
      <c r="L51" s="48" t="str">
        <f t="shared" ca="1" si="8"/>
        <v>s</v>
      </c>
      <c r="M51" s="48" t="str">
        <f t="shared" ca="1" si="8"/>
        <v>s</v>
      </c>
      <c r="N51" s="48" t="str">
        <f t="shared" ca="1" si="8"/>
        <v>s</v>
      </c>
      <c r="O51" s="48" t="str">
        <f t="shared" ca="1" si="8"/>
        <v>s</v>
      </c>
      <c r="P51" s="48">
        <f t="shared" ca="1" si="8"/>
        <v>45431.159999999996</v>
      </c>
      <c r="Q51" s="48" t="str">
        <f t="shared" ca="1" si="8"/>
        <v>s</v>
      </c>
      <c r="R51" s="48" t="str">
        <f t="shared" ca="1" si="8"/>
        <v>s</v>
      </c>
      <c r="S51" s="48" t="str">
        <f t="shared" ca="1" si="8"/>
        <v>s</v>
      </c>
      <c r="T51" s="48">
        <f t="shared" ca="1" si="8"/>
        <v>309.07700935919496</v>
      </c>
      <c r="U51" s="48" t="str">
        <f t="shared" ca="1" si="7"/>
        <v>s</v>
      </c>
      <c r="V51" s="48" t="str">
        <f t="shared" ca="1" si="7"/>
        <v>s</v>
      </c>
      <c r="W51" s="48" t="str">
        <f t="shared" ca="1" si="7"/>
        <v>s</v>
      </c>
      <c r="X51" s="48" t="str">
        <f t="shared" ca="1" si="7"/>
        <v>s</v>
      </c>
      <c r="Y51" s="48" t="str">
        <f t="shared" ca="1" si="7"/>
        <v>s</v>
      </c>
      <c r="Z51" s="48" t="str">
        <f t="shared" ca="1" si="7"/>
        <v>s</v>
      </c>
      <c r="AA51" s="48" t="str">
        <f t="shared" ca="1" si="7"/>
        <v>s</v>
      </c>
      <c r="AB51" s="48" t="str">
        <f t="shared" ca="1" si="7"/>
        <v>s</v>
      </c>
    </row>
    <row r="52" spans="1:28" ht="15" customHeight="1" x14ac:dyDescent="0.35">
      <c r="A52" s="73">
        <f>'75'!A52</f>
        <v>11</v>
      </c>
      <c r="B52" s="112">
        <f>'75'!B52</f>
        <v>11</v>
      </c>
      <c r="C52" s="114" t="str">
        <f>'75'!C52</f>
        <v>Fabrication de boissons</v>
      </c>
      <c r="D52" s="114"/>
      <c r="E52" s="110">
        <f t="shared" ca="1" si="8"/>
        <v>742</v>
      </c>
      <c r="F52" s="110">
        <f t="shared" ca="1" si="8"/>
        <v>4578.17</v>
      </c>
      <c r="G52" s="110">
        <f t="shared" ca="1" si="8"/>
        <v>4946</v>
      </c>
      <c r="H52" s="110">
        <f t="shared" ca="1" si="8"/>
        <v>1873622.78</v>
      </c>
      <c r="I52" s="110">
        <f t="shared" ca="1" si="8"/>
        <v>205178.52799999999</v>
      </c>
      <c r="J52" s="110">
        <f t="shared" ca="1" si="8"/>
        <v>369105.49600000004</v>
      </c>
      <c r="K52" s="110">
        <f t="shared" ca="1" si="8"/>
        <v>224386.44899999999</v>
      </c>
      <c r="L52" s="110">
        <f t="shared" ca="1" si="8"/>
        <v>126619.79400000005</v>
      </c>
      <c r="M52" s="110">
        <f t="shared" ca="1" si="8"/>
        <v>93771.876000000062</v>
      </c>
      <c r="N52" s="110">
        <f t="shared" ca="1" si="8"/>
        <v>55215.271000000001</v>
      </c>
      <c r="O52" s="110">
        <f t="shared" ca="1" si="8"/>
        <v>46062.446000000004</v>
      </c>
      <c r="P52" s="110">
        <f t="shared" ca="1" si="8"/>
        <v>136565.35299999997</v>
      </c>
      <c r="Q52" s="110">
        <f t="shared" ca="1" si="8"/>
        <v>10.950898451394789</v>
      </c>
      <c r="R52" s="110">
        <f t="shared" ca="1" si="8"/>
        <v>19.700096515692451</v>
      </c>
      <c r="S52" s="110">
        <f t="shared" ca="1" si="8"/>
        <v>80.622933617580827</v>
      </c>
      <c r="T52" s="110">
        <f t="shared" ca="1" si="8"/>
        <v>414.9921261115249</v>
      </c>
      <c r="U52" s="110">
        <f t="shared" ca="1" si="7"/>
        <v>63.926626228126651</v>
      </c>
      <c r="V52" s="110">
        <f t="shared" ca="1" si="7"/>
        <v>36.073373771873349</v>
      </c>
      <c r="W52" s="110">
        <f t="shared" ca="1" si="7"/>
        <v>5.1041333088854826</v>
      </c>
      <c r="X52" s="110">
        <f t="shared" ca="1" si="7"/>
        <v>6.191673976311816</v>
      </c>
      <c r="Y52" s="110">
        <f t="shared" ca="1" si="7"/>
        <v>98.484249999349103</v>
      </c>
      <c r="Z52" s="110">
        <f t="shared" ca="1" si="7"/>
        <v>7.8704337490866525</v>
      </c>
      <c r="AA52" s="110">
        <f t="shared" ca="1" si="7"/>
        <v>36.999002854186699</v>
      </c>
      <c r="AB52" s="110">
        <f t="shared" ca="1" si="7"/>
        <v>68.664470116369912</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'75'!A54</f>
        <v>CGA</v>
      </c>
      <c r="B54" s="112" t="str">
        <f>'75'!B54</f>
        <v>CGA</v>
      </c>
      <c r="C54" s="115" t="str">
        <f>'75'!C54</f>
        <v>Commerce de gros de produits agroalimentaires</v>
      </c>
      <c r="D54" s="115"/>
      <c r="E54" s="110">
        <f t="shared" ca="1" si="8"/>
        <v>3324</v>
      </c>
      <c r="F54" s="110">
        <f t="shared" ca="1" si="8"/>
        <v>17051.96</v>
      </c>
      <c r="G54" s="110">
        <f t="shared" ca="1" si="8"/>
        <v>19658</v>
      </c>
      <c r="H54" s="110">
        <f t="shared" ca="1" si="8"/>
        <v>14986129.060000001</v>
      </c>
      <c r="I54" s="110">
        <f t="shared" ca="1" si="8"/>
        <v>2673614.9389999998</v>
      </c>
      <c r="J54" s="110">
        <f t="shared" ca="1" si="8"/>
        <v>1373839.8119999999</v>
      </c>
      <c r="K54" s="110">
        <f t="shared" ca="1" si="8"/>
        <v>863661.48600000003</v>
      </c>
      <c r="L54" s="110">
        <f t="shared" ca="1" si="8"/>
        <v>502554.70099999988</v>
      </c>
      <c r="M54" s="110">
        <f t="shared" ca="1" si="8"/>
        <v>402560.72799999989</v>
      </c>
      <c r="N54" s="110">
        <f t="shared" ca="1" si="8"/>
        <v>388511.99399999995</v>
      </c>
      <c r="O54" s="110">
        <f t="shared" ca="1" si="8"/>
        <v>293516.54399999999</v>
      </c>
      <c r="P54" s="110">
        <f t="shared" ca="1" si="8"/>
        <v>313766.91700000002</v>
      </c>
      <c r="Q54" s="110">
        <f t="shared" ca="1" si="8"/>
        <v>17.840597316996547</v>
      </c>
      <c r="R54" s="110">
        <f t="shared" ca="1" si="8"/>
        <v>9.1674094524313396</v>
      </c>
      <c r="S54" s="110">
        <f t="shared" ca="1" si="8"/>
        <v>80.567853314223115</v>
      </c>
      <c r="T54" s="110">
        <f t="shared" ca="1" si="8"/>
        <v>172.07307740576451</v>
      </c>
      <c r="U54" s="110">
        <f t="shared" ref="U54:AB54" ca="1" si="9">INDEX(table,MATCH($A$1&amp;"_"&amp;$A54,Tcolonne,0),MATCH(U$30,Tligne,0))</f>
        <v>63.21557995125702</v>
      </c>
      <c r="V54" s="110">
        <f t="shared" ca="1" si="9"/>
        <v>36.78442004874298</v>
      </c>
      <c r="W54" s="110">
        <f t="shared" ca="1" si="9"/>
        <v>10.451711930164285</v>
      </c>
      <c r="X54" s="110">
        <f t="shared" ca="1" si="9"/>
        <v>11.21451640784737</v>
      </c>
      <c r="Y54" s="110">
        <f t="shared" ca="1" si="9"/>
        <v>60.348934787293253</v>
      </c>
      <c r="Z54" s="110">
        <f ca="1">INDEX(table,MATCH($A$1&amp;"_"&amp;$A54,Tcolonne,0),MATCH(Z$30,Tligne,0))</f>
        <v>6.5639433745939657</v>
      </c>
      <c r="AA54" s="110">
        <f t="shared" ca="1" si="9"/>
        <v>22.838682811442652</v>
      </c>
      <c r="AB54" s="110">
        <f t="shared" ca="1" si="9"/>
        <v>128.2992903933208</v>
      </c>
    </row>
    <row r="55" spans="1:28" ht="15" customHeight="1" x14ac:dyDescent="0.35">
      <c r="A55" s="73" t="str">
        <f>'75'!A55</f>
        <v>p_CGA_46</v>
      </c>
      <c r="B55" s="54"/>
      <c r="C55" s="55" t="str">
        <f>'75'!C55</f>
        <v>Poids dans le commerce de gros de la région (%)</v>
      </c>
      <c r="D55" s="55"/>
      <c r="E55" s="52">
        <f ca="1">E54/E67*100</f>
        <v>20.633147113594042</v>
      </c>
      <c r="F55" s="52">
        <f t="shared" ref="F55:P55" ca="1" si="10">F54/F67*100</f>
        <v>33.345464081285527</v>
      </c>
      <c r="G55" s="52">
        <f t="shared" ca="1" si="10"/>
        <v>33.703087763814352</v>
      </c>
      <c r="H55" s="52">
        <f t="shared" ca="1" si="10"/>
        <v>41.337109386451068</v>
      </c>
      <c r="I55" s="52">
        <f t="shared" ca="1" si="10"/>
        <v>56.245845177228382</v>
      </c>
      <c r="J55" s="52">
        <f t="shared" ca="1" si="10"/>
        <v>30.921491472308766</v>
      </c>
      <c r="K55" s="52">
        <f t="shared" ca="1" si="10"/>
        <v>30.456747037574228</v>
      </c>
      <c r="L55" s="52">
        <f t="shared" ca="1" si="10"/>
        <v>33.017263807253826</v>
      </c>
      <c r="M55" s="52">
        <f t="shared" ca="1" si="10"/>
        <v>31.201807711780848</v>
      </c>
      <c r="N55" s="52">
        <f t="shared" ca="1" si="10"/>
        <v>25.383432349641303</v>
      </c>
      <c r="O55" s="52">
        <f t="shared" ca="1" si="10"/>
        <v>25.199154736634068</v>
      </c>
      <c r="P55" s="52">
        <f t="shared" ca="1" si="10"/>
        <v>53.241506598591691</v>
      </c>
      <c r="Q55" s="52"/>
      <c r="R55" s="52"/>
      <c r="S55" s="52"/>
      <c r="T55" s="52"/>
      <c r="U55" s="52"/>
      <c r="V55" s="52"/>
      <c r="W55" s="52"/>
      <c r="X55" s="52"/>
      <c r="Y55" s="52"/>
      <c r="Z55" s="52"/>
      <c r="AA55" s="52"/>
      <c r="AB55" s="52"/>
    </row>
    <row r="56" spans="1:28" ht="15" customHeight="1" x14ac:dyDescent="0.35">
      <c r="A56" s="73" t="str">
        <f>'75'!A56</f>
        <v>CGA_Micro</v>
      </c>
      <c r="B56" s="54"/>
      <c r="C56" s="55"/>
      <c r="D56" s="55" t="s">
        <v>83</v>
      </c>
      <c r="E56" s="48">
        <f t="shared" ca="1" si="8"/>
        <v>2634</v>
      </c>
      <c r="F56" s="48">
        <f t="shared" ca="1" si="8"/>
        <v>2673.25</v>
      </c>
      <c r="G56" s="48">
        <f t="shared" ca="1" si="8"/>
        <v>3730</v>
      </c>
      <c r="H56" s="48">
        <f t="shared" ca="1" si="8"/>
        <v>1907979.82</v>
      </c>
      <c r="I56" s="48">
        <f t="shared" ca="1" si="8"/>
        <v>205299.74</v>
      </c>
      <c r="J56" s="48">
        <f t="shared" ca="1" si="8"/>
        <v>206808.92199999999</v>
      </c>
      <c r="K56" s="48">
        <f t="shared" ca="1" si="8"/>
        <v>137136.24299999999</v>
      </c>
      <c r="L56" s="48">
        <f t="shared" ca="1" si="8"/>
        <v>82971.743999999992</v>
      </c>
      <c r="M56" s="48">
        <f t="shared" ca="1" si="8"/>
        <v>71484.142999999996</v>
      </c>
      <c r="N56" s="48">
        <f t="shared" ca="1" si="8"/>
        <v>64820.693999999989</v>
      </c>
      <c r="O56" s="48">
        <f t="shared" ca="1" si="8"/>
        <v>56976.457999999991</v>
      </c>
      <c r="P56" s="48">
        <f t="shared" ca="1" si="8"/>
        <v>47790.531000000003</v>
      </c>
      <c r="Q56" s="48">
        <f t="shared" ca="1" si="8"/>
        <v>10.760058248414808</v>
      </c>
      <c r="R56" s="48">
        <f t="shared" ca="1" si="8"/>
        <v>10.839156674099414</v>
      </c>
      <c r="S56" s="48">
        <f t="shared" ca="1" si="8"/>
        <v>77.362357430094448</v>
      </c>
      <c r="T56" s="48">
        <f t="shared" ca="1" si="8"/>
        <v>109.87972131300852</v>
      </c>
      <c r="U56" s="48">
        <f t="shared" ref="U56:AB61" ca="1" si="11">INDEX(table,MATCH($A$1&amp;"_"&amp;$A56,Tcolonne,0),MATCH(U$30,Tligne,0))</f>
        <v>62.30407395439039</v>
      </c>
      <c r="V56" s="48">
        <f t="shared" ca="1" si="11"/>
        <v>37.695926045609603</v>
      </c>
      <c r="W56" s="48">
        <f t="shared" ca="1" si="11"/>
        <v>17.793806483385072</v>
      </c>
      <c r="X56" s="48">
        <f t="shared" ca="1" si="11"/>
        <v>16.214941759753273</v>
      </c>
      <c r="Y56" s="48" t="str">
        <f t="shared" ca="1" si="11"/>
        <v>s</v>
      </c>
      <c r="Z56" s="48">
        <f t="shared" ca="1" si="11"/>
        <v>4.722727052718092</v>
      </c>
      <c r="AA56" s="48">
        <f t="shared" ca="1" si="11"/>
        <v>23.108544127511095</v>
      </c>
      <c r="AB56" s="48">
        <f t="shared" ca="1" si="11"/>
        <v>149.57804716587054</v>
      </c>
    </row>
    <row r="57" spans="1:28" ht="15" customHeight="1" x14ac:dyDescent="0.35">
      <c r="A57" s="73" t="str">
        <f>'75'!A57</f>
        <v>CGA_PME</v>
      </c>
      <c r="B57" s="54"/>
      <c r="C57" s="55"/>
      <c r="D57" s="55" t="s">
        <v>84</v>
      </c>
      <c r="E57" s="48">
        <f t="shared" ca="1" si="8"/>
        <v>558</v>
      </c>
      <c r="F57" s="48">
        <f t="shared" ca="1" si="8"/>
        <v>7942.51</v>
      </c>
      <c r="G57" s="48">
        <f t="shared" ca="1" si="8"/>
        <v>8906</v>
      </c>
      <c r="H57" s="48">
        <f t="shared" ca="1" si="8"/>
        <v>6809948.29</v>
      </c>
      <c r="I57" s="48">
        <f t="shared" ca="1" si="8"/>
        <v>1277513.547</v>
      </c>
      <c r="J57" s="48">
        <f t="shared" ca="1" si="8"/>
        <v>645573.75399999996</v>
      </c>
      <c r="K57" s="48">
        <f t="shared" ca="1" si="8"/>
        <v>380083.03700000001</v>
      </c>
      <c r="L57" s="48">
        <f t="shared" ca="1" si="8"/>
        <v>264931.24699999997</v>
      </c>
      <c r="M57" s="48">
        <f t="shared" ca="1" si="8"/>
        <v>210254.32499999998</v>
      </c>
      <c r="N57" s="48">
        <f t="shared" ca="1" si="8"/>
        <v>209325.59599999999</v>
      </c>
      <c r="O57" s="48">
        <f t="shared" ca="1" si="8"/>
        <v>151756.57599999997</v>
      </c>
      <c r="P57" s="48">
        <f t="shared" ca="1" si="8"/>
        <v>116896.409</v>
      </c>
      <c r="Q57" s="48">
        <f t="shared" ca="1" si="8"/>
        <v>18.759519053558041</v>
      </c>
      <c r="R57" s="48">
        <f t="shared" ca="1" si="8"/>
        <v>9.4798627905587214</v>
      </c>
      <c r="S57" s="48">
        <f t="shared" ca="1" si="8"/>
        <v>81.280823568368177</v>
      </c>
      <c r="T57" s="48">
        <f t="shared" ca="1" si="8"/>
        <v>126.27332228728702</v>
      </c>
      <c r="U57" s="48">
        <f t="shared" ca="1" si="11"/>
        <v>58.926297669401691</v>
      </c>
      <c r="V57" s="48">
        <f t="shared" ca="1" si="11"/>
        <v>41.073702330598309</v>
      </c>
      <c r="W57" s="48">
        <f t="shared" ca="1" si="11"/>
        <v>15.744455133187232</v>
      </c>
      <c r="X57" s="48">
        <f t="shared" ca="1" si="11"/>
        <v>14.816590479431063</v>
      </c>
      <c r="Y57" s="48" t="str">
        <f t="shared" ca="1" si="11"/>
        <v>s</v>
      </c>
      <c r="Z57" s="48">
        <f t="shared" ca="1" si="11"/>
        <v>3.9398576491809596</v>
      </c>
      <c r="AA57" s="48">
        <f t="shared" ca="1" si="11"/>
        <v>18.107367016658486</v>
      </c>
      <c r="AB57" s="48">
        <f t="shared" ca="1" si="11"/>
        <v>179.86380146202779</v>
      </c>
    </row>
    <row r="58" spans="1:28" ht="15" customHeight="1" x14ac:dyDescent="0.35">
      <c r="A58" s="73" t="str">
        <f>'75'!A58</f>
        <v>CGA_ETI</v>
      </c>
      <c r="B58" s="54"/>
      <c r="C58" s="55"/>
      <c r="D58" s="55" t="s">
        <v>85</v>
      </c>
      <c r="E58" s="48">
        <f t="shared" ca="1" si="8"/>
        <v>117</v>
      </c>
      <c r="F58" s="48">
        <f t="shared" ca="1" si="8"/>
        <v>5858.75</v>
      </c>
      <c r="G58" s="48">
        <f t="shared" ca="1" si="8"/>
        <v>6392</v>
      </c>
      <c r="H58" s="48">
        <f t="shared" ca="1" si="8"/>
        <v>5248712.71</v>
      </c>
      <c r="I58" s="48">
        <f t="shared" ca="1" si="8"/>
        <v>1013461.19</v>
      </c>
      <c r="J58" s="48">
        <f t="shared" ca="1" si="8"/>
        <v>456324.77699999994</v>
      </c>
      <c r="K58" s="48">
        <f t="shared" ca="1" si="8"/>
        <v>310307.27400000003</v>
      </c>
      <c r="L58" s="48">
        <f t="shared" ca="1" si="8"/>
        <v>127901.89099999996</v>
      </c>
      <c r="M58" s="48">
        <f t="shared" ca="1" si="8"/>
        <v>95609.436999999962</v>
      </c>
      <c r="N58" s="48">
        <f t="shared" ca="1" si="8"/>
        <v>100459.17200000005</v>
      </c>
      <c r="O58" s="48">
        <f t="shared" ca="1" si="8"/>
        <v>77064.094000000056</v>
      </c>
      <c r="P58" s="48" t="str">
        <f t="shared" ca="1" si="8"/>
        <v>s</v>
      </c>
      <c r="Q58" s="48">
        <f t="shared" ca="1" si="8"/>
        <v>19.308757137138109</v>
      </c>
      <c r="R58" s="48">
        <f t="shared" ca="1" si="8"/>
        <v>8.6940322744393441</v>
      </c>
      <c r="S58" s="48">
        <f t="shared" ca="1" si="8"/>
        <v>77.887736633240863</v>
      </c>
      <c r="T58" s="48">
        <f t="shared" ca="1" si="8"/>
        <v>229.88874981864731</v>
      </c>
      <c r="U58" s="48">
        <f t="shared" ca="1" si="11"/>
        <v>70.812593342268428</v>
      </c>
      <c r="V58" s="48">
        <f t="shared" ca="1" si="11"/>
        <v>29.187406657731579</v>
      </c>
      <c r="W58" s="48">
        <f t="shared" ca="1" si="11"/>
        <v>5.5431974898290362</v>
      </c>
      <c r="X58" s="48">
        <f t="shared" ca="1" si="11"/>
        <v>6.7239707175760168</v>
      </c>
      <c r="Y58" s="48">
        <f t="shared" ca="1" si="11"/>
        <v>60.041375099822105</v>
      </c>
      <c r="Z58" s="48">
        <f t="shared" ca="1" si="11"/>
        <v>14.040579744047729</v>
      </c>
      <c r="AA58" s="48" t="str">
        <f t="shared" ca="1" si="11"/>
        <v>s</v>
      </c>
      <c r="AB58" s="48" t="str">
        <f t="shared" ca="1" si="11"/>
        <v>s</v>
      </c>
    </row>
    <row r="59" spans="1:28" ht="15" customHeight="1" x14ac:dyDescent="0.35">
      <c r="A59" s="73" t="str">
        <f>'75'!A59</f>
        <v>CGA_GE</v>
      </c>
      <c r="B59" s="54"/>
      <c r="C59" s="55"/>
      <c r="D59" s="55" t="s">
        <v>86</v>
      </c>
      <c r="E59" s="48">
        <f t="shared" ca="1" si="8"/>
        <v>15</v>
      </c>
      <c r="F59" s="48">
        <f t="shared" ca="1" si="8"/>
        <v>577.44999999999993</v>
      </c>
      <c r="G59" s="48">
        <f t="shared" ca="1" si="8"/>
        <v>630</v>
      </c>
      <c r="H59" s="48">
        <f t="shared" ca="1" si="8"/>
        <v>1019488.24</v>
      </c>
      <c r="I59" s="48">
        <f t="shared" ca="1" si="8"/>
        <v>177340.462</v>
      </c>
      <c r="J59" s="48">
        <f t="shared" ca="1" si="8"/>
        <v>65132.358999999982</v>
      </c>
      <c r="K59" s="48">
        <f t="shared" ca="1" si="8"/>
        <v>36134.932000000001</v>
      </c>
      <c r="L59" s="48">
        <f t="shared" ca="1" si="8"/>
        <v>26749.818999999978</v>
      </c>
      <c r="M59" s="48">
        <f t="shared" ca="1" si="8"/>
        <v>25212.822999999978</v>
      </c>
      <c r="N59" s="48">
        <f t="shared" ca="1" si="8"/>
        <v>13906.53199999995</v>
      </c>
      <c r="O59" s="48">
        <f t="shared" ca="1" si="8"/>
        <v>7719.4159999999501</v>
      </c>
      <c r="P59" s="48" t="str">
        <f t="shared" ca="1" si="8"/>
        <v>s</v>
      </c>
      <c r="Q59" s="48">
        <f t="shared" ca="1" si="8"/>
        <v>17.395047342576504</v>
      </c>
      <c r="R59" s="48">
        <f t="shared" ca="1" si="8"/>
        <v>6.3887307812398095</v>
      </c>
      <c r="S59" s="48">
        <f t="shared" ca="1" si="8"/>
        <v>112.79307126158108</v>
      </c>
      <c r="T59" s="48">
        <f t="shared" ca="1" si="8"/>
        <v>503.34995237682921</v>
      </c>
      <c r="U59" s="48">
        <f t="shared" ca="1" si="11"/>
        <v>57.462153265105577</v>
      </c>
      <c r="V59" s="48">
        <f t="shared" ca="1" si="11"/>
        <v>42.537846734894416</v>
      </c>
      <c r="W59" s="48">
        <f t="shared" ca="1" si="11"/>
        <v>7.5995893000740482</v>
      </c>
      <c r="X59" s="48">
        <f t="shared" ca="1" si="11"/>
        <v>8.0776879556495036</v>
      </c>
      <c r="Y59" s="48">
        <f t="shared" ca="1" si="11"/>
        <v>22.430185288555183</v>
      </c>
      <c r="Z59" s="48">
        <f t="shared" ca="1" si="11"/>
        <v>2.5151422519905666</v>
      </c>
      <c r="AA59" s="48" t="str">
        <f t="shared" ca="1" si="11"/>
        <v>s</v>
      </c>
      <c r="AB59" s="48" t="str">
        <f t="shared" ca="1" si="11"/>
        <v>s</v>
      </c>
    </row>
    <row r="60" spans="1:28" ht="15" customHeight="1" x14ac:dyDescent="0.35">
      <c r="A60" s="73">
        <f>'75'!A60</f>
        <v>462</v>
      </c>
      <c r="B60" s="47">
        <f>'75'!B60</f>
        <v>462</v>
      </c>
      <c r="C60" s="57" t="str">
        <f>'75'!C60</f>
        <v>Commerce de gros de produits agricoles bruts et d'animaux vivants</v>
      </c>
      <c r="D60" s="57"/>
      <c r="E60" s="48">
        <f t="shared" ca="1" si="8"/>
        <v>616</v>
      </c>
      <c r="F60" s="48">
        <f t="shared" ca="1" si="8"/>
        <v>4242.93</v>
      </c>
      <c r="G60" s="48">
        <f t="shared" ca="1" si="8"/>
        <v>4692</v>
      </c>
      <c r="H60" s="48">
        <f t="shared" ca="1" si="8"/>
        <v>4599593.58</v>
      </c>
      <c r="I60" s="48">
        <f t="shared" ca="1" si="8"/>
        <v>839926.74100000004</v>
      </c>
      <c r="J60" s="48">
        <f t="shared" ca="1" si="8"/>
        <v>327670.89199999993</v>
      </c>
      <c r="K60" s="48">
        <f t="shared" ca="1" si="8"/>
        <v>214122.179</v>
      </c>
      <c r="L60" s="48">
        <f t="shared" ca="1" si="8"/>
        <v>95773.852999999945</v>
      </c>
      <c r="M60" s="48">
        <f t="shared" ca="1" si="8"/>
        <v>78183.252999999953</v>
      </c>
      <c r="N60" s="48">
        <f t="shared" ca="1" si="8"/>
        <v>43047.245999999956</v>
      </c>
      <c r="O60" s="48">
        <f t="shared" ca="1" si="8"/>
        <v>34651.402999999962</v>
      </c>
      <c r="P60" s="48">
        <f t="shared" ca="1" si="8"/>
        <v>130853.47400000002</v>
      </c>
      <c r="Q60" s="48">
        <f t="shared" ca="1" si="8"/>
        <v>18.260890367622437</v>
      </c>
      <c r="R60" s="48">
        <f t="shared" ca="1" si="8"/>
        <v>7.1239096737760024</v>
      </c>
      <c r="S60" s="48">
        <f t="shared" ca="1" si="8"/>
        <v>77.227503635459442</v>
      </c>
      <c r="T60" s="48">
        <f t="shared" ca="1" si="8"/>
        <v>308.94671205982655</v>
      </c>
      <c r="U60" s="48">
        <f t="shared" ca="1" si="11"/>
        <v>69.094843718424897</v>
      </c>
      <c r="V60" s="48">
        <f t="shared" ca="1" si="11"/>
        <v>30.905156281575092</v>
      </c>
      <c r="W60" s="48">
        <f t="shared" ca="1" si="11"/>
        <v>4.7847815002223832</v>
      </c>
      <c r="X60" s="48">
        <f t="shared" ca="1" si="11"/>
        <v>3.7684558662017862</v>
      </c>
      <c r="Y60" s="48" t="str">
        <f t="shared" ca="1" si="11"/>
        <v>s</v>
      </c>
      <c r="Z60" s="48">
        <f t="shared" ca="1" si="11"/>
        <v>16.881933318480993</v>
      </c>
      <c r="AA60" s="48">
        <f t="shared" ca="1" si="11"/>
        <v>39.934421150841814</v>
      </c>
      <c r="AB60" s="48">
        <f t="shared" ca="1" si="11"/>
        <v>59.748702583165617</v>
      </c>
    </row>
    <row r="61" spans="1:28" ht="15" customHeight="1" x14ac:dyDescent="0.35">
      <c r="A61" s="73" t="str">
        <f>'75'!A61</f>
        <v>463_h4635Z</v>
      </c>
      <c r="B61" s="47" t="str">
        <f>'75'!B61</f>
        <v>463_h4635Z</v>
      </c>
      <c r="C61" s="57" t="str">
        <f>'75'!C61</f>
        <v>Commerce de gros de produits alimentaires, de boissons hors tabac</v>
      </c>
      <c r="D61" s="57"/>
      <c r="E61" s="48">
        <f t="shared" ca="1" si="8"/>
        <v>2708</v>
      </c>
      <c r="F61" s="48">
        <f t="shared" ca="1" si="8"/>
        <v>12809.03</v>
      </c>
      <c r="G61" s="48">
        <f t="shared" ca="1" si="8"/>
        <v>14966</v>
      </c>
      <c r="H61" s="48">
        <f t="shared" ca="1" si="8"/>
        <v>10386535.48</v>
      </c>
      <c r="I61" s="48">
        <f t="shared" ca="1" si="8"/>
        <v>1833688.1980000001</v>
      </c>
      <c r="J61" s="48">
        <f t="shared" ca="1" si="8"/>
        <v>1046168.92</v>
      </c>
      <c r="K61" s="48">
        <f t="shared" ca="1" si="8"/>
        <v>649539.30700000003</v>
      </c>
      <c r="L61" s="48">
        <f t="shared" ca="1" si="8"/>
        <v>406780.84799999994</v>
      </c>
      <c r="M61" s="48">
        <f t="shared" ca="1" si="8"/>
        <v>324377.47499999998</v>
      </c>
      <c r="N61" s="48">
        <f t="shared" ca="1" si="8"/>
        <v>345464.74800000002</v>
      </c>
      <c r="O61" s="48">
        <f t="shared" ca="1" si="8"/>
        <v>258865.141</v>
      </c>
      <c r="P61" s="48">
        <f t="shared" ca="1" si="8"/>
        <v>182913.443</v>
      </c>
      <c r="Q61" s="48">
        <f t="shared" ca="1" si="8"/>
        <v>17.654473924735488</v>
      </c>
      <c r="R61" s="48">
        <f t="shared" ca="1" si="8"/>
        <v>10.072356870242935</v>
      </c>
      <c r="S61" s="48">
        <f t="shared" ca="1" si="8"/>
        <v>81.674328188785566</v>
      </c>
      <c r="T61" s="48">
        <f t="shared" ca="1" si="8"/>
        <v>126.73433975874831</v>
      </c>
      <c r="U61" s="48">
        <f t="shared" ca="1" si="11"/>
        <v>61.490761482251564</v>
      </c>
      <c r="V61" s="48">
        <f t="shared" ca="1" si="11"/>
        <v>38.509238517748429</v>
      </c>
      <c r="W61" s="48">
        <f t="shared" ca="1" si="11"/>
        <v>14.493138281666001</v>
      </c>
      <c r="X61" s="48">
        <f t="shared" ca="1" si="11"/>
        <v>15.247279914045311</v>
      </c>
      <c r="Y61" s="48" t="str">
        <f t="shared" ca="1" si="11"/>
        <v>s</v>
      </c>
      <c r="Z61" s="48">
        <f t="shared" ca="1" si="11"/>
        <v>4.1346410684506969</v>
      </c>
      <c r="AA61" s="48">
        <f t="shared" ca="1" si="11"/>
        <v>17.484121302322762</v>
      </c>
      <c r="AB61" s="48">
        <f t="shared" ca="1" si="11"/>
        <v>177.33933038480939</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'75'!A63</f>
        <v>10y</v>
      </c>
      <c r="B63" s="112" t="str">
        <f>'75'!B63</f>
        <v>10y</v>
      </c>
      <c r="C63" s="113" t="str">
        <f>'75'!C63</f>
        <v>Artisanat commercial</v>
      </c>
      <c r="D63" s="113"/>
      <c r="E63" s="110">
        <f t="shared" ca="1" si="8"/>
        <v>3860</v>
      </c>
      <c r="F63" s="110">
        <f t="shared" ca="1" si="8"/>
        <v>13921.69</v>
      </c>
      <c r="G63" s="110">
        <f t="shared" ca="1" si="8"/>
        <v>17404</v>
      </c>
      <c r="H63" s="110">
        <f t="shared" ca="1" si="8"/>
        <v>1303773.3999999999</v>
      </c>
      <c r="I63" s="110">
        <f t="shared" ca="1" si="8"/>
        <v>3570.4500000000003</v>
      </c>
      <c r="J63" s="110">
        <f t="shared" ca="1" si="8"/>
        <v>588678.96600000001</v>
      </c>
      <c r="K63" s="110">
        <f t="shared" ca="1" si="8"/>
        <v>470286.679</v>
      </c>
      <c r="L63" s="110">
        <f t="shared" ca="1" si="8"/>
        <v>117978.948</v>
      </c>
      <c r="M63" s="110">
        <f t="shared" ca="1" si="8"/>
        <v>108855.88</v>
      </c>
      <c r="N63" s="110">
        <f t="shared" ca="1" si="8"/>
        <v>73987.252999999997</v>
      </c>
      <c r="O63" s="110">
        <f t="shared" ca="1" si="8"/>
        <v>71840.883000000002</v>
      </c>
      <c r="P63" s="110">
        <f t="shared" ca="1" si="8"/>
        <v>78817.165999999997</v>
      </c>
      <c r="Q63" s="110">
        <f t="shared" ca="1" si="8"/>
        <v>0.27385510396208423</v>
      </c>
      <c r="R63" s="110">
        <f t="shared" ca="1" si="8"/>
        <v>45.151938672778577</v>
      </c>
      <c r="S63" s="110">
        <f t="shared" ca="1" si="8"/>
        <v>42.285021861569966</v>
      </c>
      <c r="T63" s="110">
        <f t="shared" ca="1" si="8"/>
        <v>44.398338204628885</v>
      </c>
      <c r="U63" s="110">
        <f t="shared" ref="U63:AB63" ca="1" si="12">INDEX(table,MATCH($A$1&amp;"_"&amp;$A63,Tcolonne,0),MATCH(U$30,Tligne,0))</f>
        <v>79.944613014079778</v>
      </c>
      <c r="V63" s="110">
        <f t="shared" ca="1" si="12"/>
        <v>20.055386985920222</v>
      </c>
      <c r="W63" s="110">
        <f t="shared" ca="1" si="12"/>
        <v>15.77891387000389</v>
      </c>
      <c r="X63" s="110">
        <f t="shared" ca="1" si="12"/>
        <v>21.798725982686339</v>
      </c>
      <c r="Y63" s="110" t="str">
        <f t="shared" ca="1" si="12"/>
        <v>s</v>
      </c>
      <c r="Z63" s="110">
        <f t="shared" ca="1" si="12"/>
        <v>3.1893130628694872</v>
      </c>
      <c r="AA63" s="110">
        <f t="shared" ca="1" si="12"/>
        <v>13.388819807093293</v>
      </c>
      <c r="AB63" s="110">
        <f t="shared" ca="1" si="12"/>
        <v>138.11189303609319</v>
      </c>
    </row>
    <row r="64" spans="1:28" ht="15" customHeight="1" x14ac:dyDescent="0.35">
      <c r="A64" s="73" t="str">
        <f>'75'!A64</f>
        <v>p_10y_47_10y</v>
      </c>
      <c r="B64" s="54"/>
      <c r="C64" s="55" t="str">
        <f>'75'!C64</f>
        <v>Poids dans le commerce de détail (y c artisanat commercial) de la région (%)</v>
      </c>
      <c r="D64" s="55"/>
      <c r="E64" s="48">
        <f ca="1">E63/E68*100</f>
        <v>7.5008258681331501</v>
      </c>
      <c r="F64" s="48">
        <f t="shared" ref="F64:P64" ca="1" si="13">F63/F68*100</f>
        <v>13.288110245855558</v>
      </c>
      <c r="G64" s="48">
        <f t="shared" ca="1" si="13"/>
        <v>13.112432098486391</v>
      </c>
      <c r="H64" s="48">
        <f t="shared" ca="1" si="13"/>
        <v>4.1317940200980638</v>
      </c>
      <c r="I64" s="48">
        <f t="shared" ca="1" si="13"/>
        <v>1.4129795726950636</v>
      </c>
      <c r="J64" s="48">
        <f t="shared" ca="1" si="13"/>
        <v>9.5085895051998524</v>
      </c>
      <c r="K64" s="48">
        <f t="shared" ca="1" si="13"/>
        <v>11.170580673750475</v>
      </c>
      <c r="L64" s="48">
        <f t="shared" ca="1" si="13"/>
        <v>6.2256786152836758</v>
      </c>
      <c r="M64" s="48">
        <f t="shared" ca="1" si="13"/>
        <v>6.7914088772658632</v>
      </c>
      <c r="N64" s="48">
        <f t="shared" ca="1" si="13"/>
        <v>4.8459198557678089</v>
      </c>
      <c r="O64" s="48">
        <f t="shared" ca="1" si="13"/>
        <v>5.6734140855088011</v>
      </c>
      <c r="P64" s="48">
        <f t="shared" ca="1" si="13"/>
        <v>10.393779789339677</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'75'!A66</f>
        <v>C_hac</v>
      </c>
      <c r="B66" s="58" t="str">
        <f>'75'!B66</f>
        <v>C_hac</v>
      </c>
      <c r="C66" s="61" t="str">
        <f>'75'!C66</f>
        <v>Industrie manufacturière hors artisanat commercial</v>
      </c>
      <c r="D66" s="61"/>
      <c r="E66" s="48">
        <f t="shared" ca="1" si="8"/>
        <v>21779</v>
      </c>
      <c r="F66" s="48">
        <f t="shared" ca="1" si="8"/>
        <v>111020.51</v>
      </c>
      <c r="G66" s="48">
        <f t="shared" ca="1" si="8"/>
        <v>122264</v>
      </c>
      <c r="H66" s="48">
        <f t="shared" ca="1" si="8"/>
        <v>68862395.340000004</v>
      </c>
      <c r="I66" s="48">
        <f t="shared" ca="1" si="8"/>
        <v>47641486.702</v>
      </c>
      <c r="J66" s="48">
        <f t="shared" ca="1" si="8"/>
        <v>9216520.581999993</v>
      </c>
      <c r="K66" s="48">
        <f t="shared" ca="1" si="8"/>
        <v>7036880.1520000007</v>
      </c>
      <c r="L66" s="48">
        <f t="shared" ca="1" si="8"/>
        <v>1815063.4659999933</v>
      </c>
      <c r="M66" s="48">
        <f t="shared" ca="1" si="8"/>
        <v>2216296.3709999928</v>
      </c>
      <c r="N66" s="48">
        <f t="shared" ca="1" si="8"/>
        <v>3077924.9939999906</v>
      </c>
      <c r="O66" s="48">
        <f t="shared" ca="1" si="8"/>
        <v>3026955.0229999903</v>
      </c>
      <c r="P66" s="48">
        <f t="shared" ca="1" si="8"/>
        <v>1482724.189</v>
      </c>
      <c r="Q66" s="48">
        <f t="shared" ca="1" si="8"/>
        <v>69.183603716913638</v>
      </c>
      <c r="R66" s="48">
        <f t="shared" ca="1" si="8"/>
        <v>13.383967456395474</v>
      </c>
      <c r="S66" s="48">
        <f t="shared" ca="1" si="8"/>
        <v>83.01637762247708</v>
      </c>
      <c r="T66" s="48">
        <f t="shared" ca="1" si="8"/>
        <v>164.48757354834709</v>
      </c>
      <c r="U66" s="48">
        <f t="shared" ref="U66:AB68" ca="1" si="14">INDEX(table,MATCH($A$1&amp;"_"&amp;$A66,Tcolonne,0),MATCH(U$30,Tligne,0))</f>
        <v>79.495311489454707</v>
      </c>
      <c r="V66" s="48">
        <f t="shared" ca="1" si="14"/>
        <v>20.504688510545307</v>
      </c>
      <c r="W66" s="48">
        <f t="shared" ca="1" si="14"/>
        <v>23.134819157825991</v>
      </c>
      <c r="X66" s="48">
        <f t="shared" ca="1" si="14"/>
        <v>14.70985104905497</v>
      </c>
      <c r="Y66" s="48">
        <f t="shared" ca="1" si="14"/>
        <v>34.055610331472657</v>
      </c>
      <c r="Z66" s="48">
        <f t="shared" ca="1" si="14"/>
        <v>7.1369025616209765</v>
      </c>
      <c r="AA66" s="48">
        <f t="shared" ca="1" si="14"/>
        <v>16.087678379363503</v>
      </c>
      <c r="AB66" s="48">
        <f t="shared" ca="1" si="14"/>
        <v>149.47462160813191</v>
      </c>
    </row>
    <row r="67" spans="1:28" ht="15" customHeight="1" x14ac:dyDescent="0.35">
      <c r="A67" s="73">
        <f>'75'!A67</f>
        <v>46</v>
      </c>
      <c r="B67" s="58">
        <f>'75'!B67</f>
        <v>46</v>
      </c>
      <c r="C67" s="61" t="str">
        <f>'75'!C67</f>
        <v>Commerce de gros, à l'exception des automobiles et des motocycles</v>
      </c>
      <c r="D67" s="61"/>
      <c r="E67" s="48">
        <f t="shared" ca="1" si="8"/>
        <v>16110</v>
      </c>
      <c r="F67" s="48">
        <f t="shared" ca="1" si="8"/>
        <v>51137.27</v>
      </c>
      <c r="G67" s="48">
        <f t="shared" ca="1" si="8"/>
        <v>58327</v>
      </c>
      <c r="H67" s="48">
        <f t="shared" ca="1" si="8"/>
        <v>36253451.880000003</v>
      </c>
      <c r="I67" s="48">
        <f t="shared" ca="1" si="8"/>
        <v>4753444.3310000002</v>
      </c>
      <c r="J67" s="48">
        <f t="shared" ca="1" si="8"/>
        <v>4442993.3569999998</v>
      </c>
      <c r="K67" s="48">
        <f t="shared" ca="1" si="8"/>
        <v>2835698.392</v>
      </c>
      <c r="L67" s="48">
        <f t="shared" ca="1" si="8"/>
        <v>1522096.7549999999</v>
      </c>
      <c r="M67" s="48">
        <f t="shared" ca="1" si="8"/>
        <v>1290183.9909999999</v>
      </c>
      <c r="N67" s="48">
        <f t="shared" ca="1" si="8"/>
        <v>1530573.1259999992</v>
      </c>
      <c r="O67" s="48">
        <f t="shared" ca="1" si="8"/>
        <v>1164787.2599999993</v>
      </c>
      <c r="P67" s="48">
        <f t="shared" ca="1" si="8"/>
        <v>589327.64500000002</v>
      </c>
      <c r="Q67" s="48">
        <f t="shared" ca="1" si="8"/>
        <v>13.111701326356567</v>
      </c>
      <c r="R67" s="48">
        <f t="shared" ca="1" si="8"/>
        <v>12.255366390230755</v>
      </c>
      <c r="S67" s="48">
        <f t="shared" ca="1" si="8"/>
        <v>86.883663461111638</v>
      </c>
      <c r="T67" s="48">
        <f t="shared" ca="1" si="8"/>
        <v>98.415495723569137</v>
      </c>
      <c r="U67" s="48">
        <f t="shared" ca="1" si="14"/>
        <v>65.071860799885371</v>
      </c>
      <c r="V67" s="48">
        <f t="shared" ca="1" si="14"/>
        <v>34.928139200114629</v>
      </c>
      <c r="W67" s="48">
        <f t="shared" ca="1" si="14"/>
        <v>14.836674401296937</v>
      </c>
      <c r="X67" s="48">
        <f t="shared" ca="1" si="14"/>
        <v>14.978251637793861</v>
      </c>
      <c r="Y67" s="48">
        <f t="shared" ca="1" si="14"/>
        <v>67.746240022500871</v>
      </c>
      <c r="Z67" s="48">
        <f t="shared" ca="1" si="14"/>
        <v>4.7223097850964146</v>
      </c>
      <c r="AA67" s="48">
        <f t="shared" ca="1" si="14"/>
        <v>13.264202704050994</v>
      </c>
      <c r="AB67" s="48">
        <f t="shared" ca="1" si="14"/>
        <v>218.92473600148179</v>
      </c>
    </row>
    <row r="68" spans="1:28" ht="15" customHeight="1" x14ac:dyDescent="0.35">
      <c r="A68" s="73" t="str">
        <f>'75'!A68</f>
        <v>47_10y</v>
      </c>
      <c r="B68" s="58" t="str">
        <f>'75'!B68</f>
        <v>47_10y</v>
      </c>
      <c r="C68" s="62" t="str">
        <f>'75'!C68</f>
        <v>Commerce de détail, à l'exception des automobiles et des motocycles, y compris artisanat commercial</v>
      </c>
      <c r="D68" s="62"/>
      <c r="E68" s="48">
        <f t="shared" ca="1" si="8"/>
        <v>51461</v>
      </c>
      <c r="F68" s="48">
        <f t="shared" ca="1" si="8"/>
        <v>104768.02</v>
      </c>
      <c r="G68" s="48">
        <f t="shared" ca="1" si="8"/>
        <v>132729</v>
      </c>
      <c r="H68" s="48">
        <f t="shared" ca="1" si="8"/>
        <v>31554656.25</v>
      </c>
      <c r="I68" s="48">
        <f t="shared" ca="1" si="8"/>
        <v>252689.42799999999</v>
      </c>
      <c r="J68" s="48">
        <f t="shared" ca="1" si="8"/>
        <v>6191023.0290000001</v>
      </c>
      <c r="K68" s="48">
        <f t="shared" ca="1" si="8"/>
        <v>4210046.8430000003</v>
      </c>
      <c r="L68" s="48">
        <f t="shared" ca="1" si="8"/>
        <v>1895037.5580000002</v>
      </c>
      <c r="M68" s="48">
        <f t="shared" ca="1" si="8"/>
        <v>1602846.8020000001</v>
      </c>
      <c r="N68" s="48">
        <f t="shared" ca="1" si="8"/>
        <v>1526794.8130000003</v>
      </c>
      <c r="O68" s="48">
        <f t="shared" ca="1" si="8"/>
        <v>1266272.5110000004</v>
      </c>
      <c r="P68" s="48">
        <f t="shared" ca="1" si="8"/>
        <v>758310.9090000001</v>
      </c>
      <c r="Q68" s="48">
        <f t="shared" ca="1" si="8"/>
        <v>0.80079917840968406</v>
      </c>
      <c r="R68" s="48">
        <f t="shared" ca="1" si="8"/>
        <v>19.619998329089704</v>
      </c>
      <c r="S68" s="48">
        <f t="shared" ca="1" si="8"/>
        <v>59.092679512316828</v>
      </c>
      <c r="T68" s="48">
        <f t="shared" ca="1" si="8"/>
        <v>65.30123369707664</v>
      </c>
      <c r="U68" s="48">
        <f t="shared" ca="1" si="14"/>
        <v>68.959682888420076</v>
      </c>
      <c r="V68" s="48">
        <f t="shared" ca="1" si="14"/>
        <v>31.040317111579931</v>
      </c>
      <c r="W68" s="48">
        <f t="shared" ca="1" si="14"/>
        <v>17.324410271013001</v>
      </c>
      <c r="X68" s="48">
        <f t="shared" ca="1" si="14"/>
        <v>19.32721659432983</v>
      </c>
      <c r="Y68" s="48">
        <f t="shared" ca="1" si="14"/>
        <v>76.191862424175014</v>
      </c>
      <c r="Z68" s="48">
        <f t="shared" ca="1" si="14"/>
        <v>3.1239152886488593</v>
      </c>
      <c r="AA68" s="48">
        <f t="shared" ca="1" si="14"/>
        <v>12.248555779035533</v>
      </c>
      <c r="AB68" s="48">
        <f t="shared" ca="1" si="14"/>
        <v>211.37066379721566</v>
      </c>
    </row>
    <row r="69" spans="1:28" ht="15" customHeight="1" x14ac:dyDescent="0.35">
      <c r="A69" s="73" t="str">
        <f>'75'!A69</f>
        <v>BN_horsKZ</v>
      </c>
      <c r="B69" s="54" t="str">
        <f>'75'!B69</f>
        <v>BN_horsKZ</v>
      </c>
      <c r="C69" s="61" t="str">
        <f>'75'!C69</f>
        <v>Ensemble des unités légales des secteurs marchands non agricoles et non financiers</v>
      </c>
      <c r="D69" s="61"/>
      <c r="E69" s="48">
        <f t="shared" ca="1" si="8"/>
        <v>342481</v>
      </c>
      <c r="F69" s="48">
        <f t="shared" ca="1" si="8"/>
        <v>657122.15</v>
      </c>
      <c r="G69" s="48">
        <f t="shared" ca="1" si="8"/>
        <v>789126</v>
      </c>
      <c r="H69" s="48">
        <f t="shared" ca="1" si="8"/>
        <v>219240614.10000011</v>
      </c>
      <c r="I69" s="48">
        <f t="shared" ca="1" si="8"/>
        <v>55460364.811999999</v>
      </c>
      <c r="J69" s="48">
        <f t="shared" ca="1" si="8"/>
        <v>49635823.095999978</v>
      </c>
      <c r="K69" s="48">
        <f t="shared" ca="1" si="8"/>
        <v>34713987.533999972</v>
      </c>
      <c r="L69" s="48">
        <f t="shared" ca="1" si="8"/>
        <v>14579070.792999994</v>
      </c>
      <c r="M69" s="48">
        <f t="shared" ca="1" si="8"/>
        <v>14613754.782999992</v>
      </c>
      <c r="N69" s="48">
        <f t="shared" ca="1" si="8"/>
        <v>13200781.806999981</v>
      </c>
      <c r="O69" s="48">
        <f t="shared" ca="1" si="8"/>
        <v>12458393.134999992</v>
      </c>
      <c r="P69" s="48">
        <f t="shared" ca="1" si="8"/>
        <v>11054184.967999998</v>
      </c>
      <c r="Q69" s="48">
        <f t="shared" ca="1" si="8"/>
        <v>25.296574286506697</v>
      </c>
      <c r="R69" s="48">
        <f t="shared" ca="1" si="8"/>
        <v>22.639885086875402</v>
      </c>
      <c r="S69" s="48">
        <f t="shared" ca="1" si="8"/>
        <v>75.535154454921326</v>
      </c>
      <c r="T69" s="48">
        <f t="shared" ref="T69:AB69" ca="1" si="15">INDEX(table,MATCH($A$1&amp;"_"&amp;$A69,Tcolonne,0),MATCH(T$30,Tligne,0))</f>
        <v>164.99422655133438</v>
      </c>
      <c r="U69" s="48">
        <f t="shared" ca="1" si="15"/>
        <v>70.423683804957932</v>
      </c>
      <c r="V69" s="48">
        <f t="shared" ca="1" si="15"/>
        <v>29.576316195041979</v>
      </c>
      <c r="W69" s="48">
        <f t="shared" ca="1" si="15"/>
        <v>11.784204867304425</v>
      </c>
      <c r="X69" s="48">
        <f t="shared" ca="1" si="15"/>
        <v>13.952067373320661</v>
      </c>
      <c r="Y69" s="48">
        <f t="shared" ca="1" si="15"/>
        <v>85.143208028275666</v>
      </c>
      <c r="Z69" s="48">
        <f t="shared" ca="1" si="15"/>
        <v>8.8027060244209121</v>
      </c>
      <c r="AA69" s="48">
        <f t="shared" ca="1" si="15"/>
        <v>22.27057854288071</v>
      </c>
      <c r="AB69" s="48">
        <f t="shared" ca="1" si="15"/>
        <v>132.2011059639797</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'75'!B78</f>
        <v>Tableau 3. Principales unités légales de la région en 2021 (classées par ordre décroissant de salariés dans la région)</v>
      </c>
      <c r="Q78" s="28"/>
    </row>
    <row r="79" spans="1:28" ht="15" customHeight="1" x14ac:dyDescent="0.35">
      <c r="B79" s="73" t="str">
        <f>'75'!B79</f>
        <v>imp_reg</v>
      </c>
      <c r="C79" s="73" t="str">
        <f>'75'!C79</f>
        <v>denom</v>
      </c>
      <c r="D79" s="73" t="s">
        <v>140</v>
      </c>
      <c r="E79" s="73" t="s">
        <v>23</v>
      </c>
      <c r="F79" s="73" t="str">
        <f>'75'!F79</f>
        <v>ape</v>
      </c>
      <c r="G79" s="41" t="s">
        <v>1355</v>
      </c>
      <c r="P79" s="28"/>
    </row>
    <row r="80" spans="1:28" ht="15" customHeight="1" x14ac:dyDescent="0.35">
      <c r="G80" s="39"/>
      <c r="P80" s="28"/>
    </row>
    <row r="81" spans="1:16" ht="69.95" customHeight="1" x14ac:dyDescent="0.35">
      <c r="A81" s="73" t="str">
        <f>'75'!A81</f>
        <v>R_T7</v>
      </c>
      <c r="B81" s="2" t="str">
        <f>'75'!B81</f>
        <v>Implantation régionale</v>
      </c>
      <c r="C81" s="2" t="str">
        <f>'75'!C81</f>
        <v>Nom de l'unité légale</v>
      </c>
      <c r="D81" s="2" t="s">
        <v>1452</v>
      </c>
      <c r="E81" s="2" t="s">
        <v>106</v>
      </c>
      <c r="F81" s="2" t="str">
        <f>'75'!F81</f>
        <v>Activité principale</v>
      </c>
      <c r="G81" s="150" t="s">
        <v>105</v>
      </c>
      <c r="H81" s="150"/>
      <c r="I81" s="150"/>
      <c r="P81" s="28"/>
    </row>
    <row r="82" spans="1:16" ht="15" customHeight="1" x14ac:dyDescent="0.35">
      <c r="B82" s="67"/>
      <c r="C82" s="67"/>
      <c r="D82" s="68" t="str">
        <f>'75'!D82</f>
        <v>nombre</v>
      </c>
      <c r="E82" s="68" t="s">
        <v>25</v>
      </c>
      <c r="F82" s="67"/>
      <c r="G82" s="155"/>
      <c r="H82" s="155"/>
      <c r="I82" s="155"/>
      <c r="P82" s="28"/>
    </row>
    <row r="83" spans="1:16" ht="15" customHeight="1" x14ac:dyDescent="0.35">
      <c r="A83" s="73">
        <f>'75'!A83</f>
        <v>1</v>
      </c>
      <c r="B83" s="48" t="str">
        <f ca="1">INDEX(Top!$A$1:$AA$400,MATCH(CONCATENATE($A$1,"_",$A83),Top!$A$1:$A$400,0),MATCH(B$79,Top!$A$1:$AA$1,0))</f>
        <v>QUASI-MONO-76</v>
      </c>
      <c r="C83" s="69" t="str">
        <f ca="1">INDEX(Top!$A$1:$AA$400,MATCH(CONCATENATE($A$1,"_",$A83),Top!$A$1:$A$400,0),MATCH(C$79,Top!$A$1:$AA$1,0))</f>
        <v>ANDROS</v>
      </c>
      <c r="D83" s="48" t="str">
        <f ca="1">INDEX(Top!$A$1:$AA$400,MATCH(CONCATENATE($A$1,"_",$A83),Top!$A$1:$A$400,0),MATCH(D$79,Top!$A$1:$AA$1,0))</f>
        <v>1 000 à 1 999 salariés</v>
      </c>
      <c r="E83" s="48">
        <f ca="1">INDEX(Top!$A$1:$AA$400,MATCH(CONCATENATE($A$1,"_",$A83),Top!$A$1:$A$400,0),MATCH(E$79,Top!$A$1:$AA$1,0))</f>
        <v>87</v>
      </c>
      <c r="F83" s="48" t="str">
        <f ca="1">INDEX(Top!$A$1:$AA$400,MATCH(CONCATENATE($A$1,"_",$A83),Top!$A$1:$A$400,0),MATCH(F$79,Top!$A$1:$AA$1,0))</f>
        <v>1039B</v>
      </c>
      <c r="G83" s="152" t="str">
        <f ca="1">INDEX(Top!$A$1:$AA$400,MATCH(CONCATENATE($A$1,"_",$A83),Top!$A$1:$A$400,0),MATCH(G$79,Top!$A$1:$AA$1,0))</f>
        <v>Transformation et conservation de fruits</v>
      </c>
      <c r="H83" s="153" t="e">
        <f ca="1">INDEX(Top!$A$1:$AA$400,MATCH(CONCATENATE($A$1,"_",$A83),Top!$A$1:$A$400,0),MATCH(H$79,Top!$A$1:$AA$1,0))</f>
        <v>#N/A</v>
      </c>
      <c r="I83" s="154" t="e">
        <f ca="1">INDEX(Top!$A$1:$AA$400,MATCH(CONCATENATE($A$1,"_",$A83),Top!$A$1:$A$400,0),MATCH(I$79,Top!$A$1:$AA$1,0))</f>
        <v>#N/A</v>
      </c>
      <c r="P83" s="28"/>
    </row>
    <row r="84" spans="1:16" ht="15" customHeight="1" x14ac:dyDescent="0.35">
      <c r="A84" s="73">
        <f>'75'!A84</f>
        <v>2</v>
      </c>
      <c r="B84" s="48" t="str">
        <f ca="1">INDEX(Top!$A$1:$AA$400,MATCH(CONCATENATE($A$1,"_",$A84),Top!$A$1:$A$400,0),MATCH(B$79,Top!$A$1:$AA$1,0))</f>
        <v>PRINCIPAL-11</v>
      </c>
      <c r="C84" s="69" t="str">
        <f ca="1">INDEX(Top!$A$1:$AA$400,MATCH(CONCATENATE($A$1,"_",$A84),Top!$A$1:$A$400,0),MATCH(C$79,Top!$A$1:$AA$1,0))</f>
        <v>CSF</v>
      </c>
      <c r="D84" s="48" t="str">
        <f ca="1">INDEX(Top!$A$1:$AA$400,MATCH(CONCATENATE($A$1,"_",$A84),Top!$A$1:$A$400,0),MATCH(D$79,Top!$A$1:$AA$1,0))</f>
        <v>10 000 salariés et plus</v>
      </c>
      <c r="E84" s="48">
        <f ca="1">INDEX(Top!$A$1:$AA$400,MATCH(CONCATENATE($A$1,"_",$A84),Top!$A$1:$A$400,0),MATCH(E$79,Top!$A$1:$AA$1,0))</f>
        <v>7</v>
      </c>
      <c r="F84" s="48" t="str">
        <f ca="1">INDEX(Top!$A$1:$AA$400,MATCH(CONCATENATE($A$1,"_",$A84),Top!$A$1:$A$400,0),MATCH(F$79,Top!$A$1:$AA$1,0))</f>
        <v>4639B</v>
      </c>
      <c r="G84" s="152" t="str">
        <f ca="1">INDEX(Top!$A$1:$AA$400,MATCH(CONCATENATE($A$1,"_",$A84),Top!$A$1:$A$400,0),MATCH(G$79,Top!$A$1:$AA$1,0))</f>
        <v>Commerce de gros (commerce interentreprises) alimentaire non spécialisé</v>
      </c>
      <c r="H84" s="153" t="e">
        <f ca="1">INDEX(Top!$A$1:$AA$400,MATCH(CONCATENATE($A$1,"_",$A84),Top!$A$1:$A$400,0),MATCH(H$79,Top!$A$1:$AA$1,0))</f>
        <v>#N/A</v>
      </c>
      <c r="I84" s="154" t="e">
        <f ca="1">INDEX(Top!$A$1:$AA$400,MATCH(CONCATENATE($A$1,"_",$A84),Top!$A$1:$A$400,0),MATCH(I$79,Top!$A$1:$AA$1,0))</f>
        <v>#N/A</v>
      </c>
      <c r="P84" s="28"/>
    </row>
    <row r="85" spans="1:16" ht="15" customHeight="1" x14ac:dyDescent="0.35">
      <c r="A85" s="73">
        <f>'75'!A85</f>
        <v>3</v>
      </c>
      <c r="B85" s="48" t="str">
        <f ca="1">INDEX(Top!$A$1:$AA$400,MATCH(CONCATENATE($A$1,"_",$A85),Top!$A$1:$A$400,0),MATCH(B$79,Top!$A$1:$AA$1,0))</f>
        <v>PRINCIPAL-76</v>
      </c>
      <c r="C85" s="69" t="str">
        <f ca="1">INDEX(Top!$A$1:$AA$400,MATCH(CONCATENATE($A$1,"_",$A85),Top!$A$1:$A$400,0),MATCH(C$79,Top!$A$1:$AA$1,0))</f>
        <v>BOULANGERIES BG</v>
      </c>
      <c r="D85" s="48" t="str">
        <f ca="1">INDEX(Top!$A$1:$AA$400,MATCH(CONCATENATE($A$1,"_",$A85),Top!$A$1:$A$400,0),MATCH(D$79,Top!$A$1:$AA$1,0))</f>
        <v>5 000 à 9 999 salariés</v>
      </c>
      <c r="E85" s="48">
        <f ca="1">INDEX(Top!$A$1:$AA$400,MATCH(CONCATENATE($A$1,"_",$A85),Top!$A$1:$A$400,0),MATCH(E$79,Top!$A$1:$AA$1,0))</f>
        <v>21</v>
      </c>
      <c r="F85" s="48" t="str">
        <f ca="1">INDEX(Top!$A$1:$AA$400,MATCH(CONCATENATE($A$1,"_",$A85),Top!$A$1:$A$400,0),MATCH(F$79,Top!$A$1:$AA$1,0))</f>
        <v>1071C</v>
      </c>
      <c r="G85" s="152" t="str">
        <f ca="1">INDEX(Top!$A$1:$AA$400,MATCH(CONCATENATE($A$1,"_",$A85),Top!$A$1:$A$400,0),MATCH(G$79,Top!$A$1:$AA$1,0))</f>
        <v>Boulangerie et boulangerie-pâtisserie</v>
      </c>
      <c r="H85" s="153" t="e">
        <f ca="1">INDEX(Top!$A$1:$AA$400,MATCH(CONCATENATE($A$1,"_",$A85),Top!$A$1:$A$400,0),MATCH(H$79,Top!$A$1:$AA$1,0))</f>
        <v>#N/A</v>
      </c>
      <c r="I85" s="154" t="e">
        <f ca="1">INDEX(Top!$A$1:$AA$400,MATCH(CONCATENATE($A$1,"_",$A85),Top!$A$1:$A$400,0),MATCH(I$79,Top!$A$1:$AA$1,0))</f>
        <v>#N/A</v>
      </c>
      <c r="P85" s="28"/>
    </row>
    <row r="86" spans="1:16" ht="15" customHeight="1" x14ac:dyDescent="0.35">
      <c r="A86" s="73">
        <f>'75'!A86</f>
        <v>4</v>
      </c>
      <c r="B86" s="48" t="str">
        <f ca="1">INDEX(Top!$A$1:$AA$400,MATCH(CONCATENATE($A$1,"_",$A86),Top!$A$1:$A$400,0),MATCH(B$79,Top!$A$1:$AA$1,0))</f>
        <v>QUASI-MONO-76</v>
      </c>
      <c r="C86" s="69" t="str">
        <f ca="1">INDEX(Top!$A$1:$AA$400,MATCH(CONCATENATE($A$1,"_",$A86),Top!$A$1:$A$400,0),MATCH(C$79,Top!$A$1:$AA$1,0))</f>
        <v>NESTLE WATERS SUPPLY SUD</v>
      </c>
      <c r="D86" s="48" t="str">
        <f ca="1">INDEX(Top!$A$1:$AA$400,MATCH(CONCATENATE($A$1,"_",$A86),Top!$A$1:$A$400,0),MATCH(D$79,Top!$A$1:$AA$1,0))</f>
        <v>1 000 à 1 999 salariés</v>
      </c>
      <c r="E86" s="48">
        <f ca="1">INDEX(Top!$A$1:$AA$400,MATCH(CONCATENATE($A$1,"_",$A86),Top!$A$1:$A$400,0),MATCH(E$79,Top!$A$1:$AA$1,0))</f>
        <v>100</v>
      </c>
      <c r="F86" s="48" t="str">
        <f ca="1">INDEX(Top!$A$1:$AA$400,MATCH(CONCATENATE($A$1,"_",$A86),Top!$A$1:$A$400,0),MATCH(F$79,Top!$A$1:$AA$1,0))</f>
        <v>1107A</v>
      </c>
      <c r="G86" s="152" t="str">
        <f ca="1">INDEX(Top!$A$1:$AA$400,MATCH(CONCATENATE($A$1,"_",$A86),Top!$A$1:$A$400,0),MATCH(G$79,Top!$A$1:$AA$1,0))</f>
        <v>Industrie des eaux de table</v>
      </c>
      <c r="H86" s="153" t="e">
        <f ca="1">INDEX(Top!$A$1:$AA$400,MATCH(CONCATENATE($A$1,"_",$A86),Top!$A$1:$A$400,0),MATCH(H$79,Top!$A$1:$AA$1,0))</f>
        <v>#N/A</v>
      </c>
      <c r="I86" s="154" t="e">
        <f ca="1">INDEX(Top!$A$1:$AA$400,MATCH(CONCATENATE($A$1,"_",$A86),Top!$A$1:$A$400,0),MATCH(I$79,Top!$A$1:$AA$1,0))</f>
        <v>#N/A</v>
      </c>
      <c r="P86" s="28"/>
    </row>
    <row r="87" spans="1:16" ht="15" customHeight="1" x14ac:dyDescent="0.35">
      <c r="A87" s="73">
        <f>'75'!A87</f>
        <v>5</v>
      </c>
      <c r="B87" s="48" t="str">
        <f ca="1">INDEX(Top!$A$1:$AA$400,MATCH(CONCATENATE($A$1,"_",$A87),Top!$A$1:$A$400,0),MATCH(B$79,Top!$A$1:$AA$1,0))</f>
        <v>QUASI-MONO-76</v>
      </c>
      <c r="C87" s="69" t="str">
        <f ca="1">INDEX(Top!$A$1:$AA$400,MATCH(CONCATENATE($A$1,"_",$A87),Top!$A$1:$A$400,0),MATCH(C$79,Top!$A$1:$AA$1,0))</f>
        <v>SOCIETE COOPERATIVE AGRICOLE ARTERRIS</v>
      </c>
      <c r="D87" s="48" t="str">
        <f ca="1">INDEX(Top!$A$1:$AA$400,MATCH(CONCATENATE($A$1,"_",$A87),Top!$A$1:$A$400,0),MATCH(D$79,Top!$A$1:$AA$1,0))</f>
        <v>1 000 à 1 999 salariés</v>
      </c>
      <c r="E87" s="48">
        <f ca="1">INDEX(Top!$A$1:$AA$400,MATCH(CONCATENATE($A$1,"_",$A87),Top!$A$1:$A$400,0),MATCH(E$79,Top!$A$1:$AA$1,0))</f>
        <v>94</v>
      </c>
      <c r="F87" s="48" t="str">
        <f ca="1">INDEX(Top!$A$1:$AA$400,MATCH(CONCATENATE($A$1,"_",$A87),Top!$A$1:$A$400,0),MATCH(F$79,Top!$A$1:$AA$1,0))</f>
        <v>4621Z</v>
      </c>
      <c r="G87" s="152" t="str">
        <f ca="1">INDEX(Top!$A$1:$AA$400,MATCH(CONCATENATE($A$1,"_",$A87),Top!$A$1:$A$400,0),MATCH(G$79,Top!$A$1:$AA$1,0))</f>
        <v>Commerce de gros (commerce interentreprises) de céréales, de tabac non manufacturé, de semences et d'aliments pour le bétail</v>
      </c>
      <c r="H87" s="153" t="e">
        <f ca="1">INDEX(Top!$A$1:$AA$400,MATCH(CONCATENATE($A$1,"_",$A87),Top!$A$1:$A$400,0),MATCH(H$79,Top!$A$1:$AA$1,0))</f>
        <v>#N/A</v>
      </c>
      <c r="I87" s="154" t="e">
        <f ca="1">INDEX(Top!$A$1:$AA$400,MATCH(CONCATENATE($A$1,"_",$A87),Top!$A$1:$A$400,0),MATCH(I$79,Top!$A$1:$AA$1,0))</f>
        <v>#N/A</v>
      </c>
      <c r="P87" s="28"/>
    </row>
    <row r="88" spans="1:16" ht="15" customHeight="1" x14ac:dyDescent="0.35">
      <c r="A88" s="73">
        <f>'75'!A88</f>
        <v>6</v>
      </c>
      <c r="B88" s="48" t="str">
        <f ca="1">INDEX(Top!$A$1:$AA$400,MATCH(CONCATENATE($A$1,"_",$A88),Top!$A$1:$A$400,0),MATCH(B$79,Top!$A$1:$AA$1,0))</f>
        <v>QUASI-MONO-76</v>
      </c>
      <c r="C88" s="69" t="str">
        <f ca="1">INDEX(Top!$A$1:$AA$400,MATCH(CONCATENATE($A$1,"_",$A88),Top!$A$1:$A$400,0),MATCH(C$79,Top!$A$1:$AA$1,0))</f>
        <v>ROYAL CANIN SAS</v>
      </c>
      <c r="D88" s="48" t="str">
        <f ca="1">INDEX(Top!$A$1:$AA$400,MATCH(CONCATENATE($A$1,"_",$A88),Top!$A$1:$A$400,0),MATCH(D$79,Top!$A$1:$AA$1,0))</f>
        <v>1 000 à 1 999 salariés</v>
      </c>
      <c r="E88" s="48">
        <f ca="1">INDEX(Top!$A$1:$AA$400,MATCH(CONCATENATE($A$1,"_",$A88),Top!$A$1:$A$400,0),MATCH(E$79,Top!$A$1:$AA$1,0))</f>
        <v>82</v>
      </c>
      <c r="F88" s="48" t="str">
        <f ca="1">INDEX(Top!$A$1:$AA$400,MATCH(CONCATENATE($A$1,"_",$A88),Top!$A$1:$A$400,0),MATCH(F$79,Top!$A$1:$AA$1,0))</f>
        <v>1092Z</v>
      </c>
      <c r="G88" s="152" t="str">
        <f ca="1">INDEX(Top!$A$1:$AA$400,MATCH(CONCATENATE($A$1,"_",$A88),Top!$A$1:$A$400,0),MATCH(G$79,Top!$A$1:$AA$1,0))</f>
        <v>Fabrication d'aliments pour animaux de compagnie</v>
      </c>
      <c r="H88" s="153" t="e">
        <f ca="1">INDEX(Top!$A$1:$AA$400,MATCH(CONCATENATE($A$1,"_",$A88),Top!$A$1:$A$400,0),MATCH(H$79,Top!$A$1:$AA$1,0))</f>
        <v>#N/A</v>
      </c>
      <c r="I88" s="154" t="e">
        <f ca="1">INDEX(Top!$A$1:$AA$400,MATCH(CONCATENATE($A$1,"_",$A88),Top!$A$1:$A$400,0),MATCH(I$79,Top!$A$1:$AA$1,0))</f>
        <v>#N/A</v>
      </c>
      <c r="P88" s="28"/>
    </row>
    <row r="89" spans="1:16" ht="15" customHeight="1" x14ac:dyDescent="0.35">
      <c r="A89" s="73">
        <f>'75'!A89</f>
        <v>7</v>
      </c>
      <c r="B89" s="48" t="str">
        <f ca="1">INDEX(Top!$A$1:$AA$400,MATCH(CONCATENATE($A$1,"_",$A89),Top!$A$1:$A$400,0),MATCH(B$79,Top!$A$1:$AA$1,0))</f>
        <v>MAJO-76</v>
      </c>
      <c r="C89" s="69" t="str">
        <f ca="1">INDEX(Top!$A$1:$AA$400,MATCH(CONCATENATE($A$1,"_",$A89),Top!$A$1:$A$400,0),MATCH(C$79,Top!$A$1:$AA$1,0))</f>
        <v>NUTRITION ET SANTE</v>
      </c>
      <c r="D89" s="48" t="str">
        <f ca="1">INDEX(Top!$A$1:$AA$400,MATCH(CONCATENATE($A$1,"_",$A89),Top!$A$1:$A$400,0),MATCH(D$79,Top!$A$1:$AA$1,0))</f>
        <v>1 000 à 1 999 salariés</v>
      </c>
      <c r="E89" s="48">
        <f ca="1">INDEX(Top!$A$1:$AA$400,MATCH(CONCATENATE($A$1,"_",$A89),Top!$A$1:$A$400,0),MATCH(E$79,Top!$A$1:$AA$1,0))</f>
        <v>74</v>
      </c>
      <c r="F89" s="48" t="str">
        <f ca="1">INDEX(Top!$A$1:$AA$400,MATCH(CONCATENATE($A$1,"_",$A89),Top!$A$1:$A$400,0),MATCH(F$79,Top!$A$1:$AA$1,0))</f>
        <v>1086Z</v>
      </c>
      <c r="G89" s="152" t="str">
        <f ca="1">INDEX(Top!$A$1:$AA$400,MATCH(CONCATENATE($A$1,"_",$A89),Top!$A$1:$A$400,0),MATCH(G$79,Top!$A$1:$AA$1,0))</f>
        <v>Fabrication d'aliments homogénéisés et diététiques</v>
      </c>
      <c r="H89" s="153" t="e">
        <f ca="1">INDEX(Top!$A$1:$AA$400,MATCH(CONCATENATE($A$1,"_",$A89),Top!$A$1:$A$400,0),MATCH(H$79,Top!$A$1:$AA$1,0))</f>
        <v>#N/A</v>
      </c>
      <c r="I89" s="154" t="e">
        <f ca="1">INDEX(Top!$A$1:$AA$400,MATCH(CONCATENATE($A$1,"_",$A89),Top!$A$1:$A$400,0),MATCH(I$79,Top!$A$1:$AA$1,0))</f>
        <v>#N/A</v>
      </c>
      <c r="P89" s="28"/>
    </row>
    <row r="90" spans="1:16" ht="15" customHeight="1" x14ac:dyDescent="0.35">
      <c r="A90" s="73">
        <f>'75'!A90</f>
        <v>8</v>
      </c>
      <c r="B90" s="48" t="str">
        <f ca="1">INDEX(Top!$A$1:$AA$400,MATCH(CONCATENATE($A$1,"_",$A90),Top!$A$1:$A$400,0),MATCH(B$79,Top!$A$1:$AA$1,0))</f>
        <v>PRINCIPAL-11</v>
      </c>
      <c r="C90" s="69" t="str">
        <f ca="1">INDEX(Top!$A$1:$AA$400,MATCH(CONCATENATE($A$1,"_",$A90),Top!$A$1:$A$400,0),MATCH(C$79,Top!$A$1:$AA$1,0))</f>
        <v>METRO FRANCE</v>
      </c>
      <c r="D90" s="48" t="str">
        <f ca="1">INDEX(Top!$A$1:$AA$400,MATCH(CONCATENATE($A$1,"_",$A90),Top!$A$1:$A$400,0),MATCH(D$79,Top!$A$1:$AA$1,0))</f>
        <v>5 000 à 9 999 salariés</v>
      </c>
      <c r="E90" s="48">
        <f ca="1">INDEX(Top!$A$1:$AA$400,MATCH(CONCATENATE($A$1,"_",$A90),Top!$A$1:$A$400,0),MATCH(E$79,Top!$A$1:$AA$1,0))</f>
        <v>7</v>
      </c>
      <c r="F90" s="48" t="str">
        <f ca="1">INDEX(Top!$A$1:$AA$400,MATCH(CONCATENATE($A$1,"_",$A90),Top!$A$1:$A$400,0),MATCH(F$79,Top!$A$1:$AA$1,0))</f>
        <v>4639B</v>
      </c>
      <c r="G90" s="152" t="str">
        <f ca="1">INDEX(Top!$A$1:$AA$400,MATCH(CONCATENATE($A$1,"_",$A90),Top!$A$1:$A$400,0),MATCH(G$79,Top!$A$1:$AA$1,0))</f>
        <v>Commerce de gros (commerce interentreprises) alimentaire non spécialisé</v>
      </c>
      <c r="H90" s="153" t="e">
        <f ca="1">INDEX(Top!$A$1:$AA$400,MATCH(CONCATENATE($A$1,"_",$A90),Top!$A$1:$A$400,0),MATCH(H$79,Top!$A$1:$AA$1,0))</f>
        <v>#N/A</v>
      </c>
      <c r="I90" s="154" t="e">
        <f ca="1">INDEX(Top!$A$1:$AA$400,MATCH(CONCATENATE($A$1,"_",$A90),Top!$A$1:$A$400,0),MATCH(I$79,Top!$A$1:$AA$1,0))</f>
        <v>#N/A</v>
      </c>
      <c r="P90" s="28"/>
    </row>
    <row r="91" spans="1:16" ht="15" customHeight="1" x14ac:dyDescent="0.35">
      <c r="A91" s="73">
        <f>'75'!A91</f>
        <v>9</v>
      </c>
      <c r="B91" s="48" t="str">
        <f ca="1">INDEX(Top!$A$1:$AA$400,MATCH(CONCATENATE($A$1,"_",$A91),Top!$A$1:$A$400,0),MATCH(B$79,Top!$A$1:$AA$1,0))</f>
        <v>PRINCIPAL-84</v>
      </c>
      <c r="C91" s="69" t="str">
        <f ca="1">INDEX(Top!$A$1:$AA$400,MATCH(CONCATENATE($A$1,"_",$A91),Top!$A$1:$A$400,0),MATCH(C$79,Top!$A$1:$AA$1,0))</f>
        <v>SYSCO FRANCE SAS</v>
      </c>
      <c r="D91" s="48" t="str">
        <f ca="1">INDEX(Top!$A$1:$AA$400,MATCH(CONCATENATE($A$1,"_",$A91),Top!$A$1:$A$400,0),MATCH(D$79,Top!$A$1:$AA$1,0))</f>
        <v>2 000 à 4 999 salariés</v>
      </c>
      <c r="E91" s="48">
        <f ca="1">INDEX(Top!$A$1:$AA$400,MATCH(CONCATENATE($A$1,"_",$A91),Top!$A$1:$A$400,0),MATCH(E$79,Top!$A$1:$AA$1,0))</f>
        <v>14</v>
      </c>
      <c r="F91" s="48" t="str">
        <f ca="1">INDEX(Top!$A$1:$AA$400,MATCH(CONCATENATE($A$1,"_",$A91),Top!$A$1:$A$400,0),MATCH(F$79,Top!$A$1:$AA$1,0))</f>
        <v>4639A</v>
      </c>
      <c r="G91" s="152" t="str">
        <f ca="1">INDEX(Top!$A$1:$AA$400,MATCH(CONCATENATE($A$1,"_",$A91),Top!$A$1:$A$400,0),MATCH(G$79,Top!$A$1:$AA$1,0))</f>
        <v>Commerce de gros (commerce interentreprises) de produits surgelés</v>
      </c>
      <c r="H91" s="153" t="e">
        <f ca="1">INDEX(Top!$A$1:$AA$400,MATCH(CONCATENATE($A$1,"_",$A91),Top!$A$1:$A$400,0),MATCH(H$79,Top!$A$1:$AA$1,0))</f>
        <v>#N/A</v>
      </c>
      <c r="I91" s="154" t="e">
        <f ca="1">INDEX(Top!$A$1:$AA$400,MATCH(CONCATENATE($A$1,"_",$A91),Top!$A$1:$A$400,0),MATCH(I$79,Top!$A$1:$AA$1,0))</f>
        <v>#N/A</v>
      </c>
      <c r="P91" s="28"/>
    </row>
    <row r="92" spans="1:16" ht="15" customHeight="1" x14ac:dyDescent="0.35">
      <c r="A92" s="73">
        <f>'75'!A92</f>
        <v>10</v>
      </c>
      <c r="B92" s="48" t="str">
        <f ca="1">INDEX(Top!$A$1:$AA$400,MATCH(CONCATENATE($A$1,"_",$A92),Top!$A$1:$A$400,0),MATCH(B$79,Top!$A$1:$AA$1,0))</f>
        <v>MAJO-76</v>
      </c>
      <c r="C92" s="69" t="str">
        <f ca="1">INDEX(Top!$A$1:$AA$400,MATCH(CONCATENATE($A$1,"_",$A92),Top!$A$1:$A$400,0),MATCH(C$79,Top!$A$1:$AA$1,0))</f>
        <v>EURALIS GASTRONOMIE</v>
      </c>
      <c r="D92" s="48" t="str">
        <f ca="1">INDEX(Top!$A$1:$AA$400,MATCH(CONCATENATE($A$1,"_",$A92),Top!$A$1:$A$400,0),MATCH(D$79,Top!$A$1:$AA$1,0))</f>
        <v>1 000 à 1 999 salariés</v>
      </c>
      <c r="E92" s="48">
        <f ca="1">INDEX(Top!$A$1:$AA$400,MATCH(CONCATENATE($A$1,"_",$A92),Top!$A$1:$A$400,0),MATCH(E$79,Top!$A$1:$AA$1,0))</f>
        <v>56</v>
      </c>
      <c r="F92" s="48" t="str">
        <f ca="1">INDEX(Top!$A$1:$AA$400,MATCH(CONCATENATE($A$1,"_",$A92),Top!$A$1:$A$400,0),MATCH(F$79,Top!$A$1:$AA$1,0))</f>
        <v>1013A</v>
      </c>
      <c r="G92" s="152" t="str">
        <f ca="1">INDEX(Top!$A$1:$AA$400,MATCH(CONCATENATE($A$1,"_",$A92),Top!$A$1:$A$400,0),MATCH(G$79,Top!$A$1:$AA$1,0))</f>
        <v>Préparation industrielle de produits à base de viande</v>
      </c>
      <c r="H92" s="153" t="e">
        <f ca="1">INDEX(Top!$A$1:$AA$400,MATCH(CONCATENATE($A$1,"_",$A92),Top!$A$1:$A$400,0),MATCH(H$79,Top!$A$1:$AA$1,0))</f>
        <v>#N/A</v>
      </c>
      <c r="I92" s="154" t="e">
        <f ca="1">INDEX(Top!$A$1:$AA$400,MATCH(CONCATENATE($A$1,"_",$A92),Top!$A$1:$A$400,0),MATCH(I$79,Top!$A$1:$AA$1,0))</f>
        <v>#N/A</v>
      </c>
      <c r="P92" s="28"/>
    </row>
    <row r="93" spans="1:16" ht="15" customHeight="1" x14ac:dyDescent="0.35">
      <c r="A93" s="73">
        <f>'75'!A93</f>
        <v>11</v>
      </c>
      <c r="B93" s="48" t="str">
        <f ca="1">INDEX(Top!$A$1:$AA$400,MATCH(CONCATENATE($A$1,"_",$A93),Top!$A$1:$A$400,0),MATCH(B$79,Top!$A$1:$AA$1,0))</f>
        <v>PRINCIPAL-53</v>
      </c>
      <c r="C93" s="69" t="str">
        <f ca="1">INDEX(Top!$A$1:$AA$400,MATCH(CONCATENATE($A$1,"_",$A93),Top!$A$1:$A$400,0),MATCH(C$79,Top!$A$1:$AA$1,0))</f>
        <v>GROUPE BIGARD</v>
      </c>
      <c r="D93" s="48" t="str">
        <f ca="1">INDEX(Top!$A$1:$AA$400,MATCH(CONCATENATE($A$1,"_",$A93),Top!$A$1:$A$400,0),MATCH(D$79,Top!$A$1:$AA$1,0))</f>
        <v>2 000 à 4 999 salariés</v>
      </c>
      <c r="E93" s="48">
        <f ca="1">INDEX(Top!$A$1:$AA$400,MATCH(CONCATENATE($A$1,"_",$A93),Top!$A$1:$A$400,0),MATCH(E$79,Top!$A$1:$AA$1,0))</f>
        <v>11</v>
      </c>
      <c r="F93" s="48" t="str">
        <f ca="1">INDEX(Top!$A$1:$AA$400,MATCH(CONCATENATE($A$1,"_",$A93),Top!$A$1:$A$400,0),MATCH(F$79,Top!$A$1:$AA$1,0))</f>
        <v>1011Z</v>
      </c>
      <c r="G93" s="152" t="str">
        <f ca="1">INDEX(Top!$A$1:$AA$400,MATCH(CONCATENATE($A$1,"_",$A93),Top!$A$1:$A$400,0),MATCH(G$79,Top!$A$1:$AA$1,0))</f>
        <v>Transformation et conservation de la viande de boucherie</v>
      </c>
      <c r="H93" s="153" t="e">
        <f ca="1">INDEX(Top!$A$1:$AA$400,MATCH(CONCATENATE($A$1,"_",$A93),Top!$A$1:$A$400,0),MATCH(H$79,Top!$A$1:$AA$1,0))</f>
        <v>#N/A</v>
      </c>
      <c r="I93" s="154" t="e">
        <f ca="1">INDEX(Top!$A$1:$AA$400,MATCH(CONCATENATE($A$1,"_",$A93),Top!$A$1:$A$400,0),MATCH(I$79,Top!$A$1:$AA$1,0))</f>
        <v>#N/A</v>
      </c>
      <c r="P93" s="28"/>
    </row>
    <row r="94" spans="1:16" ht="15" customHeight="1" x14ac:dyDescent="0.35">
      <c r="A94" s="73">
        <f>'75'!A94</f>
        <v>12</v>
      </c>
      <c r="B94" s="48" t="str">
        <f ca="1">INDEX(Top!$A$1:$AA$400,MATCH(CONCATENATE($A$1,"_",$A94),Top!$A$1:$A$400,0),MATCH(B$79,Top!$A$1:$AA$1,0))</f>
        <v>QUASI-MONO-76</v>
      </c>
      <c r="C94" s="69" t="str">
        <f ca="1">INDEX(Top!$A$1:$AA$400,MATCH(CONCATENATE($A$1,"_",$A94),Top!$A$1:$A$400,0),MATCH(C$79,Top!$A$1:$AA$1,0))</f>
        <v>BISCUITS POULT</v>
      </c>
      <c r="D94" s="48" t="str">
        <f ca="1">INDEX(Top!$A$1:$AA$400,MATCH(CONCATENATE($A$1,"_",$A94),Top!$A$1:$A$400,0),MATCH(D$79,Top!$A$1:$AA$1,0))</f>
        <v>250 à 499 salariés</v>
      </c>
      <c r="E94" s="48">
        <f ca="1">INDEX(Top!$A$1:$AA$400,MATCH(CONCATENATE($A$1,"_",$A94),Top!$A$1:$A$400,0),MATCH(E$79,Top!$A$1:$AA$1,0))</f>
        <v>90</v>
      </c>
      <c r="F94" s="48" t="str">
        <f ca="1">INDEX(Top!$A$1:$AA$400,MATCH(CONCATENATE($A$1,"_",$A94),Top!$A$1:$A$400,0),MATCH(F$79,Top!$A$1:$AA$1,0))</f>
        <v>1072Z</v>
      </c>
      <c r="G94" s="152" t="str">
        <f ca="1">INDEX(Top!$A$1:$AA$400,MATCH(CONCATENATE($A$1,"_",$A94),Top!$A$1:$A$400,0),MATCH(G$79,Top!$A$1:$AA$1,0))</f>
        <v>Fabrication de biscuits, biscottes et pâtisseries de conservation</v>
      </c>
      <c r="H94" s="153" t="e">
        <f ca="1">INDEX(Top!$A$1:$AA$400,MATCH(CONCATENATE($A$1,"_",$A94),Top!$A$1:$A$400,0),MATCH(H$79,Top!$A$1:$AA$1,0))</f>
        <v>#N/A</v>
      </c>
      <c r="I94" s="154" t="e">
        <f ca="1">INDEX(Top!$A$1:$AA$400,MATCH(CONCATENATE($A$1,"_",$A94),Top!$A$1:$A$400,0),MATCH(I$79,Top!$A$1:$AA$1,0))</f>
        <v>#N/A</v>
      </c>
      <c r="P94" s="28"/>
    </row>
    <row r="95" spans="1:16" ht="15" customHeight="1" x14ac:dyDescent="0.35">
      <c r="A95" s="73">
        <f>'75'!A95</f>
        <v>13</v>
      </c>
      <c r="B95" s="48" t="str">
        <f ca="1">INDEX(Top!$A$1:$AA$400,MATCH(CONCATENATE($A$1,"_",$A95),Top!$A$1:$A$400,0),MATCH(B$79,Top!$A$1:$AA$1,0))</f>
        <v>PRINCIPAL-11</v>
      </c>
      <c r="C95" s="69" t="str">
        <f ca="1">INDEX(Top!$A$1:$AA$400,MATCH(CONCATENATE($A$1,"_",$A95),Top!$A$1:$A$400,0),MATCH(C$79,Top!$A$1:$AA$1,0))</f>
        <v>POMONA</v>
      </c>
      <c r="D95" s="48" t="str">
        <f ca="1">INDEX(Top!$A$1:$AA$400,MATCH(CONCATENATE($A$1,"_",$A95),Top!$A$1:$A$400,0),MATCH(D$79,Top!$A$1:$AA$1,0))</f>
        <v>5 000 à 9 999 salariés</v>
      </c>
      <c r="E95" s="48">
        <f ca="1">INDEX(Top!$A$1:$AA$400,MATCH(CONCATENATE($A$1,"_",$A95),Top!$A$1:$A$400,0),MATCH(E$79,Top!$A$1:$AA$1,0))</f>
        <v>6</v>
      </c>
      <c r="F95" s="48" t="str">
        <f ca="1">INDEX(Top!$A$1:$AA$400,MATCH(CONCATENATE($A$1,"_",$A95),Top!$A$1:$A$400,0),MATCH(F$79,Top!$A$1:$AA$1,0))</f>
        <v>4639B</v>
      </c>
      <c r="G95" s="152" t="str">
        <f ca="1">INDEX(Top!$A$1:$AA$400,MATCH(CONCATENATE($A$1,"_",$A95),Top!$A$1:$A$400,0),MATCH(G$79,Top!$A$1:$AA$1,0))</f>
        <v>Commerce de gros (commerce interentreprises) alimentaire non spécialisé</v>
      </c>
      <c r="H95" s="153" t="e">
        <f ca="1">INDEX(Top!$A$1:$AA$400,MATCH(CONCATENATE($A$1,"_",$A95),Top!$A$1:$A$400,0),MATCH(H$79,Top!$A$1:$AA$1,0))</f>
        <v>#N/A</v>
      </c>
      <c r="I95" s="154" t="e">
        <f ca="1">INDEX(Top!$A$1:$AA$400,MATCH(CONCATENATE($A$1,"_",$A95),Top!$A$1:$A$400,0),MATCH(I$79,Top!$A$1:$AA$1,0))</f>
        <v>#N/A</v>
      </c>
      <c r="P95" s="28"/>
    </row>
    <row r="96" spans="1:16" ht="15" customHeight="1" x14ac:dyDescent="0.35">
      <c r="A96" s="73">
        <f>'75'!A96</f>
        <v>14</v>
      </c>
      <c r="B96" s="48" t="str">
        <f ca="1">INDEX(Top!$A$1:$AA$400,MATCH(CONCATENATE($A$1,"_",$A96),Top!$A$1:$A$400,0),MATCH(B$79,Top!$A$1:$AA$1,0))</f>
        <v>MONO-76</v>
      </c>
      <c r="C96" s="69" t="str">
        <f ca="1">INDEX(Top!$A$1:$AA$400,MATCH(CONCATENATE($A$1,"_",$A96),Top!$A$1:$A$400,0),MATCH(C$79,Top!$A$1:$AA$1,0))</f>
        <v>FLORETTE FOOD SERVICE FRANCE</v>
      </c>
      <c r="D96" s="48" t="str">
        <f ca="1">INDEX(Top!$A$1:$AA$400,MATCH(CONCATENATE($A$1,"_",$A96),Top!$A$1:$A$400,0),MATCH(D$79,Top!$A$1:$AA$1,0))</f>
        <v>250 à 499 salariés</v>
      </c>
      <c r="E96" s="48">
        <f ca="1">INDEX(Top!$A$1:$AA$400,MATCH(CONCATENATE($A$1,"_",$A96),Top!$A$1:$A$400,0),MATCH(E$79,Top!$A$1:$AA$1,0))</f>
        <v>100</v>
      </c>
      <c r="F96" s="48" t="str">
        <f ca="1">INDEX(Top!$A$1:$AA$400,MATCH(CONCATENATE($A$1,"_",$A96),Top!$A$1:$A$400,0),MATCH(F$79,Top!$A$1:$AA$1,0))</f>
        <v>1039A</v>
      </c>
      <c r="G96" s="152" t="str">
        <f ca="1">INDEX(Top!$A$1:$AA$400,MATCH(CONCATENATE($A$1,"_",$A96),Top!$A$1:$A$400,0),MATCH(G$79,Top!$A$1:$AA$1,0))</f>
        <v>Autre transformation et conservation de légumes</v>
      </c>
      <c r="H96" s="153" t="e">
        <f ca="1">INDEX(Top!$A$1:$AA$400,MATCH(CONCATENATE($A$1,"_",$A96),Top!$A$1:$A$400,0),MATCH(H$79,Top!$A$1:$AA$1,0))</f>
        <v>#N/A</v>
      </c>
      <c r="I96" s="154" t="e">
        <f ca="1">INDEX(Top!$A$1:$AA$400,MATCH(CONCATENATE($A$1,"_",$A96),Top!$A$1:$A$400,0),MATCH(I$79,Top!$A$1:$AA$1,0))</f>
        <v>#N/A</v>
      </c>
      <c r="P96" s="28"/>
    </row>
    <row r="97" spans="1:17" ht="15" customHeight="1" x14ac:dyDescent="0.35">
      <c r="A97" s="73">
        <f>'75'!A97</f>
        <v>15</v>
      </c>
      <c r="B97" s="48" t="str">
        <f ca="1">INDEX(Top!$A$1:$AA$400,MATCH(CONCATENATE($A$1,"_",$A97),Top!$A$1:$A$400,0),MATCH(B$79,Top!$A$1:$AA$1,0))</f>
        <v>PRINCIPAL-76</v>
      </c>
      <c r="C97" s="69" t="str">
        <f ca="1">INDEX(Top!$A$1:$AA$400,MATCH(CONCATENATE($A$1,"_",$A97),Top!$A$1:$A$400,0),MATCH(C$79,Top!$A$1:$AA$1,0))</f>
        <v>PRO A PRO</v>
      </c>
      <c r="D97" s="48" t="str">
        <f ca="1">INDEX(Top!$A$1:$AA$400,MATCH(CONCATENATE($A$1,"_",$A97),Top!$A$1:$A$400,0),MATCH(D$79,Top!$A$1:$AA$1,0))</f>
        <v>500 à 999 salariés</v>
      </c>
      <c r="E97" s="48">
        <f ca="1">INDEX(Top!$A$1:$AA$400,MATCH(CONCATENATE($A$1,"_",$A97),Top!$A$1:$A$400,0),MATCH(E$79,Top!$A$1:$AA$1,0))</f>
        <v>41</v>
      </c>
      <c r="F97" s="48" t="str">
        <f ca="1">INDEX(Top!$A$1:$AA$400,MATCH(CONCATENATE($A$1,"_",$A97),Top!$A$1:$A$400,0),MATCH(F$79,Top!$A$1:$AA$1,0))</f>
        <v>4639B</v>
      </c>
      <c r="G97" s="152" t="str">
        <f ca="1">INDEX(Top!$A$1:$AA$400,MATCH(CONCATENATE($A$1,"_",$A97),Top!$A$1:$A$400,0),MATCH(G$79,Top!$A$1:$AA$1,0))</f>
        <v>Commerce de gros (commerce interentreprises) alimentaire non spécialisé</v>
      </c>
      <c r="H97" s="153" t="e">
        <f ca="1">INDEX(Top!$A$1:$AA$400,MATCH(CONCATENATE($A$1,"_",$A97),Top!$A$1:$A$400,0),MATCH(H$79,Top!$A$1:$AA$1,0))</f>
        <v>#N/A</v>
      </c>
      <c r="I97" s="154" t="e">
        <f ca="1">INDEX(Top!$A$1:$AA$400,MATCH(CONCATENATE($A$1,"_",$A97),Top!$A$1:$A$400,0),MATCH(I$79,Top!$A$1:$AA$1,0))</f>
        <v>#N/A</v>
      </c>
      <c r="P97" s="28"/>
    </row>
    <row r="98" spans="1:17" ht="15" customHeight="1" x14ac:dyDescent="0.35">
      <c r="A98" s="73">
        <f>'75'!A98</f>
        <v>16</v>
      </c>
      <c r="B98" s="48" t="str">
        <f ca="1">INDEX(Top!$A$1:$AA$400,MATCH(CONCATENATE($A$1,"_",$A98),Top!$A$1:$A$400,0),MATCH(B$79,Top!$A$1:$AA$1,0))</f>
        <v>PRINCIPAL-84</v>
      </c>
      <c r="C98" s="69" t="str">
        <f ca="1">INDEX(Top!$A$1:$AA$400,MATCH(CONCATENATE($A$1,"_",$A98),Top!$A$1:$A$400,0),MATCH(C$79,Top!$A$1:$AA$1,0))</f>
        <v>LES FROMAGERIES OCCITANES</v>
      </c>
      <c r="D98" s="48" t="str">
        <f ca="1">INDEX(Top!$A$1:$AA$400,MATCH(CONCATENATE($A$1,"_",$A98),Top!$A$1:$A$400,0),MATCH(D$79,Top!$A$1:$AA$1,0))</f>
        <v>500 à 999 salariés</v>
      </c>
      <c r="E98" s="48">
        <f ca="1">INDEX(Top!$A$1:$AA$400,MATCH(CONCATENATE($A$1,"_",$A98),Top!$A$1:$A$400,0),MATCH(E$79,Top!$A$1:$AA$1,0))</f>
        <v>40</v>
      </c>
      <c r="F98" s="48" t="str">
        <f ca="1">INDEX(Top!$A$1:$AA$400,MATCH(CONCATENATE($A$1,"_",$A98),Top!$A$1:$A$400,0),MATCH(F$79,Top!$A$1:$AA$1,0))</f>
        <v>1051C</v>
      </c>
      <c r="G98" s="152" t="str">
        <f ca="1">INDEX(Top!$A$1:$AA$400,MATCH(CONCATENATE($A$1,"_",$A98),Top!$A$1:$A$400,0),MATCH(G$79,Top!$A$1:$AA$1,0))</f>
        <v>Fabrication de fromage</v>
      </c>
      <c r="H98" s="153" t="e">
        <f ca="1">INDEX(Top!$A$1:$AA$400,MATCH(CONCATENATE($A$1,"_",$A98),Top!$A$1:$A$400,0),MATCH(H$79,Top!$A$1:$AA$1,0))</f>
        <v>#N/A</v>
      </c>
      <c r="I98" s="154" t="e">
        <f ca="1">INDEX(Top!$A$1:$AA$400,MATCH(CONCATENATE($A$1,"_",$A98),Top!$A$1:$A$400,0),MATCH(I$79,Top!$A$1:$AA$1,0))</f>
        <v>#N/A</v>
      </c>
      <c r="P98" s="28"/>
    </row>
    <row r="99" spans="1:17" ht="15" customHeight="1" x14ac:dyDescent="0.35">
      <c r="A99" s="73">
        <f>'75'!A99</f>
        <v>17</v>
      </c>
      <c r="B99" s="48" t="str">
        <f ca="1">INDEX(Top!$A$1:$AA$400,MATCH(CONCATENATE($A$1,"_",$A99),Top!$A$1:$A$400,0),MATCH(B$79,Top!$A$1:$AA$1,0))</f>
        <v>QUASI-MONO-76</v>
      </c>
      <c r="C99" s="69" t="str">
        <f ca="1">INDEX(Top!$A$1:$AA$400,MATCH(CONCATENATE($A$1,"_",$A99),Top!$A$1:$A$400,0),MATCH(C$79,Top!$A$1:$AA$1,0))</f>
        <v>RAGT SEMENCES</v>
      </c>
      <c r="D99" s="48" t="str">
        <f ca="1">INDEX(Top!$A$1:$AA$400,MATCH(CONCATENATE($A$1,"_",$A99),Top!$A$1:$A$400,0),MATCH(D$79,Top!$A$1:$AA$1,0))</f>
        <v>250 à 499 salariés</v>
      </c>
      <c r="E99" s="48">
        <f ca="1">INDEX(Top!$A$1:$AA$400,MATCH(CONCATENATE($A$1,"_",$A99),Top!$A$1:$A$400,0),MATCH(E$79,Top!$A$1:$AA$1,0))</f>
        <v>93</v>
      </c>
      <c r="F99" s="48" t="str">
        <f ca="1">INDEX(Top!$A$1:$AA$400,MATCH(CONCATENATE($A$1,"_",$A99),Top!$A$1:$A$400,0),MATCH(F$79,Top!$A$1:$AA$1,0))</f>
        <v>1061B</v>
      </c>
      <c r="G99" s="152" t="str">
        <f ca="1">INDEX(Top!$A$1:$AA$400,MATCH(CONCATENATE($A$1,"_",$A99),Top!$A$1:$A$400,0),MATCH(G$79,Top!$A$1:$AA$1,0))</f>
        <v>Autres activités du travail des grains</v>
      </c>
      <c r="H99" s="153" t="e">
        <f ca="1">INDEX(Top!$A$1:$AA$400,MATCH(CONCATENATE($A$1,"_",$A99),Top!$A$1:$A$400,0),MATCH(H$79,Top!$A$1:$AA$1,0))</f>
        <v>#N/A</v>
      </c>
      <c r="I99" s="154" t="e">
        <f ca="1">INDEX(Top!$A$1:$AA$400,MATCH(CONCATENATE($A$1,"_",$A99),Top!$A$1:$A$400,0),MATCH(I$79,Top!$A$1:$AA$1,0))</f>
        <v>#N/A</v>
      </c>
      <c r="P99" s="28"/>
    </row>
    <row r="100" spans="1:17" ht="15" customHeight="1" x14ac:dyDescent="0.35">
      <c r="A100" s="73">
        <f>'75'!A100</f>
        <v>18</v>
      </c>
      <c r="B100" s="48" t="str">
        <f ca="1">INDEX(Top!$A$1:$AA$400,MATCH(CONCATENATE($A$1,"_",$A100),Top!$A$1:$A$400,0),MATCH(B$79,Top!$A$1:$AA$1,0))</f>
        <v>MONO-76</v>
      </c>
      <c r="C100" s="69" t="str">
        <f ca="1">INDEX(Top!$A$1:$AA$400,MATCH(CONCATENATE($A$1,"_",$A100),Top!$A$1:$A$400,0),MATCH(C$79,Top!$A$1:$AA$1,0))</f>
        <v>RAGT PLATEAU CENTRAL</v>
      </c>
      <c r="D100" s="48" t="str">
        <f ca="1">INDEX(Top!$A$1:$AA$400,MATCH(CONCATENATE($A$1,"_",$A100),Top!$A$1:$A$400,0),MATCH(D$79,Top!$A$1:$AA$1,0))</f>
        <v>250 à 499 salariés</v>
      </c>
      <c r="E100" s="48">
        <f ca="1">INDEX(Top!$A$1:$AA$400,MATCH(CONCATENATE($A$1,"_",$A100),Top!$A$1:$A$400,0),MATCH(E$79,Top!$A$1:$AA$1,0))</f>
        <v>100</v>
      </c>
      <c r="F100" s="48" t="str">
        <f ca="1">INDEX(Top!$A$1:$AA$400,MATCH(CONCATENATE($A$1,"_",$A100),Top!$A$1:$A$400,0),MATCH(F$79,Top!$A$1:$AA$1,0))</f>
        <v>4621Z</v>
      </c>
      <c r="G100" s="152" t="str">
        <f ca="1">INDEX(Top!$A$1:$AA$400,MATCH(CONCATENATE($A$1,"_",$A100),Top!$A$1:$A$400,0),MATCH(G$79,Top!$A$1:$AA$1,0))</f>
        <v>Commerce de gros (commerce interentreprises) de céréales, de tabac non manufacturé, de semences et d'aliments pour le bétail</v>
      </c>
      <c r="H100" s="153" t="e">
        <f ca="1">INDEX(Top!$A$1:$AA$400,MATCH(CONCATENATE($A$1,"_",$A100),Top!$A$1:$A$400,0),MATCH(H$79,Top!$A$1:$AA$1,0))</f>
        <v>#N/A</v>
      </c>
      <c r="I100" s="154" t="e">
        <f ca="1">INDEX(Top!$A$1:$AA$400,MATCH(CONCATENATE($A$1,"_",$A100),Top!$A$1:$A$400,0),MATCH(I$79,Top!$A$1:$AA$1,0))</f>
        <v>#N/A</v>
      </c>
      <c r="P100" s="28"/>
    </row>
    <row r="101" spans="1:17" ht="15" customHeight="1" x14ac:dyDescent="0.35">
      <c r="A101" s="73">
        <f>'75'!A101</f>
        <v>19</v>
      </c>
      <c r="B101" s="48" t="str">
        <f ca="1">INDEX(Top!$A$1:$AA$400,MATCH(CONCATENATE($A$1,"_",$A101),Top!$A$1:$A$400,0),MATCH(B$79,Top!$A$1:$AA$1,0))</f>
        <v>MONO-76</v>
      </c>
      <c r="C101" s="69" t="str">
        <f ca="1">INDEX(Top!$A$1:$AA$400,MATCH(CONCATENATE($A$1,"_",$A101),Top!$A$1:$A$400,0),MATCH(C$79,Top!$A$1:$AA$1,0))</f>
        <v>DIPA</v>
      </c>
      <c r="D101" s="48" t="str">
        <f ca="1">INDEX(Top!$A$1:$AA$400,MATCH(CONCATENATE($A$1,"_",$A101),Top!$A$1:$A$400,0),MATCH(D$79,Top!$A$1:$AA$1,0))</f>
        <v>250 à 499 salariés</v>
      </c>
      <c r="E101" s="48">
        <f ca="1">INDEX(Top!$A$1:$AA$400,MATCH(CONCATENATE($A$1,"_",$A101),Top!$A$1:$A$400,0),MATCH(E$79,Top!$A$1:$AA$1,0))</f>
        <v>100</v>
      </c>
      <c r="F101" s="48" t="str">
        <f ca="1">INDEX(Top!$A$1:$AA$400,MATCH(CONCATENATE($A$1,"_",$A101),Top!$A$1:$A$400,0),MATCH(F$79,Top!$A$1:$AA$1,0))</f>
        <v>4636Z</v>
      </c>
      <c r="G101" s="152" t="str">
        <f ca="1">INDEX(Top!$A$1:$AA$400,MATCH(CONCATENATE($A$1,"_",$A101),Top!$A$1:$A$400,0),MATCH(G$79,Top!$A$1:$AA$1,0))</f>
        <v>Commerce de gros (commerce interentreprises) de sucre, chocolat et confiserie</v>
      </c>
      <c r="H101" s="153" t="e">
        <f ca="1">INDEX(Top!$A$1:$AA$400,MATCH(CONCATENATE($A$1,"_",$A101),Top!$A$1:$A$400,0),MATCH(H$79,Top!$A$1:$AA$1,0))</f>
        <v>#N/A</v>
      </c>
      <c r="I101" s="154" t="e">
        <f ca="1">INDEX(Top!$A$1:$AA$400,MATCH(CONCATENATE($A$1,"_",$A101),Top!$A$1:$A$400,0),MATCH(I$79,Top!$A$1:$AA$1,0))</f>
        <v>#N/A</v>
      </c>
      <c r="P101" s="28"/>
    </row>
    <row r="102" spans="1:17" ht="15" customHeight="1" x14ac:dyDescent="0.35">
      <c r="A102" s="73">
        <f>'75'!A102</f>
        <v>20</v>
      </c>
      <c r="B102" s="48" t="str">
        <f ca="1">INDEX(Top!$A$1:$AA$400,MATCH(CONCATENATE($A$1,"_",$A102),Top!$A$1:$A$400,0),MATCH(B$79,Top!$A$1:$AA$1,0))</f>
        <v>MONO-76</v>
      </c>
      <c r="C102" s="69" t="str">
        <f ca="1">INDEX(Top!$A$1:$AA$400,MATCH(CONCATENATE($A$1,"_",$A102),Top!$A$1:$A$400,0),MATCH(C$79,Top!$A$1:$AA$1,0))</f>
        <v>SOCIETE AFFINAGE-CONDITIONNEMENT</v>
      </c>
      <c r="D102" s="48" t="str">
        <f ca="1">INDEX(Top!$A$1:$AA$400,MATCH(CONCATENATE($A$1,"_",$A102),Top!$A$1:$A$400,0),MATCH(D$79,Top!$A$1:$AA$1,0))</f>
        <v>250 à 499 salariés</v>
      </c>
      <c r="E102" s="48">
        <f ca="1">INDEX(Top!$A$1:$AA$400,MATCH(CONCATENATE($A$1,"_",$A102),Top!$A$1:$A$400,0),MATCH(E$79,Top!$A$1:$AA$1,0))</f>
        <v>100</v>
      </c>
      <c r="F102" s="48" t="str">
        <f ca="1">INDEX(Top!$A$1:$AA$400,MATCH(CONCATENATE($A$1,"_",$A102),Top!$A$1:$A$400,0),MATCH(F$79,Top!$A$1:$AA$1,0))</f>
        <v>1051C</v>
      </c>
      <c r="G102" s="152" t="str">
        <f ca="1">INDEX(Top!$A$1:$AA$400,MATCH(CONCATENATE($A$1,"_",$A102),Top!$A$1:$A$400,0),MATCH(G$79,Top!$A$1:$AA$1,0))</f>
        <v>Fabrication de fromage</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'75'!B106</f>
        <v>Champ : France (hors Mayotte) - unités légales des secteurs marchands non agricoles et non financiers</v>
      </c>
      <c r="Q106" s="108"/>
    </row>
    <row r="107" spans="1:17" s="106" customFormat="1" ht="15" customHeight="1" x14ac:dyDescent="0.35">
      <c r="B107" s="107" t="str">
        <f>'75'!B107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3"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108"/>
  <sheetViews>
    <sheetView topLeftCell="B1"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84</v>
      </c>
      <c r="B1" s="25" t="str">
        <f ca="1">VLOOKUP(A1,Sommaire!A15:B31,2,0)</f>
        <v>Auvergne-Rhône-Alpes</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'76'!D4</f>
        <v>nb_ul_MONO_secret</v>
      </c>
      <c r="E4" s="72" t="str">
        <f>'76'!E4</f>
        <v>nb_sal_secret</v>
      </c>
      <c r="F4" s="72" t="str">
        <f>'76'!F4</f>
        <v>nb_sal_reg_secret</v>
      </c>
      <c r="G4" s="72" t="str">
        <f>'76'!G4</f>
        <v>part_sal_secret</v>
      </c>
      <c r="H4" s="129" t="str">
        <f>'76'!H4</f>
        <v>nb_ul_POLY_secret</v>
      </c>
      <c r="I4" s="126"/>
      <c r="J4" s="126"/>
      <c r="Q4" s="28"/>
      <c r="R4" s="28"/>
    </row>
    <row r="5" spans="1:18" ht="78" customHeight="1" x14ac:dyDescent="0.35">
      <c r="A5" s="73" t="str">
        <f>'76'!A5</f>
        <v>Code d'activité</v>
      </c>
      <c r="B5" s="2" t="str">
        <f>'76'!B5</f>
        <v>Code d'activité</v>
      </c>
      <c r="C5" s="2" t="str">
        <f>'76'!C5</f>
        <v>Secteur d'activité</v>
      </c>
      <c r="D5" s="2" t="str">
        <f>'76'!D5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10799</v>
      </c>
      <c r="E7" s="109">
        <f t="shared" ca="1" si="0"/>
        <v>64189</v>
      </c>
      <c r="F7" s="109">
        <f t="shared" ca="1" si="0"/>
        <v>88107</v>
      </c>
      <c r="G7" s="109">
        <f t="shared" ca="1" si="0"/>
        <v>73</v>
      </c>
      <c r="H7" s="109">
        <f t="shared" ca="1" si="0"/>
        <v>321</v>
      </c>
      <c r="I7" s="125"/>
      <c r="J7" s="125"/>
      <c r="K7" s="33"/>
      <c r="L7" s="33"/>
      <c r="M7" s="33"/>
      <c r="N7" s="33"/>
      <c r="O7" s="33"/>
      <c r="P7" s="33"/>
      <c r="Q7" s="33"/>
      <c r="R7" s="33"/>
    </row>
    <row r="8" spans="1:18" ht="15" customHeight="1" x14ac:dyDescent="0.35">
      <c r="A8" s="73" t="s">
        <v>44</v>
      </c>
      <c r="B8" s="7" t="s">
        <v>44</v>
      </c>
      <c r="C8" s="8" t="s">
        <v>1460</v>
      </c>
      <c r="D8" s="110">
        <f t="shared" ca="1" si="0"/>
        <v>2685</v>
      </c>
      <c r="E8" s="110">
        <f t="shared" ca="1" si="0"/>
        <v>28887</v>
      </c>
      <c r="F8" s="110">
        <f t="shared" ca="1" si="0"/>
        <v>42579</v>
      </c>
      <c r="G8" s="110">
        <f t="shared" ca="1" si="0"/>
        <v>68</v>
      </c>
      <c r="H8" s="110">
        <f t="shared" ca="1" si="0"/>
        <v>143</v>
      </c>
      <c r="I8" s="125"/>
      <c r="J8" s="125"/>
      <c r="K8" s="33"/>
      <c r="L8" s="33"/>
      <c r="M8" s="33"/>
      <c r="N8" s="33"/>
      <c r="O8" s="33"/>
      <c r="P8" s="33"/>
      <c r="Q8" s="33"/>
      <c r="R8" s="33"/>
    </row>
    <row r="9" spans="1:18" ht="15" customHeight="1" x14ac:dyDescent="0.35">
      <c r="A9" s="73" t="s">
        <v>60</v>
      </c>
      <c r="B9" s="9" t="s">
        <v>60</v>
      </c>
      <c r="C9" s="10" t="s">
        <v>61</v>
      </c>
      <c r="D9" s="48">
        <f t="shared" ca="1" si="0"/>
        <v>2022</v>
      </c>
      <c r="E9" s="48">
        <f t="shared" ca="1" si="0"/>
        <v>25380</v>
      </c>
      <c r="F9" s="48">
        <f t="shared" ca="1" si="0"/>
        <v>36672</v>
      </c>
      <c r="G9" s="48">
        <f t="shared" ca="1" si="0"/>
        <v>69</v>
      </c>
      <c r="H9" s="48">
        <f t="shared" ca="1" si="0"/>
        <v>125</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309</v>
      </c>
      <c r="E10" s="48">
        <f t="shared" ref="D10:H23" ca="1" si="1">INDEX(Table0,MATCH($A$1&amp;"_"&amp;$A10,T0colonne,0),MATCH(E$4,T0ligne,0))</f>
        <v>7504</v>
      </c>
      <c r="F10" s="48">
        <f t="shared" ca="1" si="1"/>
        <v>9714</v>
      </c>
      <c r="G10" s="48">
        <f t="shared" ca="1" si="1"/>
        <v>77</v>
      </c>
      <c r="H10" s="48">
        <f t="shared" ca="1" si="1"/>
        <v>20</v>
      </c>
      <c r="I10" s="125"/>
      <c r="J10" s="125"/>
      <c r="K10" s="33"/>
      <c r="L10" s="33"/>
      <c r="M10" s="33"/>
      <c r="N10" s="33"/>
      <c r="O10" s="33"/>
      <c r="P10" s="33"/>
      <c r="Q10" s="33"/>
      <c r="R10" s="33"/>
    </row>
    <row r="11" spans="1:18" ht="15" customHeight="1" x14ac:dyDescent="0.35">
      <c r="A11" s="73">
        <v>102</v>
      </c>
      <c r="B11" s="11">
        <v>102</v>
      </c>
      <c r="C11" s="12" t="s">
        <v>64</v>
      </c>
      <c r="D11" s="48">
        <f t="shared" ca="1" si="1"/>
        <v>23</v>
      </c>
      <c r="E11" s="48">
        <f t="shared" ca="1" si="1"/>
        <v>151</v>
      </c>
      <c r="F11" s="48">
        <f t="shared" ca="1" si="1"/>
        <v>153</v>
      </c>
      <c r="G11" s="48">
        <f t="shared" ca="1" si="1"/>
        <v>99</v>
      </c>
      <c r="H11" s="48" t="str">
        <f t="shared" ca="1" si="1"/>
        <v>s</v>
      </c>
      <c r="I11" s="125"/>
      <c r="J11" s="125"/>
      <c r="K11" s="33"/>
      <c r="L11" s="33"/>
      <c r="M11" s="33"/>
      <c r="N11" s="33"/>
      <c r="O11" s="33"/>
      <c r="P11" s="33"/>
      <c r="Q11" s="33"/>
      <c r="R11" s="33"/>
    </row>
    <row r="12" spans="1:18" ht="15" customHeight="1" x14ac:dyDescent="0.35">
      <c r="A12" s="73" t="s">
        <v>65</v>
      </c>
      <c r="B12" s="13" t="s">
        <v>65</v>
      </c>
      <c r="C12" s="12" t="s">
        <v>66</v>
      </c>
      <c r="D12" s="48">
        <f t="shared" ca="1" si="1"/>
        <v>231</v>
      </c>
      <c r="E12" s="48">
        <f t="shared" ca="1" si="1"/>
        <v>1372</v>
      </c>
      <c r="F12" s="48">
        <f t="shared" ca="1" si="1"/>
        <v>2337</v>
      </c>
      <c r="G12" s="48">
        <f t="shared" ca="1" si="1"/>
        <v>59</v>
      </c>
      <c r="H12" s="48">
        <f t="shared" ca="1" si="1"/>
        <v>9</v>
      </c>
      <c r="I12" s="125"/>
      <c r="J12" s="125"/>
      <c r="K12" s="74"/>
      <c r="L12" s="33"/>
      <c r="M12" s="33"/>
      <c r="N12" s="33"/>
      <c r="O12" s="33"/>
      <c r="P12" s="33"/>
      <c r="Q12" s="33"/>
      <c r="R12" s="33"/>
    </row>
    <row r="13" spans="1:18" ht="15" customHeight="1" x14ac:dyDescent="0.35">
      <c r="A13" s="73" t="s">
        <v>67</v>
      </c>
      <c r="B13" s="13" t="s">
        <v>67</v>
      </c>
      <c r="C13" s="12" t="s">
        <v>68</v>
      </c>
      <c r="D13" s="48">
        <f t="shared" ca="1" si="1"/>
        <v>48</v>
      </c>
      <c r="E13" s="48">
        <f t="shared" ca="1" si="1"/>
        <v>135</v>
      </c>
      <c r="F13" s="48">
        <f t="shared" ca="1" si="1"/>
        <v>152</v>
      </c>
      <c r="G13" s="48">
        <f t="shared" ca="1" si="1"/>
        <v>89</v>
      </c>
      <c r="H13" s="48" t="str">
        <f t="shared" ca="1" si="1"/>
        <v>s</v>
      </c>
      <c r="I13" s="125"/>
      <c r="J13" s="125"/>
      <c r="K13" s="74"/>
      <c r="L13" s="33"/>
      <c r="M13" s="33"/>
      <c r="N13" s="33"/>
      <c r="O13" s="33"/>
      <c r="P13" s="33"/>
      <c r="Q13" s="33"/>
      <c r="R13" s="33"/>
    </row>
    <row r="14" spans="1:18" ht="15" customHeight="1" x14ac:dyDescent="0.35">
      <c r="A14" s="73">
        <v>105</v>
      </c>
      <c r="B14" s="11">
        <v>105</v>
      </c>
      <c r="C14" s="12" t="s">
        <v>69</v>
      </c>
      <c r="D14" s="48">
        <f t="shared" ca="1" si="1"/>
        <v>257</v>
      </c>
      <c r="E14" s="48">
        <f t="shared" ca="1" si="1"/>
        <v>4525</v>
      </c>
      <c r="F14" s="48">
        <f t="shared" ca="1" si="1"/>
        <v>7335</v>
      </c>
      <c r="G14" s="48">
        <f t="shared" ca="1" si="1"/>
        <v>62</v>
      </c>
      <c r="H14" s="48">
        <f t="shared" ca="1" si="1"/>
        <v>17</v>
      </c>
      <c r="I14" s="125"/>
      <c r="J14" s="125"/>
      <c r="K14" s="75"/>
      <c r="Q14" s="28"/>
      <c r="R14" s="28"/>
    </row>
    <row r="15" spans="1:18" ht="15" customHeight="1" x14ac:dyDescent="0.35">
      <c r="A15" s="73">
        <v>106</v>
      </c>
      <c r="B15" s="11">
        <v>106</v>
      </c>
      <c r="C15" s="12" t="s">
        <v>70</v>
      </c>
      <c r="D15" s="48">
        <f t="shared" ca="1" si="1"/>
        <v>64</v>
      </c>
      <c r="E15" s="48">
        <f t="shared" ca="1" si="1"/>
        <v>888</v>
      </c>
      <c r="F15" s="48">
        <f t="shared" ca="1" si="1"/>
        <v>1373</v>
      </c>
      <c r="G15" s="48">
        <f t="shared" ca="1" si="1"/>
        <v>65</v>
      </c>
      <c r="H15" s="48">
        <f t="shared" ca="1" si="1"/>
        <v>6</v>
      </c>
      <c r="I15" s="125"/>
      <c r="J15" s="125"/>
      <c r="K15" s="75"/>
      <c r="Q15" s="28"/>
      <c r="R15" s="28"/>
    </row>
    <row r="16" spans="1:18" ht="15" customHeight="1" x14ac:dyDescent="0.35">
      <c r="A16" s="73" t="s">
        <v>71</v>
      </c>
      <c r="B16" s="11" t="s">
        <v>71</v>
      </c>
      <c r="C16" s="12" t="s">
        <v>72</v>
      </c>
      <c r="D16" s="48">
        <f t="shared" ca="1" si="1"/>
        <v>338</v>
      </c>
      <c r="E16" s="48">
        <f t="shared" ca="1" si="1"/>
        <v>3785</v>
      </c>
      <c r="F16" s="48">
        <f t="shared" ca="1" si="1"/>
        <v>5467</v>
      </c>
      <c r="G16" s="48">
        <f t="shared" ca="1" si="1"/>
        <v>69</v>
      </c>
      <c r="H16" s="48">
        <f t="shared" ca="1" si="1"/>
        <v>18</v>
      </c>
      <c r="I16" s="125"/>
      <c r="J16" s="125"/>
      <c r="K16" s="75"/>
      <c r="Q16" s="28"/>
      <c r="R16" s="28"/>
    </row>
    <row r="17" spans="1:28" ht="15" customHeight="1" x14ac:dyDescent="0.35">
      <c r="A17" s="73">
        <v>108</v>
      </c>
      <c r="B17" s="11">
        <v>108</v>
      </c>
      <c r="C17" s="12" t="s">
        <v>73</v>
      </c>
      <c r="D17" s="48">
        <f t="shared" ca="1" si="1"/>
        <v>692</v>
      </c>
      <c r="E17" s="48">
        <f t="shared" ca="1" si="1"/>
        <v>6188</v>
      </c>
      <c r="F17" s="48">
        <f t="shared" ca="1" si="1"/>
        <v>8638</v>
      </c>
      <c r="G17" s="48">
        <f t="shared" ca="1" si="1"/>
        <v>72</v>
      </c>
      <c r="H17" s="48">
        <f t="shared" ca="1" si="1"/>
        <v>40</v>
      </c>
      <c r="I17" s="125"/>
      <c r="J17" s="125"/>
      <c r="K17" s="75"/>
      <c r="Q17" s="28"/>
      <c r="R17" s="28"/>
    </row>
    <row r="18" spans="1:28" ht="15" customHeight="1" x14ac:dyDescent="0.35">
      <c r="A18" s="73">
        <v>109</v>
      </c>
      <c r="B18" s="11">
        <v>109</v>
      </c>
      <c r="C18" s="12" t="s">
        <v>74</v>
      </c>
      <c r="D18" s="48">
        <f t="shared" ca="1" si="1"/>
        <v>60</v>
      </c>
      <c r="E18" s="48">
        <f t="shared" ca="1" si="1"/>
        <v>832</v>
      </c>
      <c r="F18" s="48">
        <f t="shared" ca="1" si="1"/>
        <v>1503</v>
      </c>
      <c r="G18" s="48">
        <f t="shared" ca="1" si="1"/>
        <v>55</v>
      </c>
      <c r="H18" s="48">
        <f t="shared" ca="1" si="1"/>
        <v>12</v>
      </c>
      <c r="I18" s="125"/>
      <c r="J18" s="125"/>
      <c r="K18" s="36"/>
      <c r="Q18" s="28"/>
      <c r="R18" s="28"/>
    </row>
    <row r="19" spans="1:28" ht="15" customHeight="1" x14ac:dyDescent="0.35">
      <c r="A19" s="73">
        <v>11</v>
      </c>
      <c r="B19" s="9">
        <v>11</v>
      </c>
      <c r="C19" s="10" t="s">
        <v>75</v>
      </c>
      <c r="D19" s="48">
        <f t="shared" ca="1" si="1"/>
        <v>663</v>
      </c>
      <c r="E19" s="48">
        <f ca="1">INDEX(Table0,MATCH($A$1&amp;"_"&amp;$A19,T0colonne,0),MATCH(E$4,T0ligne,0))</f>
        <v>3507</v>
      </c>
      <c r="F19" s="48">
        <f ca="1">INDEX(Table0,MATCH($A$1&amp;"_"&amp;$A19,T0colonne,0),MATCH(F$4,T0ligne,0))</f>
        <v>5907</v>
      </c>
      <c r="G19" s="48">
        <f ca="1">INDEX(Table0,MATCH($A$1&amp;"_"&amp;$A19,T0colonne,0),MATCH(G$4,T0ligne,0))</f>
        <v>59</v>
      </c>
      <c r="H19" s="48">
        <f ca="1">INDEX(Table0,MATCH($A$1&amp;"_"&amp;$A19,T0colonne,0),MATCH(H$4,T0ligne,0))</f>
        <v>18</v>
      </c>
      <c r="I19" s="125"/>
      <c r="J19" s="125"/>
      <c r="K19" s="75"/>
      <c r="Q19" s="28"/>
      <c r="R19" s="28"/>
    </row>
    <row r="20" spans="1:28" ht="15" customHeight="1" x14ac:dyDescent="0.35">
      <c r="A20" s="73" t="s">
        <v>51</v>
      </c>
      <c r="B20" s="7" t="s">
        <v>51</v>
      </c>
      <c r="C20" s="8" t="s">
        <v>52</v>
      </c>
      <c r="D20" s="110">
        <f t="shared" ca="1" si="1"/>
        <v>5100</v>
      </c>
      <c r="E20" s="110">
        <f t="shared" ca="1" si="1"/>
        <v>20753</v>
      </c>
      <c r="F20" s="110">
        <f t="shared" ca="1" si="1"/>
        <v>22289</v>
      </c>
      <c r="G20" s="110">
        <f t="shared" ca="1" si="1"/>
        <v>93</v>
      </c>
      <c r="H20" s="110">
        <f t="shared" ca="1" si="1"/>
        <v>31</v>
      </c>
      <c r="I20" s="125"/>
      <c r="J20" s="125"/>
      <c r="K20" s="36"/>
      <c r="Q20" s="28"/>
      <c r="R20" s="28"/>
    </row>
    <row r="21" spans="1:28" ht="15" customHeight="1" x14ac:dyDescent="0.35">
      <c r="A21" s="73" t="s">
        <v>47</v>
      </c>
      <c r="B21" s="7" t="s">
        <v>47</v>
      </c>
      <c r="C21" s="14" t="s">
        <v>48</v>
      </c>
      <c r="D21" s="110">
        <f ca="1">INDEX(Table0,MATCH($A$1&amp;"_"&amp;$A21,T0colonne,0),MATCH(D$4,T0ligne,0))</f>
        <v>3014</v>
      </c>
      <c r="E21" s="110">
        <f ca="1">INDEX(Table0,MATCH($A$1&amp;"_"&amp;$A21,T0colonne,0),MATCH(E$4,T0ligne,0))</f>
        <v>14549</v>
      </c>
      <c r="F21" s="110">
        <f ca="1">INDEX(Table0,MATCH($A$1&amp;"_"&amp;$A21,T0colonne,0),MATCH(F$4,T0ligne,0))</f>
        <v>23239</v>
      </c>
      <c r="G21" s="110">
        <f ca="1">INDEX(Table0,MATCH($A$1&amp;"_"&amp;$A21,T0colonne,0),MATCH(G$4,T0ligne,0))</f>
        <v>63</v>
      </c>
      <c r="H21" s="110">
        <f ca="1">INDEX(Table0,MATCH($A$1&amp;"_"&amp;$A21,T0colonne,0),MATCH(H$4,T0ligne,0))</f>
        <v>147</v>
      </c>
      <c r="I21" s="125"/>
      <c r="J21" s="125"/>
      <c r="Q21" s="28"/>
      <c r="R21" s="28"/>
    </row>
    <row r="22" spans="1:28" ht="15" customHeight="1" x14ac:dyDescent="0.35">
      <c r="A22" s="73">
        <v>462</v>
      </c>
      <c r="B22" s="9">
        <v>462</v>
      </c>
      <c r="C22" s="12" t="s">
        <v>76</v>
      </c>
      <c r="D22" s="48">
        <f t="shared" ca="1" si="1"/>
        <v>714</v>
      </c>
      <c r="E22" s="48">
        <f t="shared" ca="1" si="1"/>
        <v>3593</v>
      </c>
      <c r="F22" s="48">
        <f t="shared" ca="1" si="1"/>
        <v>4098</v>
      </c>
      <c r="G22" s="48">
        <f t="shared" ca="1" si="1"/>
        <v>88</v>
      </c>
      <c r="H22" s="48">
        <f t="shared" ca="1" si="1"/>
        <v>37</v>
      </c>
      <c r="I22" s="125"/>
      <c r="J22" s="125"/>
      <c r="Q22" s="28"/>
      <c r="R22" s="28"/>
    </row>
    <row r="23" spans="1:28" ht="15" customHeight="1" x14ac:dyDescent="0.35">
      <c r="A23" s="73" t="s">
        <v>77</v>
      </c>
      <c r="B23" s="9" t="s">
        <v>77</v>
      </c>
      <c r="C23" s="12" t="s">
        <v>78</v>
      </c>
      <c r="D23" s="48">
        <f t="shared" ca="1" si="1"/>
        <v>2300</v>
      </c>
      <c r="E23" s="48">
        <f t="shared" ca="1" si="1"/>
        <v>10956</v>
      </c>
      <c r="F23" s="48">
        <f t="shared" ca="1" si="1"/>
        <v>19141</v>
      </c>
      <c r="G23" s="48">
        <f t="shared" ca="1" si="1"/>
        <v>57</v>
      </c>
      <c r="H23" s="48">
        <f t="shared" ca="1" si="1"/>
        <v>110</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'76'!B29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'76'!E30</f>
        <v>nb_ul_secret</v>
      </c>
      <c r="F30" s="73" t="s">
        <v>1345</v>
      </c>
      <c r="G30" s="73" t="s">
        <v>139</v>
      </c>
      <c r="H30" s="73" t="str">
        <f>'76'!H30</f>
        <v>redi_r310_secret</v>
      </c>
      <c r="I30" s="73" t="str">
        <f>'76'!I30</f>
        <v>redi_r410_secret</v>
      </c>
      <c r="J30" s="73" t="str">
        <f>'76'!J30</f>
        <v>redi_r003_secret</v>
      </c>
      <c r="K30" s="73" t="str">
        <f>'76'!K30</f>
        <v>fraispers_secret</v>
      </c>
      <c r="L30" s="73" t="str">
        <f>'76'!L30</f>
        <v>redi_r005_secret</v>
      </c>
      <c r="M30" s="73" t="str">
        <f>'76'!M30</f>
        <v>redi_r008_secret</v>
      </c>
      <c r="N30" s="73" t="str">
        <f>'76'!N30</f>
        <v>redi_r103_secret</v>
      </c>
      <c r="O30" s="73" t="str">
        <f>'76'!O30</f>
        <v>r100_tot_secret</v>
      </c>
      <c r="P30" s="73" t="str">
        <f>'76'!P30</f>
        <v>inv_corp_b_ha_secret</v>
      </c>
      <c r="Q30" s="73" t="str">
        <f>'76'!Q30</f>
        <v>TX_EX_secret</v>
      </c>
      <c r="R30" s="73" t="str">
        <f>'76'!R30</f>
        <v>TX_VA_secret</v>
      </c>
      <c r="S30" s="73" t="str">
        <f>'76'!S30</f>
        <v>PROD_TRAV_secret</v>
      </c>
      <c r="T30" s="73" t="str">
        <f>'76'!T30</f>
        <v>INT_CAPITAL_secret</v>
      </c>
      <c r="U30" s="73" t="str">
        <f>'76'!U30</f>
        <v>TX_FP_secret</v>
      </c>
      <c r="V30" s="73" t="str">
        <f>'76'!V30</f>
        <v>TX_MARGE_secret</v>
      </c>
      <c r="W30" s="73" t="str">
        <f>'76'!W30</f>
        <v>RENT_ECO_secret</v>
      </c>
      <c r="X30" s="73" t="str">
        <f>'76'!X30</f>
        <v>RENT_FIN_secret</v>
      </c>
      <c r="Y30" s="73" t="str">
        <f>'76'!Y30</f>
        <v>LEVIER_FIN_secret</v>
      </c>
      <c r="Z30" s="73" t="str">
        <f>'76'!Z30</f>
        <v>TAUX_PRELEV_secret</v>
      </c>
      <c r="AA30" s="73" t="str">
        <f>'76'!AA30</f>
        <v>TX_INV_secret</v>
      </c>
      <c r="AB30" s="73" t="str">
        <f>'76'!AB30</f>
        <v>TX_AUTOFIN_secret</v>
      </c>
    </row>
    <row r="31" spans="1:28" ht="69.95" customHeight="1" x14ac:dyDescent="0.35">
      <c r="A31" s="73" t="str">
        <f>'76'!A31</f>
        <v>R_T2</v>
      </c>
      <c r="B31" s="2" t="str">
        <f>'76'!B31</f>
        <v>Code d'activité</v>
      </c>
      <c r="C31" s="2" t="str">
        <f>'76'!C31</f>
        <v>Secteur d'activité</v>
      </c>
      <c r="D31" s="2" t="s">
        <v>1402</v>
      </c>
      <c r="E31" s="2" t="str">
        <f>'76'!E31</f>
        <v>Nombre d'unités légales</v>
      </c>
      <c r="F31" s="2" t="str">
        <f>'76'!F31</f>
        <v>Effectifs salariés en équivalent temps plein</v>
      </c>
      <c r="G31" s="2" t="str">
        <f>'76'!G31</f>
        <v>Effectifs salariés au 31 décembre</v>
      </c>
      <c r="H31" s="2" t="str">
        <f>'76'!H31</f>
        <v>Chiffre d'affaires Hors Taxes</v>
      </c>
      <c r="I31" s="2" t="str">
        <f>'76'!I31</f>
        <v>Chiffre d'affaires à l'exportation hors taxes</v>
      </c>
      <c r="J31" s="2" t="str">
        <f>'76'!J31</f>
        <v>Valeur ajoutée - y compris autres produits et autres charges</v>
      </c>
      <c r="K31" s="2" t="str">
        <f>'76'!K31</f>
        <v>Frais de personnel</v>
      </c>
      <c r="L31" s="2" t="str">
        <f>'76'!L31</f>
        <v>Excédent brut d'exploitation</v>
      </c>
      <c r="M31" s="2" t="str">
        <f>'76'!M31</f>
        <v>Capacité d'autofinancement</v>
      </c>
      <c r="N31" s="2" t="str">
        <f>'76'!N31</f>
        <v>Résultat courant avant impôts</v>
      </c>
      <c r="O31" s="2" t="str">
        <f>'76'!O31</f>
        <v>Résultat net comptable</v>
      </c>
      <c r="P31" s="2" t="str">
        <f>'76'!P31</f>
        <v>Investissements corporels bruts hors apports</v>
      </c>
      <c r="Q31" s="44" t="str">
        <f>'76'!Q31</f>
        <v>Taux d'exportation</v>
      </c>
      <c r="R31" s="44" t="str">
        <f>'76'!R31</f>
        <v>Taux de valeur ajoutée</v>
      </c>
      <c r="S31" s="76" t="str">
        <f>'76'!S31</f>
        <v>Productivité apparente du travail par tête</v>
      </c>
      <c r="T31" s="76" t="str">
        <f>'76'!T31</f>
        <v>Intensité capitalistique</v>
      </c>
      <c r="U31" s="44" t="str">
        <f>'76'!U31</f>
        <v>Part des frais de personnel</v>
      </c>
      <c r="V31" s="44" t="str">
        <f>'76'!V31</f>
        <v>Taux de marge</v>
      </c>
      <c r="W31" s="44" t="str">
        <f>'76'!W31</f>
        <v>Rentabilité économique</v>
      </c>
      <c r="X31" s="44" t="str">
        <f>'76'!X31</f>
        <v>Rentabilité financière</v>
      </c>
      <c r="Y31" s="44" t="str">
        <f>'76'!Y31</f>
        <v>Levier financier</v>
      </c>
      <c r="Z31" s="44" t="str">
        <f>'76'!Z31</f>
        <v>Taux de prélèvement financier</v>
      </c>
      <c r="AA31" s="44" t="str">
        <f>'76'!AA31</f>
        <v>Taux d'investissement</v>
      </c>
      <c r="AB31" s="44" t="str">
        <f>'76'!AB31</f>
        <v>Taux d'autofinancement</v>
      </c>
    </row>
    <row r="32" spans="1:28" ht="15" customHeight="1" x14ac:dyDescent="0.35">
      <c r="B32" s="148"/>
      <c r="C32" s="148"/>
      <c r="D32" s="32"/>
      <c r="E32" s="148" t="str">
        <f>'76'!E32</f>
        <v>nombre</v>
      </c>
      <c r="F32" s="148"/>
      <c r="G32" s="148"/>
      <c r="H32" s="148" t="str">
        <f>'76'!H32</f>
        <v>milliers d'euros</v>
      </c>
      <c r="I32" s="148"/>
      <c r="J32" s="148"/>
      <c r="K32" s="148"/>
      <c r="L32" s="148"/>
      <c r="M32" s="148"/>
      <c r="N32" s="148"/>
      <c r="O32" s="148"/>
      <c r="P32" s="148"/>
      <c r="Q32" s="155" t="str">
        <f>'76'!Q32</f>
        <v>%</v>
      </c>
      <c r="R32" s="155"/>
      <c r="S32" s="158" t="str">
        <f>'76'!S32</f>
        <v>milliers d'euros</v>
      </c>
      <c r="T32" s="159"/>
      <c r="U32" s="149" t="str">
        <f>'76'!U32</f>
        <v>%</v>
      </c>
      <c r="V32" s="149"/>
      <c r="W32" s="149"/>
      <c r="X32" s="149"/>
      <c r="Y32" s="149"/>
      <c r="Z32" s="149"/>
      <c r="AA32" s="149"/>
      <c r="AB32" s="149"/>
    </row>
    <row r="33" spans="1:28" ht="15" customHeight="1" x14ac:dyDescent="0.35">
      <c r="A33" s="73" t="str">
        <f>'76'!A33</f>
        <v>IAA_CGA_AC</v>
      </c>
      <c r="B33" s="116" t="str">
        <f>'76'!B33</f>
        <v>IAA_CGA_AC</v>
      </c>
      <c r="C33" s="117" t="str">
        <f>'76'!C33</f>
        <v>Ensemble des entreprises agroalimentaires de la région</v>
      </c>
      <c r="D33" s="117"/>
      <c r="E33" s="109">
        <f t="shared" ref="E33:T48" ca="1" si="2">INDEX(table,MATCH($A$1&amp;"_"&amp;$A33,Tcolonne,0),MATCH(E$30,Tligne,0))</f>
        <v>10799</v>
      </c>
      <c r="F33" s="109">
        <f t="shared" ca="1" si="2"/>
        <v>64543.62</v>
      </c>
      <c r="G33" s="109">
        <f t="shared" ca="1" si="2"/>
        <v>77518</v>
      </c>
      <c r="H33" s="109">
        <f t="shared" ca="1" si="2"/>
        <v>25374298.690000001</v>
      </c>
      <c r="I33" s="109">
        <f t="shared" ca="1" si="2"/>
        <v>3126680.5189999999</v>
      </c>
      <c r="J33" s="109">
        <f t="shared" ca="1" si="2"/>
        <v>4571680.0410000002</v>
      </c>
      <c r="K33" s="109">
        <f t="shared" ca="1" si="2"/>
        <v>2971338.7740000002</v>
      </c>
      <c r="L33" s="109">
        <f t="shared" ca="1" si="2"/>
        <v>1476559.6640000001</v>
      </c>
      <c r="M33" s="109">
        <f t="shared" ca="1" si="2"/>
        <v>1231928.548</v>
      </c>
      <c r="N33" s="109">
        <f t="shared" ca="1" si="2"/>
        <v>1092892.422</v>
      </c>
      <c r="O33" s="109">
        <f t="shared" ca="1" si="2"/>
        <v>832248.74899999995</v>
      </c>
      <c r="P33" s="109">
        <f t="shared" ca="1" si="2"/>
        <v>1029983.911</v>
      </c>
      <c r="Q33" s="109">
        <f t="shared" ca="1" si="2"/>
        <v>12.322234230781808</v>
      </c>
      <c r="R33" s="109">
        <f t="shared" ca="1" si="2"/>
        <v>18.01697101800767</v>
      </c>
      <c r="S33" s="109">
        <f t="shared" ca="1" si="2"/>
        <v>70.830858898214885</v>
      </c>
      <c r="T33" s="109">
        <f t="shared" ca="1" si="2"/>
        <v>145.98784984480261</v>
      </c>
      <c r="U33" s="109">
        <f t="shared" ref="U33:AB33" ca="1" si="3">INDEX(table,MATCH($A$1&amp;"_"&amp;$A33,Tcolonne,0),MATCH(U$30,Tligne,0))</f>
        <v>66.803206400010879</v>
      </c>
      <c r="V33" s="109">
        <f t="shared" ca="1" si="3"/>
        <v>33.196793599989121</v>
      </c>
      <c r="W33" s="109">
        <f t="shared" ca="1" si="3"/>
        <v>10.996028226194264</v>
      </c>
      <c r="X33" s="109">
        <f t="shared" ca="1" si="3"/>
        <v>11.772758532854386</v>
      </c>
      <c r="Y33" s="109">
        <f t="shared" ca="1" si="3"/>
        <v>50.824219002382101</v>
      </c>
      <c r="Z33" s="109">
        <f t="shared" ca="1" si="3"/>
        <v>3.879697339477099</v>
      </c>
      <c r="AA33" s="109">
        <f t="shared" ca="1" si="3"/>
        <v>22.529658719832533</v>
      </c>
      <c r="AB33" s="109">
        <f t="shared" ca="1" si="3"/>
        <v>119.60658169931355</v>
      </c>
    </row>
    <row r="34" spans="1:28" ht="15" customHeight="1" x14ac:dyDescent="0.35">
      <c r="A34" s="73" t="str">
        <f>'76'!A34</f>
        <v>p_IAA_CGA_AC_BN_horsKZ</v>
      </c>
      <c r="B34" s="54"/>
      <c r="C34" s="51" t="str">
        <f>'76'!C34</f>
        <v>Poids dans l'économie marchande non agricole et non financière de la région (%)</v>
      </c>
      <c r="D34" s="51"/>
      <c r="E34" s="52">
        <f ca="1">E33/E69*100</f>
        <v>2.3890958647115563</v>
      </c>
      <c r="F34" s="52">
        <f t="shared" ref="F34:P34" ca="1" si="4">F33/F69*100</f>
        <v>5.787296035707568</v>
      </c>
      <c r="G34" s="52">
        <f t="shared" ca="1" si="4"/>
        <v>5.7058524772370953</v>
      </c>
      <c r="H34" s="52">
        <f t="shared" ca="1" si="4"/>
        <v>7.4722356691334815</v>
      </c>
      <c r="I34" s="52">
        <f t="shared" ca="1" si="4"/>
        <v>5.6440091435000159</v>
      </c>
      <c r="J34" s="52">
        <f t="shared" ca="1" si="4"/>
        <v>4.8593523299566979</v>
      </c>
      <c r="K34" s="52">
        <f t="shared" ca="1" si="4"/>
        <v>4.5920961004375451</v>
      </c>
      <c r="L34" s="52">
        <f t="shared" ca="1" si="4"/>
        <v>5.1815853749140643</v>
      </c>
      <c r="M34" s="52">
        <f t="shared" ca="1" si="4"/>
        <v>4.0828627551173549</v>
      </c>
      <c r="N34" s="52">
        <f t="shared" ca="1" si="4"/>
        <v>4.298183019851991</v>
      </c>
      <c r="O34" s="52">
        <f t="shared" ca="1" si="4"/>
        <v>3.5890270017400883</v>
      </c>
      <c r="P34" s="52">
        <f t="shared" ca="1" si="4"/>
        <v>5.3546579334273847</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'76'!A36</f>
        <v>IAA_hac</v>
      </c>
      <c r="B36" s="112" t="str">
        <f>'76'!B36</f>
        <v>IAA_hac</v>
      </c>
      <c r="C36" s="113" t="str">
        <f>'76'!C36</f>
        <v>IAA : Industries alimentaires (hors artisanat commercial) et boissons</v>
      </c>
      <c r="D36" s="113"/>
      <c r="E36" s="110">
        <f t="shared" ca="1" si="2"/>
        <v>2685</v>
      </c>
      <c r="F36" s="110">
        <f t="shared" ca="1" si="2"/>
        <v>29106</v>
      </c>
      <c r="G36" s="110">
        <f t="shared" ca="1" si="2"/>
        <v>33157</v>
      </c>
      <c r="H36" s="110">
        <f t="shared" ca="1" si="2"/>
        <v>10499951.27</v>
      </c>
      <c r="I36" s="110">
        <f t="shared" ca="1" si="2"/>
        <v>1357021.923</v>
      </c>
      <c r="J36" s="110">
        <f t="shared" ca="1" si="2"/>
        <v>2295094.432</v>
      </c>
      <c r="K36" s="110">
        <f t="shared" ca="1" si="2"/>
        <v>1441355.9580000001</v>
      </c>
      <c r="L36" s="110">
        <f t="shared" ca="1" si="2"/>
        <v>746504.03800000006</v>
      </c>
      <c r="M36" s="110">
        <f t="shared" ca="1" si="2"/>
        <v>596880.40700000001</v>
      </c>
      <c r="N36" s="110">
        <f t="shared" ca="1" si="2"/>
        <v>486820.15299999999</v>
      </c>
      <c r="O36" s="110">
        <f t="shared" ca="1" si="2"/>
        <v>344080.76499999996</v>
      </c>
      <c r="P36" s="110">
        <f t="shared" ca="1" si="2"/>
        <v>705708.005</v>
      </c>
      <c r="Q36" s="110">
        <f t="shared" ca="1" si="2"/>
        <v>12.924078294317646</v>
      </c>
      <c r="R36" s="110">
        <f t="shared" ca="1" si="2"/>
        <v>21.858143652127637</v>
      </c>
      <c r="S36" s="110">
        <f t="shared" ca="1" si="2"/>
        <v>78.852966123823265</v>
      </c>
      <c r="T36" s="110">
        <f t="shared" ca="1" si="2"/>
        <v>220.90193884422456</v>
      </c>
      <c r="U36" s="110">
        <f t="shared" ref="U36:AB36" ca="1" si="5">INDEX(table,MATCH($A$1&amp;"_"&amp;$A36,Tcolonne,0),MATCH(U$30,Tligne,0))</f>
        <v>65.87971628144345</v>
      </c>
      <c r="V36" s="110">
        <f t="shared" ca="1" si="5"/>
        <v>34.120283718556557</v>
      </c>
      <c r="W36" s="110">
        <f t="shared" ca="1" si="5"/>
        <v>8.9609316038426208</v>
      </c>
      <c r="X36" s="110">
        <f t="shared" ca="1" si="5"/>
        <v>8.8320595508494879</v>
      </c>
      <c r="Y36" s="110">
        <f t="shared" ca="1" si="5"/>
        <v>41.209611698971074</v>
      </c>
      <c r="Z36" s="110">
        <f t="shared" ca="1" si="5"/>
        <v>3.6229190497694264</v>
      </c>
      <c r="AA36" s="110">
        <f t="shared" ca="1" si="5"/>
        <v>30.748538934192315</v>
      </c>
      <c r="AB36" s="110">
        <f t="shared" ca="1" si="5"/>
        <v>84.578948059403132</v>
      </c>
    </row>
    <row r="37" spans="1:28" ht="15" customHeight="1" x14ac:dyDescent="0.35">
      <c r="A37" s="73" t="str">
        <f>'76'!A37</f>
        <v>p_IAA_hac_C_hac</v>
      </c>
      <c r="B37" s="54"/>
      <c r="C37" s="55" t="str">
        <f>'76'!C37</f>
        <v>Poids dans l'industrie manufacturière (hors artisanat commercial) de la région (%)</v>
      </c>
      <c r="D37" s="55"/>
      <c r="E37" s="52">
        <f ca="1">E36/E66*100</f>
        <v>8.3551157580283792</v>
      </c>
      <c r="F37" s="52">
        <f t="shared" ref="F37:P37" ca="1" si="6">F36/F66*100</f>
        <v>10.188660342388134</v>
      </c>
      <c r="G37" s="52">
        <f t="shared" ca="1" si="6"/>
        <v>10.596913321806497</v>
      </c>
      <c r="H37" s="52">
        <f t="shared" ca="1" si="6"/>
        <v>12.313643422111262</v>
      </c>
      <c r="I37" s="52">
        <f t="shared" ca="1" si="6"/>
        <v>4.2616852496592159</v>
      </c>
      <c r="J37" s="52">
        <f t="shared" ca="1" si="6"/>
        <v>8.9127137420702933</v>
      </c>
      <c r="K37" s="52">
        <f t="shared" ca="1" si="6"/>
        <v>8.3256954151963374</v>
      </c>
      <c r="L37" s="52">
        <f t="shared" ca="1" si="6"/>
        <v>9.7528798809992043</v>
      </c>
      <c r="M37" s="52">
        <f t="shared" ca="1" si="6"/>
        <v>8.9551575412901361</v>
      </c>
      <c r="N37" s="52">
        <f t="shared" ca="1" si="6"/>
        <v>8.4764926541428718</v>
      </c>
      <c r="O37" s="52">
        <f t="shared" ca="1" si="6"/>
        <v>8.1137529897387761</v>
      </c>
      <c r="P37" s="52">
        <f t="shared" ca="1" si="6"/>
        <v>15.75975637798458</v>
      </c>
      <c r="Q37" s="52"/>
      <c r="R37" s="52"/>
      <c r="S37" s="52"/>
      <c r="T37" s="52"/>
      <c r="U37" s="52"/>
      <c r="V37" s="52"/>
      <c r="W37" s="52"/>
      <c r="X37" s="52"/>
      <c r="Y37" s="52"/>
      <c r="Z37" s="52"/>
      <c r="AA37" s="52"/>
      <c r="AB37" s="52"/>
    </row>
    <row r="38" spans="1:28" ht="15" customHeight="1" x14ac:dyDescent="0.35">
      <c r="A38" s="73" t="str">
        <f>'76'!A38</f>
        <v>IAA_hac_Micro</v>
      </c>
      <c r="B38" s="54"/>
      <c r="C38" s="55"/>
      <c r="D38" s="55" t="s">
        <v>83</v>
      </c>
      <c r="E38" s="48">
        <f t="shared" ca="1" si="2"/>
        <v>2085</v>
      </c>
      <c r="F38" s="48">
        <f t="shared" ca="1" si="2"/>
        <v>2139.39</v>
      </c>
      <c r="G38" s="48">
        <f t="shared" ca="1" si="2"/>
        <v>3056</v>
      </c>
      <c r="H38" s="48">
        <f t="shared" ca="1" si="2"/>
        <v>432043.62</v>
      </c>
      <c r="I38" s="48">
        <f t="shared" ca="1" si="2"/>
        <v>6965.3810000000003</v>
      </c>
      <c r="J38" s="48">
        <f t="shared" ca="1" si="2"/>
        <v>135357.424</v>
      </c>
      <c r="K38" s="48">
        <f t="shared" ca="1" si="2"/>
        <v>97778.407000000007</v>
      </c>
      <c r="L38" s="48">
        <f t="shared" ca="1" si="2"/>
        <v>39419.618999999999</v>
      </c>
      <c r="M38" s="48">
        <f t="shared" ca="1" si="2"/>
        <v>37459.928999999996</v>
      </c>
      <c r="N38" s="48">
        <f t="shared" ca="1" si="2"/>
        <v>16726.029000000002</v>
      </c>
      <c r="O38" s="48">
        <f t="shared" ca="1" si="2"/>
        <v>16957.383000000002</v>
      </c>
      <c r="P38" s="48">
        <f t="shared" ca="1" si="2"/>
        <v>59562.913</v>
      </c>
      <c r="Q38" s="48">
        <f t="shared" ca="1" si="2"/>
        <v>1.6121939261595855</v>
      </c>
      <c r="R38" s="48">
        <f t="shared" ca="1" si="2"/>
        <v>31.329573620367313</v>
      </c>
      <c r="S38" s="48">
        <f t="shared" ca="1" si="2"/>
        <v>63.269167379486682</v>
      </c>
      <c r="T38" s="48">
        <f t="shared" ca="1" si="2"/>
        <v>154.41112887318349</v>
      </c>
      <c r="U38" s="48">
        <f t="shared" ref="U38:AB52" ca="1" si="7">INDEX(table,MATCH($A$1&amp;"_"&amp;$A38,Tcolonne,0),MATCH(U$30,Tligne,0))</f>
        <v>71.268085883393113</v>
      </c>
      <c r="V38" s="48">
        <f t="shared" ca="1" si="7"/>
        <v>28.731914116606895</v>
      </c>
      <c r="W38" s="48">
        <f t="shared" ca="1" si="7"/>
        <v>10.484753680274544</v>
      </c>
      <c r="X38" s="48">
        <f t="shared" ca="1" si="7"/>
        <v>10.856993777271803</v>
      </c>
      <c r="Y38" s="48" t="str">
        <f t="shared" ca="1" si="7"/>
        <v>s</v>
      </c>
      <c r="Z38" s="48">
        <f t="shared" ca="1" si="7"/>
        <v>4.6289513858568752</v>
      </c>
      <c r="AA38" s="48">
        <f t="shared" ca="1" si="7"/>
        <v>44.004171503736657</v>
      </c>
      <c r="AB38" s="48">
        <f t="shared" ca="1" si="7"/>
        <v>62.891364967324549</v>
      </c>
    </row>
    <row r="39" spans="1:28" ht="15" customHeight="1" x14ac:dyDescent="0.35">
      <c r="A39" s="73" t="str">
        <f>'76'!A39</f>
        <v>IAA_hac_PME</v>
      </c>
      <c r="B39" s="54"/>
      <c r="C39" s="55"/>
      <c r="D39" s="55" t="s">
        <v>84</v>
      </c>
      <c r="E39" s="48">
        <f t="shared" ca="1" si="2"/>
        <v>416</v>
      </c>
      <c r="F39" s="48">
        <f t="shared" ca="1" si="2"/>
        <v>9940.84</v>
      </c>
      <c r="G39" s="48">
        <f t="shared" ca="1" si="2"/>
        <v>11516</v>
      </c>
      <c r="H39" s="48">
        <f t="shared" ca="1" si="2"/>
        <v>3327587.15</v>
      </c>
      <c r="I39" s="48">
        <f t="shared" ca="1" si="2"/>
        <v>300242.908</v>
      </c>
      <c r="J39" s="48">
        <f t="shared" ca="1" si="2"/>
        <v>702624.48300000001</v>
      </c>
      <c r="K39" s="48">
        <f t="shared" ca="1" si="2"/>
        <v>466004.761</v>
      </c>
      <c r="L39" s="48">
        <f t="shared" ca="1" si="2"/>
        <v>209381.63399999999</v>
      </c>
      <c r="M39" s="48">
        <f t="shared" ca="1" si="2"/>
        <v>168381.87299999999</v>
      </c>
      <c r="N39" s="48">
        <f t="shared" ca="1" si="2"/>
        <v>120355.29699999999</v>
      </c>
      <c r="O39" s="48">
        <f t="shared" ca="1" si="2"/>
        <v>91437.035999999978</v>
      </c>
      <c r="P39" s="48">
        <f t="shared" ca="1" si="2"/>
        <v>178526.747</v>
      </c>
      <c r="Q39" s="48">
        <f t="shared" ca="1" si="2"/>
        <v>9.0228413101066351</v>
      </c>
      <c r="R39" s="48">
        <f t="shared" ca="1" si="2"/>
        <v>21.115133919182252</v>
      </c>
      <c r="S39" s="48">
        <f t="shared" ca="1" si="2"/>
        <v>70.680594698234756</v>
      </c>
      <c r="T39" s="48">
        <f t="shared" ca="1" si="2"/>
        <v>198.05501436498324</v>
      </c>
      <c r="U39" s="48">
        <f t="shared" ca="1" si="7"/>
        <v>68.998245219316274</v>
      </c>
      <c r="V39" s="48">
        <f t="shared" ca="1" si="7"/>
        <v>31.001754780683726</v>
      </c>
      <c r="W39" s="48">
        <f t="shared" ca="1" si="7"/>
        <v>8.2009634154054307</v>
      </c>
      <c r="X39" s="48">
        <f t="shared" ca="1" si="7"/>
        <v>8.659931590005316</v>
      </c>
      <c r="Y39" s="48" t="str">
        <f t="shared" ca="1" si="7"/>
        <v>s</v>
      </c>
      <c r="Z39" s="48">
        <f t="shared" ca="1" si="7"/>
        <v>4.7595320609638572</v>
      </c>
      <c r="AA39" s="48">
        <f t="shared" ca="1" si="7"/>
        <v>25.408557674754412</v>
      </c>
      <c r="AB39" s="48">
        <f t="shared" ca="1" si="7"/>
        <v>94.31744869019542</v>
      </c>
    </row>
    <row r="40" spans="1:28" ht="15" customHeight="1" x14ac:dyDescent="0.35">
      <c r="A40" s="73" t="str">
        <f>'76'!A40</f>
        <v>IAA_hac_ETI</v>
      </c>
      <c r="B40" s="54"/>
      <c r="C40" s="55"/>
      <c r="D40" s="55" t="s">
        <v>85</v>
      </c>
      <c r="E40" s="48">
        <f t="shared" ca="1" si="2"/>
        <v>135</v>
      </c>
      <c r="F40" s="48">
        <f t="shared" ca="1" si="2"/>
        <v>10963.54</v>
      </c>
      <c r="G40" s="48">
        <f t="shared" ca="1" si="2"/>
        <v>12076</v>
      </c>
      <c r="H40" s="48">
        <f t="shared" ca="1" si="2"/>
        <v>4375445.42</v>
      </c>
      <c r="I40" s="48">
        <f t="shared" ca="1" si="2"/>
        <v>508616.984</v>
      </c>
      <c r="J40" s="48">
        <f t="shared" ca="1" si="2"/>
        <v>905045.82500000007</v>
      </c>
      <c r="K40" s="48">
        <f t="shared" ca="1" si="2"/>
        <v>539958.38300000003</v>
      </c>
      <c r="L40" s="48">
        <f t="shared" ca="1" si="2"/>
        <v>317445.22399999999</v>
      </c>
      <c r="M40" s="48">
        <f t="shared" ca="1" si="2"/>
        <v>246476.11799999999</v>
      </c>
      <c r="N40" s="48">
        <f t="shared" ca="1" si="2"/>
        <v>222664.09899999999</v>
      </c>
      <c r="O40" s="48">
        <f t="shared" ca="1" si="2"/>
        <v>145148.375</v>
      </c>
      <c r="P40" s="48">
        <f t="shared" ca="1" si="2"/>
        <v>304692.28999999998</v>
      </c>
      <c r="Q40" s="48">
        <f t="shared" ca="1" si="2"/>
        <v>11.624347584708302</v>
      </c>
      <c r="R40" s="48">
        <f t="shared" ca="1" si="2"/>
        <v>20.684655803568454</v>
      </c>
      <c r="S40" s="48">
        <f t="shared" ca="1" si="2"/>
        <v>82.550510601502793</v>
      </c>
      <c r="T40" s="48">
        <f t="shared" ca="1" si="2"/>
        <v>231.63925146439925</v>
      </c>
      <c r="U40" s="48">
        <f t="shared" ca="1" si="7"/>
        <v>62.975986873822428</v>
      </c>
      <c r="V40" s="48">
        <f t="shared" ca="1" si="7"/>
        <v>37.024013126177572</v>
      </c>
      <c r="W40" s="48">
        <f t="shared" ca="1" si="7"/>
        <v>9.1015870073508598</v>
      </c>
      <c r="X40" s="48">
        <f t="shared" ca="1" si="7"/>
        <v>9.492274226720161</v>
      </c>
      <c r="Y40" s="48">
        <f t="shared" ca="1" si="7"/>
        <v>39.315292580179985</v>
      </c>
      <c r="Z40" s="48">
        <f t="shared" ca="1" si="7"/>
        <v>3.0384347505571547</v>
      </c>
      <c r="AA40" s="48">
        <f t="shared" ca="1" si="7"/>
        <v>33.665951666038566</v>
      </c>
      <c r="AB40" s="48">
        <f t="shared" ca="1" si="7"/>
        <v>80.893454179624953</v>
      </c>
    </row>
    <row r="41" spans="1:28" ht="15" customHeight="1" x14ac:dyDescent="0.35">
      <c r="A41" s="73" t="str">
        <f>'76'!A41</f>
        <v>IAA_hac_GE</v>
      </c>
      <c r="B41" s="54"/>
      <c r="C41" s="55"/>
      <c r="D41" s="55" t="s">
        <v>86</v>
      </c>
      <c r="E41" s="48">
        <f t="shared" ca="1" si="2"/>
        <v>49</v>
      </c>
      <c r="F41" s="48">
        <f t="shared" ca="1" si="2"/>
        <v>6062.23</v>
      </c>
      <c r="G41" s="48">
        <f t="shared" ca="1" si="2"/>
        <v>6509</v>
      </c>
      <c r="H41" s="48">
        <f t="shared" ca="1" si="2"/>
        <v>2364875.08</v>
      </c>
      <c r="I41" s="48">
        <f t="shared" ca="1" si="2"/>
        <v>541196.65</v>
      </c>
      <c r="J41" s="48">
        <f t="shared" ca="1" si="2"/>
        <v>552066.70000000007</v>
      </c>
      <c r="K41" s="48">
        <f t="shared" ca="1" si="2"/>
        <v>337614.40700000001</v>
      </c>
      <c r="L41" s="48">
        <f t="shared" ca="1" si="2"/>
        <v>180257.56100000002</v>
      </c>
      <c r="M41" s="48">
        <f t="shared" ca="1" si="2"/>
        <v>144562.48699999999</v>
      </c>
      <c r="N41" s="48">
        <f t="shared" ca="1" si="2"/>
        <v>127074.72799999999</v>
      </c>
      <c r="O41" s="48">
        <f t="shared" ca="1" si="2"/>
        <v>90537.97099999999</v>
      </c>
      <c r="P41" s="48">
        <f t="shared" ca="1" si="2"/>
        <v>162926.05499999999</v>
      </c>
      <c r="Q41" s="48">
        <f t="shared" ca="1" si="2"/>
        <v>22.884788062462903</v>
      </c>
      <c r="R41" s="48">
        <f t="shared" ca="1" si="2"/>
        <v>23.344433905574412</v>
      </c>
      <c r="S41" s="48">
        <f t="shared" ca="1" si="2"/>
        <v>91.066604203403713</v>
      </c>
      <c r="T41" s="48">
        <f t="shared" ca="1" si="2"/>
        <v>262.41280832300987</v>
      </c>
      <c r="U41" s="48">
        <f t="shared" ca="1" si="7"/>
        <v>65.192639853408707</v>
      </c>
      <c r="V41" s="48">
        <f t="shared" ca="1" si="7"/>
        <v>34.807360146591293</v>
      </c>
      <c r="W41" s="48">
        <f t="shared" ca="1" si="7"/>
        <v>9.4190960653469418</v>
      </c>
      <c r="X41" s="48">
        <f t="shared" ca="1" si="7"/>
        <v>7.8412108683381483</v>
      </c>
      <c r="Y41" s="48">
        <f t="shared" ca="1" si="7"/>
        <v>15.658015052824211</v>
      </c>
      <c r="Z41" s="48">
        <f t="shared" ca="1" si="7"/>
        <v>3.1119748702247221</v>
      </c>
      <c r="AA41" s="48">
        <f t="shared" ca="1" si="7"/>
        <v>29.512023637723477</v>
      </c>
      <c r="AB41" s="48">
        <f t="shared" ca="1" si="7"/>
        <v>88.728894221369316</v>
      </c>
    </row>
    <row r="42" spans="1:28" ht="15" customHeight="1" x14ac:dyDescent="0.35">
      <c r="A42" s="73" t="str">
        <f>'76'!A42</f>
        <v>10_hac</v>
      </c>
      <c r="B42" s="112" t="str">
        <f>'76'!B42</f>
        <v>10_hac</v>
      </c>
      <c r="C42" s="114" t="str">
        <f>'76'!C42</f>
        <v>Industries alimentaires hors artisanat commercial</v>
      </c>
      <c r="D42" s="114"/>
      <c r="E42" s="110">
        <f t="shared" ca="1" si="2"/>
        <v>2022</v>
      </c>
      <c r="F42" s="110">
        <f t="shared" ca="1" si="2"/>
        <v>25565.15</v>
      </c>
      <c r="G42" s="110">
        <f t="shared" ca="1" si="2"/>
        <v>29169</v>
      </c>
      <c r="H42" s="110">
        <f t="shared" ca="1" si="2"/>
        <v>8876239.9399999995</v>
      </c>
      <c r="I42" s="110">
        <f t="shared" ca="1" si="2"/>
        <v>934598.14399999997</v>
      </c>
      <c r="J42" s="110">
        <f t="shared" ca="1" si="2"/>
        <v>1868338.504</v>
      </c>
      <c r="K42" s="110">
        <f t="shared" ca="1" si="2"/>
        <v>1227722.699</v>
      </c>
      <c r="L42" s="110">
        <f t="shared" ca="1" si="2"/>
        <v>573139.55599999998</v>
      </c>
      <c r="M42" s="110">
        <f t="shared" ca="1" si="2"/>
        <v>455508.04699999996</v>
      </c>
      <c r="N42" s="110">
        <f t="shared" ca="1" si="2"/>
        <v>353843.66599999991</v>
      </c>
      <c r="O42" s="110">
        <f t="shared" ca="1" si="2"/>
        <v>254271.32799999989</v>
      </c>
      <c r="P42" s="110">
        <f t="shared" ca="1" si="2"/>
        <v>593337.60899999994</v>
      </c>
      <c r="Q42" s="110">
        <f t="shared" ca="1" si="2"/>
        <v>10.529212260118332</v>
      </c>
      <c r="R42" s="110">
        <f t="shared" ca="1" si="2"/>
        <v>21.048760698553178</v>
      </c>
      <c r="S42" s="110">
        <f t="shared" ca="1" si="2"/>
        <v>73.081460660312956</v>
      </c>
      <c r="T42" s="110">
        <f t="shared" ca="1" si="2"/>
        <v>194.80420513863598</v>
      </c>
      <c r="U42" s="110">
        <f t="shared" ca="1" si="7"/>
        <v>68.174159105800129</v>
      </c>
      <c r="V42" s="110">
        <f t="shared" ca="1" si="7"/>
        <v>31.825840894199874</v>
      </c>
      <c r="W42" s="110">
        <f t="shared" ca="1" si="7"/>
        <v>9.053018184056878</v>
      </c>
      <c r="X42" s="110">
        <f t="shared" ca="1" si="7"/>
        <v>8.4057274717920691</v>
      </c>
      <c r="Y42" s="110" t="str">
        <f t="shared" ca="1" si="7"/>
        <v>s</v>
      </c>
      <c r="Z42" s="110">
        <f t="shared" ca="1" si="7"/>
        <v>3.6240402154340225</v>
      </c>
      <c r="AA42" s="110">
        <f t="shared" ca="1" si="7"/>
        <v>31.75750045988454</v>
      </c>
      <c r="AB42" s="110">
        <f t="shared" ca="1" si="7"/>
        <v>76.770465935524413</v>
      </c>
    </row>
    <row r="43" spans="1:28" ht="15" customHeight="1" x14ac:dyDescent="0.35">
      <c r="A43" s="73" t="str">
        <f>'76'!A43</f>
        <v>101_hac</v>
      </c>
      <c r="B43" s="54" t="str">
        <f>'76'!B43</f>
        <v>101_hac</v>
      </c>
      <c r="C43" s="57" t="str">
        <f>'76'!C43</f>
        <v>Transformation et conservation de la viande et préparation de produits à base de viande hors charcuterie</v>
      </c>
      <c r="D43" s="57"/>
      <c r="E43" s="48">
        <f t="shared" ca="1" si="2"/>
        <v>309</v>
      </c>
      <c r="F43" s="48">
        <f t="shared" ca="1" si="2"/>
        <v>7625.42</v>
      </c>
      <c r="G43" s="48">
        <f t="shared" ca="1" si="2"/>
        <v>8676</v>
      </c>
      <c r="H43" s="48">
        <f t="shared" ca="1" si="2"/>
        <v>2593443.9500000002</v>
      </c>
      <c r="I43" s="48">
        <f t="shared" ca="1" si="2"/>
        <v>139066.98699999999</v>
      </c>
      <c r="J43" s="48">
        <f t="shared" ca="1" si="2"/>
        <v>492666.50199999998</v>
      </c>
      <c r="K43" s="48">
        <f t="shared" ca="1" si="2"/>
        <v>345492.68599999999</v>
      </c>
      <c r="L43" s="48">
        <f t="shared" ca="1" si="2"/>
        <v>125347.88099999998</v>
      </c>
      <c r="M43" s="48">
        <f t="shared" ca="1" si="2"/>
        <v>90077.814999999988</v>
      </c>
      <c r="N43" s="48">
        <f t="shared" ca="1" si="2"/>
        <v>75832.089000000007</v>
      </c>
      <c r="O43" s="48">
        <f t="shared" ca="1" si="2"/>
        <v>53356.319000000003</v>
      </c>
      <c r="P43" s="48">
        <f t="shared" ca="1" si="2"/>
        <v>189357.61600000001</v>
      </c>
      <c r="Q43" s="48">
        <f t="shared" ca="1" si="2"/>
        <v>5.3622514957379348</v>
      </c>
      <c r="R43" s="48">
        <f t="shared" ca="1" si="2"/>
        <v>18.996612670190924</v>
      </c>
      <c r="S43" s="48">
        <f t="shared" ca="1" si="2"/>
        <v>64.608441502238563</v>
      </c>
      <c r="T43" s="48">
        <f t="shared" ca="1" si="2"/>
        <v>155.57888680230073</v>
      </c>
      <c r="U43" s="48">
        <f t="shared" ca="1" si="7"/>
        <v>73.377850213998229</v>
      </c>
      <c r="V43" s="48">
        <f t="shared" ca="1" si="7"/>
        <v>26.622149786001764</v>
      </c>
      <c r="W43" s="48">
        <f t="shared" ca="1" si="7"/>
        <v>7.9885566067674603</v>
      </c>
      <c r="X43" s="48">
        <f t="shared" ca="1" si="7"/>
        <v>7.912893445181771</v>
      </c>
      <c r="Y43" s="48" t="str">
        <f t="shared" ca="1" si="7"/>
        <v>s</v>
      </c>
      <c r="Z43" s="48">
        <f t="shared" ca="1" si="7"/>
        <v>3.0001520328851834</v>
      </c>
      <c r="AA43" s="48">
        <f t="shared" ca="1" si="7"/>
        <v>38.435252900551383</v>
      </c>
      <c r="AB43" s="48">
        <f t="shared" ca="1" si="7"/>
        <v>47.570209692542804</v>
      </c>
    </row>
    <row r="44" spans="1:28" ht="15" customHeight="1" x14ac:dyDescent="0.35">
      <c r="A44" s="73">
        <f>'76'!A44</f>
        <v>102</v>
      </c>
      <c r="B44" s="54">
        <f>'76'!B44</f>
        <v>102</v>
      </c>
      <c r="C44" s="57" t="str">
        <f>'76'!C44</f>
        <v>Transformation et conservation de poisson, de crustacés et de mollusques</v>
      </c>
      <c r="D44" s="57"/>
      <c r="E44" s="48">
        <f t="shared" ca="1" si="2"/>
        <v>23</v>
      </c>
      <c r="F44" s="48">
        <f t="shared" ca="1" si="2"/>
        <v>150.91999999999999</v>
      </c>
      <c r="G44" s="48">
        <f t="shared" ca="1" si="2"/>
        <v>191</v>
      </c>
      <c r="H44" s="48">
        <f t="shared" ca="1" si="2"/>
        <v>28803.25</v>
      </c>
      <c r="I44" s="48">
        <f t="shared" ca="1" si="2"/>
        <v>334.798</v>
      </c>
      <c r="J44" s="48">
        <f t="shared" ca="1" si="2"/>
        <v>7925.1379999999999</v>
      </c>
      <c r="K44" s="48">
        <f t="shared" ca="1" si="2"/>
        <v>6613.5320000000002</v>
      </c>
      <c r="L44" s="48">
        <f t="shared" ca="1" si="2"/>
        <v>1686.6270000000002</v>
      </c>
      <c r="M44" s="48">
        <f t="shared" ca="1" si="2"/>
        <v>1218.5350000000003</v>
      </c>
      <c r="N44" s="48">
        <f t="shared" ca="1" si="2"/>
        <v>987.98099999999806</v>
      </c>
      <c r="O44" s="48">
        <f t="shared" ca="1" si="2"/>
        <v>1074.7139999999979</v>
      </c>
      <c r="P44" s="48">
        <f t="shared" ca="1" si="2"/>
        <v>1563.777</v>
      </c>
      <c r="Q44" s="48">
        <f t="shared" ca="1" si="2"/>
        <v>1.1623618862454757</v>
      </c>
      <c r="R44" s="48">
        <f t="shared" ca="1" si="2"/>
        <v>27.514735316327148</v>
      </c>
      <c r="S44" s="48">
        <f t="shared" ca="1" si="2"/>
        <v>52.512178637688848</v>
      </c>
      <c r="T44" s="48">
        <f t="shared" ca="1" si="2"/>
        <v>87.816518685396233</v>
      </c>
      <c r="U44" s="48">
        <f t="shared" ca="1" si="7"/>
        <v>79.679582041741611</v>
      </c>
      <c r="V44" s="48">
        <f t="shared" ca="1" si="7"/>
        <v>20.320417958258393</v>
      </c>
      <c r="W44" s="48">
        <f t="shared" ca="1" si="7"/>
        <v>10.365799432428407</v>
      </c>
      <c r="X44" s="48">
        <f t="shared" ca="1" si="7"/>
        <v>15.742326649535411</v>
      </c>
      <c r="Y44" s="48">
        <f t="shared" ca="1" si="7"/>
        <v>68.16310812495324</v>
      </c>
      <c r="Z44" s="48">
        <f t="shared" ca="1" si="7"/>
        <v>3.6705803950725322</v>
      </c>
      <c r="AA44" s="48">
        <f t="shared" ca="1" si="7"/>
        <v>19.731858296978551</v>
      </c>
      <c r="AB44" s="48">
        <f t="shared" ca="1" si="7"/>
        <v>77.922555453878672</v>
      </c>
    </row>
    <row r="45" spans="1:28" ht="15" customHeight="1" x14ac:dyDescent="0.35">
      <c r="A45" s="73" t="str">
        <f>'76'!A45</f>
        <v>103</v>
      </c>
      <c r="B45" s="58" t="str">
        <f>'76'!B45</f>
        <v>103</v>
      </c>
      <c r="C45" s="57" t="str">
        <f>'76'!C45</f>
        <v>Transformation et conservation de fruits et légumes</v>
      </c>
      <c r="D45" s="57"/>
      <c r="E45" s="48">
        <f t="shared" ca="1" si="2"/>
        <v>231</v>
      </c>
      <c r="F45" s="48">
        <f t="shared" ca="1" si="2"/>
        <v>1373.84</v>
      </c>
      <c r="G45" s="48">
        <f t="shared" ca="1" si="2"/>
        <v>1625</v>
      </c>
      <c r="H45" s="48">
        <f t="shared" ca="1" si="2"/>
        <v>511044.56</v>
      </c>
      <c r="I45" s="48">
        <f t="shared" ca="1" si="2"/>
        <v>150376.58300000001</v>
      </c>
      <c r="J45" s="48">
        <f t="shared" ca="1" si="2"/>
        <v>123301.24899999998</v>
      </c>
      <c r="K45" s="48">
        <f t="shared" ca="1" si="2"/>
        <v>72271.235000000001</v>
      </c>
      <c r="L45" s="48">
        <f t="shared" ca="1" si="2"/>
        <v>47566.077999999987</v>
      </c>
      <c r="M45" s="48">
        <f t="shared" ca="1" si="2"/>
        <v>37266.798999999985</v>
      </c>
      <c r="N45" s="48">
        <f t="shared" ca="1" si="2"/>
        <v>36213.260999999991</v>
      </c>
      <c r="O45" s="48">
        <f t="shared" ca="1" si="2"/>
        <v>25147.895999999993</v>
      </c>
      <c r="P45" s="48">
        <f t="shared" ca="1" si="2"/>
        <v>26635.096999999998</v>
      </c>
      <c r="Q45" s="48">
        <f t="shared" ca="1" si="2"/>
        <v>29.425336804289632</v>
      </c>
      <c r="R45" s="48">
        <f t="shared" ca="1" si="2"/>
        <v>24.127298997175505</v>
      </c>
      <c r="S45" s="48">
        <f t="shared" ca="1" si="2"/>
        <v>89.749351452862044</v>
      </c>
      <c r="T45" s="48">
        <f t="shared" ca="1" si="2"/>
        <v>215.22760801840101</v>
      </c>
      <c r="U45" s="48">
        <f t="shared" ca="1" si="7"/>
        <v>60.307789945190116</v>
      </c>
      <c r="V45" s="48">
        <f t="shared" ca="1" si="7"/>
        <v>39.692210054809877</v>
      </c>
      <c r="W45" s="48">
        <f t="shared" ca="1" si="7"/>
        <v>11.359362286456527</v>
      </c>
      <c r="X45" s="48">
        <f t="shared" ca="1" si="7"/>
        <v>11.592025485045275</v>
      </c>
      <c r="Y45" s="48" t="str">
        <f t="shared" ca="1" si="7"/>
        <v>s</v>
      </c>
      <c r="Z45" s="48">
        <f t="shared" ca="1" si="7"/>
        <v>3.7067172113706763</v>
      </c>
      <c r="AA45" s="48">
        <f t="shared" ca="1" si="7"/>
        <v>21.601644116354411</v>
      </c>
      <c r="AB45" s="48">
        <f t="shared" ca="1" si="7"/>
        <v>139.91613771858982</v>
      </c>
    </row>
    <row r="46" spans="1:28" ht="15" customHeight="1" x14ac:dyDescent="0.35">
      <c r="A46" s="73" t="str">
        <f>'76'!A46</f>
        <v>104</v>
      </c>
      <c r="B46" s="58" t="str">
        <f>'76'!B46</f>
        <v>104</v>
      </c>
      <c r="C46" s="57" t="str">
        <f>'76'!C46</f>
        <v>Fabrication d'huiles et graisses végétales et animales</v>
      </c>
      <c r="D46" s="57"/>
      <c r="E46" s="48">
        <f t="shared" ca="1" si="2"/>
        <v>48</v>
      </c>
      <c r="F46" s="48">
        <f t="shared" ca="1" si="2"/>
        <v>139.36000000000001</v>
      </c>
      <c r="G46" s="48">
        <f t="shared" ca="1" si="2"/>
        <v>167</v>
      </c>
      <c r="H46" s="48">
        <f t="shared" ca="1" si="2"/>
        <v>69388.62</v>
      </c>
      <c r="I46" s="48">
        <f t="shared" ca="1" si="2"/>
        <v>17560.585999999999</v>
      </c>
      <c r="J46" s="48">
        <f t="shared" ca="1" si="2"/>
        <v>10894.429999999997</v>
      </c>
      <c r="K46" s="48">
        <f t="shared" ca="1" si="2"/>
        <v>6413.1220000000003</v>
      </c>
      <c r="L46" s="48">
        <f t="shared" ca="1" si="2"/>
        <v>4144.7249999999967</v>
      </c>
      <c r="M46" s="48">
        <f t="shared" ca="1" si="2"/>
        <v>3131.4529999999963</v>
      </c>
      <c r="N46" s="48">
        <f t="shared" ca="1" si="2"/>
        <v>2489.1759999999917</v>
      </c>
      <c r="O46" s="48">
        <f t="shared" ca="1" si="2"/>
        <v>1862.7649999999919</v>
      </c>
      <c r="P46" s="48">
        <f t="shared" ca="1" si="2"/>
        <v>3247.1589999999997</v>
      </c>
      <c r="Q46" s="48">
        <f t="shared" ca="1" si="2"/>
        <v>25.3075879013014</v>
      </c>
      <c r="R46" s="48">
        <f t="shared" ca="1" si="2"/>
        <v>15.70060047310351</v>
      </c>
      <c r="S46" s="48">
        <f t="shared" ca="1" si="2"/>
        <v>78.17472732491386</v>
      </c>
      <c r="T46" s="48">
        <f t="shared" ca="1" si="2"/>
        <v>177.34067881745119</v>
      </c>
      <c r="U46" s="48">
        <f t="shared" ca="1" si="7"/>
        <v>60.742706349125939</v>
      </c>
      <c r="V46" s="48">
        <f t="shared" ca="1" si="7"/>
        <v>39.257293650874068</v>
      </c>
      <c r="W46" s="48">
        <f t="shared" ca="1" si="7"/>
        <v>12.405058714539333</v>
      </c>
      <c r="X46" s="48">
        <f t="shared" ca="1" si="7"/>
        <v>13.023716642004898</v>
      </c>
      <c r="Y46" s="48">
        <f t="shared" ca="1" si="7"/>
        <v>70.95135045642597</v>
      </c>
      <c r="Z46" s="48">
        <f t="shared" ca="1" si="7"/>
        <v>3.5498856980861246</v>
      </c>
      <c r="AA46" s="48">
        <f t="shared" ca="1" si="7"/>
        <v>29.805680517475452</v>
      </c>
      <c r="AB46" s="48">
        <f t="shared" ca="1" si="7"/>
        <v>96.436700512663435</v>
      </c>
    </row>
    <row r="47" spans="1:28" ht="15" customHeight="1" x14ac:dyDescent="0.35">
      <c r="A47" s="73">
        <f>'76'!A47</f>
        <v>105</v>
      </c>
      <c r="B47" s="54">
        <f>'76'!B47</f>
        <v>105</v>
      </c>
      <c r="C47" s="57" t="str">
        <f>'76'!C47</f>
        <v>Fabrication de produits laitiers</v>
      </c>
      <c r="D47" s="57"/>
      <c r="E47" s="48">
        <f t="shared" ca="1" si="2"/>
        <v>257</v>
      </c>
      <c r="F47" s="48">
        <f t="shared" ca="1" si="2"/>
        <v>4530.2299999999996</v>
      </c>
      <c r="G47" s="48">
        <f t="shared" ca="1" si="2"/>
        <v>5095</v>
      </c>
      <c r="H47" s="48">
        <f t="shared" ca="1" si="2"/>
        <v>2058955.21</v>
      </c>
      <c r="I47" s="48">
        <f t="shared" ca="1" si="2"/>
        <v>115999.13400000001</v>
      </c>
      <c r="J47" s="48">
        <f t="shared" ca="1" si="2"/>
        <v>330148.85100000002</v>
      </c>
      <c r="K47" s="48">
        <f t="shared" ca="1" si="2"/>
        <v>216758.68799999999</v>
      </c>
      <c r="L47" s="48">
        <f t="shared" ca="1" si="2"/>
        <v>101666.303</v>
      </c>
      <c r="M47" s="48">
        <f t="shared" ca="1" si="2"/>
        <v>87190.702999999994</v>
      </c>
      <c r="N47" s="48">
        <f t="shared" ca="1" si="2"/>
        <v>66580.679999999949</v>
      </c>
      <c r="O47" s="48">
        <f t="shared" ca="1" si="2"/>
        <v>52885.364999999947</v>
      </c>
      <c r="P47" s="48">
        <f t="shared" ca="1" si="2"/>
        <v>98197.570999999996</v>
      </c>
      <c r="Q47" s="48">
        <f t="shared" ca="1" si="2"/>
        <v>5.6338833130809096</v>
      </c>
      <c r="R47" s="48">
        <f t="shared" ca="1" si="2"/>
        <v>16.034775763771957</v>
      </c>
      <c r="S47" s="48">
        <f t="shared" ca="1" si="2"/>
        <v>72.876840910947138</v>
      </c>
      <c r="T47" s="48">
        <f t="shared" ca="1" si="2"/>
        <v>215.07800818060014</v>
      </c>
      <c r="U47" s="48">
        <f t="shared" ca="1" si="7"/>
        <v>68.072134451281187</v>
      </c>
      <c r="V47" s="48">
        <f t="shared" ca="1" si="7"/>
        <v>31.92786554871882</v>
      </c>
      <c r="W47" s="48">
        <f t="shared" ca="1" si="7"/>
        <v>8.0890256834838539</v>
      </c>
      <c r="X47" s="48">
        <f t="shared" ca="1" si="7"/>
        <v>10.633753009021168</v>
      </c>
      <c r="Y47" s="48">
        <f t="shared" ca="1" si="7"/>
        <v>67.168156323763966</v>
      </c>
      <c r="Z47" s="48">
        <f t="shared" ca="1" si="7"/>
        <v>3.6821020235190414</v>
      </c>
      <c r="AA47" s="48">
        <f t="shared" ca="1" si="7"/>
        <v>29.743423520198771</v>
      </c>
      <c r="AB47" s="48">
        <f t="shared" ca="1" si="7"/>
        <v>88.791099527298897</v>
      </c>
    </row>
    <row r="48" spans="1:28" ht="15" customHeight="1" x14ac:dyDescent="0.35">
      <c r="A48" s="73">
        <f>'76'!A48</f>
        <v>106</v>
      </c>
      <c r="B48" s="54">
        <f>'76'!B48</f>
        <v>106</v>
      </c>
      <c r="C48" s="57" t="str">
        <f>'76'!C48</f>
        <v>Travail des grains - fabrication de produits amylacés</v>
      </c>
      <c r="D48" s="57"/>
      <c r="E48" s="48">
        <f t="shared" ca="1" si="2"/>
        <v>64</v>
      </c>
      <c r="F48" s="48">
        <f t="shared" ca="1" si="2"/>
        <v>888.19</v>
      </c>
      <c r="G48" s="48">
        <f t="shared" ca="1" si="2"/>
        <v>967</v>
      </c>
      <c r="H48" s="48">
        <f t="shared" ca="1" si="2"/>
        <v>410797.96</v>
      </c>
      <c r="I48" s="48">
        <f t="shared" ca="1" si="2"/>
        <v>63063.578000000001</v>
      </c>
      <c r="J48" s="48">
        <f t="shared" ca="1" si="2"/>
        <v>67023.313000000024</v>
      </c>
      <c r="K48" s="48">
        <f t="shared" ca="1" si="2"/>
        <v>43413.960999999996</v>
      </c>
      <c r="L48" s="48">
        <f t="shared" ca="1" si="2"/>
        <v>20926.066000000017</v>
      </c>
      <c r="M48" s="48">
        <f t="shared" ca="1" si="2"/>
        <v>18275.658000000018</v>
      </c>
      <c r="N48" s="48">
        <f t="shared" ca="1" si="2"/>
        <v>6949.34799999999</v>
      </c>
      <c r="O48" s="48">
        <f t="shared" ca="1" si="2"/>
        <v>5166.1109999999899</v>
      </c>
      <c r="P48" s="48">
        <f t="shared" ca="1" si="2"/>
        <v>17400.488000000001</v>
      </c>
      <c r="Q48" s="48">
        <f t="shared" ca="1" si="2"/>
        <v>15.351482758093541</v>
      </c>
      <c r="R48" s="48">
        <f t="shared" ca="1" si="2"/>
        <v>16.315395772656714</v>
      </c>
      <c r="S48" s="48">
        <f t="shared" ca="1" si="2"/>
        <v>75.460557988718648</v>
      </c>
      <c r="T48" s="48">
        <f t="shared" ca="1" si="2"/>
        <v>286.55549150519596</v>
      </c>
      <c r="U48" s="48">
        <f t="shared" ca="1" si="7"/>
        <v>67.475820300790332</v>
      </c>
      <c r="V48" s="48">
        <f t="shared" ca="1" si="7"/>
        <v>32.524179699209654</v>
      </c>
      <c r="W48" s="48">
        <f t="shared" ca="1" si="7"/>
        <v>6.3801309093485736</v>
      </c>
      <c r="X48" s="48">
        <f t="shared" ca="1" si="7"/>
        <v>4.629241021954229</v>
      </c>
      <c r="Y48" s="48">
        <f t="shared" ca="1" si="7"/>
        <v>64.894768796736386</v>
      </c>
      <c r="Z48" s="48">
        <f t="shared" ca="1" si="7"/>
        <v>4.3617992985399132</v>
      </c>
      <c r="AA48" s="48">
        <f t="shared" ca="1" si="7"/>
        <v>25.96184405268059</v>
      </c>
      <c r="AB48" s="48">
        <f t="shared" ca="1" si="7"/>
        <v>105.02957158442922</v>
      </c>
    </row>
    <row r="49" spans="1:28" ht="15" customHeight="1" x14ac:dyDescent="0.35">
      <c r="A49" s="73" t="str">
        <f>'76'!A49</f>
        <v>107_hac</v>
      </c>
      <c r="B49" s="54" t="str">
        <f>'76'!B49</f>
        <v>107_hac</v>
      </c>
      <c r="C49" s="57" t="str">
        <f>'76'!C49</f>
        <v>Fabrication de produits de boulangerie-pâtisserie et de pâtes alimentaires hors artisanat commercial</v>
      </c>
      <c r="D49" s="57"/>
      <c r="E49" s="48">
        <f t="shared" ref="E49:T69" ca="1" si="8">INDEX(table,MATCH($A$1&amp;"_"&amp;$A49,Tcolonne,0),MATCH(E$30,Tligne,0))</f>
        <v>338</v>
      </c>
      <c r="F49" s="48">
        <f t="shared" ca="1" si="8"/>
        <v>3796.6</v>
      </c>
      <c r="G49" s="48">
        <f t="shared" ca="1" si="8"/>
        <v>4345</v>
      </c>
      <c r="H49" s="48">
        <f t="shared" ca="1" si="8"/>
        <v>980901.01</v>
      </c>
      <c r="I49" s="48">
        <f t="shared" ca="1" si="8"/>
        <v>28416.293999999998</v>
      </c>
      <c r="J49" s="48">
        <f t="shared" ca="1" si="8"/>
        <v>273230.74100000004</v>
      </c>
      <c r="K49" s="48">
        <f t="shared" ca="1" si="8"/>
        <v>182878.44500000001</v>
      </c>
      <c r="L49" s="48">
        <f t="shared" ca="1" si="8"/>
        <v>80982.381000000008</v>
      </c>
      <c r="M49" s="48">
        <f t="shared" ca="1" si="8"/>
        <v>67355.062000000005</v>
      </c>
      <c r="N49" s="48">
        <f t="shared" ca="1" si="8"/>
        <v>49676.337999999996</v>
      </c>
      <c r="O49" s="48">
        <f t="shared" ca="1" si="8"/>
        <v>33742.394</v>
      </c>
      <c r="P49" s="48">
        <f t="shared" ca="1" si="8"/>
        <v>62191.839</v>
      </c>
      <c r="Q49" s="48">
        <f t="shared" ca="1" si="8"/>
        <v>2.8969583791130971</v>
      </c>
      <c r="R49" s="48">
        <f t="shared" ca="1" si="8"/>
        <v>27.855077955317842</v>
      </c>
      <c r="S49" s="48">
        <f t="shared" ca="1" si="8"/>
        <v>71.967218300584747</v>
      </c>
      <c r="T49" s="48">
        <f t="shared" ca="1" si="8"/>
        <v>208.44404019385769</v>
      </c>
      <c r="U49" s="48">
        <f t="shared" ca="1" si="7"/>
        <v>69.308676006342836</v>
      </c>
      <c r="V49" s="48">
        <f t="shared" ca="1" si="7"/>
        <v>30.691323993657178</v>
      </c>
      <c r="W49" s="48">
        <f t="shared" ca="1" si="7"/>
        <v>9.4744168660561545</v>
      </c>
      <c r="X49" s="48">
        <f t="shared" ca="1" si="7"/>
        <v>12.736125748323108</v>
      </c>
      <c r="Y49" s="48" t="str">
        <f t="shared" ca="1" si="7"/>
        <v>s</v>
      </c>
      <c r="Z49" s="48">
        <f t="shared" ca="1" si="7"/>
        <v>2.9833674561877843</v>
      </c>
      <c r="AA49" s="48">
        <f t="shared" ca="1" si="7"/>
        <v>22.761655138943532</v>
      </c>
      <c r="AB49" s="48">
        <f t="shared" ca="1" si="7"/>
        <v>108.30209089009253</v>
      </c>
    </row>
    <row r="50" spans="1:28" ht="15" customHeight="1" x14ac:dyDescent="0.35">
      <c r="A50" s="73">
        <f>'76'!A50</f>
        <v>108</v>
      </c>
      <c r="B50" s="54">
        <f>'76'!B50</f>
        <v>108</v>
      </c>
      <c r="C50" s="57" t="str">
        <f>'76'!C50</f>
        <v>Fabrication d'autres produits alimentaires</v>
      </c>
      <c r="D50" s="57"/>
      <c r="E50" s="48">
        <f t="shared" ca="1" si="8"/>
        <v>692</v>
      </c>
      <c r="F50" s="48">
        <f t="shared" ca="1" si="8"/>
        <v>6217.75</v>
      </c>
      <c r="G50" s="48">
        <f t="shared" ca="1" si="8"/>
        <v>7191</v>
      </c>
      <c r="H50" s="48">
        <f t="shared" ca="1" si="8"/>
        <v>1606210.41</v>
      </c>
      <c r="I50" s="48">
        <f t="shared" ca="1" si="8"/>
        <v>369744.86</v>
      </c>
      <c r="J50" s="48">
        <f t="shared" ca="1" si="8"/>
        <v>495851.81</v>
      </c>
      <c r="K50" s="48">
        <f t="shared" ca="1" si="8"/>
        <v>310537.44400000002</v>
      </c>
      <c r="L50" s="48">
        <f t="shared" ca="1" si="8"/>
        <v>169491.35299999997</v>
      </c>
      <c r="M50" s="48">
        <f t="shared" ca="1" si="8"/>
        <v>136381.84999999995</v>
      </c>
      <c r="N50" s="48">
        <f t="shared" ca="1" si="8"/>
        <v>104431.28899999998</v>
      </c>
      <c r="O50" s="48">
        <f t="shared" ca="1" si="8"/>
        <v>73077.603999999978</v>
      </c>
      <c r="P50" s="48">
        <f t="shared" ca="1" si="8"/>
        <v>176967.14899999998</v>
      </c>
      <c r="Q50" s="48">
        <f t="shared" ca="1" si="8"/>
        <v>23.019702630367089</v>
      </c>
      <c r="R50" s="48">
        <f t="shared" ca="1" si="8"/>
        <v>30.870912485245317</v>
      </c>
      <c r="S50" s="48">
        <f t="shared" ca="1" si="8"/>
        <v>79.74778818704516</v>
      </c>
      <c r="T50" s="48">
        <f t="shared" ca="1" si="8"/>
        <v>198.88591323227857</v>
      </c>
      <c r="U50" s="48">
        <f t="shared" ca="1" si="7"/>
        <v>64.691419752469571</v>
      </c>
      <c r="V50" s="48">
        <f t="shared" ca="1" si="7"/>
        <v>35.308580247530443</v>
      </c>
      <c r="W50" s="48">
        <f t="shared" ca="1" si="7"/>
        <v>10.815683349255286</v>
      </c>
      <c r="X50" s="48">
        <f t="shared" ca="1" si="7"/>
        <v>6.4788894105939052</v>
      </c>
      <c r="Y50" s="48" t="str">
        <f t="shared" ca="1" si="7"/>
        <v>s</v>
      </c>
      <c r="Z50" s="48">
        <f t="shared" ca="1" si="7"/>
        <v>2.3645436354502407</v>
      </c>
      <c r="AA50" s="48">
        <f t="shared" ca="1" si="7"/>
        <v>35.689523650221219</v>
      </c>
      <c r="AB50" s="48">
        <f t="shared" ca="1" si="7"/>
        <v>77.066196054274442</v>
      </c>
    </row>
    <row r="51" spans="1:28" ht="15" customHeight="1" x14ac:dyDescent="0.35">
      <c r="A51" s="73">
        <f>'76'!A51</f>
        <v>109</v>
      </c>
      <c r="B51" s="54">
        <f>'76'!B51</f>
        <v>109</v>
      </c>
      <c r="C51" s="57" t="str">
        <f>'76'!C51</f>
        <v>Fabrication d'aliments pour animaux</v>
      </c>
      <c r="D51" s="57"/>
      <c r="E51" s="48">
        <f t="shared" ca="1" si="8"/>
        <v>60</v>
      </c>
      <c r="F51" s="48">
        <f t="shared" ca="1" si="8"/>
        <v>842.84</v>
      </c>
      <c r="G51" s="48">
        <f t="shared" ca="1" si="8"/>
        <v>912</v>
      </c>
      <c r="H51" s="48">
        <f t="shared" ca="1" si="8"/>
        <v>616694.97</v>
      </c>
      <c r="I51" s="48">
        <f t="shared" ca="1" si="8"/>
        <v>50035.324000000001</v>
      </c>
      <c r="J51" s="48">
        <f t="shared" ca="1" si="8"/>
        <v>67296.470000000016</v>
      </c>
      <c r="K51" s="48">
        <f t="shared" ca="1" si="8"/>
        <v>43343.586000000003</v>
      </c>
      <c r="L51" s="48">
        <f t="shared" ca="1" si="8"/>
        <v>21328.142000000014</v>
      </c>
      <c r="M51" s="48">
        <f t="shared" ca="1" si="8"/>
        <v>14610.172000000015</v>
      </c>
      <c r="N51" s="48">
        <f t="shared" ca="1" si="8"/>
        <v>10683.504000000003</v>
      </c>
      <c r="O51" s="48">
        <f t="shared" ca="1" si="8"/>
        <v>7958.1600000000026</v>
      </c>
      <c r="P51" s="48">
        <f t="shared" ca="1" si="8"/>
        <v>17776.913</v>
      </c>
      <c r="Q51" s="48">
        <f t="shared" ca="1" si="8"/>
        <v>8.1134639382578388</v>
      </c>
      <c r="R51" s="48">
        <f t="shared" ca="1" si="8"/>
        <v>10.912440229567629</v>
      </c>
      <c r="S51" s="48">
        <f t="shared" ca="1" si="8"/>
        <v>79.844893455460124</v>
      </c>
      <c r="T51" s="48">
        <f t="shared" ca="1" si="8"/>
        <v>241.23025722557068</v>
      </c>
      <c r="U51" s="48">
        <f t="shared" ca="1" si="7"/>
        <v>67.020918321526821</v>
      </c>
      <c r="V51" s="48">
        <f t="shared" ca="1" si="7"/>
        <v>32.979081678473179</v>
      </c>
      <c r="W51" s="48">
        <f t="shared" ca="1" si="7"/>
        <v>7.4381275054383504</v>
      </c>
      <c r="X51" s="48">
        <f t="shared" ca="1" si="7"/>
        <v>7.1818649625178379</v>
      </c>
      <c r="Y51" s="48" t="str">
        <f t="shared" ca="1" si="7"/>
        <v>s</v>
      </c>
      <c r="Z51" s="48">
        <f t="shared" ca="1" si="7"/>
        <v>18.558062863609955</v>
      </c>
      <c r="AA51" s="48">
        <f t="shared" ca="1" si="7"/>
        <v>26.415817947063193</v>
      </c>
      <c r="AB51" s="48">
        <f t="shared" ca="1" si="7"/>
        <v>82.18621534571281</v>
      </c>
    </row>
    <row r="52" spans="1:28" ht="15" customHeight="1" x14ac:dyDescent="0.35">
      <c r="A52" s="73">
        <f>'76'!A52</f>
        <v>11</v>
      </c>
      <c r="B52" s="112">
        <f>'76'!B52</f>
        <v>11</v>
      </c>
      <c r="C52" s="114" t="str">
        <f>'76'!C52</f>
        <v>Fabrication de boissons</v>
      </c>
      <c r="D52" s="114"/>
      <c r="E52" s="110">
        <f t="shared" ca="1" si="8"/>
        <v>663</v>
      </c>
      <c r="F52" s="110">
        <f t="shared" ca="1" si="8"/>
        <v>3540.85</v>
      </c>
      <c r="G52" s="110">
        <f t="shared" ca="1" si="8"/>
        <v>3988</v>
      </c>
      <c r="H52" s="110">
        <f t="shared" ca="1" si="8"/>
        <v>1623711.33</v>
      </c>
      <c r="I52" s="110">
        <f t="shared" ca="1" si="8"/>
        <v>422423.77899999998</v>
      </c>
      <c r="J52" s="110">
        <f t="shared" ca="1" si="8"/>
        <v>426755.92800000001</v>
      </c>
      <c r="K52" s="110">
        <f t="shared" ca="1" si="8"/>
        <v>213633.25899999999</v>
      </c>
      <c r="L52" s="110">
        <f t="shared" ca="1" si="8"/>
        <v>173364.48200000005</v>
      </c>
      <c r="M52" s="110">
        <f t="shared" ca="1" si="8"/>
        <v>141372.36000000002</v>
      </c>
      <c r="N52" s="110">
        <f t="shared" ca="1" si="8"/>
        <v>132976.48700000005</v>
      </c>
      <c r="O52" s="110">
        <f t="shared" ca="1" si="8"/>
        <v>89809.437000000064</v>
      </c>
      <c r="P52" s="110">
        <f t="shared" ca="1" si="8"/>
        <v>112370.39600000001</v>
      </c>
      <c r="Q52" s="110">
        <f t="shared" ca="1" si="8"/>
        <v>26.015940838449403</v>
      </c>
      <c r="R52" s="110">
        <f t="shared" ca="1" si="8"/>
        <v>26.282746207110598</v>
      </c>
      <c r="S52" s="110">
        <f t="shared" ca="1" si="8"/>
        <v>120.52358275555305</v>
      </c>
      <c r="T52" s="110">
        <f t="shared" ca="1" si="8"/>
        <v>409.32914610898507</v>
      </c>
      <c r="U52" s="110">
        <f t="shared" ca="1" si="7"/>
        <v>55.202714736259914</v>
      </c>
      <c r="V52" s="110">
        <f t="shared" ca="1" si="7"/>
        <v>44.797285263740086</v>
      </c>
      <c r="W52" s="110">
        <f t="shared" ca="1" si="7"/>
        <v>8.6693957081441884</v>
      </c>
      <c r="X52" s="110">
        <f t="shared" ca="1" si="7"/>
        <v>10.312982267861278</v>
      </c>
      <c r="Y52" s="110" t="str">
        <f t="shared" ca="1" si="7"/>
        <v>s</v>
      </c>
      <c r="Z52" s="110">
        <f t="shared" ca="1" si="7"/>
        <v>3.6192124982094072</v>
      </c>
      <c r="AA52" s="110">
        <f t="shared" ca="1" si="7"/>
        <v>26.331302889364906</v>
      </c>
      <c r="AB52" s="110">
        <f t="shared" ca="1" si="7"/>
        <v>125.80925673697902</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'76'!A54</f>
        <v>CGA</v>
      </c>
      <c r="B54" s="112" t="str">
        <f>'76'!B54</f>
        <v>CGA</v>
      </c>
      <c r="C54" s="115" t="str">
        <f>'76'!C54</f>
        <v>Commerce de gros de produits agroalimentaires</v>
      </c>
      <c r="D54" s="115"/>
      <c r="E54" s="110">
        <f t="shared" ca="1" si="8"/>
        <v>3014</v>
      </c>
      <c r="F54" s="110">
        <f t="shared" ca="1" si="8"/>
        <v>14677.36</v>
      </c>
      <c r="G54" s="110">
        <f t="shared" ca="1" si="8"/>
        <v>17538</v>
      </c>
      <c r="H54" s="110">
        <f t="shared" ca="1" si="8"/>
        <v>12879779.939999999</v>
      </c>
      <c r="I54" s="110">
        <f t="shared" ca="1" si="8"/>
        <v>1762606.3419999999</v>
      </c>
      <c r="J54" s="110">
        <f t="shared" ca="1" si="8"/>
        <v>1330496.71</v>
      </c>
      <c r="K54" s="110">
        <f t="shared" ca="1" si="8"/>
        <v>780336.38</v>
      </c>
      <c r="L54" s="110">
        <f t="shared" ca="1" si="8"/>
        <v>533594.24900000007</v>
      </c>
      <c r="M54" s="110">
        <f t="shared" ca="1" si="8"/>
        <v>452007.22400000005</v>
      </c>
      <c r="N54" s="110">
        <f t="shared" ca="1" si="8"/>
        <v>474363.78100000002</v>
      </c>
      <c r="O54" s="110">
        <f t="shared" ca="1" si="8"/>
        <v>364646.71100000001</v>
      </c>
      <c r="P54" s="110">
        <f t="shared" ca="1" si="8"/>
        <v>192352.77</v>
      </c>
      <c r="Q54" s="110">
        <f t="shared" ca="1" si="8"/>
        <v>13.685065662697959</v>
      </c>
      <c r="R54" s="110">
        <f t="shared" ca="1" si="8"/>
        <v>10.330119894890068</v>
      </c>
      <c r="S54" s="110">
        <f t="shared" ca="1" si="8"/>
        <v>90.649592978573793</v>
      </c>
      <c r="T54" s="110">
        <f t="shared" ca="1" si="8"/>
        <v>137.56724424555915</v>
      </c>
      <c r="U54" s="110">
        <f t="shared" ref="U54:AB54" ca="1" si="9">INDEX(table,MATCH($A$1&amp;"_"&amp;$A54,Tcolonne,0),MATCH(U$30,Tligne,0))</f>
        <v>59.389465682362143</v>
      </c>
      <c r="V54" s="110">
        <f t="shared" ca="1" si="9"/>
        <v>40.610534317637871</v>
      </c>
      <c r="W54" s="110">
        <f t="shared" ca="1" si="9"/>
        <v>13.72384364741178</v>
      </c>
      <c r="X54" s="110">
        <f t="shared" ca="1" si="9"/>
        <v>14.156312619440428</v>
      </c>
      <c r="Y54" s="110">
        <f t="shared" ca="1" si="9"/>
        <v>58.868716036649495</v>
      </c>
      <c r="Z54" s="110">
        <f ca="1">INDEX(table,MATCH($A$1&amp;"_"&amp;$A54,Tcolonne,0),MATCH(Z$30,Tligne,0))</f>
        <v>4.3122578706803107</v>
      </c>
      <c r="AA54" s="110">
        <f t="shared" ca="1" si="9"/>
        <v>14.457215005063787</v>
      </c>
      <c r="AB54" s="110">
        <f t="shared" ca="1" si="9"/>
        <v>234.98867419481408</v>
      </c>
    </row>
    <row r="55" spans="1:28" ht="15" customHeight="1" x14ac:dyDescent="0.35">
      <c r="A55" s="73" t="str">
        <f>'76'!A55</f>
        <v>p_CGA_46</v>
      </c>
      <c r="B55" s="54"/>
      <c r="C55" s="55" t="str">
        <f>'76'!C55</f>
        <v>Poids dans le commerce de gros de la région (%)</v>
      </c>
      <c r="D55" s="55"/>
      <c r="E55" s="52">
        <f ca="1">E54/E67*100</f>
        <v>15.198426705662852</v>
      </c>
      <c r="F55" s="52">
        <f t="shared" ref="F55:P55" ca="1" si="10">F54/F67*100</f>
        <v>17.360159051444402</v>
      </c>
      <c r="G55" s="52">
        <f t="shared" ca="1" si="10"/>
        <v>18.096456652289657</v>
      </c>
      <c r="H55" s="52">
        <f t="shared" ca="1" si="10"/>
        <v>18.342498900067135</v>
      </c>
      <c r="I55" s="52">
        <f t="shared" ca="1" si="10"/>
        <v>13.666016176483916</v>
      </c>
      <c r="J55" s="52">
        <f t="shared" ca="1" si="10"/>
        <v>13.67068542691846</v>
      </c>
      <c r="K55" s="52">
        <f t="shared" ca="1" si="10"/>
        <v>13.894778937469962</v>
      </c>
      <c r="L55" s="52">
        <f t="shared" ca="1" si="10"/>
        <v>14.990444648793776</v>
      </c>
      <c r="M55" s="52">
        <f t="shared" ca="1" si="10"/>
        <v>11.114869770483837</v>
      </c>
      <c r="N55" s="52">
        <f t="shared" ca="1" si="10"/>
        <v>10.334626495126795</v>
      </c>
      <c r="O55" s="52">
        <f t="shared" ca="1" si="10"/>
        <v>9.5468932713082282</v>
      </c>
      <c r="P55" s="52">
        <f t="shared" ca="1" si="10"/>
        <v>22.881081753909164</v>
      </c>
      <c r="Q55" s="52"/>
      <c r="R55" s="52"/>
      <c r="S55" s="52"/>
      <c r="T55" s="52"/>
      <c r="U55" s="52"/>
      <c r="V55" s="52"/>
      <c r="W55" s="52"/>
      <c r="X55" s="52"/>
      <c r="Y55" s="52"/>
      <c r="Z55" s="52"/>
      <c r="AA55" s="52"/>
      <c r="AB55" s="52"/>
    </row>
    <row r="56" spans="1:28" ht="15" customHeight="1" x14ac:dyDescent="0.35">
      <c r="A56" s="73" t="str">
        <f>'76'!A56</f>
        <v>CGA_Micro</v>
      </c>
      <c r="B56" s="54"/>
      <c r="C56" s="55"/>
      <c r="D56" s="55" t="s">
        <v>83</v>
      </c>
      <c r="E56" s="48">
        <f t="shared" ca="1" si="8"/>
        <v>2377</v>
      </c>
      <c r="F56" s="48">
        <f t="shared" ca="1" si="8"/>
        <v>2167.48</v>
      </c>
      <c r="G56" s="48">
        <f t="shared" ca="1" si="8"/>
        <v>3044</v>
      </c>
      <c r="H56" s="48">
        <f t="shared" ca="1" si="8"/>
        <v>1635930.35</v>
      </c>
      <c r="I56" s="48">
        <f t="shared" ca="1" si="8"/>
        <v>138055.17600000001</v>
      </c>
      <c r="J56" s="48">
        <f t="shared" ca="1" si="8"/>
        <v>181727.76800000001</v>
      </c>
      <c r="K56" s="48">
        <f t="shared" ca="1" si="8"/>
        <v>120374.47900000001</v>
      </c>
      <c r="L56" s="48">
        <f t="shared" ca="1" si="8"/>
        <v>72948.646000000008</v>
      </c>
      <c r="M56" s="48">
        <f t="shared" ca="1" si="8"/>
        <v>65772.807000000001</v>
      </c>
      <c r="N56" s="48">
        <f t="shared" ca="1" si="8"/>
        <v>50279.518999999993</v>
      </c>
      <c r="O56" s="48">
        <f t="shared" ca="1" si="8"/>
        <v>48505.917999999991</v>
      </c>
      <c r="P56" s="48">
        <f t="shared" ca="1" si="8"/>
        <v>33820.767</v>
      </c>
      <c r="Q56" s="48">
        <f t="shared" ca="1" si="8"/>
        <v>8.4389397140287787</v>
      </c>
      <c r="R56" s="48">
        <f t="shared" ca="1" si="8"/>
        <v>11.108527205941256</v>
      </c>
      <c r="S56" s="48">
        <f t="shared" ca="1" si="8"/>
        <v>83.842881133851293</v>
      </c>
      <c r="T56" s="48">
        <f t="shared" ca="1" si="8"/>
        <v>123.38952516286193</v>
      </c>
      <c r="U56" s="48">
        <f t="shared" ref="U56:AB61" ca="1" si="11">INDEX(table,MATCH($A$1&amp;"_"&amp;$A56,Tcolonne,0),MATCH(U$30,Tligne,0))</f>
        <v>62.265949301202326</v>
      </c>
      <c r="V56" s="48">
        <f t="shared" ca="1" si="11"/>
        <v>37.734050698797681</v>
      </c>
      <c r="W56" s="48">
        <f t="shared" ca="1" si="11"/>
        <v>17.759057482181944</v>
      </c>
      <c r="X56" s="48">
        <f t="shared" ca="1" si="11"/>
        <v>16.398737452625429</v>
      </c>
      <c r="Y56" s="48">
        <f t="shared" ca="1" si="11"/>
        <v>54.742846876037135</v>
      </c>
      <c r="Z56" s="48">
        <f t="shared" ca="1" si="11"/>
        <v>2.9632613057684445</v>
      </c>
      <c r="AA56" s="48">
        <f t="shared" ca="1" si="11"/>
        <v>18.610676492763613</v>
      </c>
      <c r="AB56" s="48">
        <f t="shared" ca="1" si="11"/>
        <v>194.47461673474172</v>
      </c>
    </row>
    <row r="57" spans="1:28" ht="15" customHeight="1" x14ac:dyDescent="0.35">
      <c r="A57" s="73" t="str">
        <f>'76'!A57</f>
        <v>CGA_PME</v>
      </c>
      <c r="B57" s="54"/>
      <c r="C57" s="55"/>
      <c r="D57" s="55" t="s">
        <v>84</v>
      </c>
      <c r="E57" s="48">
        <f t="shared" ca="1" si="8"/>
        <v>456</v>
      </c>
      <c r="F57" s="48">
        <f t="shared" ca="1" si="8"/>
        <v>6169.38</v>
      </c>
      <c r="G57" s="48">
        <f t="shared" ca="1" si="8"/>
        <v>7185</v>
      </c>
      <c r="H57" s="48">
        <f t="shared" ca="1" si="8"/>
        <v>4712763.3499999996</v>
      </c>
      <c r="I57" s="48">
        <f t="shared" ca="1" si="8"/>
        <v>694618.40899999999</v>
      </c>
      <c r="J57" s="48">
        <f t="shared" ca="1" si="8"/>
        <v>521631.06799999997</v>
      </c>
      <c r="K57" s="48">
        <f t="shared" ca="1" si="8"/>
        <v>319324.39199999999</v>
      </c>
      <c r="L57" s="48">
        <f t="shared" ca="1" si="8"/>
        <v>198187.18899999998</v>
      </c>
      <c r="M57" s="48">
        <f t="shared" ca="1" si="8"/>
        <v>166026.19199999998</v>
      </c>
      <c r="N57" s="48">
        <f t="shared" ca="1" si="8"/>
        <v>182079.07399999991</v>
      </c>
      <c r="O57" s="48">
        <f t="shared" ca="1" si="8"/>
        <v>141514.0769999999</v>
      </c>
      <c r="P57" s="48">
        <f t="shared" ca="1" si="8"/>
        <v>64044.959000000003</v>
      </c>
      <c r="Q57" s="48">
        <f t="shared" ca="1" si="8"/>
        <v>14.739089519527859</v>
      </c>
      <c r="R57" s="48">
        <f t="shared" ca="1" si="8"/>
        <v>11.068475738337254</v>
      </c>
      <c r="S57" s="48">
        <f t="shared" ca="1" si="8"/>
        <v>84.551619125422647</v>
      </c>
      <c r="T57" s="48">
        <f t="shared" ca="1" si="8"/>
        <v>109.29003854520228</v>
      </c>
      <c r="U57" s="48">
        <f t="shared" ca="1" si="11"/>
        <v>61.703815667846861</v>
      </c>
      <c r="V57" s="48">
        <f t="shared" ca="1" si="11"/>
        <v>38.296184332153132</v>
      </c>
      <c r="W57" s="48">
        <f t="shared" ca="1" si="11"/>
        <v>16.706577596385401</v>
      </c>
      <c r="X57" s="48">
        <f t="shared" ca="1" si="11"/>
        <v>16.068175247762163</v>
      </c>
      <c r="Y57" s="48">
        <f t="shared" ca="1" si="11"/>
        <v>49.810943284102514</v>
      </c>
      <c r="Z57" s="48">
        <f t="shared" ca="1" si="11"/>
        <v>3.8004610883299832</v>
      </c>
      <c r="AA57" s="48">
        <f t="shared" ca="1" si="11"/>
        <v>12.277826787724999</v>
      </c>
      <c r="AB57" s="48">
        <f t="shared" ca="1" si="11"/>
        <v>259.23381729387944</v>
      </c>
    </row>
    <row r="58" spans="1:28" ht="15" customHeight="1" x14ac:dyDescent="0.35">
      <c r="A58" s="73" t="str">
        <f>'76'!A58</f>
        <v>CGA_ETI</v>
      </c>
      <c r="B58" s="54"/>
      <c r="C58" s="55"/>
      <c r="D58" s="55" t="s">
        <v>85</v>
      </c>
      <c r="E58" s="48">
        <f t="shared" ca="1" si="8"/>
        <v>145</v>
      </c>
      <c r="F58" s="48">
        <f t="shared" ca="1" si="8"/>
        <v>5540.67</v>
      </c>
      <c r="G58" s="48">
        <f t="shared" ca="1" si="8"/>
        <v>6430</v>
      </c>
      <c r="H58" s="48">
        <f t="shared" ca="1" si="8"/>
        <v>4760863.4399999995</v>
      </c>
      <c r="I58" s="48">
        <f t="shared" ca="1" si="8"/>
        <v>823794.57900000003</v>
      </c>
      <c r="J58" s="48">
        <f t="shared" ca="1" si="8"/>
        <v>544930.90700000001</v>
      </c>
      <c r="K58" s="48">
        <f t="shared" ca="1" si="8"/>
        <v>297848.35600000003</v>
      </c>
      <c r="L58" s="48">
        <f t="shared" ca="1" si="8"/>
        <v>227791.40700000001</v>
      </c>
      <c r="M58" s="48">
        <f t="shared" ca="1" si="8"/>
        <v>188159.45699999999</v>
      </c>
      <c r="N58" s="48">
        <f t="shared" ca="1" si="8"/>
        <v>206414.62299999999</v>
      </c>
      <c r="O58" s="48">
        <f t="shared" ca="1" si="8"/>
        <v>152699.43</v>
      </c>
      <c r="P58" s="48">
        <f t="shared" ca="1" si="8"/>
        <v>72589.377999999997</v>
      </c>
      <c r="Q58" s="48">
        <f t="shared" ca="1" si="8"/>
        <v>17.303470040300088</v>
      </c>
      <c r="R58" s="48">
        <f t="shared" ca="1" si="8"/>
        <v>11.446052042190063</v>
      </c>
      <c r="S58" s="48">
        <f t="shared" ca="1" si="8"/>
        <v>98.351085157571191</v>
      </c>
      <c r="T58" s="48">
        <f t="shared" ca="1" si="8"/>
        <v>173.76532170297094</v>
      </c>
      <c r="U58" s="48">
        <f t="shared" ca="1" si="11"/>
        <v>56.663969692871198</v>
      </c>
      <c r="V58" s="48">
        <f t="shared" ca="1" si="11"/>
        <v>43.336030307128794</v>
      </c>
      <c r="W58" s="48">
        <f t="shared" ca="1" si="11"/>
        <v>10.896325474885195</v>
      </c>
      <c r="X58" s="48">
        <f t="shared" ca="1" si="11"/>
        <v>11.935259580691191</v>
      </c>
      <c r="Y58" s="48">
        <f t="shared" ca="1" si="11"/>
        <v>67.790943291911404</v>
      </c>
      <c r="Z58" s="48">
        <f t="shared" ca="1" si="11"/>
        <v>4.9756332555599876</v>
      </c>
      <c r="AA58" s="48">
        <f t="shared" ca="1" si="11"/>
        <v>13.320840691460356</v>
      </c>
      <c r="AB58" s="48">
        <f t="shared" ca="1" si="11"/>
        <v>259.21073052864563</v>
      </c>
    </row>
    <row r="59" spans="1:28" ht="15" customHeight="1" x14ac:dyDescent="0.35">
      <c r="A59" s="73" t="str">
        <f>'76'!A59</f>
        <v>CGA_GE</v>
      </c>
      <c r="B59" s="54"/>
      <c r="C59" s="55"/>
      <c r="D59" s="55" t="s">
        <v>86</v>
      </c>
      <c r="E59" s="48">
        <f t="shared" ca="1" si="8"/>
        <v>36</v>
      </c>
      <c r="F59" s="48">
        <f t="shared" ca="1" si="8"/>
        <v>799.83</v>
      </c>
      <c r="G59" s="48">
        <f t="shared" ca="1" si="8"/>
        <v>879</v>
      </c>
      <c r="H59" s="48">
        <f t="shared" ca="1" si="8"/>
        <v>1770222.8</v>
      </c>
      <c r="I59" s="48">
        <f t="shared" ca="1" si="8"/>
        <v>106138.178</v>
      </c>
      <c r="J59" s="48">
        <f t="shared" ca="1" si="8"/>
        <v>82206.967000000077</v>
      </c>
      <c r="K59" s="48">
        <f t="shared" ca="1" si="8"/>
        <v>42789.152999999998</v>
      </c>
      <c r="L59" s="48">
        <f t="shared" ca="1" si="8"/>
        <v>34667.007000000078</v>
      </c>
      <c r="M59" s="48">
        <f t="shared" ca="1" si="8"/>
        <v>32048.76800000008</v>
      </c>
      <c r="N59" s="48">
        <f t="shared" ca="1" si="8"/>
        <v>35590.565000000148</v>
      </c>
      <c r="O59" s="48">
        <f t="shared" ca="1" si="8"/>
        <v>21927.286000000153</v>
      </c>
      <c r="P59" s="48">
        <f t="shared" ca="1" si="8"/>
        <v>21897.665999999997</v>
      </c>
      <c r="Q59" s="48">
        <f t="shared" ca="1" si="8"/>
        <v>5.9957525120566739</v>
      </c>
      <c r="R59" s="48">
        <f t="shared" ca="1" si="8"/>
        <v>4.6438768611499111</v>
      </c>
      <c r="S59" s="48">
        <f t="shared" ca="1" si="8"/>
        <v>102.78054961679366</v>
      </c>
      <c r="T59" s="48">
        <f t="shared" ca="1" si="8"/>
        <v>143.34490704274657</v>
      </c>
      <c r="U59" s="48">
        <f t="shared" ca="1" si="11"/>
        <v>55.243060074240645</v>
      </c>
      <c r="V59" s="48">
        <f t="shared" ca="1" si="11"/>
        <v>44.756939925759347</v>
      </c>
      <c r="W59" s="48">
        <f t="shared" ca="1" si="11"/>
        <v>17.290586103966731</v>
      </c>
      <c r="X59" s="48">
        <f t="shared" ca="1" si="11"/>
        <v>18.27869612201194</v>
      </c>
      <c r="Y59" s="48">
        <f t="shared" ca="1" si="11"/>
        <v>40.404091877046511</v>
      </c>
      <c r="Z59" s="48">
        <f t="shared" ca="1" si="11"/>
        <v>5.7178544429866571</v>
      </c>
      <c r="AA59" s="48">
        <f t="shared" ca="1" si="11"/>
        <v>26.637238666158282</v>
      </c>
      <c r="AB59" s="48">
        <f t="shared" ca="1" si="11"/>
        <v>146.35700444056496</v>
      </c>
    </row>
    <row r="60" spans="1:28" ht="15" customHeight="1" x14ac:dyDescent="0.35">
      <c r="A60" s="73">
        <f>'76'!A60</f>
        <v>462</v>
      </c>
      <c r="B60" s="47">
        <f>'76'!B60</f>
        <v>462</v>
      </c>
      <c r="C60" s="57" t="str">
        <f>'76'!C60</f>
        <v>Commerce de gros de produits agricoles bruts et d'animaux vivants</v>
      </c>
      <c r="D60" s="57"/>
      <c r="E60" s="48">
        <f t="shared" ca="1" si="8"/>
        <v>714</v>
      </c>
      <c r="F60" s="48">
        <f t="shared" ca="1" si="8"/>
        <v>3669.17</v>
      </c>
      <c r="G60" s="48">
        <f t="shared" ca="1" si="8"/>
        <v>4216</v>
      </c>
      <c r="H60" s="48">
        <f t="shared" ca="1" si="8"/>
        <v>3716278.84</v>
      </c>
      <c r="I60" s="48">
        <f t="shared" ca="1" si="8"/>
        <v>832696.55099999998</v>
      </c>
      <c r="J60" s="48">
        <f t="shared" ca="1" si="8"/>
        <v>300269.79300000001</v>
      </c>
      <c r="K60" s="48">
        <f t="shared" ca="1" si="8"/>
        <v>198552.33100000001</v>
      </c>
      <c r="L60" s="48">
        <f t="shared" ca="1" si="8"/>
        <v>89892.516000000018</v>
      </c>
      <c r="M60" s="48">
        <f t="shared" ca="1" si="8"/>
        <v>80538.992000000027</v>
      </c>
      <c r="N60" s="48">
        <f t="shared" ca="1" si="8"/>
        <v>61328.483999999968</v>
      </c>
      <c r="O60" s="48">
        <f t="shared" ca="1" si="8"/>
        <v>47174.656999999963</v>
      </c>
      <c r="P60" s="48">
        <f t="shared" ca="1" si="8"/>
        <v>73014.304000000004</v>
      </c>
      <c r="Q60" s="48">
        <f t="shared" ca="1" si="8"/>
        <v>22.406729603745234</v>
      </c>
      <c r="R60" s="48">
        <f t="shared" ca="1" si="8"/>
        <v>8.0798509995552443</v>
      </c>
      <c r="S60" s="48">
        <f t="shared" ca="1" si="8"/>
        <v>81.835890133190887</v>
      </c>
      <c r="T60" s="48">
        <f t="shared" ca="1" si="8"/>
        <v>235.61014480114031</v>
      </c>
      <c r="U60" s="48">
        <f t="shared" ca="1" si="11"/>
        <v>68.835457823242024</v>
      </c>
      <c r="V60" s="48">
        <f t="shared" ca="1" si="11"/>
        <v>31.164542176757976</v>
      </c>
      <c r="W60" s="48">
        <f t="shared" ca="1" si="11"/>
        <v>5.8577798681026385</v>
      </c>
      <c r="X60" s="48">
        <f t="shared" ca="1" si="11"/>
        <v>7.0453953453065017</v>
      </c>
      <c r="Y60" s="48" t="str">
        <f t="shared" ca="1" si="11"/>
        <v>s</v>
      </c>
      <c r="Z60" s="48">
        <f t="shared" ca="1" si="11"/>
        <v>9.9136673402266311</v>
      </c>
      <c r="AA60" s="48">
        <f t="shared" ca="1" si="11"/>
        <v>24.316233501383206</v>
      </c>
      <c r="AB60" s="48">
        <f t="shared" ca="1" si="11"/>
        <v>110.30577241412864</v>
      </c>
    </row>
    <row r="61" spans="1:28" ht="15" customHeight="1" x14ac:dyDescent="0.35">
      <c r="A61" s="73" t="str">
        <f>'76'!A61</f>
        <v>463_h4635Z</v>
      </c>
      <c r="B61" s="47" t="str">
        <f>'76'!B61</f>
        <v>463_h4635Z</v>
      </c>
      <c r="C61" s="57" t="str">
        <f>'76'!C61</f>
        <v>Commerce de gros de produits alimentaires, de boissons hors tabac</v>
      </c>
      <c r="D61" s="57"/>
      <c r="E61" s="48">
        <f t="shared" ca="1" si="8"/>
        <v>2300</v>
      </c>
      <c r="F61" s="48">
        <f t="shared" ca="1" si="8"/>
        <v>11008.19</v>
      </c>
      <c r="G61" s="48">
        <f t="shared" ca="1" si="8"/>
        <v>13322</v>
      </c>
      <c r="H61" s="48">
        <f t="shared" ca="1" si="8"/>
        <v>9163501.0999999996</v>
      </c>
      <c r="I61" s="48">
        <f t="shared" ca="1" si="8"/>
        <v>929909.79099999997</v>
      </c>
      <c r="J61" s="48">
        <f t="shared" ca="1" si="8"/>
        <v>1030226.917</v>
      </c>
      <c r="K61" s="48">
        <f t="shared" ca="1" si="8"/>
        <v>581784.049</v>
      </c>
      <c r="L61" s="48">
        <f t="shared" ca="1" si="8"/>
        <v>443701.73300000007</v>
      </c>
      <c r="M61" s="48">
        <f t="shared" ca="1" si="8"/>
        <v>371468.23200000008</v>
      </c>
      <c r="N61" s="48">
        <f t="shared" ca="1" si="8"/>
        <v>413035.29700000008</v>
      </c>
      <c r="O61" s="48">
        <f t="shared" ca="1" si="8"/>
        <v>317472.05400000006</v>
      </c>
      <c r="P61" s="48">
        <f t="shared" ca="1" si="8"/>
        <v>119338.466</v>
      </c>
      <c r="Q61" s="48">
        <f t="shared" ca="1" si="8"/>
        <v>10.147974893569883</v>
      </c>
      <c r="R61" s="48">
        <f t="shared" ca="1" si="8"/>
        <v>11.242721594697032</v>
      </c>
      <c r="S61" s="48">
        <f t="shared" ca="1" si="8"/>
        <v>93.587312446460317</v>
      </c>
      <c r="T61" s="48">
        <f t="shared" ca="1" si="8"/>
        <v>104.88829616857994</v>
      </c>
      <c r="U61" s="48">
        <f t="shared" ca="1" si="11"/>
        <v>56.732531958205143</v>
      </c>
      <c r="V61" s="48">
        <f t="shared" ca="1" si="11"/>
        <v>43.267468041794857</v>
      </c>
      <c r="W61" s="48">
        <f t="shared" ca="1" si="11"/>
        <v>18.852859775581749</v>
      </c>
      <c r="X61" s="48">
        <f t="shared" ca="1" si="11"/>
        <v>16.654026983532184</v>
      </c>
      <c r="Y61" s="48" t="str">
        <f t="shared" ca="1" si="11"/>
        <v>s</v>
      </c>
      <c r="Z61" s="48">
        <f t="shared" ca="1" si="11"/>
        <v>3.1774306817954208</v>
      </c>
      <c r="AA61" s="48">
        <f t="shared" ca="1" si="11"/>
        <v>11.583706854360901</v>
      </c>
      <c r="AB61" s="48">
        <f t="shared" ca="1" si="11"/>
        <v>311.27283972294407</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'76'!A63</f>
        <v>10y</v>
      </c>
      <c r="B63" s="112" t="str">
        <f>'76'!B63</f>
        <v>10y</v>
      </c>
      <c r="C63" s="113" t="str">
        <f>'76'!C63</f>
        <v>Artisanat commercial</v>
      </c>
      <c r="D63" s="113"/>
      <c r="E63" s="110">
        <f t="shared" ca="1" si="8"/>
        <v>5100</v>
      </c>
      <c r="F63" s="110">
        <f t="shared" ca="1" si="8"/>
        <v>20760.259999999998</v>
      </c>
      <c r="G63" s="110">
        <f t="shared" ca="1" si="8"/>
        <v>26823</v>
      </c>
      <c r="H63" s="110">
        <f t="shared" ca="1" si="8"/>
        <v>1994567.48</v>
      </c>
      <c r="I63" s="110">
        <f t="shared" ca="1" si="8"/>
        <v>7052.2539999999999</v>
      </c>
      <c r="J63" s="110">
        <f t="shared" ca="1" si="8"/>
        <v>946088.89899999998</v>
      </c>
      <c r="K63" s="110">
        <f t="shared" ca="1" si="8"/>
        <v>749646.43599999999</v>
      </c>
      <c r="L63" s="110">
        <f t="shared" ca="1" si="8"/>
        <v>196461.37700000001</v>
      </c>
      <c r="M63" s="110">
        <f t="shared" ca="1" si="8"/>
        <v>183040.91700000002</v>
      </c>
      <c r="N63" s="110">
        <f t="shared" ca="1" si="8"/>
        <v>131708.48800000001</v>
      </c>
      <c r="O63" s="110">
        <f t="shared" ca="1" si="8"/>
        <v>123521.273</v>
      </c>
      <c r="P63" s="110">
        <f t="shared" ca="1" si="8"/>
        <v>131923.136</v>
      </c>
      <c r="Q63" s="110">
        <f t="shared" ca="1" si="8"/>
        <v>0.35357309645898766</v>
      </c>
      <c r="R63" s="110">
        <f t="shared" ca="1" si="8"/>
        <v>47.433286087668492</v>
      </c>
      <c r="S63" s="110">
        <f t="shared" ca="1" si="8"/>
        <v>45.572112247149121</v>
      </c>
      <c r="T63" s="110">
        <f t="shared" ca="1" si="8"/>
        <v>46.91119017777234</v>
      </c>
      <c r="U63" s="110">
        <f t="shared" ref="U63:AB63" ca="1" si="12">INDEX(table,MATCH($A$1&amp;"_"&amp;$A63,Tcolonne,0),MATCH(U$30,Tligne,0))</f>
        <v>79.234779133992845</v>
      </c>
      <c r="V63" s="110">
        <f t="shared" ca="1" si="12"/>
        <v>20.765220866007162</v>
      </c>
      <c r="W63" s="110">
        <f t="shared" ca="1" si="12"/>
        <v>16.24474229300597</v>
      </c>
      <c r="X63" s="110">
        <f t="shared" ca="1" si="12"/>
        <v>20.669540355776451</v>
      </c>
      <c r="Y63" s="110" t="str">
        <f t="shared" ca="1" si="12"/>
        <v>s</v>
      </c>
      <c r="Z63" s="110">
        <f t="shared" ca="1" si="12"/>
        <v>3.6805448024524434</v>
      </c>
      <c r="AA63" s="110">
        <f t="shared" ca="1" si="12"/>
        <v>13.944052841063934</v>
      </c>
      <c r="AB63" s="110">
        <f t="shared" ca="1" si="12"/>
        <v>138.74815483464556</v>
      </c>
    </row>
    <row r="64" spans="1:28" ht="15" customHeight="1" x14ac:dyDescent="0.35">
      <c r="A64" s="73" t="str">
        <f>'76'!A64</f>
        <v>p_10y_47_10y</v>
      </c>
      <c r="B64" s="54"/>
      <c r="C64" s="55" t="str">
        <f>'76'!C64</f>
        <v>Poids dans le commerce de détail (y c artisanat commercial) de la région (%)</v>
      </c>
      <c r="D64" s="55"/>
      <c r="E64" s="48">
        <f ca="1">E63/E68*100</f>
        <v>8.058017727639001</v>
      </c>
      <c r="F64" s="48">
        <f t="shared" ref="F64:P64" ca="1" si="13">F63/F68*100</f>
        <v>15.656547907154513</v>
      </c>
      <c r="G64" s="48">
        <f t="shared" ca="1" si="13"/>
        <v>15.351025290303379</v>
      </c>
      <c r="H64" s="48">
        <f t="shared" ca="1" si="13"/>
        <v>5.0118275266221692</v>
      </c>
      <c r="I64" s="48">
        <f t="shared" ca="1" si="13"/>
        <v>1.0895779126421954</v>
      </c>
      <c r="J64" s="48">
        <f t="shared" ca="1" si="13"/>
        <v>11.341958971522129</v>
      </c>
      <c r="K64" s="48">
        <f t="shared" ca="1" si="13"/>
        <v>13.07076780100315</v>
      </c>
      <c r="L64" s="48">
        <f t="shared" ca="1" si="13"/>
        <v>7.6029261072824106</v>
      </c>
      <c r="M64" s="48">
        <f t="shared" ca="1" si="13"/>
        <v>8.3371368065179965</v>
      </c>
      <c r="N64" s="48">
        <f t="shared" ca="1" si="13"/>
        <v>6.4194745130084243</v>
      </c>
      <c r="O64" s="48">
        <f t="shared" ca="1" si="13"/>
        <v>7.1570146528022223</v>
      </c>
      <c r="P64" s="48">
        <f t="shared" ca="1" si="13"/>
        <v>12.675696109823525</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'76'!A66</f>
        <v>C_hac</v>
      </c>
      <c r="B66" s="58" t="str">
        <f>'76'!B66</f>
        <v>C_hac</v>
      </c>
      <c r="C66" s="61" t="str">
        <f>'76'!C66</f>
        <v>Industrie manufacturière hors artisanat commercial</v>
      </c>
      <c r="D66" s="61"/>
      <c r="E66" s="48">
        <f t="shared" ca="1" si="8"/>
        <v>32136</v>
      </c>
      <c r="F66" s="48">
        <f t="shared" ca="1" si="8"/>
        <v>285670.53000000003</v>
      </c>
      <c r="G66" s="48">
        <f t="shared" ca="1" si="8"/>
        <v>312893</v>
      </c>
      <c r="H66" s="48">
        <f t="shared" ca="1" si="8"/>
        <v>85270873.209999993</v>
      </c>
      <c r="I66" s="48">
        <f t="shared" ca="1" si="8"/>
        <v>31842377.921</v>
      </c>
      <c r="J66" s="48">
        <f t="shared" ca="1" si="8"/>
        <v>25750792.614</v>
      </c>
      <c r="K66" s="48">
        <f t="shared" ca="1" si="8"/>
        <v>17312138.940000001</v>
      </c>
      <c r="L66" s="48">
        <f t="shared" ca="1" si="8"/>
        <v>7654190.835</v>
      </c>
      <c r="M66" s="48">
        <f t="shared" ca="1" si="8"/>
        <v>6665213.9200000009</v>
      </c>
      <c r="N66" s="48">
        <f t="shared" ca="1" si="8"/>
        <v>5743179.0819999995</v>
      </c>
      <c r="O66" s="48">
        <f t="shared" ca="1" si="8"/>
        <v>4240710.3769999994</v>
      </c>
      <c r="P66" s="48">
        <f t="shared" ca="1" si="8"/>
        <v>4477911.892</v>
      </c>
      <c r="Q66" s="48">
        <f t="shared" ca="1" si="8"/>
        <v>37.342619727348755</v>
      </c>
      <c r="R66" s="48">
        <f t="shared" ca="1" si="8"/>
        <v>30.198814254642958</v>
      </c>
      <c r="S66" s="48">
        <f t="shared" ca="1" si="8"/>
        <v>90.141578881097743</v>
      </c>
      <c r="T66" s="48">
        <f t="shared" ca="1" si="8"/>
        <v>181.7891527487977</v>
      </c>
      <c r="U66" s="48">
        <f t="shared" ref="U66:AB68" ca="1" si="14">INDEX(table,MATCH($A$1&amp;"_"&amp;$A66,Tcolonne,0),MATCH(U$30,Tligne,0))</f>
        <v>69.341946117108037</v>
      </c>
      <c r="V66" s="48">
        <f t="shared" ca="1" si="14"/>
        <v>30.658053882891963</v>
      </c>
      <c r="W66" s="48">
        <f t="shared" ca="1" si="14"/>
        <v>10.066731927931796</v>
      </c>
      <c r="X66" s="48">
        <f t="shared" ca="1" si="14"/>
        <v>10.657950312545307</v>
      </c>
      <c r="Y66" s="48">
        <f t="shared" ca="1" si="14"/>
        <v>39.891576741101439</v>
      </c>
      <c r="Z66" s="48">
        <f t="shared" ca="1" si="14"/>
        <v>4.3056151865594297</v>
      </c>
      <c r="AA66" s="48">
        <f t="shared" ca="1" si="14"/>
        <v>17.389413829403768</v>
      </c>
      <c r="AB66" s="48">
        <f t="shared" ca="1" si="14"/>
        <v>148.84647310519259</v>
      </c>
    </row>
    <row r="67" spans="1:28" ht="15" customHeight="1" x14ac:dyDescent="0.35">
      <c r="A67" s="73">
        <f>'76'!A67</f>
        <v>46</v>
      </c>
      <c r="B67" s="58">
        <f>'76'!B67</f>
        <v>46</v>
      </c>
      <c r="C67" s="61" t="str">
        <f>'76'!C67</f>
        <v>Commerce de gros, à l'exception des automobiles et des motocycles</v>
      </c>
      <c r="D67" s="61"/>
      <c r="E67" s="48">
        <f t="shared" ca="1" si="8"/>
        <v>19831</v>
      </c>
      <c r="F67" s="48">
        <f t="shared" ca="1" si="8"/>
        <v>84546.23</v>
      </c>
      <c r="G67" s="48">
        <f t="shared" ca="1" si="8"/>
        <v>96914</v>
      </c>
      <c r="H67" s="48">
        <f t="shared" ca="1" si="8"/>
        <v>70218240.219999999</v>
      </c>
      <c r="I67" s="48">
        <f t="shared" ca="1" si="8"/>
        <v>12897733.467</v>
      </c>
      <c r="J67" s="48">
        <f t="shared" ca="1" si="8"/>
        <v>9732479.8900000006</v>
      </c>
      <c r="K67" s="48">
        <f t="shared" ca="1" si="8"/>
        <v>5616040.2659999998</v>
      </c>
      <c r="L67" s="48">
        <f t="shared" ca="1" si="8"/>
        <v>3559562.5180000002</v>
      </c>
      <c r="M67" s="48">
        <f t="shared" ca="1" si="8"/>
        <v>4066689.3390000006</v>
      </c>
      <c r="N67" s="48">
        <f t="shared" ca="1" si="8"/>
        <v>4590042.8159999996</v>
      </c>
      <c r="O67" s="48">
        <f t="shared" ca="1" si="8"/>
        <v>3819532.7069999999</v>
      </c>
      <c r="P67" s="48">
        <f t="shared" ca="1" si="8"/>
        <v>840662.92</v>
      </c>
      <c r="Q67" s="48">
        <f t="shared" ca="1" si="8"/>
        <v>18.368067081416811</v>
      </c>
      <c r="R67" s="48">
        <f t="shared" ca="1" si="8"/>
        <v>13.860330107258848</v>
      </c>
      <c r="S67" s="48">
        <f t="shared" ca="1" si="8"/>
        <v>115.11429770434472</v>
      </c>
      <c r="T67" s="48">
        <f t="shared" ca="1" si="8"/>
        <v>113.64682394472233</v>
      </c>
      <c r="U67" s="48">
        <f t="shared" ca="1" si="14"/>
        <v>61.206226971736356</v>
      </c>
      <c r="V67" s="48">
        <f t="shared" ca="1" si="14"/>
        <v>38.793773028263644</v>
      </c>
      <c r="W67" s="48">
        <f t="shared" ca="1" si="14"/>
        <v>17.104545240219387</v>
      </c>
      <c r="X67" s="48">
        <f t="shared" ca="1" si="14"/>
        <v>25.457872341366766</v>
      </c>
      <c r="Y67" s="48">
        <f t="shared" ca="1" si="14"/>
        <v>50.690812358692895</v>
      </c>
      <c r="Z67" s="48">
        <f t="shared" ca="1" si="14"/>
        <v>6.9063598899262253</v>
      </c>
      <c r="AA67" s="48">
        <f t="shared" ca="1" si="14"/>
        <v>8.6377051840997954</v>
      </c>
      <c r="AB67" s="48">
        <f t="shared" ca="1" si="14"/>
        <v>483.74791396770541</v>
      </c>
    </row>
    <row r="68" spans="1:28" ht="15" customHeight="1" x14ac:dyDescent="0.35">
      <c r="A68" s="73" t="str">
        <f>'76'!A68</f>
        <v>47_10y</v>
      </c>
      <c r="B68" s="58" t="str">
        <f>'76'!B68</f>
        <v>47_10y</v>
      </c>
      <c r="C68" s="62" t="str">
        <f>'76'!C68</f>
        <v>Commerce de détail, à l'exception des automobiles et des motocycles, y compris artisanat commercial</v>
      </c>
      <c r="D68" s="62"/>
      <c r="E68" s="48">
        <f t="shared" ca="1" si="8"/>
        <v>63291</v>
      </c>
      <c r="F68" s="48">
        <f t="shared" ca="1" si="8"/>
        <v>132597.94</v>
      </c>
      <c r="G68" s="48">
        <f t="shared" ca="1" si="8"/>
        <v>174731</v>
      </c>
      <c r="H68" s="48">
        <f t="shared" ca="1" si="8"/>
        <v>39797209.089999996</v>
      </c>
      <c r="I68" s="48">
        <f t="shared" ca="1" si="8"/>
        <v>647246.41700000002</v>
      </c>
      <c r="J68" s="48">
        <f t="shared" ca="1" si="8"/>
        <v>8341494.6340000005</v>
      </c>
      <c r="K68" s="48">
        <f t="shared" ca="1" si="8"/>
        <v>5735289.9800000004</v>
      </c>
      <c r="L68" s="48">
        <f t="shared" ca="1" si="8"/>
        <v>2584023.233</v>
      </c>
      <c r="M68" s="48">
        <f t="shared" ca="1" si="8"/>
        <v>2195488.946</v>
      </c>
      <c r="N68" s="48">
        <f t="shared" ca="1" si="8"/>
        <v>2051702.0159999998</v>
      </c>
      <c r="O68" s="48">
        <f t="shared" ca="1" si="8"/>
        <v>1725877.0449999999</v>
      </c>
      <c r="P68" s="48">
        <f t="shared" ca="1" si="8"/>
        <v>1040756.5380000001</v>
      </c>
      <c r="Q68" s="48">
        <f t="shared" ca="1" si="8"/>
        <v>1.6263613248262583</v>
      </c>
      <c r="R68" s="48">
        <f t="shared" ca="1" si="8"/>
        <v>20.959999016855686</v>
      </c>
      <c r="S68" s="48">
        <f t="shared" ca="1" si="8"/>
        <v>62.908176657948083</v>
      </c>
      <c r="T68" s="48">
        <f t="shared" ca="1" si="8"/>
        <v>67.34196759014506</v>
      </c>
      <c r="U68" s="48">
        <f t="shared" ca="1" si="14"/>
        <v>68.93946451057846</v>
      </c>
      <c r="V68" s="48">
        <f t="shared" ca="1" si="14"/>
        <v>31.060535489421532</v>
      </c>
      <c r="W68" s="48">
        <f t="shared" ca="1" si="14"/>
        <v>17.453365918320529</v>
      </c>
      <c r="X68" s="48">
        <f t="shared" ca="1" si="14"/>
        <v>18.917027248207539</v>
      </c>
      <c r="Y68" s="48">
        <f t="shared" ca="1" si="14"/>
        <v>73.249386267190758</v>
      </c>
      <c r="Z68" s="48">
        <f t="shared" ca="1" si="14"/>
        <v>3.3969156654250563</v>
      </c>
      <c r="AA68" s="48">
        <f t="shared" ca="1" si="14"/>
        <v>12.476859168114403</v>
      </c>
      <c r="AB68" s="48">
        <f t="shared" ca="1" si="14"/>
        <v>210.95125188634651</v>
      </c>
    </row>
    <row r="69" spans="1:28" ht="15" customHeight="1" x14ac:dyDescent="0.35">
      <c r="A69" s="73" t="str">
        <f>'76'!A69</f>
        <v>BN_horsKZ</v>
      </c>
      <c r="B69" s="54" t="str">
        <f>'76'!B69</f>
        <v>BN_horsKZ</v>
      </c>
      <c r="C69" s="61" t="str">
        <f>'76'!C69</f>
        <v>Ensemble des unités légales des secteurs marchands non agricoles et non financiers</v>
      </c>
      <c r="D69" s="61"/>
      <c r="E69" s="48">
        <f t="shared" ca="1" si="8"/>
        <v>452012</v>
      </c>
      <c r="F69" s="48">
        <f t="shared" ca="1" si="8"/>
        <v>1115263.8400000001</v>
      </c>
      <c r="G69" s="48">
        <f t="shared" ca="1" si="8"/>
        <v>1358570</v>
      </c>
      <c r="H69" s="48">
        <f t="shared" ca="1" si="8"/>
        <v>339581081.39999998</v>
      </c>
      <c r="I69" s="48">
        <f t="shared" ca="1" si="8"/>
        <v>55398218.527000003</v>
      </c>
      <c r="J69" s="48">
        <f t="shared" ca="1" si="8"/>
        <v>94080028.172000006</v>
      </c>
      <c r="K69" s="48">
        <f t="shared" ca="1" si="8"/>
        <v>64705500.691000007</v>
      </c>
      <c r="L69" s="48">
        <f t="shared" ca="1" si="8"/>
        <v>28496291.330999993</v>
      </c>
      <c r="M69" s="48">
        <f t="shared" ca="1" si="8"/>
        <v>30173155.991</v>
      </c>
      <c r="N69" s="48">
        <f t="shared" ca="1" si="8"/>
        <v>25426847.040999986</v>
      </c>
      <c r="O69" s="48">
        <f t="shared" ca="1" si="8"/>
        <v>23188701.244000006</v>
      </c>
      <c r="P69" s="48">
        <f t="shared" ca="1" si="8"/>
        <v>19235288.673999995</v>
      </c>
      <c r="Q69" s="48">
        <f t="shared" ca="1" si="8"/>
        <v>16.313694007513106</v>
      </c>
      <c r="R69" s="48">
        <f t="shared" ca="1" si="8"/>
        <v>27.704731896174479</v>
      </c>
      <c r="S69" s="48">
        <f t="shared" ca="1" si="8"/>
        <v>84.356745729333426</v>
      </c>
      <c r="T69" s="48">
        <f t="shared" ref="T69:AB69" ca="1" si="15">INDEX(table,MATCH($A$1&amp;"_"&amp;$A69,Tcolonne,0),MATCH(T$30,Tligne,0))</f>
        <v>189.63550988078293</v>
      </c>
      <c r="U69" s="48">
        <f t="shared" ca="1" si="15"/>
        <v>69.425168000768124</v>
      </c>
      <c r="V69" s="48">
        <f t="shared" ca="1" si="15"/>
        <v>30.574831999231865</v>
      </c>
      <c r="W69" s="48">
        <f t="shared" ca="1" si="15"/>
        <v>10.027307098137889</v>
      </c>
      <c r="X69" s="48">
        <f t="shared" ca="1" si="15"/>
        <v>12.614451243472354</v>
      </c>
      <c r="Y69" s="48">
        <f t="shared" ca="1" si="15"/>
        <v>80.183311753030097</v>
      </c>
      <c r="Z69" s="48">
        <f t="shared" ca="1" si="15"/>
        <v>9.9069872925142182</v>
      </c>
      <c r="AA69" s="48">
        <f t="shared" ca="1" si="15"/>
        <v>20.445666362719884</v>
      </c>
      <c r="AB69" s="48">
        <f t="shared" ca="1" si="15"/>
        <v>156.8635464867472</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'76'!B78</f>
        <v>Tableau 3. Principales unités légales de la région en 2021 (classées par ordre décroissant de salariés dans la région)</v>
      </c>
      <c r="Q78" s="28"/>
    </row>
    <row r="79" spans="1:28" ht="15" customHeight="1" x14ac:dyDescent="0.35">
      <c r="B79" s="73" t="str">
        <f>'76'!B79</f>
        <v>imp_reg</v>
      </c>
      <c r="C79" s="73" t="str">
        <f>'76'!C79</f>
        <v>denom</v>
      </c>
      <c r="D79" s="73" t="s">
        <v>140</v>
      </c>
      <c r="E79" s="73" t="s">
        <v>23</v>
      </c>
      <c r="F79" s="73" t="str">
        <f>'76'!F79</f>
        <v>ape</v>
      </c>
      <c r="G79" s="41" t="s">
        <v>1355</v>
      </c>
      <c r="P79" s="28"/>
    </row>
    <row r="80" spans="1:28" ht="15" customHeight="1" x14ac:dyDescent="0.35">
      <c r="G80" s="39"/>
      <c r="P80" s="28"/>
    </row>
    <row r="81" spans="1:16" ht="69.95" customHeight="1" x14ac:dyDescent="0.35">
      <c r="A81" s="73" t="str">
        <f>'76'!A81</f>
        <v>R_T7</v>
      </c>
      <c r="B81" s="2" t="str">
        <f>'76'!B81</f>
        <v>Implantation régionale</v>
      </c>
      <c r="C81" s="2" t="str">
        <f>'76'!C81</f>
        <v>Nom de l'unité légale</v>
      </c>
      <c r="D81" s="2" t="s">
        <v>1452</v>
      </c>
      <c r="E81" s="2" t="s">
        <v>106</v>
      </c>
      <c r="F81" s="2" t="str">
        <f>'76'!F81</f>
        <v>Activité principale</v>
      </c>
      <c r="G81" s="150" t="s">
        <v>105</v>
      </c>
      <c r="H81" s="150"/>
      <c r="I81" s="150"/>
      <c r="P81" s="28"/>
    </row>
    <row r="82" spans="1:16" ht="15" customHeight="1" x14ac:dyDescent="0.35">
      <c r="B82" s="67"/>
      <c r="C82" s="67"/>
      <c r="D82" s="68" t="str">
        <f>'76'!D82</f>
        <v>nombre</v>
      </c>
      <c r="E82" s="68" t="s">
        <v>25</v>
      </c>
      <c r="F82" s="67"/>
      <c r="G82" s="155"/>
      <c r="H82" s="155"/>
      <c r="I82" s="155"/>
      <c r="P82" s="28"/>
    </row>
    <row r="83" spans="1:16" ht="15" customHeight="1" x14ac:dyDescent="0.35">
      <c r="A83" s="73">
        <f>'76'!A83</f>
        <v>1</v>
      </c>
      <c r="B83" s="48" t="str">
        <f ca="1">INDEX(Top!$A$1:$AA$400,MATCH(CONCATENATE($A$1,"_",$A83),Top!$A$1:$A$400,0),MATCH(B$79,Top!$A$1:$AA$1,0))</f>
        <v>PRINCIPAL-11</v>
      </c>
      <c r="C83" s="69" t="str">
        <f ca="1">INDEX(Top!$A$1:$AA$400,MATCH(CONCATENATE($A$1,"_",$A83),Top!$A$1:$A$400,0),MATCH(C$79,Top!$A$1:$AA$1,0))</f>
        <v>CSF</v>
      </c>
      <c r="D83" s="48" t="str">
        <f ca="1">INDEX(Top!$A$1:$AA$400,MATCH(CONCATENATE($A$1,"_",$A83),Top!$A$1:$A$400,0),MATCH(D$79,Top!$A$1:$AA$1,0))</f>
        <v>10 000 salariés et plus</v>
      </c>
      <c r="E83" s="48">
        <f ca="1">INDEX(Top!$A$1:$AA$400,MATCH(CONCATENATE($A$1,"_",$A83),Top!$A$1:$A$400,0),MATCH(E$79,Top!$A$1:$AA$1,0))</f>
        <v>18</v>
      </c>
      <c r="F83" s="48" t="str">
        <f ca="1">INDEX(Top!$A$1:$AA$400,MATCH(CONCATENATE($A$1,"_",$A83),Top!$A$1:$A$400,0),MATCH(F$79,Top!$A$1:$AA$1,0))</f>
        <v>4639B</v>
      </c>
      <c r="G83" s="152" t="str">
        <f ca="1">INDEX(Top!$A$1:$AA$400,MATCH(CONCATENATE($A$1,"_",$A83),Top!$A$1:$A$400,0),MATCH(G$79,Top!$A$1:$AA$1,0))</f>
        <v>Commerce de gros (commerce interentreprises) alimentaire non spécialisé</v>
      </c>
      <c r="H83" s="153" t="e">
        <f ca="1">INDEX(Top!$A$1:$AA$400,MATCH(CONCATENATE($A$1,"_",$A83),Top!$A$1:$A$400,0),MATCH(H$79,Top!$A$1:$AA$1,0))</f>
        <v>#N/A</v>
      </c>
      <c r="I83" s="154" t="e">
        <f ca="1">INDEX(Top!$A$1:$AA$400,MATCH(CONCATENATE($A$1,"_",$A83),Top!$A$1:$A$400,0),MATCH(I$79,Top!$A$1:$AA$1,0))</f>
        <v>#N/A</v>
      </c>
      <c r="P83" s="28"/>
    </row>
    <row r="84" spans="1:16" ht="15" customHeight="1" x14ac:dyDescent="0.35">
      <c r="A84" s="73">
        <f>'76'!A84</f>
        <v>2</v>
      </c>
      <c r="B84" s="48" t="str">
        <f ca="1">INDEX(Top!$A$1:$AA$400,MATCH(CONCATENATE($A$1,"_",$A84),Top!$A$1:$A$400,0),MATCH(B$79,Top!$A$1:$AA$1,0))</f>
        <v>MAJO-84</v>
      </c>
      <c r="C84" s="69" t="str">
        <f ca="1">INDEX(Top!$A$1:$AA$400,MATCH(CONCATENATE($A$1,"_",$A84),Top!$A$1:$A$400,0),MATCH(C$79,Top!$A$1:$AA$1,0))</f>
        <v>SA DES EAUX MINERALES D EVIAN</v>
      </c>
      <c r="D84" s="48" t="str">
        <f ca="1">INDEX(Top!$A$1:$AA$400,MATCH(CONCATENATE($A$1,"_",$A84),Top!$A$1:$A$400,0),MATCH(D$79,Top!$A$1:$AA$1,0))</f>
        <v>1 000 à 1 999 salariés</v>
      </c>
      <c r="E84" s="48">
        <f ca="1">INDEX(Top!$A$1:$AA$400,MATCH(CONCATENATE($A$1,"_",$A84),Top!$A$1:$A$400,0),MATCH(E$79,Top!$A$1:$AA$1,0))</f>
        <v>73</v>
      </c>
      <c r="F84" s="48" t="str">
        <f ca="1">INDEX(Top!$A$1:$AA$400,MATCH(CONCATENATE($A$1,"_",$A84),Top!$A$1:$A$400,0),MATCH(F$79,Top!$A$1:$AA$1,0))</f>
        <v>1107A</v>
      </c>
      <c r="G84" s="152" t="str">
        <f ca="1">INDEX(Top!$A$1:$AA$400,MATCH(CONCATENATE($A$1,"_",$A84),Top!$A$1:$A$400,0),MATCH(G$79,Top!$A$1:$AA$1,0))</f>
        <v>Industrie des eaux de table</v>
      </c>
      <c r="H84" s="153" t="e">
        <f ca="1">INDEX(Top!$A$1:$AA$400,MATCH(CONCATENATE($A$1,"_",$A84),Top!$A$1:$A$400,0),MATCH(H$79,Top!$A$1:$AA$1,0))</f>
        <v>#N/A</v>
      </c>
      <c r="I84" s="154" t="e">
        <f ca="1">INDEX(Top!$A$1:$AA$400,MATCH(CONCATENATE($A$1,"_",$A84),Top!$A$1:$A$400,0),MATCH(I$79,Top!$A$1:$AA$1,0))</f>
        <v>#N/A</v>
      </c>
      <c r="P84" s="28"/>
    </row>
    <row r="85" spans="1:16" ht="15" customHeight="1" x14ac:dyDescent="0.35">
      <c r="A85" s="73">
        <f>'76'!A85</f>
        <v>3</v>
      </c>
      <c r="B85" s="48" t="str">
        <f ca="1">INDEX(Top!$A$1:$AA$400,MATCH(CONCATENATE($A$1,"_",$A85),Top!$A$1:$A$400,0),MATCH(B$79,Top!$A$1:$AA$1,0))</f>
        <v>QUASI-MONO-84</v>
      </c>
      <c r="C85" s="69" t="str">
        <f ca="1">INDEX(Top!$A$1:$AA$400,MATCH(CONCATENATE($A$1,"_",$A85),Top!$A$1:$A$400,0),MATCH(C$79,Top!$A$1:$AA$1,0))</f>
        <v>AOSTE SNC OU A SNC</v>
      </c>
      <c r="D85" s="48" t="str">
        <f ca="1">INDEX(Top!$A$1:$AA$400,MATCH(CONCATENATE($A$1,"_",$A85),Top!$A$1:$A$400,0),MATCH(D$79,Top!$A$1:$AA$1,0))</f>
        <v>1 000 à 1 999 salariés</v>
      </c>
      <c r="E85" s="48">
        <f ca="1">INDEX(Top!$A$1:$AA$400,MATCH(CONCATENATE($A$1,"_",$A85),Top!$A$1:$A$400,0),MATCH(E$79,Top!$A$1:$AA$1,0))</f>
        <v>92</v>
      </c>
      <c r="F85" s="48" t="str">
        <f ca="1">INDEX(Top!$A$1:$AA$400,MATCH(CONCATENATE($A$1,"_",$A85),Top!$A$1:$A$400,0),MATCH(F$79,Top!$A$1:$AA$1,0))</f>
        <v>1013A</v>
      </c>
      <c r="G85" s="152" t="str">
        <f ca="1">INDEX(Top!$A$1:$AA$400,MATCH(CONCATENATE($A$1,"_",$A85),Top!$A$1:$A$400,0),MATCH(G$79,Top!$A$1:$AA$1,0))</f>
        <v>Préparation industrielle de produits à base de viande</v>
      </c>
      <c r="H85" s="153" t="e">
        <f ca="1">INDEX(Top!$A$1:$AA$400,MATCH(CONCATENATE($A$1,"_",$A85),Top!$A$1:$A$400,0),MATCH(H$79,Top!$A$1:$AA$1,0))</f>
        <v>#N/A</v>
      </c>
      <c r="I85" s="154" t="e">
        <f ca="1">INDEX(Top!$A$1:$AA$400,MATCH(CONCATENATE($A$1,"_",$A85),Top!$A$1:$A$400,0),MATCH(I$79,Top!$A$1:$AA$1,0))</f>
        <v>#N/A</v>
      </c>
      <c r="P85" s="28"/>
    </row>
    <row r="86" spans="1:16" ht="15" customHeight="1" x14ac:dyDescent="0.35">
      <c r="A86" s="73">
        <f>'76'!A86</f>
        <v>4</v>
      </c>
      <c r="B86" s="48" t="str">
        <f ca="1">INDEX(Top!$A$1:$AA$400,MATCH(CONCATENATE($A$1,"_",$A86),Top!$A$1:$A$400,0),MATCH(B$79,Top!$A$1:$AA$1,0))</f>
        <v>PRINCIPAL-76</v>
      </c>
      <c r="C86" s="69" t="str">
        <f ca="1">INDEX(Top!$A$1:$AA$400,MATCH(CONCATENATE($A$1,"_",$A86),Top!$A$1:$A$400,0),MATCH(C$79,Top!$A$1:$AA$1,0))</f>
        <v>BOULANGERIES BG</v>
      </c>
      <c r="D86" s="48" t="str">
        <f ca="1">INDEX(Top!$A$1:$AA$400,MATCH(CONCATENATE($A$1,"_",$A86),Top!$A$1:$A$400,0),MATCH(D$79,Top!$A$1:$AA$1,0))</f>
        <v>5 000 à 9 999 salariés</v>
      </c>
      <c r="E86" s="48">
        <f ca="1">INDEX(Top!$A$1:$AA$400,MATCH(CONCATENATE($A$1,"_",$A86),Top!$A$1:$A$400,0),MATCH(E$79,Top!$A$1:$AA$1,0))</f>
        <v>19</v>
      </c>
      <c r="F86" s="48" t="str">
        <f ca="1">INDEX(Top!$A$1:$AA$400,MATCH(CONCATENATE($A$1,"_",$A86),Top!$A$1:$A$400,0),MATCH(F$79,Top!$A$1:$AA$1,0))</f>
        <v>1071C</v>
      </c>
      <c r="G86" s="152" t="str">
        <f ca="1">INDEX(Top!$A$1:$AA$400,MATCH(CONCATENATE($A$1,"_",$A86),Top!$A$1:$A$400,0),MATCH(G$79,Top!$A$1:$AA$1,0))</f>
        <v>Boulangerie et boulangerie-pâtisserie</v>
      </c>
      <c r="H86" s="153" t="e">
        <f ca="1">INDEX(Top!$A$1:$AA$400,MATCH(CONCATENATE($A$1,"_",$A86),Top!$A$1:$A$400,0),MATCH(H$79,Top!$A$1:$AA$1,0))</f>
        <v>#N/A</v>
      </c>
      <c r="I86" s="154" t="e">
        <f ca="1">INDEX(Top!$A$1:$AA$400,MATCH(CONCATENATE($A$1,"_",$A86),Top!$A$1:$A$400,0),MATCH(I$79,Top!$A$1:$AA$1,0))</f>
        <v>#N/A</v>
      </c>
      <c r="P86" s="28"/>
    </row>
    <row r="87" spans="1:16" ht="15" customHeight="1" x14ac:dyDescent="0.35">
      <c r="A87" s="73">
        <f>'76'!A87</f>
        <v>5</v>
      </c>
      <c r="B87" s="48" t="str">
        <f ca="1">INDEX(Top!$A$1:$AA$400,MATCH(CONCATENATE($A$1,"_",$A87),Top!$A$1:$A$400,0),MATCH(B$79,Top!$A$1:$AA$1,0))</f>
        <v>MONO-84</v>
      </c>
      <c r="C87" s="69" t="str">
        <f ca="1">INDEX(Top!$A$1:$AA$400,MATCH(CONCATENATE($A$1,"_",$A87),Top!$A$1:$A$400,0),MATCH(C$79,Top!$A$1:$AA$1,0))</f>
        <v>SOCIETE DES EAUX DE VOLVIC</v>
      </c>
      <c r="D87" s="48" t="str">
        <f ca="1">INDEX(Top!$A$1:$AA$400,MATCH(CONCATENATE($A$1,"_",$A87),Top!$A$1:$A$400,0),MATCH(D$79,Top!$A$1:$AA$1,0))</f>
        <v>500 à 999 salariés</v>
      </c>
      <c r="E87" s="48">
        <f ca="1">INDEX(Top!$A$1:$AA$400,MATCH(CONCATENATE($A$1,"_",$A87),Top!$A$1:$A$400,0),MATCH(E$79,Top!$A$1:$AA$1,0))</f>
        <v>100</v>
      </c>
      <c r="F87" s="48" t="str">
        <f ca="1">INDEX(Top!$A$1:$AA$400,MATCH(CONCATENATE($A$1,"_",$A87),Top!$A$1:$A$400,0),MATCH(F$79,Top!$A$1:$AA$1,0))</f>
        <v>1107A</v>
      </c>
      <c r="G87" s="152" t="str">
        <f ca="1">INDEX(Top!$A$1:$AA$400,MATCH(CONCATENATE($A$1,"_",$A87),Top!$A$1:$A$400,0),MATCH(G$79,Top!$A$1:$AA$1,0))</f>
        <v>Industrie des eaux de table</v>
      </c>
      <c r="H87" s="153" t="e">
        <f ca="1">INDEX(Top!$A$1:$AA$400,MATCH(CONCATENATE($A$1,"_",$A87),Top!$A$1:$A$400,0),MATCH(H$79,Top!$A$1:$AA$1,0))</f>
        <v>#N/A</v>
      </c>
      <c r="I87" s="154" t="e">
        <f ca="1">INDEX(Top!$A$1:$AA$400,MATCH(CONCATENATE($A$1,"_",$A87),Top!$A$1:$A$400,0),MATCH(I$79,Top!$A$1:$AA$1,0))</f>
        <v>#N/A</v>
      </c>
      <c r="P87" s="28"/>
    </row>
    <row r="88" spans="1:16" ht="15" customHeight="1" x14ac:dyDescent="0.35">
      <c r="A88" s="73">
        <f>'76'!A88</f>
        <v>6</v>
      </c>
      <c r="B88" s="48" t="str">
        <f ca="1">INDEX(Top!$A$1:$AA$400,MATCH(CONCATENATE($A$1,"_",$A88),Top!$A$1:$A$400,0),MATCH(B$79,Top!$A$1:$AA$1,0))</f>
        <v>PRINCIPAL-11</v>
      </c>
      <c r="C88" s="69" t="str">
        <f ca="1">INDEX(Top!$A$1:$AA$400,MATCH(CONCATENATE($A$1,"_",$A88),Top!$A$1:$A$400,0),MATCH(C$79,Top!$A$1:$AA$1,0))</f>
        <v>METRO FRANCE</v>
      </c>
      <c r="D88" s="48" t="str">
        <f ca="1">INDEX(Top!$A$1:$AA$400,MATCH(CONCATENATE($A$1,"_",$A88),Top!$A$1:$A$400,0),MATCH(D$79,Top!$A$1:$AA$1,0))</f>
        <v>5 000 à 9 999 salariés</v>
      </c>
      <c r="E88" s="48">
        <f ca="1">INDEX(Top!$A$1:$AA$400,MATCH(CONCATENATE($A$1,"_",$A88),Top!$A$1:$A$400,0),MATCH(E$79,Top!$A$1:$AA$1,0))</f>
        <v>11</v>
      </c>
      <c r="F88" s="48" t="str">
        <f ca="1">INDEX(Top!$A$1:$AA$400,MATCH(CONCATENATE($A$1,"_",$A88),Top!$A$1:$A$400,0),MATCH(F$79,Top!$A$1:$AA$1,0))</f>
        <v>4639B</v>
      </c>
      <c r="G88" s="152" t="str">
        <f ca="1">INDEX(Top!$A$1:$AA$400,MATCH(CONCATENATE($A$1,"_",$A88),Top!$A$1:$A$400,0),MATCH(G$79,Top!$A$1:$AA$1,0))</f>
        <v>Commerce de gros (commerce interentreprises) alimentaire non spécialisé</v>
      </c>
      <c r="H88" s="153" t="e">
        <f ca="1">INDEX(Top!$A$1:$AA$400,MATCH(CONCATENATE($A$1,"_",$A88),Top!$A$1:$A$400,0),MATCH(H$79,Top!$A$1:$AA$1,0))</f>
        <v>#N/A</v>
      </c>
      <c r="I88" s="154" t="e">
        <f ca="1">INDEX(Top!$A$1:$AA$400,MATCH(CONCATENATE($A$1,"_",$A88),Top!$A$1:$A$400,0),MATCH(I$79,Top!$A$1:$AA$1,0))</f>
        <v>#N/A</v>
      </c>
      <c r="P88" s="28"/>
    </row>
    <row r="89" spans="1:16" ht="15" customHeight="1" x14ac:dyDescent="0.35">
      <c r="A89" s="73">
        <f>'76'!A89</f>
        <v>7</v>
      </c>
      <c r="B89" s="48" t="str">
        <f ca="1">INDEX(Top!$A$1:$AA$400,MATCH(CONCATENATE($A$1,"_",$A89),Top!$A$1:$A$400,0),MATCH(B$79,Top!$A$1:$AA$1,0))</f>
        <v>PRINCIPAL-84</v>
      </c>
      <c r="C89" s="69" t="str">
        <f ca="1">INDEX(Top!$A$1:$AA$400,MATCH(CONCATENATE($A$1,"_",$A89),Top!$A$1:$A$400,0),MATCH(C$79,Top!$A$1:$AA$1,0))</f>
        <v>SYSCO FRANCE SAS</v>
      </c>
      <c r="D89" s="48" t="str">
        <f ca="1">INDEX(Top!$A$1:$AA$400,MATCH(CONCATENATE($A$1,"_",$A89),Top!$A$1:$A$400,0),MATCH(D$79,Top!$A$1:$AA$1,0))</f>
        <v>2 000 à 4 999 salariés</v>
      </c>
      <c r="E89" s="48">
        <f ca="1">INDEX(Top!$A$1:$AA$400,MATCH(CONCATENATE($A$1,"_",$A89),Top!$A$1:$A$400,0),MATCH(E$79,Top!$A$1:$AA$1,0))</f>
        <v>25</v>
      </c>
      <c r="F89" s="48" t="str">
        <f ca="1">INDEX(Top!$A$1:$AA$400,MATCH(CONCATENATE($A$1,"_",$A89),Top!$A$1:$A$400,0),MATCH(F$79,Top!$A$1:$AA$1,0))</f>
        <v>4639A</v>
      </c>
      <c r="G89" s="152" t="str">
        <f ca="1">INDEX(Top!$A$1:$AA$400,MATCH(CONCATENATE($A$1,"_",$A89),Top!$A$1:$A$400,0),MATCH(G$79,Top!$A$1:$AA$1,0))</f>
        <v>Commerce de gros (commerce interentreprises) de produits surgelés</v>
      </c>
      <c r="H89" s="153" t="e">
        <f ca="1">INDEX(Top!$A$1:$AA$400,MATCH(CONCATENATE($A$1,"_",$A89),Top!$A$1:$A$400,0),MATCH(H$79,Top!$A$1:$AA$1,0))</f>
        <v>#N/A</v>
      </c>
      <c r="I89" s="154" t="e">
        <f ca="1">INDEX(Top!$A$1:$AA$400,MATCH(CONCATENATE($A$1,"_",$A89),Top!$A$1:$A$400,0),MATCH(I$79,Top!$A$1:$AA$1,0))</f>
        <v>#N/A</v>
      </c>
      <c r="P89" s="28"/>
    </row>
    <row r="90" spans="1:16" ht="15" customHeight="1" x14ac:dyDescent="0.35">
      <c r="A90" s="73">
        <f>'76'!A90</f>
        <v>8</v>
      </c>
      <c r="B90" s="48" t="str">
        <f ca="1">INDEX(Top!$A$1:$AA$400,MATCH(CONCATENATE($A$1,"_",$A90),Top!$A$1:$A$400,0),MATCH(B$79,Top!$A$1:$AA$1,0))</f>
        <v>QUASI-MONO-84</v>
      </c>
      <c r="C90" s="69" t="str">
        <f ca="1">INDEX(Top!$A$1:$AA$400,MATCH(CONCATENATE($A$1,"_",$A90),Top!$A$1:$A$400,0),MATCH(C$79,Top!$A$1:$AA$1,0))</f>
        <v>VALRHONA</v>
      </c>
      <c r="D90" s="48" t="str">
        <f ca="1">INDEX(Top!$A$1:$AA$400,MATCH(CONCATENATE($A$1,"_",$A90),Top!$A$1:$A$400,0),MATCH(D$79,Top!$A$1:$AA$1,0))</f>
        <v>500 à 999 salariés</v>
      </c>
      <c r="E90" s="48">
        <f ca="1">INDEX(Top!$A$1:$AA$400,MATCH(CONCATENATE($A$1,"_",$A90),Top!$A$1:$A$400,0),MATCH(E$79,Top!$A$1:$AA$1,0))</f>
        <v>100</v>
      </c>
      <c r="F90" s="48" t="str">
        <f ca="1">INDEX(Top!$A$1:$AA$400,MATCH(CONCATENATE($A$1,"_",$A90),Top!$A$1:$A$400,0),MATCH(F$79,Top!$A$1:$AA$1,0))</f>
        <v>1082Z</v>
      </c>
      <c r="G90" s="152" t="str">
        <f ca="1">INDEX(Top!$A$1:$AA$400,MATCH(CONCATENATE($A$1,"_",$A90),Top!$A$1:$A$400,0),MATCH(G$79,Top!$A$1:$AA$1,0))</f>
        <v>Fabrication de cacao, chocolat et de produits de confiserie</v>
      </c>
      <c r="H90" s="153" t="e">
        <f ca="1">INDEX(Top!$A$1:$AA$400,MATCH(CONCATENATE($A$1,"_",$A90),Top!$A$1:$A$400,0),MATCH(H$79,Top!$A$1:$AA$1,0))</f>
        <v>#N/A</v>
      </c>
      <c r="I90" s="154" t="e">
        <f ca="1">INDEX(Top!$A$1:$AA$400,MATCH(CONCATENATE($A$1,"_",$A90),Top!$A$1:$A$400,0),MATCH(I$79,Top!$A$1:$AA$1,0))</f>
        <v>#N/A</v>
      </c>
      <c r="P90" s="28"/>
    </row>
    <row r="91" spans="1:16" ht="15" customHeight="1" x14ac:dyDescent="0.35">
      <c r="A91" s="73">
        <f>'76'!A91</f>
        <v>9</v>
      </c>
      <c r="B91" s="48" t="str">
        <f ca="1">INDEX(Top!$A$1:$AA$400,MATCH(CONCATENATE($A$1,"_",$A91),Top!$A$1:$A$400,0),MATCH(B$79,Top!$A$1:$AA$1,0))</f>
        <v>PRINCIPAL-84</v>
      </c>
      <c r="C91" s="69" t="str">
        <f ca="1">INDEX(Top!$A$1:$AA$400,MATCH(CONCATENATE($A$1,"_",$A91),Top!$A$1:$A$400,0),MATCH(C$79,Top!$A$1:$AA$1,0))</f>
        <v>BLEDINA</v>
      </c>
      <c r="D91" s="48" t="str">
        <f ca="1">INDEX(Top!$A$1:$AA$400,MATCH(CONCATENATE($A$1,"_",$A91),Top!$A$1:$A$400,0),MATCH(D$79,Top!$A$1:$AA$1,0))</f>
        <v>1 000 à 1 999 salariés</v>
      </c>
      <c r="E91" s="48">
        <f ca="1">INDEX(Top!$A$1:$AA$400,MATCH(CONCATENATE($A$1,"_",$A91),Top!$A$1:$A$400,0),MATCH(E$79,Top!$A$1:$AA$1,0))</f>
        <v>48</v>
      </c>
      <c r="F91" s="48" t="str">
        <f ca="1">INDEX(Top!$A$1:$AA$400,MATCH(CONCATENATE($A$1,"_",$A91),Top!$A$1:$A$400,0),MATCH(F$79,Top!$A$1:$AA$1,0))</f>
        <v>1086Z</v>
      </c>
      <c r="G91" s="152" t="str">
        <f ca="1">INDEX(Top!$A$1:$AA$400,MATCH(CONCATENATE($A$1,"_",$A91),Top!$A$1:$A$400,0),MATCH(G$79,Top!$A$1:$AA$1,0))</f>
        <v>Fabrication d'aliments homogénéisés et diététiques</v>
      </c>
      <c r="H91" s="153" t="e">
        <f ca="1">INDEX(Top!$A$1:$AA$400,MATCH(CONCATENATE($A$1,"_",$A91),Top!$A$1:$A$400,0),MATCH(H$79,Top!$A$1:$AA$1,0))</f>
        <v>#N/A</v>
      </c>
      <c r="I91" s="154" t="e">
        <f ca="1">INDEX(Top!$A$1:$AA$400,MATCH(CONCATENATE($A$1,"_",$A91),Top!$A$1:$A$400,0),MATCH(I$79,Top!$A$1:$AA$1,0))</f>
        <v>#N/A</v>
      </c>
      <c r="P91" s="28"/>
    </row>
    <row r="92" spans="1:16" ht="15" customHeight="1" x14ac:dyDescent="0.35">
      <c r="A92" s="73">
        <f>'76'!A92</f>
        <v>10</v>
      </c>
      <c r="B92" s="48" t="str">
        <f ca="1">INDEX(Top!$A$1:$AA$400,MATCH(CONCATENATE($A$1,"_",$A92),Top!$A$1:$A$400,0),MATCH(B$79,Top!$A$1:$AA$1,0))</f>
        <v>PRINCIPAL-11</v>
      </c>
      <c r="C92" s="69" t="str">
        <f ca="1">INDEX(Top!$A$1:$AA$400,MATCH(CONCATENATE($A$1,"_",$A92),Top!$A$1:$A$400,0),MATCH(C$79,Top!$A$1:$AA$1,0))</f>
        <v>POMONA</v>
      </c>
      <c r="D92" s="48" t="str">
        <f ca="1">INDEX(Top!$A$1:$AA$400,MATCH(CONCATENATE($A$1,"_",$A92),Top!$A$1:$A$400,0),MATCH(D$79,Top!$A$1:$AA$1,0))</f>
        <v>5 000 à 9 999 salariés</v>
      </c>
      <c r="E92" s="48">
        <f ca="1">INDEX(Top!$A$1:$AA$400,MATCH(CONCATENATE($A$1,"_",$A92),Top!$A$1:$A$400,0),MATCH(E$79,Top!$A$1:$AA$1,0))</f>
        <v>11</v>
      </c>
      <c r="F92" s="48" t="str">
        <f ca="1">INDEX(Top!$A$1:$AA$400,MATCH(CONCATENATE($A$1,"_",$A92),Top!$A$1:$A$400,0),MATCH(F$79,Top!$A$1:$AA$1,0))</f>
        <v>4639B</v>
      </c>
      <c r="G92" s="152" t="str">
        <f ca="1">INDEX(Top!$A$1:$AA$400,MATCH(CONCATENATE($A$1,"_",$A92),Top!$A$1:$A$400,0),MATCH(G$79,Top!$A$1:$AA$1,0))</f>
        <v>Commerce de gros (commerce interentreprises) alimentaire non spécialisé</v>
      </c>
      <c r="H92" s="153" t="e">
        <f ca="1">INDEX(Top!$A$1:$AA$400,MATCH(CONCATENATE($A$1,"_",$A92),Top!$A$1:$A$400,0),MATCH(H$79,Top!$A$1:$AA$1,0))</f>
        <v>#N/A</v>
      </c>
      <c r="I92" s="154" t="e">
        <f ca="1">INDEX(Top!$A$1:$AA$400,MATCH(CONCATENATE($A$1,"_",$A92),Top!$A$1:$A$400,0),MATCH(I$79,Top!$A$1:$AA$1,0))</f>
        <v>#N/A</v>
      </c>
      <c r="P92" s="28"/>
    </row>
    <row r="93" spans="1:16" ht="15" customHeight="1" x14ac:dyDescent="0.35">
      <c r="A93" s="73">
        <f>'76'!A93</f>
        <v>11</v>
      </c>
      <c r="B93" s="48" t="str">
        <f ca="1">INDEX(Top!$A$1:$AA$400,MATCH(CONCATENATE($A$1,"_",$A93),Top!$A$1:$A$400,0),MATCH(B$79,Top!$A$1:$AA$1,0))</f>
        <v>PRINCIPAL-84</v>
      </c>
      <c r="C93" s="69" t="str">
        <f ca="1">INDEX(Top!$A$1:$AA$400,MATCH(CONCATENATE($A$1,"_",$A93),Top!$A$1:$A$400,0),MATCH(C$79,Top!$A$1:$AA$1,0))</f>
        <v>CANDIA</v>
      </c>
      <c r="D93" s="48" t="str">
        <f ca="1">INDEX(Top!$A$1:$AA$400,MATCH(CONCATENATE($A$1,"_",$A93),Top!$A$1:$A$400,0),MATCH(D$79,Top!$A$1:$AA$1,0))</f>
        <v>1 000 à 1 999 salariés</v>
      </c>
      <c r="E93" s="48">
        <f ca="1">INDEX(Top!$A$1:$AA$400,MATCH(CONCATENATE($A$1,"_",$A93),Top!$A$1:$A$400,0),MATCH(E$79,Top!$A$1:$AA$1,0))</f>
        <v>36</v>
      </c>
      <c r="F93" s="48" t="str">
        <f ca="1">INDEX(Top!$A$1:$AA$400,MATCH(CONCATENATE($A$1,"_",$A93),Top!$A$1:$A$400,0),MATCH(F$79,Top!$A$1:$AA$1,0))</f>
        <v>1051A</v>
      </c>
      <c r="G93" s="152" t="str">
        <f ca="1">INDEX(Top!$A$1:$AA$400,MATCH(CONCATENATE($A$1,"_",$A93),Top!$A$1:$A$400,0),MATCH(G$79,Top!$A$1:$AA$1,0))</f>
        <v>Fabrication de lait liquide et de produits frais</v>
      </c>
      <c r="H93" s="153" t="e">
        <f ca="1">INDEX(Top!$A$1:$AA$400,MATCH(CONCATENATE($A$1,"_",$A93),Top!$A$1:$A$400,0),MATCH(H$79,Top!$A$1:$AA$1,0))</f>
        <v>#N/A</v>
      </c>
      <c r="I93" s="154" t="e">
        <f ca="1">INDEX(Top!$A$1:$AA$400,MATCH(CONCATENATE($A$1,"_",$A93),Top!$A$1:$A$400,0),MATCH(I$79,Top!$A$1:$AA$1,0))</f>
        <v>#N/A</v>
      </c>
      <c r="P93" s="28"/>
    </row>
    <row r="94" spans="1:16" ht="15" customHeight="1" x14ac:dyDescent="0.35">
      <c r="A94" s="73">
        <f>'76'!A94</f>
        <v>12</v>
      </c>
      <c r="B94" s="48" t="str">
        <f ca="1">INDEX(Top!$A$1:$AA$400,MATCH(CONCATENATE($A$1,"_",$A94),Top!$A$1:$A$400,0),MATCH(B$79,Top!$A$1:$AA$1,0))</f>
        <v>PRINCIPAL-53</v>
      </c>
      <c r="C94" s="69" t="str">
        <f ca="1">INDEX(Top!$A$1:$AA$400,MATCH(CONCATENATE($A$1,"_",$A94),Top!$A$1:$A$400,0),MATCH(C$79,Top!$A$1:$AA$1,0))</f>
        <v>ENTREMONT ALLIANCE</v>
      </c>
      <c r="D94" s="48" t="str">
        <f ca="1">INDEX(Top!$A$1:$AA$400,MATCH(CONCATENATE($A$1,"_",$A94),Top!$A$1:$A$400,0),MATCH(D$79,Top!$A$1:$AA$1,0))</f>
        <v>1 000 à 1 999 salariés</v>
      </c>
      <c r="E94" s="48">
        <f ca="1">INDEX(Top!$A$1:$AA$400,MATCH(CONCATENATE($A$1,"_",$A94),Top!$A$1:$A$400,0),MATCH(E$79,Top!$A$1:$AA$1,0))</f>
        <v>34</v>
      </c>
      <c r="F94" s="48" t="str">
        <f ca="1">INDEX(Top!$A$1:$AA$400,MATCH(CONCATENATE($A$1,"_",$A94),Top!$A$1:$A$400,0),MATCH(F$79,Top!$A$1:$AA$1,0))</f>
        <v>1051C</v>
      </c>
      <c r="G94" s="152" t="str">
        <f ca="1">INDEX(Top!$A$1:$AA$400,MATCH(CONCATENATE($A$1,"_",$A94),Top!$A$1:$A$400,0),MATCH(G$79,Top!$A$1:$AA$1,0))</f>
        <v>Fabrication de fromage</v>
      </c>
      <c r="H94" s="153" t="e">
        <f ca="1">INDEX(Top!$A$1:$AA$400,MATCH(CONCATENATE($A$1,"_",$A94),Top!$A$1:$A$400,0),MATCH(H$79,Top!$A$1:$AA$1,0))</f>
        <v>#N/A</v>
      </c>
      <c r="I94" s="154" t="e">
        <f ca="1">INDEX(Top!$A$1:$AA$400,MATCH(CONCATENATE($A$1,"_",$A94),Top!$A$1:$A$400,0),MATCH(I$79,Top!$A$1:$AA$1,0))</f>
        <v>#N/A</v>
      </c>
      <c r="P94" s="28"/>
    </row>
    <row r="95" spans="1:16" ht="15" customHeight="1" x14ac:dyDescent="0.35">
      <c r="A95" s="73">
        <f>'76'!A95</f>
        <v>13</v>
      </c>
      <c r="B95" s="48" t="str">
        <f ca="1">INDEX(Top!$A$1:$AA$400,MATCH(CONCATENATE($A$1,"_",$A95),Top!$A$1:$A$400,0),MATCH(B$79,Top!$A$1:$AA$1,0))</f>
        <v>PRINCIPAL-52</v>
      </c>
      <c r="C95" s="69" t="str">
        <f ca="1">INDEX(Top!$A$1:$AA$400,MATCH(CONCATENATE($A$1,"_",$A95),Top!$A$1:$A$400,0),MATCH(C$79,Top!$A$1:$AA$1,0))</f>
        <v>SOCOPA VIANDES</v>
      </c>
      <c r="D95" s="48" t="str">
        <f ca="1">INDEX(Top!$A$1:$AA$400,MATCH(CONCATENATE($A$1,"_",$A95),Top!$A$1:$A$400,0),MATCH(D$79,Top!$A$1:$AA$1,0))</f>
        <v>5 000 à 9 999 salariés</v>
      </c>
      <c r="E95" s="48">
        <f ca="1">INDEX(Top!$A$1:$AA$400,MATCH(CONCATENATE($A$1,"_",$A95),Top!$A$1:$A$400,0),MATCH(E$79,Top!$A$1:$AA$1,0))</f>
        <v>10</v>
      </c>
      <c r="F95" s="48" t="str">
        <f ca="1">INDEX(Top!$A$1:$AA$400,MATCH(CONCATENATE($A$1,"_",$A95),Top!$A$1:$A$400,0),MATCH(F$79,Top!$A$1:$AA$1,0))</f>
        <v>1011Z</v>
      </c>
      <c r="G95" s="152" t="str">
        <f ca="1">INDEX(Top!$A$1:$AA$400,MATCH(CONCATENATE($A$1,"_",$A95),Top!$A$1:$A$400,0),MATCH(G$79,Top!$A$1:$AA$1,0))</f>
        <v>Transformation et conservation de la viande de boucherie</v>
      </c>
      <c r="H95" s="153" t="e">
        <f ca="1">INDEX(Top!$A$1:$AA$400,MATCH(CONCATENATE($A$1,"_",$A95),Top!$A$1:$A$400,0),MATCH(H$79,Top!$A$1:$AA$1,0))</f>
        <v>#N/A</v>
      </c>
      <c r="I95" s="154" t="e">
        <f ca="1">INDEX(Top!$A$1:$AA$400,MATCH(CONCATENATE($A$1,"_",$A95),Top!$A$1:$A$400,0),MATCH(I$79,Top!$A$1:$AA$1,0))</f>
        <v>#N/A</v>
      </c>
      <c r="P95" s="28"/>
    </row>
    <row r="96" spans="1:16" ht="15" customHeight="1" x14ac:dyDescent="0.35">
      <c r="A96" s="73">
        <f>'76'!A96</f>
        <v>14</v>
      </c>
      <c r="B96" s="48" t="str">
        <f ca="1">INDEX(Top!$A$1:$AA$400,MATCH(CONCATENATE($A$1,"_",$A96),Top!$A$1:$A$400,0),MATCH(B$79,Top!$A$1:$AA$1,0))</f>
        <v>MAJO-84</v>
      </c>
      <c r="C96" s="69" t="str">
        <f ca="1">INDEX(Top!$A$1:$AA$400,MATCH(CONCATENATE($A$1,"_",$A96),Top!$A$1:$A$400,0),MATCH(C$79,Top!$A$1:$AA$1,0))</f>
        <v>REFRESCO FRANCE</v>
      </c>
      <c r="D96" s="48" t="str">
        <f ca="1">INDEX(Top!$A$1:$AA$400,MATCH(CONCATENATE($A$1,"_",$A96),Top!$A$1:$A$400,0),MATCH(D$79,Top!$A$1:$AA$1,0))</f>
        <v>500 à 999 salariés</v>
      </c>
      <c r="E96" s="48">
        <f ca="1">INDEX(Top!$A$1:$AA$400,MATCH(CONCATENATE($A$1,"_",$A96),Top!$A$1:$A$400,0),MATCH(E$79,Top!$A$1:$AA$1,0))</f>
        <v>70</v>
      </c>
      <c r="F96" s="48" t="str">
        <f ca="1">INDEX(Top!$A$1:$AA$400,MATCH(CONCATENATE($A$1,"_",$A96),Top!$A$1:$A$400,0),MATCH(F$79,Top!$A$1:$AA$1,0))</f>
        <v>1107B</v>
      </c>
      <c r="G96" s="152" t="str">
        <f ca="1">INDEX(Top!$A$1:$AA$400,MATCH(CONCATENATE($A$1,"_",$A96),Top!$A$1:$A$400,0),MATCH(G$79,Top!$A$1:$AA$1,0))</f>
        <v>Production de boissons rafraîchissantes</v>
      </c>
      <c r="H96" s="153" t="e">
        <f ca="1">INDEX(Top!$A$1:$AA$400,MATCH(CONCATENATE($A$1,"_",$A96),Top!$A$1:$A$400,0),MATCH(H$79,Top!$A$1:$AA$1,0))</f>
        <v>#N/A</v>
      </c>
      <c r="I96" s="154" t="e">
        <f ca="1">INDEX(Top!$A$1:$AA$400,MATCH(CONCATENATE($A$1,"_",$A96),Top!$A$1:$A$400,0),MATCH(I$79,Top!$A$1:$AA$1,0))</f>
        <v>#N/A</v>
      </c>
      <c r="P96" s="28"/>
    </row>
    <row r="97" spans="1:17" ht="15" customHeight="1" x14ac:dyDescent="0.35">
      <c r="A97" s="73">
        <f>'76'!A97</f>
        <v>15</v>
      </c>
      <c r="B97" s="48" t="str">
        <f ca="1">INDEX(Top!$A$1:$AA$400,MATCH(CONCATENATE($A$1,"_",$A97),Top!$A$1:$A$400,0),MATCH(B$79,Top!$A$1:$AA$1,0))</f>
        <v>MAJO-84</v>
      </c>
      <c r="C97" s="69" t="str">
        <f ca="1">INDEX(Top!$A$1:$AA$400,MATCH(CONCATENATE($A$1,"_",$A97),Top!$A$1:$A$400,0),MATCH(C$79,Top!$A$1:$AA$1,0))</f>
        <v>TRADIVAL</v>
      </c>
      <c r="D97" s="48" t="str">
        <f ca="1">INDEX(Top!$A$1:$AA$400,MATCH(CONCATENATE($A$1,"_",$A97),Top!$A$1:$A$400,0),MATCH(D$79,Top!$A$1:$AA$1,0))</f>
        <v>1 000 à 1 999 salariés</v>
      </c>
      <c r="E97" s="48">
        <f ca="1">INDEX(Top!$A$1:$AA$400,MATCH(CONCATENATE($A$1,"_",$A97),Top!$A$1:$A$400,0),MATCH(E$79,Top!$A$1:$AA$1,0))</f>
        <v>61</v>
      </c>
      <c r="F97" s="48" t="str">
        <f ca="1">INDEX(Top!$A$1:$AA$400,MATCH(CONCATENATE($A$1,"_",$A97),Top!$A$1:$A$400,0),MATCH(F$79,Top!$A$1:$AA$1,0))</f>
        <v>1011Z</v>
      </c>
      <c r="G97" s="152" t="str">
        <f ca="1">INDEX(Top!$A$1:$AA$400,MATCH(CONCATENATE($A$1,"_",$A97),Top!$A$1:$A$400,0),MATCH(G$79,Top!$A$1:$AA$1,0))</f>
        <v>Transformation et conservation de la viande de boucherie</v>
      </c>
      <c r="H97" s="153" t="e">
        <f ca="1">INDEX(Top!$A$1:$AA$400,MATCH(CONCATENATE($A$1,"_",$A97),Top!$A$1:$A$400,0),MATCH(H$79,Top!$A$1:$AA$1,0))</f>
        <v>#N/A</v>
      </c>
      <c r="I97" s="154" t="e">
        <f ca="1">INDEX(Top!$A$1:$AA$400,MATCH(CONCATENATE($A$1,"_",$A97),Top!$A$1:$A$400,0),MATCH(I$79,Top!$A$1:$AA$1,0))</f>
        <v>#N/A</v>
      </c>
      <c r="P97" s="28"/>
    </row>
    <row r="98" spans="1:17" ht="15" customHeight="1" x14ac:dyDescent="0.35">
      <c r="A98" s="73">
        <f>'76'!A98</f>
        <v>16</v>
      </c>
      <c r="B98" s="48" t="str">
        <f ca="1">INDEX(Top!$A$1:$AA$400,MATCH(CONCATENATE($A$1,"_",$A98),Top!$A$1:$A$400,0),MATCH(B$79,Top!$A$1:$AA$1,0))</f>
        <v>MONO-84</v>
      </c>
      <c r="C98" s="69" t="str">
        <f ca="1">INDEX(Top!$A$1:$AA$400,MATCH(CONCATENATE($A$1,"_",$A98),Top!$A$1:$A$400,0),MATCH(C$79,Top!$A$1:$AA$1,0))</f>
        <v>LUSTUCRU FRAIS</v>
      </c>
      <c r="D98" s="48" t="str">
        <f ca="1">INDEX(Top!$A$1:$AA$400,MATCH(CONCATENATE($A$1,"_",$A98),Top!$A$1:$A$400,0),MATCH(D$79,Top!$A$1:$AA$1,0))</f>
        <v>500 à 999 salariés</v>
      </c>
      <c r="E98" s="48">
        <f ca="1">INDEX(Top!$A$1:$AA$400,MATCH(CONCATENATE($A$1,"_",$A98),Top!$A$1:$A$400,0),MATCH(E$79,Top!$A$1:$AA$1,0))</f>
        <v>100</v>
      </c>
      <c r="F98" s="48" t="str">
        <f ca="1">INDEX(Top!$A$1:$AA$400,MATCH(CONCATENATE($A$1,"_",$A98),Top!$A$1:$A$400,0),MATCH(F$79,Top!$A$1:$AA$1,0))</f>
        <v>1073Z</v>
      </c>
      <c r="G98" s="152" t="str">
        <f ca="1">INDEX(Top!$A$1:$AA$400,MATCH(CONCATENATE($A$1,"_",$A98),Top!$A$1:$A$400,0),MATCH(G$79,Top!$A$1:$AA$1,0))</f>
        <v>Fabrication de pâtes alimentaires</v>
      </c>
      <c r="H98" s="153" t="e">
        <f ca="1">INDEX(Top!$A$1:$AA$400,MATCH(CONCATENATE($A$1,"_",$A98),Top!$A$1:$A$400,0),MATCH(H$79,Top!$A$1:$AA$1,0))</f>
        <v>#N/A</v>
      </c>
      <c r="I98" s="154" t="e">
        <f ca="1">INDEX(Top!$A$1:$AA$400,MATCH(CONCATENATE($A$1,"_",$A98),Top!$A$1:$A$400,0),MATCH(I$79,Top!$A$1:$AA$1,0))</f>
        <v>#N/A</v>
      </c>
      <c r="P98" s="28"/>
    </row>
    <row r="99" spans="1:17" ht="15" customHeight="1" x14ac:dyDescent="0.35">
      <c r="A99" s="73">
        <f>'76'!A99</f>
        <v>17</v>
      </c>
      <c r="B99" s="48" t="str">
        <f ca="1">INDEX(Top!$A$1:$AA$400,MATCH(CONCATENATE($A$1,"_",$A99),Top!$A$1:$A$400,0),MATCH(B$79,Top!$A$1:$AA$1,0))</f>
        <v>QUASI-MONO-84</v>
      </c>
      <c r="C99" s="69" t="str">
        <f ca="1">INDEX(Top!$A$1:$AA$400,MATCH(CONCATENATE($A$1,"_",$A99),Top!$A$1:$A$400,0),MATCH(C$79,Top!$A$1:$AA$1,0))</f>
        <v>OXYANE</v>
      </c>
      <c r="D99" s="48" t="str">
        <f ca="1">INDEX(Top!$A$1:$AA$400,MATCH(CONCATENATE($A$1,"_",$A99),Top!$A$1:$A$400,0),MATCH(D$79,Top!$A$1:$AA$1,0))</f>
        <v>500 à 999 salariés</v>
      </c>
      <c r="E99" s="48">
        <f ca="1">INDEX(Top!$A$1:$AA$400,MATCH(CONCATENATE($A$1,"_",$A99),Top!$A$1:$A$400,0),MATCH(E$79,Top!$A$1:$AA$1,0))</f>
        <v>98</v>
      </c>
      <c r="F99" s="48" t="str">
        <f ca="1">INDEX(Top!$A$1:$AA$400,MATCH(CONCATENATE($A$1,"_",$A99),Top!$A$1:$A$400,0),MATCH(F$79,Top!$A$1:$AA$1,0))</f>
        <v>4621Z</v>
      </c>
      <c r="G99" s="152" t="str">
        <f ca="1">INDEX(Top!$A$1:$AA$400,MATCH(CONCATENATE($A$1,"_",$A99),Top!$A$1:$A$400,0),MATCH(G$79,Top!$A$1:$AA$1,0))</f>
        <v>Commerce de gros (commerce interentreprises) de céréales, de tabac non manufacturé, de semences et d'aliments pour le bétail</v>
      </c>
      <c r="H99" s="153" t="e">
        <f ca="1">INDEX(Top!$A$1:$AA$400,MATCH(CONCATENATE($A$1,"_",$A99),Top!$A$1:$A$400,0),MATCH(H$79,Top!$A$1:$AA$1,0))</f>
        <v>#N/A</v>
      </c>
      <c r="I99" s="154" t="e">
        <f ca="1">INDEX(Top!$A$1:$AA$400,MATCH(CONCATENATE($A$1,"_",$A99),Top!$A$1:$A$400,0),MATCH(I$79,Top!$A$1:$AA$1,0))</f>
        <v>#N/A</v>
      </c>
      <c r="P99" s="28"/>
    </row>
    <row r="100" spans="1:17" ht="15" customHeight="1" x14ac:dyDescent="0.35">
      <c r="A100" s="73">
        <f>'76'!A100</f>
        <v>18</v>
      </c>
      <c r="B100" s="48" t="str">
        <f ca="1">INDEX(Top!$A$1:$AA$400,MATCH(CONCATENATE($A$1,"_",$A100),Top!$A$1:$A$400,0),MATCH(B$79,Top!$A$1:$AA$1,0))</f>
        <v>MONO-84</v>
      </c>
      <c r="C100" s="69" t="str">
        <f ca="1">INDEX(Top!$A$1:$AA$400,MATCH(CONCATENATE($A$1,"_",$A100),Top!$A$1:$A$400,0),MATCH(C$79,Top!$A$1:$AA$1,0))</f>
        <v>SAINT JEAN</v>
      </c>
      <c r="D100" s="48" t="str">
        <f ca="1">INDEX(Top!$A$1:$AA$400,MATCH(CONCATENATE($A$1,"_",$A100),Top!$A$1:$A$400,0),MATCH(D$79,Top!$A$1:$AA$1,0))</f>
        <v>250 à 499 salariés</v>
      </c>
      <c r="E100" s="48">
        <f ca="1">INDEX(Top!$A$1:$AA$400,MATCH(CONCATENATE($A$1,"_",$A100),Top!$A$1:$A$400,0),MATCH(E$79,Top!$A$1:$AA$1,0))</f>
        <v>100</v>
      </c>
      <c r="F100" s="48" t="str">
        <f ca="1">INDEX(Top!$A$1:$AA$400,MATCH(CONCATENATE($A$1,"_",$A100),Top!$A$1:$A$400,0),MATCH(F$79,Top!$A$1:$AA$1,0))</f>
        <v>1073Z</v>
      </c>
      <c r="G100" s="152" t="str">
        <f ca="1">INDEX(Top!$A$1:$AA$400,MATCH(CONCATENATE($A$1,"_",$A100),Top!$A$1:$A$400,0),MATCH(G$79,Top!$A$1:$AA$1,0))</f>
        <v>Fabrication de pâtes alimentaires</v>
      </c>
      <c r="H100" s="153" t="e">
        <f ca="1">INDEX(Top!$A$1:$AA$400,MATCH(CONCATENATE($A$1,"_",$A100),Top!$A$1:$A$400,0),MATCH(H$79,Top!$A$1:$AA$1,0))</f>
        <v>#N/A</v>
      </c>
      <c r="I100" s="154" t="e">
        <f ca="1">INDEX(Top!$A$1:$AA$400,MATCH(CONCATENATE($A$1,"_",$A100),Top!$A$1:$A$400,0),MATCH(I$79,Top!$A$1:$AA$1,0))</f>
        <v>#N/A</v>
      </c>
      <c r="P100" s="28"/>
    </row>
    <row r="101" spans="1:17" ht="15" customHeight="1" x14ac:dyDescent="0.35">
      <c r="A101" s="73">
        <f>'76'!A101</f>
        <v>19</v>
      </c>
      <c r="B101" s="48" t="str">
        <f ca="1">INDEX(Top!$A$1:$AA$400,MATCH(CONCATENATE($A$1,"_",$A101),Top!$A$1:$A$400,0),MATCH(B$79,Top!$A$1:$AA$1,0))</f>
        <v>PRINCIPAL-84</v>
      </c>
      <c r="C101" s="69" t="str">
        <f ca="1">INDEX(Top!$A$1:$AA$400,MATCH(CONCATENATE($A$1,"_",$A101),Top!$A$1:$A$400,0),MATCH(C$79,Top!$A$1:$AA$1,0))</f>
        <v>COTE BOULANGE</v>
      </c>
      <c r="D101" s="48" t="str">
        <f ca="1">INDEX(Top!$A$1:$AA$400,MATCH(CONCATENATE($A$1,"_",$A101),Top!$A$1:$A$400,0),MATCH(D$79,Top!$A$1:$AA$1,0))</f>
        <v>2 000 à 4 999 salariés</v>
      </c>
      <c r="E101" s="48">
        <f ca="1">INDEX(Top!$A$1:$AA$400,MATCH(CONCATENATE($A$1,"_",$A101),Top!$A$1:$A$400,0),MATCH(E$79,Top!$A$1:$AA$1,0))</f>
        <v>18</v>
      </c>
      <c r="F101" s="48" t="str">
        <f ca="1">INDEX(Top!$A$1:$AA$400,MATCH(CONCATENATE($A$1,"_",$A101),Top!$A$1:$A$400,0),MATCH(F$79,Top!$A$1:$AA$1,0))</f>
        <v>1071C</v>
      </c>
      <c r="G101" s="152" t="str">
        <f ca="1">INDEX(Top!$A$1:$AA$400,MATCH(CONCATENATE($A$1,"_",$A101),Top!$A$1:$A$400,0),MATCH(G$79,Top!$A$1:$AA$1,0))</f>
        <v>Boulangerie et boulangerie-pâtisserie</v>
      </c>
      <c r="H101" s="153" t="e">
        <f ca="1">INDEX(Top!$A$1:$AA$400,MATCH(CONCATENATE($A$1,"_",$A101),Top!$A$1:$A$400,0),MATCH(H$79,Top!$A$1:$AA$1,0))</f>
        <v>#N/A</v>
      </c>
      <c r="I101" s="154" t="e">
        <f ca="1">INDEX(Top!$A$1:$AA$400,MATCH(CONCATENATE($A$1,"_",$A101),Top!$A$1:$A$400,0),MATCH(I$79,Top!$A$1:$AA$1,0))</f>
        <v>#N/A</v>
      </c>
      <c r="P101" s="28"/>
    </row>
    <row r="102" spans="1:17" ht="15" customHeight="1" x14ac:dyDescent="0.35">
      <c r="A102" s="73">
        <f>'76'!A102</f>
        <v>20</v>
      </c>
      <c r="B102" s="48" t="str">
        <f ca="1">INDEX(Top!$A$1:$AA$400,MATCH(CONCATENATE($A$1,"_",$A102),Top!$A$1:$A$400,0),MATCH(B$79,Top!$A$1:$AA$1,0))</f>
        <v>PRINCIPAL-84</v>
      </c>
      <c r="C102" s="69" t="str">
        <f ca="1">INDEX(Top!$A$1:$AA$400,MATCH(CONCATENATE($A$1,"_",$A102),Top!$A$1:$A$400,0),MATCH(C$79,Top!$A$1:$AA$1,0))</f>
        <v>LES FROMAGERIES OCCITANES</v>
      </c>
      <c r="D102" s="48" t="str">
        <f ca="1">INDEX(Top!$A$1:$AA$400,MATCH(CONCATENATE($A$1,"_",$A102),Top!$A$1:$A$400,0),MATCH(D$79,Top!$A$1:$AA$1,0))</f>
        <v>500 à 999 salariés</v>
      </c>
      <c r="E102" s="48">
        <f ca="1">INDEX(Top!$A$1:$AA$400,MATCH(CONCATENATE($A$1,"_",$A102),Top!$A$1:$A$400,0),MATCH(E$79,Top!$A$1:$AA$1,0))</f>
        <v>49</v>
      </c>
      <c r="F102" s="48" t="str">
        <f ca="1">INDEX(Top!$A$1:$AA$400,MATCH(CONCATENATE($A$1,"_",$A102),Top!$A$1:$A$400,0),MATCH(F$79,Top!$A$1:$AA$1,0))</f>
        <v>1051C</v>
      </c>
      <c r="G102" s="152" t="str">
        <f ca="1">INDEX(Top!$A$1:$AA$400,MATCH(CONCATENATE($A$1,"_",$A102),Top!$A$1:$A$400,0),MATCH(G$79,Top!$A$1:$AA$1,0))</f>
        <v>Fabrication de fromage</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'76'!B106</f>
        <v>Champ : France (hors Mayotte) - unités légales des secteurs marchands non agricoles et non financiers</v>
      </c>
      <c r="Q106" s="108"/>
    </row>
    <row r="107" spans="1:17" s="106" customFormat="1" ht="15" customHeight="1" x14ac:dyDescent="0.35">
      <c r="B107" s="107" t="str">
        <f>'76'!B107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2"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108"/>
  <sheetViews>
    <sheetView topLeftCell="B1" zoomScale="80" zoomScaleNormal="80" workbookViewId="0">
      <selection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93</v>
      </c>
      <c r="B1" s="25" t="str">
        <f ca="1">VLOOKUP(A1,Sommaire!A15:B31,2,0)</f>
        <v>Provence-Alpes-Côte d'Azur</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'84'!D4</f>
        <v>nb_ul_MONO_secret</v>
      </c>
      <c r="E4" s="72" t="str">
        <f>'84'!E4</f>
        <v>nb_sal_secret</v>
      </c>
      <c r="F4" s="72" t="str">
        <f>'84'!F4</f>
        <v>nb_sal_reg_secret</v>
      </c>
      <c r="G4" s="72" t="str">
        <f>'84'!G4</f>
        <v>part_sal_secret</v>
      </c>
      <c r="H4" s="129" t="str">
        <f>'84'!H4</f>
        <v>nb_ul_POLY_secret</v>
      </c>
      <c r="I4" s="126"/>
      <c r="J4" s="126"/>
      <c r="Q4" s="28"/>
      <c r="R4" s="28"/>
    </row>
    <row r="5" spans="1:18" ht="78" customHeight="1" x14ac:dyDescent="0.35">
      <c r="A5" s="73" t="str">
        <f>'84'!A5</f>
        <v>Code d'activité</v>
      </c>
      <c r="B5" s="2" t="str">
        <f>'84'!B5</f>
        <v>Code d'activité</v>
      </c>
      <c r="C5" s="2" t="str">
        <f>'84'!C5</f>
        <v>Secteur d'activité</v>
      </c>
      <c r="D5" s="2" t="str">
        <f>'84'!D5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8131</v>
      </c>
      <c r="E7" s="109">
        <f t="shared" ca="1" si="0"/>
        <v>34241</v>
      </c>
      <c r="F7" s="109">
        <f t="shared" ca="1" si="0"/>
        <v>44582</v>
      </c>
      <c r="G7" s="109">
        <f t="shared" ca="1" si="0"/>
        <v>77</v>
      </c>
      <c r="H7" s="109">
        <f t="shared" ca="1" si="0"/>
        <v>253</v>
      </c>
      <c r="I7" s="125"/>
      <c r="J7" s="125"/>
      <c r="K7" s="33"/>
      <c r="L7" s="33"/>
      <c r="M7" s="33"/>
      <c r="N7" s="33"/>
      <c r="O7" s="33"/>
      <c r="P7" s="33"/>
      <c r="Q7" s="33"/>
      <c r="R7" s="33"/>
    </row>
    <row r="8" spans="1:18" ht="15" customHeight="1" x14ac:dyDescent="0.35">
      <c r="A8" s="73" t="s">
        <v>44</v>
      </c>
      <c r="B8" s="7" t="s">
        <v>44</v>
      </c>
      <c r="C8" s="8" t="s">
        <v>1460</v>
      </c>
      <c r="D8" s="110">
        <f t="shared" ca="1" si="0"/>
        <v>1902</v>
      </c>
      <c r="E8" s="110">
        <f t="shared" ca="1" si="0"/>
        <v>10069</v>
      </c>
      <c r="F8" s="110">
        <f t="shared" ca="1" si="0"/>
        <v>14245</v>
      </c>
      <c r="G8" s="110">
        <f t="shared" ca="1" si="0"/>
        <v>71</v>
      </c>
      <c r="H8" s="110">
        <f t="shared" ca="1" si="0"/>
        <v>85</v>
      </c>
      <c r="I8" s="125"/>
      <c r="J8" s="125"/>
      <c r="K8" s="33"/>
      <c r="L8" s="33"/>
      <c r="M8" s="33"/>
      <c r="N8" s="33"/>
      <c r="O8" s="33"/>
      <c r="P8" s="33"/>
      <c r="Q8" s="33"/>
      <c r="R8" s="33"/>
    </row>
    <row r="9" spans="1:18" ht="15" customHeight="1" x14ac:dyDescent="0.35">
      <c r="A9" s="73" t="s">
        <v>60</v>
      </c>
      <c r="B9" s="9" t="s">
        <v>60</v>
      </c>
      <c r="C9" s="10" t="s">
        <v>61</v>
      </c>
      <c r="D9" s="48">
        <f t="shared" ca="1" si="0"/>
        <v>1503</v>
      </c>
      <c r="E9" s="48">
        <f t="shared" ca="1" si="0"/>
        <v>8588</v>
      </c>
      <c r="F9" s="48">
        <f t="shared" ca="1" si="0"/>
        <v>11502</v>
      </c>
      <c r="G9" s="48">
        <f t="shared" ca="1" si="0"/>
        <v>75</v>
      </c>
      <c r="H9" s="48">
        <f t="shared" ca="1" si="0"/>
        <v>69</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96</v>
      </c>
      <c r="E10" s="48">
        <f t="shared" ref="D10:H23" ca="1" si="1">INDEX(Table0,MATCH($A$1&amp;"_"&amp;$A10,T0colonne,0),MATCH(E$4,T0ligne,0))</f>
        <v>873</v>
      </c>
      <c r="F10" s="48">
        <f t="shared" ca="1" si="1"/>
        <v>1341</v>
      </c>
      <c r="G10" s="48">
        <f t="shared" ca="1" si="1"/>
        <v>65</v>
      </c>
      <c r="H10" s="48">
        <f t="shared" ca="1" si="1"/>
        <v>7</v>
      </c>
      <c r="I10" s="125"/>
      <c r="J10" s="125"/>
      <c r="K10" s="33"/>
      <c r="L10" s="33"/>
      <c r="M10" s="33"/>
      <c r="N10" s="33"/>
      <c r="O10" s="33"/>
      <c r="P10" s="33"/>
      <c r="Q10" s="33"/>
      <c r="R10" s="33"/>
    </row>
    <row r="11" spans="1:18" ht="15" customHeight="1" x14ac:dyDescent="0.35">
      <c r="A11" s="73">
        <v>102</v>
      </c>
      <c r="B11" s="11">
        <v>102</v>
      </c>
      <c r="C11" s="12" t="s">
        <v>64</v>
      </c>
      <c r="D11" s="48">
        <f t="shared" ca="1" si="1"/>
        <v>21</v>
      </c>
      <c r="E11" s="48" t="str">
        <f t="shared" ca="1" si="1"/>
        <v>s</v>
      </c>
      <c r="F11" s="48">
        <f t="shared" ca="1" si="1"/>
        <v>198</v>
      </c>
      <c r="G11" s="48" t="str">
        <f t="shared" ca="1" si="1"/>
        <v>s</v>
      </c>
      <c r="H11" s="48" t="str">
        <f t="shared" ca="1" si="1"/>
        <v>s</v>
      </c>
      <c r="I11" s="125"/>
      <c r="J11" s="125"/>
      <c r="K11" s="33"/>
      <c r="L11" s="33"/>
      <c r="M11" s="33"/>
      <c r="N11" s="33"/>
      <c r="O11" s="33"/>
      <c r="P11" s="33"/>
      <c r="Q11" s="33"/>
      <c r="R11" s="33"/>
    </row>
    <row r="12" spans="1:18" ht="15" customHeight="1" x14ac:dyDescent="0.35">
      <c r="A12" s="73" t="s">
        <v>65</v>
      </c>
      <c r="B12" s="13" t="s">
        <v>65</v>
      </c>
      <c r="C12" s="12" t="s">
        <v>66</v>
      </c>
      <c r="D12" s="48">
        <f t="shared" ca="1" si="1"/>
        <v>198</v>
      </c>
      <c r="E12" s="48">
        <f t="shared" ca="1" si="1"/>
        <v>1216</v>
      </c>
      <c r="F12" s="48">
        <f t="shared" ca="1" si="1"/>
        <v>1734</v>
      </c>
      <c r="G12" s="48">
        <f t="shared" ca="1" si="1"/>
        <v>70</v>
      </c>
      <c r="H12" s="48">
        <f t="shared" ca="1" si="1"/>
        <v>8</v>
      </c>
      <c r="I12" s="125"/>
      <c r="J12" s="125"/>
      <c r="K12" s="74"/>
      <c r="L12" s="33"/>
      <c r="M12" s="33"/>
      <c r="N12" s="33"/>
      <c r="O12" s="33"/>
      <c r="P12" s="33"/>
      <c r="Q12" s="33"/>
      <c r="R12" s="33"/>
    </row>
    <row r="13" spans="1:18" ht="15" customHeight="1" x14ac:dyDescent="0.35">
      <c r="A13" s="73" t="s">
        <v>67</v>
      </c>
      <c r="B13" s="13" t="s">
        <v>67</v>
      </c>
      <c r="C13" s="12" t="s">
        <v>68</v>
      </c>
      <c r="D13" s="48">
        <f t="shared" ca="1" si="1"/>
        <v>78</v>
      </c>
      <c r="E13" s="48">
        <f t="shared" ca="1" si="1"/>
        <v>135</v>
      </c>
      <c r="F13" s="48">
        <f t="shared" ca="1" si="1"/>
        <v>202</v>
      </c>
      <c r="G13" s="48">
        <f t="shared" ca="1" si="1"/>
        <v>67</v>
      </c>
      <c r="H13" s="48">
        <f t="shared" ca="1" si="1"/>
        <v>6</v>
      </c>
      <c r="I13" s="125"/>
      <c r="J13" s="125"/>
      <c r="K13" s="74"/>
      <c r="L13" s="33"/>
      <c r="M13" s="33"/>
      <c r="N13" s="33"/>
      <c r="O13" s="33"/>
      <c r="P13" s="33"/>
      <c r="Q13" s="33"/>
      <c r="R13" s="33"/>
    </row>
    <row r="14" spans="1:18" ht="15" customHeight="1" x14ac:dyDescent="0.35">
      <c r="A14" s="73">
        <v>105</v>
      </c>
      <c r="B14" s="11">
        <v>105</v>
      </c>
      <c r="C14" s="12" t="s">
        <v>69</v>
      </c>
      <c r="D14" s="48">
        <f t="shared" ca="1" si="1"/>
        <v>153</v>
      </c>
      <c r="E14" s="48">
        <f t="shared" ca="1" si="1"/>
        <v>558</v>
      </c>
      <c r="F14" s="48">
        <f t="shared" ca="1" si="1"/>
        <v>598</v>
      </c>
      <c r="G14" s="48">
        <f t="shared" ca="1" si="1"/>
        <v>93</v>
      </c>
      <c r="H14" s="48">
        <f t="shared" ca="1" si="1"/>
        <v>4</v>
      </c>
      <c r="I14" s="125"/>
      <c r="J14" s="125"/>
      <c r="K14" s="75"/>
      <c r="Q14" s="28"/>
      <c r="R14" s="28"/>
    </row>
    <row r="15" spans="1:18" ht="15" customHeight="1" x14ac:dyDescent="0.35">
      <c r="A15" s="73">
        <v>106</v>
      </c>
      <c r="B15" s="11">
        <v>106</v>
      </c>
      <c r="C15" s="12" t="s">
        <v>70</v>
      </c>
      <c r="D15" s="48">
        <f t="shared" ca="1" si="1"/>
        <v>22</v>
      </c>
      <c r="E15" s="48">
        <f t="shared" ca="1" si="1"/>
        <v>230</v>
      </c>
      <c r="F15" s="48">
        <f t="shared" ca="1" si="1"/>
        <v>374</v>
      </c>
      <c r="G15" s="48">
        <f t="shared" ca="1" si="1"/>
        <v>61</v>
      </c>
      <c r="H15" s="48">
        <f t="shared" ca="1" si="1"/>
        <v>4</v>
      </c>
      <c r="I15" s="125"/>
      <c r="J15" s="125"/>
      <c r="K15" s="75"/>
      <c r="Q15" s="28"/>
      <c r="R15" s="28"/>
    </row>
    <row r="16" spans="1:18" ht="15" customHeight="1" x14ac:dyDescent="0.35">
      <c r="A16" s="73" t="s">
        <v>71</v>
      </c>
      <c r="B16" s="11" t="s">
        <v>71</v>
      </c>
      <c r="C16" s="12" t="s">
        <v>72</v>
      </c>
      <c r="D16" s="48">
        <f t="shared" ca="1" si="1"/>
        <v>372</v>
      </c>
      <c r="E16" s="48">
        <f t="shared" ca="1" si="1"/>
        <v>1006</v>
      </c>
      <c r="F16" s="48">
        <f t="shared" ca="1" si="1"/>
        <v>1655</v>
      </c>
      <c r="G16" s="48">
        <f t="shared" ca="1" si="1"/>
        <v>61</v>
      </c>
      <c r="H16" s="48">
        <f t="shared" ca="1" si="1"/>
        <v>12</v>
      </c>
      <c r="I16" s="125"/>
      <c r="J16" s="125"/>
      <c r="K16" s="75"/>
      <c r="Q16" s="28"/>
      <c r="R16" s="28"/>
    </row>
    <row r="17" spans="1:28" ht="15" customHeight="1" x14ac:dyDescent="0.35">
      <c r="A17" s="73">
        <v>108</v>
      </c>
      <c r="B17" s="11">
        <v>108</v>
      </c>
      <c r="C17" s="12" t="s">
        <v>73</v>
      </c>
      <c r="D17" s="48">
        <f t="shared" ca="1" si="1"/>
        <v>557</v>
      </c>
      <c r="E17" s="48">
        <f t="shared" ca="1" si="1"/>
        <v>4477</v>
      </c>
      <c r="F17" s="48">
        <f t="shared" ca="1" si="1"/>
        <v>5355</v>
      </c>
      <c r="G17" s="48">
        <f t="shared" ca="1" si="1"/>
        <v>84</v>
      </c>
      <c r="H17" s="48">
        <f t="shared" ca="1" si="1"/>
        <v>23</v>
      </c>
      <c r="I17" s="125"/>
      <c r="J17" s="125"/>
      <c r="K17" s="75"/>
      <c r="Q17" s="28"/>
      <c r="R17" s="28"/>
    </row>
    <row r="18" spans="1:28" ht="15" customHeight="1" x14ac:dyDescent="0.35">
      <c r="A18" s="73">
        <v>109</v>
      </c>
      <c r="B18" s="11">
        <v>109</v>
      </c>
      <c r="C18" s="12" t="s">
        <v>74</v>
      </c>
      <c r="D18" s="48">
        <f t="shared" ca="1" si="1"/>
        <v>6</v>
      </c>
      <c r="E18" s="48" t="str">
        <f t="shared" ca="1" si="1"/>
        <v>s</v>
      </c>
      <c r="F18" s="48">
        <f t="shared" ca="1" si="1"/>
        <v>45</v>
      </c>
      <c r="G18" s="48" t="str">
        <f t="shared" ca="1" si="1"/>
        <v>s</v>
      </c>
      <c r="H18" s="48" t="str">
        <f t="shared" ca="1" si="1"/>
        <v>s</v>
      </c>
      <c r="I18" s="125"/>
      <c r="J18" s="125"/>
      <c r="K18" s="36"/>
      <c r="Q18" s="28"/>
      <c r="R18" s="28"/>
    </row>
    <row r="19" spans="1:28" ht="15" customHeight="1" x14ac:dyDescent="0.35">
      <c r="A19" s="73">
        <v>11</v>
      </c>
      <c r="B19" s="9">
        <v>11</v>
      </c>
      <c r="C19" s="10" t="s">
        <v>75</v>
      </c>
      <c r="D19" s="48">
        <f t="shared" ca="1" si="1"/>
        <v>399</v>
      </c>
      <c r="E19" s="48">
        <f ca="1">INDEX(Table0,MATCH($A$1&amp;"_"&amp;$A19,T0colonne,0),MATCH(E$4,T0ligne,0))</f>
        <v>1481</v>
      </c>
      <c r="F19" s="48">
        <f ca="1">INDEX(Table0,MATCH($A$1&amp;"_"&amp;$A19,T0colonne,0),MATCH(F$4,T0ligne,0))</f>
        <v>2743</v>
      </c>
      <c r="G19" s="48">
        <f ca="1">INDEX(Table0,MATCH($A$1&amp;"_"&amp;$A19,T0colonne,0),MATCH(G$4,T0ligne,0))</f>
        <v>54</v>
      </c>
      <c r="H19" s="48">
        <f ca="1">INDEX(Table0,MATCH($A$1&amp;"_"&amp;$A19,T0colonne,0),MATCH(H$4,T0ligne,0))</f>
        <v>16</v>
      </c>
      <c r="I19" s="125"/>
      <c r="J19" s="125"/>
      <c r="K19" s="75"/>
      <c r="Q19" s="28"/>
      <c r="R19" s="28"/>
    </row>
    <row r="20" spans="1:28" ht="15" customHeight="1" x14ac:dyDescent="0.35">
      <c r="A20" s="73" t="s">
        <v>51</v>
      </c>
      <c r="B20" s="7" t="s">
        <v>51</v>
      </c>
      <c r="C20" s="8" t="s">
        <v>52</v>
      </c>
      <c r="D20" s="110">
        <f t="shared" ca="1" si="1"/>
        <v>3342</v>
      </c>
      <c r="E20" s="110">
        <f t="shared" ca="1" si="1"/>
        <v>12826</v>
      </c>
      <c r="F20" s="110">
        <f t="shared" ca="1" si="1"/>
        <v>14029</v>
      </c>
      <c r="G20" s="110">
        <f t="shared" ca="1" si="1"/>
        <v>91</v>
      </c>
      <c r="H20" s="110">
        <f t="shared" ca="1" si="1"/>
        <v>26</v>
      </c>
      <c r="I20" s="125"/>
      <c r="J20" s="125"/>
      <c r="K20" s="36"/>
      <c r="Q20" s="28"/>
      <c r="R20" s="28"/>
    </row>
    <row r="21" spans="1:28" ht="15" customHeight="1" x14ac:dyDescent="0.35">
      <c r="A21" s="73" t="s">
        <v>47</v>
      </c>
      <c r="B21" s="7" t="s">
        <v>47</v>
      </c>
      <c r="C21" s="14" t="s">
        <v>48</v>
      </c>
      <c r="D21" s="110">
        <f ca="1">INDEX(Table0,MATCH($A$1&amp;"_"&amp;$A21,T0colonne,0),MATCH(D$4,T0ligne,0))</f>
        <v>2887</v>
      </c>
      <c r="E21" s="110">
        <f ca="1">INDEX(Table0,MATCH($A$1&amp;"_"&amp;$A21,T0colonne,0),MATCH(E$4,T0ligne,0))</f>
        <v>11346</v>
      </c>
      <c r="F21" s="110">
        <f ca="1">INDEX(Table0,MATCH($A$1&amp;"_"&amp;$A21,T0colonne,0),MATCH(F$4,T0ligne,0))</f>
        <v>16308</v>
      </c>
      <c r="G21" s="110">
        <f ca="1">INDEX(Table0,MATCH($A$1&amp;"_"&amp;$A21,T0colonne,0),MATCH(G$4,T0ligne,0))</f>
        <v>70</v>
      </c>
      <c r="H21" s="110">
        <f ca="1">INDEX(Table0,MATCH($A$1&amp;"_"&amp;$A21,T0colonne,0),MATCH(H$4,T0ligne,0))</f>
        <v>142</v>
      </c>
      <c r="I21" s="125"/>
      <c r="J21" s="125"/>
      <c r="Q21" s="28"/>
      <c r="R21" s="28"/>
    </row>
    <row r="22" spans="1:28" ht="15" customHeight="1" x14ac:dyDescent="0.35">
      <c r="A22" s="73">
        <v>462</v>
      </c>
      <c r="B22" s="9">
        <v>462</v>
      </c>
      <c r="C22" s="12" t="s">
        <v>76</v>
      </c>
      <c r="D22" s="48">
        <f t="shared" ca="1" si="1"/>
        <v>295</v>
      </c>
      <c r="E22" s="48">
        <f t="shared" ca="1" si="1"/>
        <v>682</v>
      </c>
      <c r="F22" s="48">
        <f t="shared" ca="1" si="1"/>
        <v>836</v>
      </c>
      <c r="G22" s="48">
        <f t="shared" ca="1" si="1"/>
        <v>82</v>
      </c>
      <c r="H22" s="48">
        <f t="shared" ca="1" si="1"/>
        <v>19</v>
      </c>
      <c r="I22" s="125"/>
      <c r="J22" s="125"/>
      <c r="Q22" s="28"/>
      <c r="R22" s="28"/>
    </row>
    <row r="23" spans="1:28" ht="15" customHeight="1" x14ac:dyDescent="0.35">
      <c r="A23" s="73" t="s">
        <v>77</v>
      </c>
      <c r="B23" s="9" t="s">
        <v>77</v>
      </c>
      <c r="C23" s="12" t="s">
        <v>78</v>
      </c>
      <c r="D23" s="48">
        <f t="shared" ca="1" si="1"/>
        <v>2592</v>
      </c>
      <c r="E23" s="48">
        <f t="shared" ca="1" si="1"/>
        <v>10664</v>
      </c>
      <c r="F23" s="48">
        <f t="shared" ca="1" si="1"/>
        <v>15472</v>
      </c>
      <c r="G23" s="48">
        <f t="shared" ca="1" si="1"/>
        <v>69</v>
      </c>
      <c r="H23" s="48">
        <f t="shared" ca="1" si="1"/>
        <v>123</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'84'!B29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'84'!E30</f>
        <v>nb_ul_secret</v>
      </c>
      <c r="F30" s="73" t="s">
        <v>1345</v>
      </c>
      <c r="G30" s="73" t="s">
        <v>139</v>
      </c>
      <c r="H30" s="73" t="str">
        <f>'84'!H30</f>
        <v>redi_r310_secret</v>
      </c>
      <c r="I30" s="73" t="str">
        <f>'84'!I30</f>
        <v>redi_r410_secret</v>
      </c>
      <c r="J30" s="73" t="str">
        <f>'84'!J30</f>
        <v>redi_r003_secret</v>
      </c>
      <c r="K30" s="73" t="str">
        <f>'84'!K30</f>
        <v>fraispers_secret</v>
      </c>
      <c r="L30" s="73" t="str">
        <f>'84'!L30</f>
        <v>redi_r005_secret</v>
      </c>
      <c r="M30" s="73" t="str">
        <f>'84'!M30</f>
        <v>redi_r008_secret</v>
      </c>
      <c r="N30" s="73" t="str">
        <f>'84'!N30</f>
        <v>redi_r103_secret</v>
      </c>
      <c r="O30" s="73" t="str">
        <f>'84'!O30</f>
        <v>r100_tot_secret</v>
      </c>
      <c r="P30" s="73" t="str">
        <f>'84'!P30</f>
        <v>inv_corp_b_ha_secret</v>
      </c>
      <c r="Q30" s="73" t="str">
        <f>'84'!Q30</f>
        <v>TX_EX_secret</v>
      </c>
      <c r="R30" s="73" t="str">
        <f>'84'!R30</f>
        <v>TX_VA_secret</v>
      </c>
      <c r="S30" s="73" t="str">
        <f>'84'!S30</f>
        <v>PROD_TRAV_secret</v>
      </c>
      <c r="T30" s="73" t="str">
        <f>'84'!T30</f>
        <v>INT_CAPITAL_secret</v>
      </c>
      <c r="U30" s="73" t="str">
        <f>'84'!U30</f>
        <v>TX_FP_secret</v>
      </c>
      <c r="V30" s="73" t="str">
        <f>'84'!V30</f>
        <v>TX_MARGE_secret</v>
      </c>
      <c r="W30" s="73" t="str">
        <f>'84'!W30</f>
        <v>RENT_ECO_secret</v>
      </c>
      <c r="X30" s="73" t="str">
        <f>'84'!X30</f>
        <v>RENT_FIN_secret</v>
      </c>
      <c r="Y30" s="73" t="str">
        <f>'84'!Y30</f>
        <v>LEVIER_FIN_secret</v>
      </c>
      <c r="Z30" s="73" t="str">
        <f>'84'!Z30</f>
        <v>TAUX_PRELEV_secret</v>
      </c>
      <c r="AA30" s="73" t="str">
        <f>'84'!AA30</f>
        <v>TX_INV_secret</v>
      </c>
      <c r="AB30" s="73" t="str">
        <f>'84'!AB30</f>
        <v>TX_AUTOFIN_secret</v>
      </c>
    </row>
    <row r="31" spans="1:28" ht="69.95" customHeight="1" x14ac:dyDescent="0.35">
      <c r="A31" s="73" t="str">
        <f>'84'!A31</f>
        <v>R_T2</v>
      </c>
      <c r="B31" s="2" t="str">
        <f>'84'!B31</f>
        <v>Code d'activité</v>
      </c>
      <c r="C31" s="2" t="str">
        <f>'84'!C31</f>
        <v>Secteur d'activité</v>
      </c>
      <c r="D31" s="2" t="s">
        <v>1402</v>
      </c>
      <c r="E31" s="2" t="str">
        <f>'84'!E31</f>
        <v>Nombre d'unités légales</v>
      </c>
      <c r="F31" s="2" t="str">
        <f>'84'!F31</f>
        <v>Effectifs salariés en équivalent temps plein</v>
      </c>
      <c r="G31" s="2" t="str">
        <f>'84'!G31</f>
        <v>Effectifs salariés au 31 décembre</v>
      </c>
      <c r="H31" s="2" t="str">
        <f>'84'!H31</f>
        <v>Chiffre d'affaires Hors Taxes</v>
      </c>
      <c r="I31" s="2" t="str">
        <f>'84'!I31</f>
        <v>Chiffre d'affaires à l'exportation hors taxes</v>
      </c>
      <c r="J31" s="2" t="str">
        <f>'84'!J31</f>
        <v>Valeur ajoutée - y compris autres produits et autres charges</v>
      </c>
      <c r="K31" s="2" t="str">
        <f>'84'!K31</f>
        <v>Frais de personnel</v>
      </c>
      <c r="L31" s="2" t="str">
        <f>'84'!L31</f>
        <v>Excédent brut d'exploitation</v>
      </c>
      <c r="M31" s="2" t="str">
        <f>'84'!M31</f>
        <v>Capacité d'autofinancement</v>
      </c>
      <c r="N31" s="2" t="str">
        <f>'84'!N31</f>
        <v>Résultat courant avant impôts</v>
      </c>
      <c r="O31" s="2" t="str">
        <f>'84'!O31</f>
        <v>Résultat net comptable</v>
      </c>
      <c r="P31" s="2" t="str">
        <f>'84'!P31</f>
        <v>Investissements corporels bruts hors apports</v>
      </c>
      <c r="Q31" s="44" t="str">
        <f>'84'!Q31</f>
        <v>Taux d'exportation</v>
      </c>
      <c r="R31" s="44" t="str">
        <f>'84'!R31</f>
        <v>Taux de valeur ajoutée</v>
      </c>
      <c r="S31" s="76" t="str">
        <f>'84'!S31</f>
        <v>Productivité apparente du travail par tête</v>
      </c>
      <c r="T31" s="76" t="str">
        <f>'84'!T31</f>
        <v>Intensité capitalistique</v>
      </c>
      <c r="U31" s="44" t="str">
        <f>'84'!U31</f>
        <v>Part des frais de personnel</v>
      </c>
      <c r="V31" s="44" t="str">
        <f>'84'!V31</f>
        <v>Taux de marge</v>
      </c>
      <c r="W31" s="44" t="str">
        <f>'84'!W31</f>
        <v>Rentabilité économique</v>
      </c>
      <c r="X31" s="44" t="str">
        <f>'84'!X31</f>
        <v>Rentabilité financière</v>
      </c>
      <c r="Y31" s="44" t="str">
        <f>'84'!Y31</f>
        <v>Levier financier</v>
      </c>
      <c r="Z31" s="44" t="str">
        <f>'84'!Z31</f>
        <v>Taux de prélèvement financier</v>
      </c>
      <c r="AA31" s="44" t="str">
        <f>'84'!AA31</f>
        <v>Taux d'investissement</v>
      </c>
      <c r="AB31" s="44" t="str">
        <f>'84'!AB31</f>
        <v>Taux d'autofinancement</v>
      </c>
    </row>
    <row r="32" spans="1:28" ht="15" customHeight="1" x14ac:dyDescent="0.35">
      <c r="B32" s="148"/>
      <c r="C32" s="148"/>
      <c r="D32" s="32"/>
      <c r="E32" s="148" t="str">
        <f>'84'!E32</f>
        <v>nombre</v>
      </c>
      <c r="F32" s="148"/>
      <c r="G32" s="148"/>
      <c r="H32" s="148" t="str">
        <f>'84'!H32</f>
        <v>milliers d'euros</v>
      </c>
      <c r="I32" s="148"/>
      <c r="J32" s="148"/>
      <c r="K32" s="148"/>
      <c r="L32" s="148"/>
      <c r="M32" s="148"/>
      <c r="N32" s="148"/>
      <c r="O32" s="148"/>
      <c r="P32" s="148"/>
      <c r="Q32" s="155" t="str">
        <f>'84'!Q32</f>
        <v>%</v>
      </c>
      <c r="R32" s="155"/>
      <c r="S32" s="158" t="str">
        <f>'84'!S32</f>
        <v>milliers d'euros</v>
      </c>
      <c r="T32" s="159"/>
      <c r="U32" s="149" t="str">
        <f>'84'!U32</f>
        <v>%</v>
      </c>
      <c r="V32" s="149"/>
      <c r="W32" s="149"/>
      <c r="X32" s="149"/>
      <c r="Y32" s="149"/>
      <c r="Z32" s="149"/>
      <c r="AA32" s="149"/>
      <c r="AB32" s="149"/>
    </row>
    <row r="33" spans="1:28" ht="15" customHeight="1" x14ac:dyDescent="0.35">
      <c r="A33" s="73" t="str">
        <f>'84'!A33</f>
        <v>IAA_CGA_AC</v>
      </c>
      <c r="B33" s="116" t="str">
        <f>'84'!B33</f>
        <v>IAA_CGA_AC</v>
      </c>
      <c r="C33" s="117" t="str">
        <f>'84'!C33</f>
        <v>Ensemble des entreprises agroalimentaires de la région</v>
      </c>
      <c r="D33" s="117"/>
      <c r="E33" s="109">
        <f t="shared" ref="E33:T48" ca="1" si="2">INDEX(table,MATCH($A$1&amp;"_"&amp;$A33,Tcolonne,0),MATCH(E$30,Tligne,0))</f>
        <v>8131</v>
      </c>
      <c r="F33" s="109">
        <f t="shared" ca="1" si="2"/>
        <v>34401.25</v>
      </c>
      <c r="G33" s="109">
        <f t="shared" ca="1" si="2"/>
        <v>41313</v>
      </c>
      <c r="H33" s="109">
        <f t="shared" ca="1" si="2"/>
        <v>14416883.25</v>
      </c>
      <c r="I33" s="109">
        <f t="shared" ca="1" si="2"/>
        <v>2471326.8459999999</v>
      </c>
      <c r="J33" s="109">
        <f t="shared" ca="1" si="2"/>
        <v>2573424.8840000001</v>
      </c>
      <c r="K33" s="109">
        <f t="shared" ca="1" si="2"/>
        <v>1623759.5870000001</v>
      </c>
      <c r="L33" s="109">
        <f t="shared" ca="1" si="2"/>
        <v>938559.88800000004</v>
      </c>
      <c r="M33" s="109">
        <f t="shared" ca="1" si="2"/>
        <v>775871.31</v>
      </c>
      <c r="N33" s="109">
        <f t="shared" ca="1" si="2"/>
        <v>788440.93200000015</v>
      </c>
      <c r="O33" s="109">
        <f t="shared" ca="1" si="2"/>
        <v>615734.8350000002</v>
      </c>
      <c r="P33" s="109">
        <f t="shared" ca="1" si="2"/>
        <v>375107.88799999998</v>
      </c>
      <c r="Q33" s="109">
        <f t="shared" ca="1" si="2"/>
        <v>17.141894008193486</v>
      </c>
      <c r="R33" s="109">
        <f t="shared" ca="1" si="2"/>
        <v>17.850077852298625</v>
      </c>
      <c r="S33" s="109">
        <f t="shared" ca="1" si="2"/>
        <v>74.80614466044112</v>
      </c>
      <c r="T33" s="109">
        <f t="shared" ca="1" si="2"/>
        <v>109.09337672322954</v>
      </c>
      <c r="U33" s="109">
        <f t="shared" ref="U33:AB33" ca="1" si="3">INDEX(table,MATCH($A$1&amp;"_"&amp;$A33,Tcolonne,0),MATCH(U$30,Tligne,0))</f>
        <v>63.370692173348132</v>
      </c>
      <c r="V33" s="109">
        <f t="shared" ca="1" si="3"/>
        <v>36.629307826651861</v>
      </c>
      <c r="W33" s="109">
        <f t="shared" ca="1" si="3"/>
        <v>14.994431440282479</v>
      </c>
      <c r="X33" s="109">
        <f t="shared" ca="1" si="3"/>
        <v>14.973980475861959</v>
      </c>
      <c r="Y33" s="109">
        <f t="shared" ca="1" si="3"/>
        <v>58.656504359645425</v>
      </c>
      <c r="Z33" s="109">
        <f t="shared" ca="1" si="3"/>
        <v>4.3783033480757494</v>
      </c>
      <c r="AA33" s="109">
        <f t="shared" ca="1" si="3"/>
        <v>14.576212825647019</v>
      </c>
      <c r="AB33" s="109">
        <f t="shared" ca="1" si="3"/>
        <v>206.83950799776306</v>
      </c>
    </row>
    <row r="34" spans="1:28" ht="15" customHeight="1" x14ac:dyDescent="0.35">
      <c r="A34" s="73" t="str">
        <f>'84'!A34</f>
        <v>p_IAA_CGA_AC_BN_horsKZ</v>
      </c>
      <c r="B34" s="54"/>
      <c r="C34" s="51" t="str">
        <f>'84'!C34</f>
        <v>Poids dans l'économie marchande non agricole et non financière de la région (%)</v>
      </c>
      <c r="D34" s="51"/>
      <c r="E34" s="52">
        <f ca="1">E33/E69*100</f>
        <v>2.3062610264293939</v>
      </c>
      <c r="F34" s="52">
        <f t="shared" ref="F34:P34" ca="1" si="4">F33/F69*100</f>
        <v>5.5170896869774788</v>
      </c>
      <c r="G34" s="52">
        <f t="shared" ca="1" si="4"/>
        <v>5.4377813462500324</v>
      </c>
      <c r="H34" s="52">
        <f t="shared" ca="1" si="4"/>
        <v>6.7232630590968911</v>
      </c>
      <c r="I34" s="52">
        <f t="shared" ca="1" si="4"/>
        <v>4.1235947628410274</v>
      </c>
      <c r="J34" s="52">
        <f t="shared" ca="1" si="4"/>
        <v>3.878566301901671</v>
      </c>
      <c r="K34" s="52">
        <f t="shared" ca="1" si="4"/>
        <v>4.531447092605795</v>
      </c>
      <c r="L34" s="52">
        <f t="shared" ca="1" si="4"/>
        <v>3.0850867525548384</v>
      </c>
      <c r="M34" s="52">
        <f t="shared" ca="1" si="4"/>
        <v>2.5404798209453223</v>
      </c>
      <c r="N34" s="52">
        <f t="shared" ca="1" si="4"/>
        <v>2.9504719374556565</v>
      </c>
      <c r="O34" s="52">
        <f t="shared" ca="1" si="4"/>
        <v>2.3889523286940455</v>
      </c>
      <c r="P34" s="52">
        <f t="shared" ca="1" si="4"/>
        <v>2.6508596571683882</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'84'!A36</f>
        <v>IAA_hac</v>
      </c>
      <c r="B36" s="112" t="str">
        <f>'84'!B36</f>
        <v>IAA_hac</v>
      </c>
      <c r="C36" s="113" t="str">
        <f>'84'!C36</f>
        <v>IAA : Industries alimentaires (hors artisanat commercial) et boissons</v>
      </c>
      <c r="D36" s="113"/>
      <c r="E36" s="110">
        <f t="shared" ca="1" si="2"/>
        <v>1902</v>
      </c>
      <c r="F36" s="110">
        <f t="shared" ca="1" si="2"/>
        <v>10163.870000000001</v>
      </c>
      <c r="G36" s="110">
        <f t="shared" ca="1" si="2"/>
        <v>11604</v>
      </c>
      <c r="H36" s="110">
        <f t="shared" ca="1" si="2"/>
        <v>4121716.15</v>
      </c>
      <c r="I36" s="110">
        <f t="shared" ca="1" si="2"/>
        <v>1186042.9469999999</v>
      </c>
      <c r="J36" s="110">
        <f t="shared" ca="1" si="2"/>
        <v>980961.48599999992</v>
      </c>
      <c r="K36" s="110">
        <f t="shared" ca="1" si="2"/>
        <v>541231.82400000002</v>
      </c>
      <c r="L36" s="110">
        <f t="shared" ca="1" si="2"/>
        <v>415455.3139999999</v>
      </c>
      <c r="M36" s="110">
        <f t="shared" ca="1" si="2"/>
        <v>341460.55699999997</v>
      </c>
      <c r="N36" s="110">
        <f t="shared" ca="1" si="2"/>
        <v>337673.41700000007</v>
      </c>
      <c r="O36" s="110">
        <f t="shared" ca="1" si="2"/>
        <v>243450.17300000007</v>
      </c>
      <c r="P36" s="110">
        <f t="shared" ca="1" si="2"/>
        <v>201347.658</v>
      </c>
      <c r="Q36" s="110">
        <f t="shared" ca="1" si="2"/>
        <v>28.775464001809052</v>
      </c>
      <c r="R36" s="110">
        <f t="shared" ca="1" si="2"/>
        <v>23.799831194101028</v>
      </c>
      <c r="S36" s="110">
        <f t="shared" ca="1" si="2"/>
        <v>96.514564432642274</v>
      </c>
      <c r="T36" s="110">
        <f t="shared" ca="1" si="2"/>
        <v>216.93039117973763</v>
      </c>
      <c r="U36" s="110">
        <f t="shared" ref="U36:AB36" ca="1" si="5">INDEX(table,MATCH($A$1&amp;"_"&amp;$A36,Tcolonne,0),MATCH(U$30,Tligne,0))</f>
        <v>56.573544526946492</v>
      </c>
      <c r="V36" s="110">
        <f t="shared" ca="1" si="5"/>
        <v>43.426455473053508</v>
      </c>
      <c r="W36" s="110">
        <f t="shared" ca="1" si="5"/>
        <v>12.223027884690429</v>
      </c>
      <c r="X36" s="110">
        <f t="shared" ca="1" si="5"/>
        <v>11.213128068055555</v>
      </c>
      <c r="Y36" s="110">
        <f t="shared" ca="1" si="5"/>
        <v>49.631580264613262</v>
      </c>
      <c r="Z36" s="110">
        <f t="shared" ca="1" si="5"/>
        <v>4.3439699510017595</v>
      </c>
      <c r="AA36" s="110">
        <f t="shared" ca="1" si="5"/>
        <v>20.52554161132479</v>
      </c>
      <c r="AB36" s="110">
        <f t="shared" ca="1" si="5"/>
        <v>169.58754841836799</v>
      </c>
    </row>
    <row r="37" spans="1:28" ht="15" customHeight="1" x14ac:dyDescent="0.35">
      <c r="A37" s="73" t="str">
        <f>'84'!A37</f>
        <v>p_IAA_hac_C_hac</v>
      </c>
      <c r="B37" s="54"/>
      <c r="C37" s="55" t="str">
        <f>'84'!C37</f>
        <v>Poids dans l'industrie manufacturière (hors artisanat commercial) de la région (%)</v>
      </c>
      <c r="D37" s="55"/>
      <c r="E37" s="52">
        <f ca="1">E36/E66*100</f>
        <v>10.11164274322169</v>
      </c>
      <c r="F37" s="52">
        <f t="shared" ref="F37:P37" ca="1" si="6">F36/F66*100</f>
        <v>13.221739763329913</v>
      </c>
      <c r="G37" s="52">
        <f t="shared" ca="1" si="6"/>
        <v>13.741976741431989</v>
      </c>
      <c r="H37" s="52">
        <f t="shared" ca="1" si="6"/>
        <v>13.953078934398414</v>
      </c>
      <c r="I37" s="52">
        <f t="shared" ca="1" si="6"/>
        <v>8.0291006457275227</v>
      </c>
      <c r="J37" s="52">
        <f t="shared" ca="1" si="6"/>
        <v>11.833541071059738</v>
      </c>
      <c r="K37" s="52">
        <f t="shared" ca="1" si="6"/>
        <v>10.236049071990614</v>
      </c>
      <c r="L37" s="52">
        <f t="shared" ca="1" si="6"/>
        <v>14.966971643042267</v>
      </c>
      <c r="M37" s="52">
        <f t="shared" ca="1" si="6"/>
        <v>12.969938317951623</v>
      </c>
      <c r="N37" s="52">
        <f t="shared" ca="1" si="6"/>
        <v>14.786036969725954</v>
      </c>
      <c r="O37" s="52">
        <f t="shared" ca="1" si="6"/>
        <v>13.955038534906999</v>
      </c>
      <c r="P37" s="52">
        <f t="shared" ca="1" si="6"/>
        <v>15.711005002700457</v>
      </c>
      <c r="Q37" s="52"/>
      <c r="R37" s="52"/>
      <c r="S37" s="52"/>
      <c r="T37" s="52"/>
      <c r="U37" s="52"/>
      <c r="V37" s="52"/>
      <c r="W37" s="52"/>
      <c r="X37" s="52"/>
      <c r="Y37" s="52"/>
      <c r="Z37" s="52"/>
      <c r="AA37" s="52"/>
      <c r="AB37" s="52"/>
    </row>
    <row r="38" spans="1:28" ht="15" customHeight="1" x14ac:dyDescent="0.35">
      <c r="A38" s="73" t="str">
        <f>'84'!A38</f>
        <v>IAA_hac_Micro</v>
      </c>
      <c r="B38" s="54"/>
      <c r="C38" s="55"/>
      <c r="D38" s="55" t="s">
        <v>83</v>
      </c>
      <c r="E38" s="48">
        <f t="shared" ca="1" si="2"/>
        <v>1594</v>
      </c>
      <c r="F38" s="48">
        <f t="shared" ca="1" si="2"/>
        <v>1579.62</v>
      </c>
      <c r="G38" s="48">
        <f t="shared" ca="1" si="2"/>
        <v>2133</v>
      </c>
      <c r="H38" s="48">
        <f t="shared" ca="1" si="2"/>
        <v>308248.59000000003</v>
      </c>
      <c r="I38" s="48">
        <f t="shared" ca="1" si="2"/>
        <v>10702.442999999999</v>
      </c>
      <c r="J38" s="48">
        <f t="shared" ca="1" si="2"/>
        <v>92942.274000000005</v>
      </c>
      <c r="K38" s="48">
        <f t="shared" ca="1" si="2"/>
        <v>68662.881999999998</v>
      </c>
      <c r="L38" s="48">
        <f t="shared" ca="1" si="2"/>
        <v>25493.955000000002</v>
      </c>
      <c r="M38" s="48">
        <f t="shared" ca="1" si="2"/>
        <v>24082.924000000003</v>
      </c>
      <c r="N38" s="48">
        <f t="shared" ca="1" si="2"/>
        <v>11289.167999999998</v>
      </c>
      <c r="O38" s="48">
        <f t="shared" ca="1" si="2"/>
        <v>12361.761999999999</v>
      </c>
      <c r="P38" s="48">
        <f t="shared" ca="1" si="2"/>
        <v>24470.815999999999</v>
      </c>
      <c r="Q38" s="48">
        <f t="shared" ca="1" si="2"/>
        <v>3.4720168549676087</v>
      </c>
      <c r="R38" s="48">
        <f t="shared" ca="1" si="2"/>
        <v>30.151727214713294</v>
      </c>
      <c r="S38" s="48">
        <f t="shared" ca="1" si="2"/>
        <v>58.838375052227761</v>
      </c>
      <c r="T38" s="48">
        <f t="shared" ca="1" si="2"/>
        <v>141.40389903900939</v>
      </c>
      <c r="U38" s="48">
        <f t="shared" ref="U38:AB52" ca="1" si="7">INDEX(table,MATCH($A$1&amp;"_"&amp;$A38,Tcolonne,0),MATCH(U$30,Tligne,0))</f>
        <v>72.923947094781866</v>
      </c>
      <c r="V38" s="48">
        <f t="shared" ca="1" si="7"/>
        <v>27.076052905218134</v>
      </c>
      <c r="W38" s="48">
        <f t="shared" ca="1" si="7"/>
        <v>9.7805463875399532</v>
      </c>
      <c r="X38" s="48">
        <f t="shared" ca="1" si="7"/>
        <v>14.054042894033033</v>
      </c>
      <c r="Y38" s="48">
        <f t="shared" ca="1" si="7"/>
        <v>139.52211650639327</v>
      </c>
      <c r="Z38" s="48">
        <f t="shared" ca="1" si="7"/>
        <v>7.6812365911840663</v>
      </c>
      <c r="AA38" s="48">
        <f t="shared" ca="1" si="7"/>
        <v>26.329048071279164</v>
      </c>
      <c r="AB38" s="48">
        <f t="shared" ca="1" si="7"/>
        <v>98.414879176893834</v>
      </c>
    </row>
    <row r="39" spans="1:28" ht="15" customHeight="1" x14ac:dyDescent="0.35">
      <c r="A39" s="73" t="str">
        <f>'84'!A39</f>
        <v>IAA_hac_PME</v>
      </c>
      <c r="B39" s="54"/>
      <c r="C39" s="55"/>
      <c r="D39" s="55" t="s">
        <v>84</v>
      </c>
      <c r="E39" s="48">
        <f t="shared" ca="1" si="2"/>
        <v>264</v>
      </c>
      <c r="F39" s="48">
        <f t="shared" ca="1" si="2"/>
        <v>4983.5200000000004</v>
      </c>
      <c r="G39" s="48">
        <f t="shared" ca="1" si="2"/>
        <v>5684</v>
      </c>
      <c r="H39" s="48">
        <f t="shared" ca="1" si="2"/>
        <v>1695001.95</v>
      </c>
      <c r="I39" s="48">
        <f t="shared" ca="1" si="2"/>
        <v>197110.26199999999</v>
      </c>
      <c r="J39" s="48">
        <f t="shared" ca="1" si="2"/>
        <v>366751.91499999998</v>
      </c>
      <c r="K39" s="48">
        <f t="shared" ca="1" si="2"/>
        <v>245229.66800000001</v>
      </c>
      <c r="L39" s="48">
        <f t="shared" ca="1" si="2"/>
        <v>113406.95399999998</v>
      </c>
      <c r="M39" s="48">
        <f t="shared" ca="1" si="2"/>
        <v>93844.400999999983</v>
      </c>
      <c r="N39" s="48">
        <f t="shared" ca="1" si="2"/>
        <v>73031.92200000002</v>
      </c>
      <c r="O39" s="48">
        <f t="shared" ca="1" si="2"/>
        <v>60803.354000000014</v>
      </c>
      <c r="P39" s="48">
        <f t="shared" ca="1" si="2"/>
        <v>101702.655</v>
      </c>
      <c r="Q39" s="48">
        <f t="shared" ca="1" si="2"/>
        <v>11.628910633406646</v>
      </c>
      <c r="R39" s="48">
        <f t="shared" ca="1" si="2"/>
        <v>21.637256228525281</v>
      </c>
      <c r="S39" s="48">
        <f t="shared" ca="1" si="2"/>
        <v>73.592945347866561</v>
      </c>
      <c r="T39" s="48">
        <f t="shared" ca="1" si="2"/>
        <v>220.67140555270171</v>
      </c>
      <c r="U39" s="48">
        <f t="shared" ca="1" si="7"/>
        <v>68.378311905915737</v>
      </c>
      <c r="V39" s="48">
        <f t="shared" ca="1" si="7"/>
        <v>31.621688094084266</v>
      </c>
      <c r="W39" s="48">
        <f t="shared" ca="1" si="7"/>
        <v>7.1629747634098599</v>
      </c>
      <c r="X39" s="48">
        <f t="shared" ca="1" si="7"/>
        <v>8.3335461719662653</v>
      </c>
      <c r="Y39" s="48">
        <f t="shared" ca="1" si="7"/>
        <v>69.214292126526772</v>
      </c>
      <c r="Z39" s="48">
        <f t="shared" ca="1" si="7"/>
        <v>5.3833885706867681</v>
      </c>
      <c r="AA39" s="48">
        <f t="shared" ca="1" si="7"/>
        <v>27.73064047940963</v>
      </c>
      <c r="AB39" s="48">
        <f t="shared" ca="1" si="7"/>
        <v>92.273304959442783</v>
      </c>
    </row>
    <row r="40" spans="1:28" ht="15" customHeight="1" x14ac:dyDescent="0.35">
      <c r="A40" s="73" t="str">
        <f>'84'!A40</f>
        <v>IAA_hac_ETI</v>
      </c>
      <c r="B40" s="54"/>
      <c r="C40" s="55"/>
      <c r="D40" s="55" t="s">
        <v>85</v>
      </c>
      <c r="E40" s="48">
        <f t="shared" ca="1" si="2"/>
        <v>38</v>
      </c>
      <c r="F40" s="48">
        <f t="shared" ca="1" si="2"/>
        <v>3442.68</v>
      </c>
      <c r="G40" s="48">
        <f t="shared" ca="1" si="2"/>
        <v>3621</v>
      </c>
      <c r="H40" s="48">
        <f t="shared" ca="1" si="2"/>
        <v>1979976.06</v>
      </c>
      <c r="I40" s="48">
        <f t="shared" ca="1" si="2"/>
        <v>976660.54999999993</v>
      </c>
      <c r="J40" s="48">
        <f t="shared" ca="1" si="2"/>
        <v>489766.16800000001</v>
      </c>
      <c r="K40" s="48">
        <f t="shared" ca="1" si="2"/>
        <v>218793.49600000001</v>
      </c>
      <c r="L40" s="48" t="str">
        <f t="shared" ca="1" si="2"/>
        <v>s</v>
      </c>
      <c r="M40" s="48" t="str">
        <f t="shared" ca="1" si="2"/>
        <v>s</v>
      </c>
      <c r="N40" s="48" t="str">
        <f t="shared" ca="1" si="2"/>
        <v>s</v>
      </c>
      <c r="O40" s="48" t="str">
        <f t="shared" ca="1" si="2"/>
        <v>s</v>
      </c>
      <c r="P40" s="48" t="str">
        <f t="shared" ca="1" si="2"/>
        <v>s</v>
      </c>
      <c r="Q40" s="48">
        <f t="shared" ca="1" si="2"/>
        <v>49.326886810944572</v>
      </c>
      <c r="R40" s="48">
        <f t="shared" ca="1" si="2"/>
        <v>24.735964130798632</v>
      </c>
      <c r="S40" s="48">
        <f t="shared" ca="1" si="2"/>
        <v>142.26305320273741</v>
      </c>
      <c r="T40" s="48">
        <f t="shared" ca="1" si="2"/>
        <v>232.57870931948366</v>
      </c>
      <c r="U40" s="48">
        <f t="shared" ca="1" si="7"/>
        <v>46.263589630370383</v>
      </c>
      <c r="V40" s="48" t="str">
        <f t="shared" ca="1" si="7"/>
        <v>s</v>
      </c>
      <c r="W40" s="48" t="str">
        <f t="shared" ca="1" si="7"/>
        <v>s</v>
      </c>
      <c r="X40" s="48" t="str">
        <f t="shared" ca="1" si="7"/>
        <v>s</v>
      </c>
      <c r="Y40" s="48" t="str">
        <f t="shared" ca="1" si="7"/>
        <v>s</v>
      </c>
      <c r="Z40" s="48" t="str">
        <f t="shared" ca="1" si="7"/>
        <v>s</v>
      </c>
      <c r="AA40" s="48" t="str">
        <f t="shared" ca="1" si="7"/>
        <v>s</v>
      </c>
      <c r="AB40" s="48" t="str">
        <f t="shared" ca="1" si="7"/>
        <v>s</v>
      </c>
    </row>
    <row r="41" spans="1:28" ht="15" customHeight="1" x14ac:dyDescent="0.35">
      <c r="A41" s="73" t="str">
        <f>'84'!A41</f>
        <v>IAA_hac_GE</v>
      </c>
      <c r="B41" s="54"/>
      <c r="C41" s="55"/>
      <c r="D41" s="55" t="s">
        <v>86</v>
      </c>
      <c r="E41" s="48">
        <f t="shared" ca="1" si="2"/>
        <v>6</v>
      </c>
      <c r="F41" s="48">
        <f t="shared" ca="1" si="2"/>
        <v>158.04999999999998</v>
      </c>
      <c r="G41" s="48">
        <f t="shared" ca="1" si="2"/>
        <v>166</v>
      </c>
      <c r="H41" s="48">
        <f t="shared" ca="1" si="2"/>
        <v>138489.55000000002</v>
      </c>
      <c r="I41" s="48">
        <f t="shared" ca="1" si="2"/>
        <v>1569.692</v>
      </c>
      <c r="J41" s="48">
        <f t="shared" ca="1" si="2"/>
        <v>31501.12899999999</v>
      </c>
      <c r="K41" s="48">
        <f t="shared" ca="1" si="2"/>
        <v>8545.7780000000002</v>
      </c>
      <c r="L41" s="48" t="str">
        <f t="shared" ca="1" si="2"/>
        <v>s</v>
      </c>
      <c r="M41" s="48" t="str">
        <f t="shared" ca="1" si="2"/>
        <v>s</v>
      </c>
      <c r="N41" s="48" t="str">
        <f t="shared" ca="1" si="2"/>
        <v>s</v>
      </c>
      <c r="O41" s="48" t="str">
        <f t="shared" ca="1" si="2"/>
        <v>s</v>
      </c>
      <c r="P41" s="48" t="str">
        <f t="shared" ca="1" si="2"/>
        <v>s</v>
      </c>
      <c r="Q41" s="48">
        <f t="shared" ca="1" si="2"/>
        <v>1.1334371438133779</v>
      </c>
      <c r="R41" s="48">
        <f t="shared" ca="1" si="2"/>
        <v>22.746213703488809</v>
      </c>
      <c r="S41" s="48">
        <f t="shared" ca="1" si="2"/>
        <v>199.31116102499206</v>
      </c>
      <c r="T41" s="48">
        <f t="shared" ca="1" si="2"/>
        <v>512.96067067383751</v>
      </c>
      <c r="U41" s="48">
        <f t="shared" ca="1" si="7"/>
        <v>27.597631579873699</v>
      </c>
      <c r="V41" s="48" t="str">
        <f t="shared" ca="1" si="7"/>
        <v>s</v>
      </c>
      <c r="W41" s="48" t="str">
        <f t="shared" ca="1" si="7"/>
        <v>s</v>
      </c>
      <c r="X41" s="48" t="str">
        <f t="shared" ca="1" si="7"/>
        <v>s</v>
      </c>
      <c r="Y41" s="48" t="str">
        <f t="shared" ca="1" si="7"/>
        <v>s</v>
      </c>
      <c r="Z41" s="48" t="str">
        <f t="shared" ca="1" si="7"/>
        <v>s</v>
      </c>
      <c r="AA41" s="48" t="str">
        <f t="shared" ca="1" si="7"/>
        <v>s</v>
      </c>
      <c r="AB41" s="48" t="str">
        <f t="shared" ca="1" si="7"/>
        <v>s</v>
      </c>
    </row>
    <row r="42" spans="1:28" ht="15" customHeight="1" x14ac:dyDescent="0.35">
      <c r="A42" s="73" t="str">
        <f>'84'!A42</f>
        <v>10_hac</v>
      </c>
      <c r="B42" s="112" t="str">
        <f>'84'!B42</f>
        <v>10_hac</v>
      </c>
      <c r="C42" s="114" t="str">
        <f>'84'!C42</f>
        <v>Industries alimentaires hors artisanat commercial</v>
      </c>
      <c r="D42" s="114"/>
      <c r="E42" s="110">
        <f t="shared" ca="1" si="2"/>
        <v>1503</v>
      </c>
      <c r="F42" s="110">
        <f t="shared" ca="1" si="2"/>
        <v>8683.11</v>
      </c>
      <c r="G42" s="110">
        <f t="shared" ca="1" si="2"/>
        <v>9990</v>
      </c>
      <c r="H42" s="110">
        <f t="shared" ca="1" si="2"/>
        <v>3360993.44</v>
      </c>
      <c r="I42" s="110">
        <f t="shared" ca="1" si="2"/>
        <v>1092473.173</v>
      </c>
      <c r="J42" s="110">
        <f t="shared" ca="1" si="2"/>
        <v>835409.90299999993</v>
      </c>
      <c r="K42" s="110">
        <f t="shared" ca="1" si="2"/>
        <v>462825.152</v>
      </c>
      <c r="L42" s="110">
        <f t="shared" ca="1" si="2"/>
        <v>353240.94499999995</v>
      </c>
      <c r="M42" s="110">
        <f t="shared" ca="1" si="2"/>
        <v>291670.07999999996</v>
      </c>
      <c r="N42" s="110">
        <f t="shared" ca="1" si="2"/>
        <v>303465.85800000007</v>
      </c>
      <c r="O42" s="110">
        <f t="shared" ca="1" si="2"/>
        <v>218868.34500000006</v>
      </c>
      <c r="P42" s="110">
        <f t="shared" ca="1" si="2"/>
        <v>143142.856</v>
      </c>
      <c r="Q42" s="110">
        <f t="shared" ca="1" si="2"/>
        <v>32.50447204086182</v>
      </c>
      <c r="R42" s="110">
        <f t="shared" ca="1" si="2"/>
        <v>24.856040867488272</v>
      </c>
      <c r="S42" s="110">
        <f t="shared" ca="1" si="2"/>
        <v>96.210908649090001</v>
      </c>
      <c r="T42" s="110">
        <f t="shared" ca="1" si="2"/>
        <v>167.27851357405351</v>
      </c>
      <c r="U42" s="110">
        <f t="shared" ca="1" si="7"/>
        <v>56.714174709796829</v>
      </c>
      <c r="V42" s="110">
        <f t="shared" ca="1" si="7"/>
        <v>43.285825290203171</v>
      </c>
      <c r="W42" s="110">
        <f t="shared" ca="1" si="7"/>
        <v>15.135923033960145</v>
      </c>
      <c r="X42" s="110">
        <f t="shared" ca="1" si="7"/>
        <v>11.996491687805555</v>
      </c>
      <c r="Y42" s="110">
        <f t="shared" ca="1" si="7"/>
        <v>35.100611771442821</v>
      </c>
      <c r="Z42" s="110">
        <f t="shared" ca="1" si="7"/>
        <v>3.6211611878685246</v>
      </c>
      <c r="AA42" s="110">
        <f t="shared" ca="1" si="7"/>
        <v>17.134445675825322</v>
      </c>
      <c r="AB42" s="110">
        <f t="shared" ca="1" si="7"/>
        <v>203.76153456097032</v>
      </c>
    </row>
    <row r="43" spans="1:28" ht="15" customHeight="1" x14ac:dyDescent="0.35">
      <c r="A43" s="73" t="str">
        <f>'84'!A43</f>
        <v>101_hac</v>
      </c>
      <c r="B43" s="54" t="str">
        <f>'84'!B43</f>
        <v>101_hac</v>
      </c>
      <c r="C43" s="57" t="str">
        <f>'84'!C43</f>
        <v>Transformation et conservation de la viande et préparation de produits à base de viande hors charcuterie</v>
      </c>
      <c r="D43" s="57"/>
      <c r="E43" s="48">
        <f t="shared" ca="1" si="2"/>
        <v>96</v>
      </c>
      <c r="F43" s="48">
        <f t="shared" ca="1" si="2"/>
        <v>872.64</v>
      </c>
      <c r="G43" s="48">
        <f t="shared" ca="1" si="2"/>
        <v>997</v>
      </c>
      <c r="H43" s="48">
        <f t="shared" ca="1" si="2"/>
        <v>264144.95</v>
      </c>
      <c r="I43" s="48">
        <f t="shared" ca="1" si="2"/>
        <v>7634.4939999999997</v>
      </c>
      <c r="J43" s="48">
        <f t="shared" ca="1" si="2"/>
        <v>53153.597000000009</v>
      </c>
      <c r="K43" s="48">
        <f t="shared" ca="1" si="2"/>
        <v>41375.205000000002</v>
      </c>
      <c r="L43" s="48">
        <f t="shared" ca="1" si="2"/>
        <v>10847.662000000009</v>
      </c>
      <c r="M43" s="48">
        <f t="shared" ca="1" si="2"/>
        <v>11209.591000000009</v>
      </c>
      <c r="N43" s="48">
        <f t="shared" ca="1" si="2"/>
        <v>6724.3690000000079</v>
      </c>
      <c r="O43" s="48">
        <f t="shared" ca="1" si="2"/>
        <v>8748.1620000000075</v>
      </c>
      <c r="P43" s="48">
        <f t="shared" ca="1" si="2"/>
        <v>15606.311000000002</v>
      </c>
      <c r="Q43" s="48">
        <f t="shared" ca="1" si="2"/>
        <v>2.8902668780909875</v>
      </c>
      <c r="R43" s="48">
        <f t="shared" ca="1" si="2"/>
        <v>20.122889723994348</v>
      </c>
      <c r="S43" s="48">
        <f t="shared" ca="1" si="2"/>
        <v>60.911254354602136</v>
      </c>
      <c r="T43" s="48">
        <f t="shared" ca="1" si="2"/>
        <v>150.93188600110011</v>
      </c>
      <c r="U43" s="48">
        <f t="shared" ca="1" si="7"/>
        <v>79.228137742801437</v>
      </c>
      <c r="V43" s="48">
        <f t="shared" ca="1" si="7"/>
        <v>20.771862257198574</v>
      </c>
      <c r="W43" s="48">
        <f t="shared" ca="1" si="7"/>
        <v>7.1787842790764236</v>
      </c>
      <c r="X43" s="48">
        <f t="shared" ca="1" si="7"/>
        <v>13.909718408944041</v>
      </c>
      <c r="Y43" s="48">
        <f t="shared" ca="1" si="7"/>
        <v>48.430037979919518</v>
      </c>
      <c r="Z43" s="48">
        <f t="shared" ca="1" si="7"/>
        <v>3.1236869290359497</v>
      </c>
      <c r="AA43" s="48">
        <f t="shared" ca="1" si="7"/>
        <v>29.36078060719014</v>
      </c>
      <c r="AB43" s="48">
        <f t="shared" ca="1" si="7"/>
        <v>71.8272947399293</v>
      </c>
    </row>
    <row r="44" spans="1:28" ht="15" customHeight="1" x14ac:dyDescent="0.35">
      <c r="A44" s="73">
        <f>'84'!A44</f>
        <v>102</v>
      </c>
      <c r="B44" s="54">
        <f>'84'!B44</f>
        <v>102</v>
      </c>
      <c r="C44" s="57" t="str">
        <f>'84'!C44</f>
        <v>Transformation et conservation de poisson, de crustacés et de mollusques</v>
      </c>
      <c r="D44" s="57"/>
      <c r="E44" s="48">
        <f t="shared" ca="1" si="2"/>
        <v>21</v>
      </c>
      <c r="F44" s="48" t="str">
        <f t="shared" ca="1" si="2"/>
        <v>s</v>
      </c>
      <c r="G44" s="48">
        <f t="shared" ca="1" si="2"/>
        <v>112</v>
      </c>
      <c r="H44" s="48">
        <f t="shared" ca="1" si="2"/>
        <v>69039.22</v>
      </c>
      <c r="I44" s="48">
        <f t="shared" ca="1" si="2"/>
        <v>6150.9470000000001</v>
      </c>
      <c r="J44" s="48" t="str">
        <f t="shared" ca="1" si="2"/>
        <v>s</v>
      </c>
      <c r="K44" s="48" t="str">
        <f t="shared" ca="1" si="2"/>
        <v>s</v>
      </c>
      <c r="L44" s="48" t="str">
        <f t="shared" ca="1" si="2"/>
        <v>s</v>
      </c>
      <c r="M44" s="48" t="str">
        <f t="shared" ca="1" si="2"/>
        <v>s</v>
      </c>
      <c r="N44" s="48" t="str">
        <f t="shared" ca="1" si="2"/>
        <v>s</v>
      </c>
      <c r="O44" s="48" t="str">
        <f t="shared" ca="1" si="2"/>
        <v>s</v>
      </c>
      <c r="P44" s="48">
        <f t="shared" ca="1" si="2"/>
        <v>926.0659999999998</v>
      </c>
      <c r="Q44" s="48">
        <f t="shared" ca="1" si="2"/>
        <v>8.9093518148090318</v>
      </c>
      <c r="R44" s="48">
        <f t="shared" ca="1" si="2"/>
        <v>12.421073123363797</v>
      </c>
      <c r="S44" s="48" t="str">
        <f t="shared" ca="1" si="2"/>
        <v>s</v>
      </c>
      <c r="T44" s="48" t="str">
        <f t="shared" ca="1" si="2"/>
        <v>s</v>
      </c>
      <c r="U44" s="48" t="str">
        <f t="shared" ca="1" si="7"/>
        <v>s</v>
      </c>
      <c r="V44" s="48" t="str">
        <f t="shared" ca="1" si="7"/>
        <v>s</v>
      </c>
      <c r="W44" s="48">
        <f t="shared" ca="1" si="7"/>
        <v>12.086239244028894</v>
      </c>
      <c r="X44" s="48" t="str">
        <f t="shared" ca="1" si="7"/>
        <v>s</v>
      </c>
      <c r="Y44" s="48">
        <f t="shared" ca="1" si="7"/>
        <v>38.152829510360689</v>
      </c>
      <c r="Z44" s="48" t="str">
        <f t="shared" ca="1" si="7"/>
        <v>s</v>
      </c>
      <c r="AA44" s="48" t="str">
        <f t="shared" ca="1" si="7"/>
        <v>s</v>
      </c>
      <c r="AB44" s="48" t="str">
        <f t="shared" ca="1" si="7"/>
        <v>s</v>
      </c>
    </row>
    <row r="45" spans="1:28" ht="15" customHeight="1" x14ac:dyDescent="0.35">
      <c r="A45" s="73" t="str">
        <f>'84'!A45</f>
        <v>103</v>
      </c>
      <c r="B45" s="58" t="str">
        <f>'84'!B45</f>
        <v>103</v>
      </c>
      <c r="C45" s="57" t="str">
        <f>'84'!C45</f>
        <v>Transformation et conservation de fruits et légumes</v>
      </c>
      <c r="D45" s="57"/>
      <c r="E45" s="48">
        <f t="shared" ca="1" si="2"/>
        <v>198</v>
      </c>
      <c r="F45" s="48">
        <f t="shared" ca="1" si="2"/>
        <v>1217.54</v>
      </c>
      <c r="G45" s="48">
        <f t="shared" ca="1" si="2"/>
        <v>1330</v>
      </c>
      <c r="H45" s="48">
        <f t="shared" ca="1" si="2"/>
        <v>395001.91</v>
      </c>
      <c r="I45" s="48">
        <f t="shared" ca="1" si="2"/>
        <v>33758.601999999999</v>
      </c>
      <c r="J45" s="48">
        <f t="shared" ca="1" si="2"/>
        <v>68550.77999999997</v>
      </c>
      <c r="K45" s="48">
        <f t="shared" ca="1" si="2"/>
        <v>57913.955000000002</v>
      </c>
      <c r="L45" s="48">
        <f t="shared" ca="1" si="2"/>
        <v>8894.045999999973</v>
      </c>
      <c r="M45" s="48">
        <f t="shared" ca="1" si="2"/>
        <v>9367.9449999999724</v>
      </c>
      <c r="N45" s="48">
        <f t="shared" ca="1" si="2"/>
        <v>6021.4320000000125</v>
      </c>
      <c r="O45" s="48">
        <f t="shared" ca="1" si="2"/>
        <v>2559.3450000000121</v>
      </c>
      <c r="P45" s="48">
        <f t="shared" ca="1" si="2"/>
        <v>29681.751</v>
      </c>
      <c r="Q45" s="48">
        <f t="shared" ca="1" si="2"/>
        <v>8.5464401931626099</v>
      </c>
      <c r="R45" s="48">
        <f t="shared" ca="1" si="2"/>
        <v>17.35454393119263</v>
      </c>
      <c r="S45" s="48">
        <f t="shared" ca="1" si="2"/>
        <v>56.302692314010194</v>
      </c>
      <c r="T45" s="48">
        <f t="shared" ca="1" si="2"/>
        <v>142.91327923517912</v>
      </c>
      <c r="U45" s="48">
        <f t="shared" ca="1" si="7"/>
        <v>86.687154432296254</v>
      </c>
      <c r="V45" s="48">
        <f t="shared" ca="1" si="7"/>
        <v>13.312845567703748</v>
      </c>
      <c r="W45" s="48">
        <f t="shared" ca="1" si="7"/>
        <v>3.8683329442766103</v>
      </c>
      <c r="X45" s="48">
        <f t="shared" ca="1" si="7"/>
        <v>2.1423257053269804</v>
      </c>
      <c r="Y45" s="48" t="str">
        <f t="shared" ca="1" si="7"/>
        <v>s</v>
      </c>
      <c r="Z45" s="48">
        <f t="shared" ca="1" si="7"/>
        <v>17.28796995203313</v>
      </c>
      <c r="AA45" s="48">
        <f t="shared" ca="1" si="7"/>
        <v>43.298925263870103</v>
      </c>
      <c r="AB45" s="48">
        <f t="shared" ca="1" si="7"/>
        <v>31.561295019286334</v>
      </c>
    </row>
    <row r="46" spans="1:28" ht="15" customHeight="1" x14ac:dyDescent="0.35">
      <c r="A46" s="73" t="str">
        <f>'84'!A46</f>
        <v>104</v>
      </c>
      <c r="B46" s="58" t="str">
        <f>'84'!B46</f>
        <v>104</v>
      </c>
      <c r="C46" s="57" t="str">
        <f>'84'!C46</f>
        <v>Fabrication d'huiles et graisses végétales et animales</v>
      </c>
      <c r="D46" s="57"/>
      <c r="E46" s="48">
        <f t="shared" ca="1" si="2"/>
        <v>78</v>
      </c>
      <c r="F46" s="48">
        <f t="shared" ca="1" si="2"/>
        <v>134.51</v>
      </c>
      <c r="G46" s="48">
        <f t="shared" ca="1" si="2"/>
        <v>186</v>
      </c>
      <c r="H46" s="48" t="str">
        <f t="shared" ca="1" si="2"/>
        <v>s</v>
      </c>
      <c r="I46" s="48" t="str">
        <f t="shared" ca="1" si="2"/>
        <v>s</v>
      </c>
      <c r="J46" s="48">
        <f t="shared" ca="1" si="2"/>
        <v>19985.117000000042</v>
      </c>
      <c r="K46" s="48">
        <f t="shared" ca="1" si="2"/>
        <v>8552.2739999999994</v>
      </c>
      <c r="L46" s="48">
        <f t="shared" ca="1" si="2"/>
        <v>10990.633000000043</v>
      </c>
      <c r="M46" s="48">
        <f t="shared" ca="1" si="2"/>
        <v>9324.9720000000434</v>
      </c>
      <c r="N46" s="48">
        <f t="shared" ca="1" si="2"/>
        <v>9793.5590000000957</v>
      </c>
      <c r="O46" s="48">
        <f t="shared" ca="1" si="2"/>
        <v>7832.9030000000957</v>
      </c>
      <c r="P46" s="48">
        <f t="shared" ca="1" si="2"/>
        <v>4021.683</v>
      </c>
      <c r="Q46" s="48" t="str">
        <f t="shared" ca="1" si="2"/>
        <v>s</v>
      </c>
      <c r="R46" s="48" t="str">
        <f t="shared" ca="1" si="2"/>
        <v>s</v>
      </c>
      <c r="S46" s="48">
        <f t="shared" ca="1" si="2"/>
        <v>148.577183852502</v>
      </c>
      <c r="T46" s="48">
        <f t="shared" ca="1" si="2"/>
        <v>270.6099472158204</v>
      </c>
      <c r="U46" s="48">
        <f t="shared" ca="1" si="7"/>
        <v>43.761524321842096</v>
      </c>
      <c r="V46" s="48">
        <f t="shared" ca="1" si="7"/>
        <v>56.238475678157904</v>
      </c>
      <c r="W46" s="48" t="str">
        <f t="shared" ca="1" si="7"/>
        <v>s</v>
      </c>
      <c r="X46" s="48">
        <f t="shared" ca="1" si="7"/>
        <v>16.144944689945991</v>
      </c>
      <c r="Y46" s="48">
        <f t="shared" ca="1" si="7"/>
        <v>59.886401913227353</v>
      </c>
      <c r="Z46" s="48">
        <f t="shared" ca="1" si="7"/>
        <v>1.1699144171222848</v>
      </c>
      <c r="AA46" s="48">
        <f t="shared" ca="1" si="7"/>
        <v>20.123389820534911</v>
      </c>
      <c r="AB46" s="48">
        <f t="shared" ca="1" si="7"/>
        <v>231.86740476561786</v>
      </c>
    </row>
    <row r="47" spans="1:28" ht="15" customHeight="1" x14ac:dyDescent="0.35">
      <c r="A47" s="73">
        <f>'84'!A47</f>
        <v>105</v>
      </c>
      <c r="B47" s="54">
        <f>'84'!B47</f>
        <v>105</v>
      </c>
      <c r="C47" s="57" t="str">
        <f>'84'!C47</f>
        <v>Fabrication de produits laitiers</v>
      </c>
      <c r="D47" s="57"/>
      <c r="E47" s="48">
        <f t="shared" ca="1" si="2"/>
        <v>153</v>
      </c>
      <c r="F47" s="48">
        <f t="shared" ca="1" si="2"/>
        <v>558.24</v>
      </c>
      <c r="G47" s="48">
        <f t="shared" ca="1" si="2"/>
        <v>565</v>
      </c>
      <c r="H47" s="48">
        <f t="shared" ca="1" si="2"/>
        <v>124070.52</v>
      </c>
      <c r="I47" s="48">
        <f t="shared" ca="1" si="2"/>
        <v>4788.2080000000005</v>
      </c>
      <c r="J47" s="48">
        <f t="shared" ca="1" si="2"/>
        <v>37621.65</v>
      </c>
      <c r="K47" s="48">
        <f t="shared" ca="1" si="2"/>
        <v>24045.675999999999</v>
      </c>
      <c r="L47" s="48">
        <f t="shared" ca="1" si="2"/>
        <v>14322.496000000001</v>
      </c>
      <c r="M47" s="48">
        <f t="shared" ca="1" si="2"/>
        <v>12470.923000000003</v>
      </c>
      <c r="N47" s="48">
        <f t="shared" ca="1" si="2"/>
        <v>10482.751000000011</v>
      </c>
      <c r="O47" s="48">
        <f t="shared" ca="1" si="2"/>
        <v>11080.26200000001</v>
      </c>
      <c r="P47" s="48">
        <f t="shared" ca="1" si="2"/>
        <v>14012.695</v>
      </c>
      <c r="Q47" s="48">
        <f t="shared" ca="1" si="2"/>
        <v>3.8592632641500977</v>
      </c>
      <c r="R47" s="48">
        <f t="shared" ca="1" si="2"/>
        <v>30.322795455358776</v>
      </c>
      <c r="S47" s="48">
        <f t="shared" ca="1" si="2"/>
        <v>67.393325451418747</v>
      </c>
      <c r="T47" s="48">
        <f t="shared" ca="1" si="2"/>
        <v>98.080818286041847</v>
      </c>
      <c r="U47" s="48">
        <f t="shared" ca="1" si="7"/>
        <v>62.670892947414856</v>
      </c>
      <c r="V47" s="48">
        <f t="shared" ca="1" si="7"/>
        <v>37.329107052585151</v>
      </c>
      <c r="W47" s="48">
        <f t="shared" ca="1" si="7"/>
        <v>20.024221730390757</v>
      </c>
      <c r="X47" s="48">
        <f t="shared" ca="1" si="7"/>
        <v>18.278790662233352</v>
      </c>
      <c r="Y47" s="48" t="str">
        <f t="shared" ca="1" si="7"/>
        <v>s</v>
      </c>
      <c r="Z47" s="48">
        <f t="shared" ca="1" si="7"/>
        <v>3.349758310283347</v>
      </c>
      <c r="AA47" s="48">
        <f t="shared" ca="1" si="7"/>
        <v>37.246359476524823</v>
      </c>
      <c r="AB47" s="48">
        <f t="shared" ca="1" si="7"/>
        <v>88.997319930248992</v>
      </c>
    </row>
    <row r="48" spans="1:28" ht="15" customHeight="1" x14ac:dyDescent="0.35">
      <c r="A48" s="73">
        <f>'84'!A48</f>
        <v>106</v>
      </c>
      <c r="B48" s="54">
        <f>'84'!B48</f>
        <v>106</v>
      </c>
      <c r="C48" s="57" t="str">
        <f>'84'!C48</f>
        <v>Travail des grains - fabrication de produits amylacés</v>
      </c>
      <c r="D48" s="57"/>
      <c r="E48" s="48">
        <f t="shared" ca="1" si="2"/>
        <v>22</v>
      </c>
      <c r="F48" s="48">
        <f t="shared" ca="1" si="2"/>
        <v>240.16</v>
      </c>
      <c r="G48" s="48">
        <f t="shared" ca="1" si="2"/>
        <v>263</v>
      </c>
      <c r="H48" s="48">
        <f t="shared" ca="1" si="2"/>
        <v>140577.26999999999</v>
      </c>
      <c r="I48" s="48">
        <f t="shared" ca="1" si="2"/>
        <v>25235.119999999999</v>
      </c>
      <c r="J48" s="48">
        <f t="shared" ca="1" si="2"/>
        <v>20918.521999999994</v>
      </c>
      <c r="K48" s="48">
        <f t="shared" ca="1" si="2"/>
        <v>14416.279</v>
      </c>
      <c r="L48" s="48">
        <f t="shared" ca="1" si="2"/>
        <v>5678.572999999994</v>
      </c>
      <c r="M48" s="48">
        <f t="shared" ca="1" si="2"/>
        <v>3964.1899999999941</v>
      </c>
      <c r="N48" s="48">
        <f t="shared" ca="1" si="2"/>
        <v>2245.065999999993</v>
      </c>
      <c r="O48" s="48">
        <f t="shared" ca="1" si="2"/>
        <v>2068.882999999993</v>
      </c>
      <c r="P48" s="48">
        <f t="shared" ca="1" si="2"/>
        <v>4560.317</v>
      </c>
      <c r="Q48" s="48">
        <f t="shared" ca="1" si="2"/>
        <v>17.951067053727819</v>
      </c>
      <c r="R48" s="48">
        <f t="shared" ca="1" si="2"/>
        <v>14.880444043336446</v>
      </c>
      <c r="S48" s="48">
        <f t="shared" ca="1" si="2"/>
        <v>87.102440039973331</v>
      </c>
      <c r="T48" s="48">
        <f t="shared" ca="1" si="2"/>
        <v>293.16300383077947</v>
      </c>
      <c r="U48" s="48">
        <f t="shared" ca="1" si="7"/>
        <v>71.741155396416971</v>
      </c>
      <c r="V48" s="48">
        <f t="shared" ca="1" si="7"/>
        <v>28.258844603583022</v>
      </c>
      <c r="W48" s="48">
        <f t="shared" ca="1" si="7"/>
        <v>5.8886498777507672</v>
      </c>
      <c r="X48" s="48">
        <f t="shared" ca="1" si="7"/>
        <v>8.0433053657478872</v>
      </c>
      <c r="Y48" s="48" t="str">
        <f t="shared" ca="1" si="7"/>
        <v>s</v>
      </c>
      <c r="Z48" s="48">
        <f t="shared" ca="1" si="7"/>
        <v>15.880944032946321</v>
      </c>
      <c r="AA48" s="48">
        <f t="shared" ca="1" si="7"/>
        <v>21.800378630956821</v>
      </c>
      <c r="AB48" s="48">
        <f t="shared" ca="1" si="7"/>
        <v>86.927948210617686</v>
      </c>
    </row>
    <row r="49" spans="1:28" ht="15" customHeight="1" x14ac:dyDescent="0.35">
      <c r="A49" s="73" t="str">
        <f>'84'!A49</f>
        <v>107_hac</v>
      </c>
      <c r="B49" s="54" t="str">
        <f>'84'!B49</f>
        <v>107_hac</v>
      </c>
      <c r="C49" s="57" t="str">
        <f>'84'!C49</f>
        <v>Fabrication de produits de boulangerie-pâtisserie et de pâtes alimentaires hors artisanat commercial</v>
      </c>
      <c r="D49" s="57"/>
      <c r="E49" s="48">
        <f t="shared" ref="E49:T69" ca="1" si="8">INDEX(table,MATCH($A$1&amp;"_"&amp;$A49,Tcolonne,0),MATCH(E$30,Tligne,0))</f>
        <v>372</v>
      </c>
      <c r="F49" s="48">
        <f t="shared" ca="1" si="8"/>
        <v>1005.91</v>
      </c>
      <c r="G49" s="48">
        <f t="shared" ca="1" si="8"/>
        <v>1211</v>
      </c>
      <c r="H49" s="48">
        <f t="shared" ca="1" si="8"/>
        <v>195358.88999999998</v>
      </c>
      <c r="I49" s="48">
        <f t="shared" ca="1" si="8"/>
        <v>3461.4470000000001</v>
      </c>
      <c r="J49" s="48">
        <f t="shared" ca="1" si="8"/>
        <v>63644.149999999994</v>
      </c>
      <c r="K49" s="48">
        <f t="shared" ca="1" si="8"/>
        <v>47561.671999999999</v>
      </c>
      <c r="L49" s="48">
        <f t="shared" ca="1" si="8"/>
        <v>14458.215999999991</v>
      </c>
      <c r="M49" s="48">
        <f t="shared" ca="1" si="8"/>
        <v>12362.538999999992</v>
      </c>
      <c r="N49" s="48">
        <f t="shared" ca="1" si="8"/>
        <v>6105.1079999999929</v>
      </c>
      <c r="O49" s="48">
        <f t="shared" ca="1" si="8"/>
        <v>5428.6229999999932</v>
      </c>
      <c r="P49" s="48">
        <f t="shared" ca="1" si="8"/>
        <v>14708.092999999999</v>
      </c>
      <c r="Q49" s="48">
        <f t="shared" ca="1" si="8"/>
        <v>1.7718400222278088</v>
      </c>
      <c r="R49" s="48">
        <f t="shared" ca="1" si="8"/>
        <v>32.578066961785055</v>
      </c>
      <c r="S49" s="48">
        <f t="shared" ca="1" si="8"/>
        <v>63.270222982175341</v>
      </c>
      <c r="T49" s="48">
        <f t="shared" ca="1" si="8"/>
        <v>141.66423338071996</v>
      </c>
      <c r="U49" s="48">
        <f t="shared" ca="1" si="7"/>
        <v>76.68777473445293</v>
      </c>
      <c r="V49" s="48">
        <f t="shared" ca="1" si="7"/>
        <v>23.312225265547067</v>
      </c>
      <c r="W49" s="48">
        <f t="shared" ca="1" si="7"/>
        <v>8.5971211657526823</v>
      </c>
      <c r="X49" s="48">
        <f t="shared" ca="1" si="7"/>
        <v>8.2957597746660667</v>
      </c>
      <c r="Y49" s="48" t="str">
        <f t="shared" ca="1" si="7"/>
        <v>s</v>
      </c>
      <c r="Z49" s="48">
        <f t="shared" ca="1" si="7"/>
        <v>6.5524958265943773</v>
      </c>
      <c r="AA49" s="48">
        <f t="shared" ca="1" si="7"/>
        <v>23.109889911327279</v>
      </c>
      <c r="AB49" s="48">
        <f t="shared" ca="1" si="7"/>
        <v>84.052630072436941</v>
      </c>
    </row>
    <row r="50" spans="1:28" ht="15" customHeight="1" x14ac:dyDescent="0.35">
      <c r="A50" s="73">
        <f>'84'!A50</f>
        <v>108</v>
      </c>
      <c r="B50" s="54">
        <f>'84'!B50</f>
        <v>108</v>
      </c>
      <c r="C50" s="57" t="str">
        <f>'84'!C50</f>
        <v>Fabrication d'autres produits alimentaires</v>
      </c>
      <c r="D50" s="57"/>
      <c r="E50" s="48">
        <f t="shared" ca="1" si="8"/>
        <v>557</v>
      </c>
      <c r="F50" s="48">
        <f t="shared" ca="1" si="8"/>
        <v>4560.2</v>
      </c>
      <c r="G50" s="48">
        <f t="shared" ca="1" si="8"/>
        <v>5320</v>
      </c>
      <c r="H50" s="48">
        <f t="shared" ca="1" si="8"/>
        <v>1981566.73</v>
      </c>
      <c r="I50" s="48">
        <f t="shared" ca="1" si="8"/>
        <v>895099.67799999996</v>
      </c>
      <c r="J50" s="48">
        <f t="shared" ca="1" si="8"/>
        <v>562626.6669999999</v>
      </c>
      <c r="K50" s="48">
        <f t="shared" ca="1" si="8"/>
        <v>264172.56</v>
      </c>
      <c r="L50" s="48">
        <f t="shared" ca="1" si="8"/>
        <v>284146.43099999992</v>
      </c>
      <c r="M50" s="48">
        <f t="shared" ca="1" si="8"/>
        <v>229914.52399999995</v>
      </c>
      <c r="N50" s="48">
        <f t="shared" ca="1" si="8"/>
        <v>258998.91199999992</v>
      </c>
      <c r="O50" s="48">
        <f t="shared" ca="1" si="8"/>
        <v>178704.25699999993</v>
      </c>
      <c r="P50" s="48">
        <f t="shared" ca="1" si="8"/>
        <v>59596.091999999997</v>
      </c>
      <c r="Q50" s="48">
        <f t="shared" ca="1" si="8"/>
        <v>45.171311389548812</v>
      </c>
      <c r="R50" s="48">
        <f t="shared" ca="1" si="8"/>
        <v>28.393021465393691</v>
      </c>
      <c r="S50" s="48">
        <f t="shared" ca="1" si="8"/>
        <v>123.37762970922326</v>
      </c>
      <c r="T50" s="48">
        <f t="shared" ca="1" si="8"/>
        <v>180.93216087013727</v>
      </c>
      <c r="U50" s="48">
        <f t="shared" ca="1" si="7"/>
        <v>48.178626736639885</v>
      </c>
      <c r="V50" s="48">
        <f t="shared" ca="1" si="7"/>
        <v>51.821373263360115</v>
      </c>
      <c r="W50" s="48">
        <f t="shared" ca="1" si="7"/>
        <v>18.965975383723659</v>
      </c>
      <c r="X50" s="48">
        <f t="shared" ca="1" si="7"/>
        <v>12.627755642052808</v>
      </c>
      <c r="Y50" s="48" t="str">
        <f t="shared" ca="1" si="7"/>
        <v>s</v>
      </c>
      <c r="Z50" s="48">
        <f t="shared" ca="1" si="7"/>
        <v>2.9477125475491199</v>
      </c>
      <c r="AA50" s="48">
        <f t="shared" ca="1" si="7"/>
        <v>10.592475525160276</v>
      </c>
      <c r="AB50" s="48">
        <f t="shared" ca="1" si="7"/>
        <v>385.78792045626074</v>
      </c>
    </row>
    <row r="51" spans="1:28" ht="15" customHeight="1" x14ac:dyDescent="0.35">
      <c r="A51" s="73">
        <f>'84'!A51</f>
        <v>109</v>
      </c>
      <c r="B51" s="54">
        <f>'84'!B51</f>
        <v>109</v>
      </c>
      <c r="C51" s="57" t="str">
        <f>'84'!C51</f>
        <v>Fabrication d'aliments pour animaux</v>
      </c>
      <c r="D51" s="57"/>
      <c r="E51" s="48">
        <f t="shared" ca="1" si="8"/>
        <v>6</v>
      </c>
      <c r="F51" s="48" t="str">
        <f t="shared" ca="1" si="8"/>
        <v>s</v>
      </c>
      <c r="G51" s="48">
        <f t="shared" ca="1" si="8"/>
        <v>6</v>
      </c>
      <c r="H51" s="48" t="str">
        <f t="shared" ca="1" si="8"/>
        <v>s</v>
      </c>
      <c r="I51" s="48" t="str">
        <f t="shared" ca="1" si="8"/>
        <v>s</v>
      </c>
      <c r="J51" s="48" t="str">
        <f t="shared" ca="1" si="8"/>
        <v>s</v>
      </c>
      <c r="K51" s="48" t="str">
        <f t="shared" ca="1" si="8"/>
        <v>s</v>
      </c>
      <c r="L51" s="48" t="str">
        <f t="shared" ca="1" si="8"/>
        <v>s</v>
      </c>
      <c r="M51" s="48" t="str">
        <f t="shared" ca="1" si="8"/>
        <v>s</v>
      </c>
      <c r="N51" s="48" t="str">
        <f t="shared" ca="1" si="8"/>
        <v>s</v>
      </c>
      <c r="O51" s="48" t="str">
        <f t="shared" ca="1" si="8"/>
        <v>s</v>
      </c>
      <c r="P51" s="48">
        <f t="shared" ca="1" si="8"/>
        <v>29.847999999999999</v>
      </c>
      <c r="Q51" s="48" t="str">
        <f t="shared" ca="1" si="8"/>
        <v>s</v>
      </c>
      <c r="R51" s="48" t="str">
        <f t="shared" ca="1" si="8"/>
        <v>s</v>
      </c>
      <c r="S51" s="48" t="str">
        <f t="shared" ca="1" si="8"/>
        <v>s</v>
      </c>
      <c r="T51" s="48" t="str">
        <f t="shared" ca="1" si="8"/>
        <v>s</v>
      </c>
      <c r="U51" s="48" t="str">
        <f t="shared" ca="1" si="7"/>
        <v>s</v>
      </c>
      <c r="V51" s="48" t="str">
        <f t="shared" ca="1" si="7"/>
        <v>s</v>
      </c>
      <c r="W51" s="48" t="str">
        <f t="shared" ca="1" si="7"/>
        <v>s</v>
      </c>
      <c r="X51" s="48" t="str">
        <f t="shared" ca="1" si="7"/>
        <v>s</v>
      </c>
      <c r="Y51" s="48" t="str">
        <f t="shared" ca="1" si="7"/>
        <v>s</v>
      </c>
      <c r="Z51" s="48" t="str">
        <f t="shared" ca="1" si="7"/>
        <v>s</v>
      </c>
      <c r="AA51" s="48" t="str">
        <f t="shared" ca="1" si="7"/>
        <v>s</v>
      </c>
      <c r="AB51" s="48" t="str">
        <f t="shared" ca="1" si="7"/>
        <v>s</v>
      </c>
    </row>
    <row r="52" spans="1:28" ht="15" customHeight="1" x14ac:dyDescent="0.35">
      <c r="A52" s="73">
        <f>'84'!A52</f>
        <v>11</v>
      </c>
      <c r="B52" s="112">
        <f>'84'!B52</f>
        <v>11</v>
      </c>
      <c r="C52" s="114" t="str">
        <f>'84'!C52</f>
        <v>Fabrication de boissons</v>
      </c>
      <c r="D52" s="114"/>
      <c r="E52" s="110">
        <f t="shared" ca="1" si="8"/>
        <v>399</v>
      </c>
      <c r="F52" s="110">
        <f t="shared" ca="1" si="8"/>
        <v>1480.76</v>
      </c>
      <c r="G52" s="110">
        <f t="shared" ca="1" si="8"/>
        <v>1614</v>
      </c>
      <c r="H52" s="110">
        <f t="shared" ca="1" si="8"/>
        <v>760722.71</v>
      </c>
      <c r="I52" s="110">
        <f t="shared" ca="1" si="8"/>
        <v>93569.774000000005</v>
      </c>
      <c r="J52" s="110">
        <f t="shared" ca="1" si="8"/>
        <v>145551.58299999998</v>
      </c>
      <c r="K52" s="110">
        <f t="shared" ca="1" si="8"/>
        <v>78406.672000000006</v>
      </c>
      <c r="L52" s="110">
        <f t="shared" ca="1" si="8"/>
        <v>62214.368999999984</v>
      </c>
      <c r="M52" s="110">
        <f t="shared" ca="1" si="8"/>
        <v>49790.476999999992</v>
      </c>
      <c r="N52" s="110">
        <f t="shared" ca="1" si="8"/>
        <v>34207.559000000016</v>
      </c>
      <c r="O52" s="110">
        <f t="shared" ca="1" si="8"/>
        <v>24581.828000000016</v>
      </c>
      <c r="P52" s="110">
        <f t="shared" ca="1" si="8"/>
        <v>58204.801999999996</v>
      </c>
      <c r="Q52" s="110">
        <f t="shared" ca="1" si="8"/>
        <v>12.300115767544263</v>
      </c>
      <c r="R52" s="110">
        <f t="shared" ca="1" si="8"/>
        <v>19.133329541325246</v>
      </c>
      <c r="S52" s="110">
        <f t="shared" ca="1" si="8"/>
        <v>98.295188281693171</v>
      </c>
      <c r="T52" s="110">
        <f t="shared" ca="1" si="8"/>
        <v>508.08676693049517</v>
      </c>
      <c r="U52" s="110">
        <f t="shared" ca="1" si="7"/>
        <v>55.75742537704582</v>
      </c>
      <c r="V52" s="110">
        <f t="shared" ca="1" si="7"/>
        <v>44.242574622954173</v>
      </c>
      <c r="W52" s="110">
        <f t="shared" ca="1" si="7"/>
        <v>5.8408259322383413</v>
      </c>
      <c r="X52" s="110">
        <f t="shared" ca="1" si="7"/>
        <v>7.090616298920466</v>
      </c>
      <c r="Y52" s="110">
        <f t="shared" ca="1" si="7"/>
        <v>126.62424740233948</v>
      </c>
      <c r="Z52" s="110">
        <f t="shared" ca="1" si="7"/>
        <v>8.4479358779641434</v>
      </c>
      <c r="AA52" s="110">
        <f t="shared" ca="1" si="7"/>
        <v>39.989123306202721</v>
      </c>
      <c r="AB52" s="110">
        <f t="shared" ca="1" si="7"/>
        <v>85.543589685263427</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'84'!A54</f>
        <v>CGA</v>
      </c>
      <c r="B54" s="112" t="str">
        <f>'84'!B54</f>
        <v>CGA</v>
      </c>
      <c r="C54" s="115" t="str">
        <f>'84'!C54</f>
        <v>Commerce de gros de produits agroalimentaires</v>
      </c>
      <c r="D54" s="115"/>
      <c r="E54" s="110">
        <f t="shared" ca="1" si="8"/>
        <v>2887</v>
      </c>
      <c r="F54" s="110">
        <f t="shared" ca="1" si="8"/>
        <v>11411.87</v>
      </c>
      <c r="G54" s="110">
        <f t="shared" ca="1" si="8"/>
        <v>13500</v>
      </c>
      <c r="H54" s="110">
        <f t="shared" ca="1" si="8"/>
        <v>9069740.0899999999</v>
      </c>
      <c r="I54" s="110">
        <f t="shared" ca="1" si="8"/>
        <v>1279552.727</v>
      </c>
      <c r="J54" s="110">
        <f t="shared" ca="1" si="8"/>
        <v>1032043.5000000001</v>
      </c>
      <c r="K54" s="110">
        <f t="shared" ca="1" si="8"/>
        <v>630660.03500000003</v>
      </c>
      <c r="L54" s="110">
        <f t="shared" ca="1" si="8"/>
        <v>416431.07100000005</v>
      </c>
      <c r="M54" s="110">
        <f t="shared" ca="1" si="8"/>
        <v>339620.97800000006</v>
      </c>
      <c r="N54" s="110">
        <f t="shared" ca="1" si="8"/>
        <v>380627.68300000008</v>
      </c>
      <c r="O54" s="110">
        <f t="shared" ca="1" si="8"/>
        <v>309248.1860000001</v>
      </c>
      <c r="P54" s="110">
        <f t="shared" ca="1" si="8"/>
        <v>109659.639</v>
      </c>
      <c r="Q54" s="110">
        <f t="shared" ca="1" si="8"/>
        <v>14.107931586824558</v>
      </c>
      <c r="R54" s="110">
        <f t="shared" ca="1" si="8"/>
        <v>11.378975469626717</v>
      </c>
      <c r="S54" s="110">
        <f t="shared" ca="1" si="8"/>
        <v>90.435967111437478</v>
      </c>
      <c r="T54" s="110">
        <f t="shared" ca="1" si="8"/>
        <v>93.852359867401205</v>
      </c>
      <c r="U54" s="110">
        <f t="shared" ref="U54:AB54" ca="1" si="9">INDEX(table,MATCH($A$1&amp;"_"&amp;$A54,Tcolonne,0),MATCH(U$30,Tligne,0))</f>
        <v>60.229719399412026</v>
      </c>
      <c r="V54" s="110">
        <f t="shared" ca="1" si="9"/>
        <v>39.770280600587974</v>
      </c>
      <c r="W54" s="110">
        <f t="shared" ca="1" si="9"/>
        <v>18.751749976459845</v>
      </c>
      <c r="X54" s="110">
        <f t="shared" ca="1" si="9"/>
        <v>18.495275630286258</v>
      </c>
      <c r="Y54" s="110">
        <f t="shared" ca="1" si="9"/>
        <v>61.447082331149936</v>
      </c>
      <c r="Z54" s="110">
        <f ca="1">INDEX(table,MATCH($A$1&amp;"_"&amp;$A54,Tcolonne,0),MATCH(Z$30,Tligne,0))</f>
        <v>4.4900302360003295</v>
      </c>
      <c r="AA54" s="110">
        <f t="shared" ca="1" si="9"/>
        <v>10.625486135032098</v>
      </c>
      <c r="AB54" s="110">
        <f t="shared" ca="1" si="9"/>
        <v>309.7046288835586</v>
      </c>
    </row>
    <row r="55" spans="1:28" ht="15" customHeight="1" x14ac:dyDescent="0.35">
      <c r="A55" s="73" t="str">
        <f>'84'!A55</f>
        <v>p_CGA_46</v>
      </c>
      <c r="B55" s="54"/>
      <c r="C55" s="55" t="str">
        <f>'84'!C55</f>
        <v>Poids dans le commerce de gros de la région (%)</v>
      </c>
      <c r="D55" s="55"/>
      <c r="E55" s="52">
        <f ca="1">E54/E67*100</f>
        <v>15.870485404870541</v>
      </c>
      <c r="F55" s="52">
        <f t="shared" ref="F55:P55" ca="1" si="10">F54/F67*100</f>
        <v>25.126105334448301</v>
      </c>
      <c r="G55" s="52">
        <f t="shared" ca="1" si="10"/>
        <v>25.428517611602942</v>
      </c>
      <c r="H55" s="52">
        <f t="shared" ca="1" si="10"/>
        <v>28.592971495572122</v>
      </c>
      <c r="I55" s="52">
        <f t="shared" ca="1" si="10"/>
        <v>22.166075089212907</v>
      </c>
      <c r="J55" s="52">
        <f t="shared" ca="1" si="10"/>
        <v>22.714621019556873</v>
      </c>
      <c r="K55" s="52">
        <f t="shared" ca="1" si="10"/>
        <v>22.971290129437659</v>
      </c>
      <c r="L55" s="52">
        <f t="shared" ca="1" si="10"/>
        <v>26.033733992258824</v>
      </c>
      <c r="M55" s="52">
        <f t="shared" ca="1" si="10"/>
        <v>27.57480914486381</v>
      </c>
      <c r="N55" s="52">
        <f t="shared" ca="1" si="10"/>
        <v>26.701709281078305</v>
      </c>
      <c r="O55" s="52">
        <f t="shared" ca="1" si="10"/>
        <v>29.104208202854366</v>
      </c>
      <c r="P55" s="52">
        <f t="shared" ca="1" si="10"/>
        <v>16.047727139576704</v>
      </c>
      <c r="Q55" s="52"/>
      <c r="R55" s="52"/>
      <c r="S55" s="52"/>
      <c r="T55" s="52"/>
      <c r="U55" s="52"/>
      <c r="V55" s="52"/>
      <c r="W55" s="52"/>
      <c r="X55" s="52"/>
      <c r="Y55" s="52"/>
      <c r="Z55" s="52"/>
      <c r="AA55" s="52"/>
      <c r="AB55" s="52"/>
    </row>
    <row r="56" spans="1:28" ht="15" customHeight="1" x14ac:dyDescent="0.35">
      <c r="A56" s="73" t="str">
        <f>'84'!A56</f>
        <v>CGA_Micro</v>
      </c>
      <c r="B56" s="54"/>
      <c r="C56" s="55"/>
      <c r="D56" s="55" t="s">
        <v>83</v>
      </c>
      <c r="E56" s="48">
        <f t="shared" ca="1" si="8"/>
        <v>2244</v>
      </c>
      <c r="F56" s="48">
        <f t="shared" ca="1" si="8"/>
        <v>2176.7199999999998</v>
      </c>
      <c r="G56" s="48">
        <f t="shared" ca="1" si="8"/>
        <v>2921</v>
      </c>
      <c r="H56" s="48">
        <f t="shared" ca="1" si="8"/>
        <v>1344551.06</v>
      </c>
      <c r="I56" s="48">
        <f t="shared" ca="1" si="8"/>
        <v>141523.66200000001</v>
      </c>
      <c r="J56" s="48">
        <f t="shared" ca="1" si="8"/>
        <v>160406.06900000002</v>
      </c>
      <c r="K56" s="48">
        <f t="shared" ca="1" si="8"/>
        <v>118580.166</v>
      </c>
      <c r="L56" s="48">
        <f t="shared" ca="1" si="8"/>
        <v>53187.727000000006</v>
      </c>
      <c r="M56" s="48">
        <f t="shared" ca="1" si="8"/>
        <v>42390.107000000004</v>
      </c>
      <c r="N56" s="48">
        <f t="shared" ca="1" si="8"/>
        <v>40252.921999999999</v>
      </c>
      <c r="O56" s="48">
        <f t="shared" ca="1" si="8"/>
        <v>35741.839999999997</v>
      </c>
      <c r="P56" s="48">
        <f t="shared" ca="1" si="8"/>
        <v>25427.941999999999</v>
      </c>
      <c r="Q56" s="48">
        <f t="shared" ca="1" si="8"/>
        <v>10.525718673711062</v>
      </c>
      <c r="R56" s="48">
        <f t="shared" ca="1" si="8"/>
        <v>11.930083860110155</v>
      </c>
      <c r="S56" s="48">
        <f t="shared" ca="1" si="8"/>
        <v>73.691641093020706</v>
      </c>
      <c r="T56" s="48">
        <f t="shared" ca="1" si="8"/>
        <v>83.163590631776259</v>
      </c>
      <c r="U56" s="48">
        <f t="shared" ref="U56:AB61" ca="1" si="11">INDEX(table,MATCH($A$1&amp;"_"&amp;$A56,Tcolonne,0),MATCH(U$30,Tligne,0))</f>
        <v>69.035117057644754</v>
      </c>
      <c r="V56" s="48">
        <f t="shared" ca="1" si="11"/>
        <v>30.964882942355242</v>
      </c>
      <c r="W56" s="48">
        <f t="shared" ca="1" si="11"/>
        <v>18.796722023994544</v>
      </c>
      <c r="X56" s="48">
        <f t="shared" ca="1" si="11"/>
        <v>15.626601409188057</v>
      </c>
      <c r="Y56" s="48" t="str">
        <f t="shared" ca="1" si="11"/>
        <v>s</v>
      </c>
      <c r="Z56" s="48">
        <f t="shared" ca="1" si="11"/>
        <v>5.2544960231145046</v>
      </c>
      <c r="AA56" s="48">
        <f t="shared" ca="1" si="11"/>
        <v>15.852231875341321</v>
      </c>
      <c r="AB56" s="48">
        <f t="shared" ca="1" si="11"/>
        <v>166.70679443896799</v>
      </c>
    </row>
    <row r="57" spans="1:28" ht="15" customHeight="1" x14ac:dyDescent="0.35">
      <c r="A57" s="73" t="str">
        <f>'84'!A57</f>
        <v>CGA_PME</v>
      </c>
      <c r="B57" s="54"/>
      <c r="C57" s="55"/>
      <c r="D57" s="55" t="s">
        <v>84</v>
      </c>
      <c r="E57" s="48">
        <f t="shared" ca="1" si="8"/>
        <v>531</v>
      </c>
      <c r="F57" s="48">
        <f t="shared" ca="1" si="8"/>
        <v>6464.4800000000005</v>
      </c>
      <c r="G57" s="48">
        <f t="shared" ca="1" si="8"/>
        <v>7347</v>
      </c>
      <c r="H57" s="48">
        <f t="shared" ca="1" si="8"/>
        <v>5146766.25</v>
      </c>
      <c r="I57" s="48">
        <f t="shared" ca="1" si="8"/>
        <v>640968.96600000001</v>
      </c>
      <c r="J57" s="48">
        <f t="shared" ca="1" si="8"/>
        <v>577801.28800000006</v>
      </c>
      <c r="K57" s="48">
        <f t="shared" ca="1" si="8"/>
        <v>358270.94</v>
      </c>
      <c r="L57" s="48">
        <f t="shared" ca="1" si="8"/>
        <v>231625.984</v>
      </c>
      <c r="M57" s="48">
        <f t="shared" ca="1" si="8"/>
        <v>185390.723</v>
      </c>
      <c r="N57" s="48">
        <f t="shared" ca="1" si="8"/>
        <v>207931.60599999997</v>
      </c>
      <c r="O57" s="48">
        <f t="shared" ca="1" si="8"/>
        <v>172551.177</v>
      </c>
      <c r="P57" s="48">
        <f t="shared" ca="1" si="8"/>
        <v>79195.043999999994</v>
      </c>
      <c r="Q57" s="48">
        <f t="shared" ca="1" si="8"/>
        <v>12.453819250097089</v>
      </c>
      <c r="R57" s="48">
        <f t="shared" ca="1" si="8"/>
        <v>11.226491741294838</v>
      </c>
      <c r="S57" s="48">
        <f t="shared" ca="1" si="8"/>
        <v>89.380938296661142</v>
      </c>
      <c r="T57" s="48">
        <f t="shared" ca="1" si="8"/>
        <v>96.586958270425455</v>
      </c>
      <c r="U57" s="48">
        <f t="shared" ca="1" si="11"/>
        <v>60.734498761346309</v>
      </c>
      <c r="V57" s="48">
        <f t="shared" ca="1" si="11"/>
        <v>39.265501238653691</v>
      </c>
      <c r="W57" s="48">
        <f t="shared" ca="1" si="11"/>
        <v>18.486121901730648</v>
      </c>
      <c r="X57" s="48">
        <f t="shared" ca="1" si="11"/>
        <v>19.548941373869063</v>
      </c>
      <c r="Y57" s="48" t="str">
        <f t="shared" ca="1" si="11"/>
        <v>s</v>
      </c>
      <c r="Z57" s="48">
        <f t="shared" ca="1" si="11"/>
        <v>4.1514642847669458</v>
      </c>
      <c r="AA57" s="48">
        <f t="shared" ca="1" si="11"/>
        <v>13.706276819514459</v>
      </c>
      <c r="AB57" s="48">
        <f t="shared" ca="1" si="11"/>
        <v>234.09384430672202</v>
      </c>
    </row>
    <row r="58" spans="1:28" ht="15" customHeight="1" x14ac:dyDescent="0.35">
      <c r="A58" s="73" t="str">
        <f>'84'!A58</f>
        <v>CGA_ETI</v>
      </c>
      <c r="B58" s="54"/>
      <c r="C58" s="55"/>
      <c r="D58" s="55" t="s">
        <v>85</v>
      </c>
      <c r="E58" s="48">
        <f t="shared" ca="1" si="8"/>
        <v>96</v>
      </c>
      <c r="F58" s="48">
        <f t="shared" ca="1" si="8"/>
        <v>2464.64</v>
      </c>
      <c r="G58" s="48">
        <f t="shared" ca="1" si="8"/>
        <v>2874</v>
      </c>
      <c r="H58" s="48">
        <f t="shared" ca="1" si="8"/>
        <v>2301616.6</v>
      </c>
      <c r="I58" s="48">
        <f t="shared" ca="1" si="8"/>
        <v>496906.87900000002</v>
      </c>
      <c r="J58" s="48">
        <f t="shared" ca="1" si="8"/>
        <v>270376.54400000005</v>
      </c>
      <c r="K58" s="48">
        <f t="shared" ca="1" si="8"/>
        <v>139916.46</v>
      </c>
      <c r="L58" s="48">
        <f t="shared" ca="1" si="8"/>
        <v>121952.90000000002</v>
      </c>
      <c r="M58" s="48">
        <f t="shared" ca="1" si="8"/>
        <v>95628.961000000025</v>
      </c>
      <c r="N58" s="48">
        <f t="shared" ca="1" si="8"/>
        <v>116687.76200000008</v>
      </c>
      <c r="O58" s="48">
        <f t="shared" ca="1" si="8"/>
        <v>87843.145000000077</v>
      </c>
      <c r="P58" s="48">
        <f t="shared" ca="1" si="8"/>
        <v>2338.2090000000003</v>
      </c>
      <c r="Q58" s="48">
        <f t="shared" ca="1" si="8"/>
        <v>21.58947233001361</v>
      </c>
      <c r="R58" s="48">
        <f t="shared" ca="1" si="8"/>
        <v>11.747245131965075</v>
      </c>
      <c r="S58" s="48">
        <f t="shared" ca="1" si="8"/>
        <v>109.70224616982604</v>
      </c>
      <c r="T58" s="48">
        <f t="shared" ca="1" si="8"/>
        <v>91.076916304206705</v>
      </c>
      <c r="U58" s="48">
        <f t="shared" ca="1" si="11"/>
        <v>53.429870527808212</v>
      </c>
      <c r="V58" s="48">
        <f t="shared" ca="1" si="11"/>
        <v>46.570129472191788</v>
      </c>
      <c r="W58" s="48">
        <f t="shared" ca="1" si="11"/>
        <v>19.132676994311765</v>
      </c>
      <c r="X58" s="48">
        <f t="shared" ca="1" si="11"/>
        <v>16.706175337763664</v>
      </c>
      <c r="Y58" s="48">
        <f t="shared" ca="1" si="11"/>
        <v>48.813494841347605</v>
      </c>
      <c r="Z58" s="48">
        <f t="shared" ca="1" si="11"/>
        <v>5.0553254576151927</v>
      </c>
      <c r="AA58" s="48">
        <f t="shared" ca="1" si="11"/>
        <v>0.86479728063984707</v>
      </c>
      <c r="AB58" s="48">
        <f t="shared" ca="1" si="11"/>
        <v>4089.8380341534917</v>
      </c>
    </row>
    <row r="59" spans="1:28" ht="15" customHeight="1" x14ac:dyDescent="0.35">
      <c r="A59" s="73" t="str">
        <f>'84'!A59</f>
        <v>CGA_GE</v>
      </c>
      <c r="B59" s="54"/>
      <c r="C59" s="55"/>
      <c r="D59" s="55" t="s">
        <v>86</v>
      </c>
      <c r="E59" s="48">
        <f t="shared" ca="1" si="8"/>
        <v>16</v>
      </c>
      <c r="F59" s="48">
        <f t="shared" ca="1" si="8"/>
        <v>306.03000000000003</v>
      </c>
      <c r="G59" s="48">
        <f t="shared" ca="1" si="8"/>
        <v>358</v>
      </c>
      <c r="H59" s="48">
        <f t="shared" ca="1" si="8"/>
        <v>276806.18</v>
      </c>
      <c r="I59" s="48">
        <f t="shared" ca="1" si="8"/>
        <v>153.22</v>
      </c>
      <c r="J59" s="48">
        <f t="shared" ca="1" si="8"/>
        <v>23459.599000000027</v>
      </c>
      <c r="K59" s="48">
        <f t="shared" ca="1" si="8"/>
        <v>13892.469000000001</v>
      </c>
      <c r="L59" s="48">
        <f t="shared" ca="1" si="8"/>
        <v>9664.4600000000246</v>
      </c>
      <c r="M59" s="48">
        <f t="shared" ca="1" si="8"/>
        <v>16211.187000000025</v>
      </c>
      <c r="N59" s="48">
        <f t="shared" ca="1" si="8"/>
        <v>15755.393000000049</v>
      </c>
      <c r="O59" s="48">
        <f t="shared" ca="1" si="8"/>
        <v>13112.02400000005</v>
      </c>
      <c r="P59" s="48">
        <f t="shared" ca="1" si="8"/>
        <v>2698.4440000000004</v>
      </c>
      <c r="Q59" s="48">
        <f t="shared" ca="1" si="8"/>
        <v>5.5352810403293741E-2</v>
      </c>
      <c r="R59" s="48">
        <f t="shared" ca="1" si="8"/>
        <v>8.4750994360024876</v>
      </c>
      <c r="S59" s="48">
        <f t="shared" ca="1" si="8"/>
        <v>76.657840734568595</v>
      </c>
      <c r="T59" s="48">
        <f t="shared" ca="1" si="8"/>
        <v>134.46658170767569</v>
      </c>
      <c r="U59" s="48">
        <f t="shared" ca="1" si="11"/>
        <v>58.97402416078932</v>
      </c>
      <c r="V59" s="48">
        <f t="shared" ca="1" si="11"/>
        <v>41.02597583921068</v>
      </c>
      <c r="W59" s="48">
        <f t="shared" ca="1" si="11"/>
        <v>20.381837576465212</v>
      </c>
      <c r="X59" s="48">
        <f t="shared" ca="1" si="11"/>
        <v>37.635468206526355</v>
      </c>
      <c r="Y59" s="48">
        <f t="shared" ca="1" si="11"/>
        <v>4.361243001486236</v>
      </c>
      <c r="Z59" s="48">
        <f t="shared" ca="1" si="11"/>
        <v>1.2638885152403723</v>
      </c>
      <c r="AA59" s="48">
        <f t="shared" ca="1" si="11"/>
        <v>11.502515452203584</v>
      </c>
      <c r="AB59" s="48">
        <f t="shared" ca="1" si="11"/>
        <v>600.7605494129217</v>
      </c>
    </row>
    <row r="60" spans="1:28" ht="15" customHeight="1" x14ac:dyDescent="0.35">
      <c r="A60" s="73">
        <f>'84'!A60</f>
        <v>462</v>
      </c>
      <c r="B60" s="47">
        <f>'84'!B60</f>
        <v>462</v>
      </c>
      <c r="C60" s="57" t="str">
        <f>'84'!C60</f>
        <v>Commerce de gros de produits agricoles bruts et d'animaux vivants</v>
      </c>
      <c r="D60" s="57"/>
      <c r="E60" s="48">
        <f t="shared" ca="1" si="8"/>
        <v>295</v>
      </c>
      <c r="F60" s="48">
        <f t="shared" ca="1" si="8"/>
        <v>682.11</v>
      </c>
      <c r="G60" s="48">
        <f t="shared" ca="1" si="8"/>
        <v>786</v>
      </c>
      <c r="H60" s="48">
        <f t="shared" ca="1" si="8"/>
        <v>362150.54</v>
      </c>
      <c r="I60" s="48">
        <f t="shared" ca="1" si="8"/>
        <v>39400.279000000002</v>
      </c>
      <c r="J60" s="48">
        <f t="shared" ca="1" si="8"/>
        <v>57975.968999999997</v>
      </c>
      <c r="K60" s="48">
        <f t="shared" ca="1" si="8"/>
        <v>34598.915000000001</v>
      </c>
      <c r="L60" s="48">
        <f t="shared" ca="1" si="8"/>
        <v>21741.267999999996</v>
      </c>
      <c r="M60" s="48">
        <f t="shared" ca="1" si="8"/>
        <v>18560.829999999998</v>
      </c>
      <c r="N60" s="48">
        <f t="shared" ca="1" si="8"/>
        <v>14624.704999999998</v>
      </c>
      <c r="O60" s="48">
        <f t="shared" ca="1" si="8"/>
        <v>12010.244999999997</v>
      </c>
      <c r="P60" s="48">
        <f t="shared" ca="1" si="8"/>
        <v>10651.199000000001</v>
      </c>
      <c r="Q60" s="48">
        <f t="shared" ca="1" si="8"/>
        <v>10.87953065043062</v>
      </c>
      <c r="R60" s="48">
        <f t="shared" ca="1" si="8"/>
        <v>16.008803686997126</v>
      </c>
      <c r="S60" s="48">
        <f t="shared" ca="1" si="8"/>
        <v>84.995043321458411</v>
      </c>
      <c r="T60" s="48">
        <f t="shared" ca="1" si="8"/>
        <v>135.30896189764113</v>
      </c>
      <c r="U60" s="48">
        <f t="shared" ca="1" si="11"/>
        <v>61.410725272227104</v>
      </c>
      <c r="V60" s="48">
        <f t="shared" ca="1" si="11"/>
        <v>38.589274727772889</v>
      </c>
      <c r="W60" s="48">
        <f t="shared" ca="1" si="11"/>
        <v>13.124295262977398</v>
      </c>
      <c r="X60" s="48">
        <f t="shared" ca="1" si="11"/>
        <v>10.952375129124361</v>
      </c>
      <c r="Y60" s="48">
        <f t="shared" ca="1" si="11"/>
        <v>46.25608845735038</v>
      </c>
      <c r="Z60" s="48">
        <f t="shared" ca="1" si="11"/>
        <v>4.4465253820522337</v>
      </c>
      <c r="AA60" s="48">
        <f t="shared" ca="1" si="11"/>
        <v>18.371748128953225</v>
      </c>
      <c r="AB60" s="48">
        <f t="shared" ca="1" si="11"/>
        <v>174.26047527606983</v>
      </c>
    </row>
    <row r="61" spans="1:28" ht="15" customHeight="1" x14ac:dyDescent="0.35">
      <c r="A61" s="73" t="str">
        <f>'84'!A61</f>
        <v>463_h4635Z</v>
      </c>
      <c r="B61" s="47" t="str">
        <f>'84'!B61</f>
        <v>463_h4635Z</v>
      </c>
      <c r="C61" s="57" t="str">
        <f>'84'!C61</f>
        <v>Commerce de gros de produits alimentaires, de boissons hors tabac</v>
      </c>
      <c r="D61" s="57"/>
      <c r="E61" s="48">
        <f t="shared" ca="1" si="8"/>
        <v>2592</v>
      </c>
      <c r="F61" s="48">
        <f t="shared" ca="1" si="8"/>
        <v>10729.76</v>
      </c>
      <c r="G61" s="48">
        <f t="shared" ca="1" si="8"/>
        <v>12714</v>
      </c>
      <c r="H61" s="48">
        <f t="shared" ca="1" si="8"/>
        <v>8707589.5500000007</v>
      </c>
      <c r="I61" s="48">
        <f t="shared" ca="1" si="8"/>
        <v>1240152.4480000001</v>
      </c>
      <c r="J61" s="48">
        <f t="shared" ca="1" si="8"/>
        <v>974067.53100000008</v>
      </c>
      <c r="K61" s="48">
        <f t="shared" ca="1" si="8"/>
        <v>596061.12</v>
      </c>
      <c r="L61" s="48">
        <f t="shared" ca="1" si="8"/>
        <v>394689.80300000007</v>
      </c>
      <c r="M61" s="48">
        <f t="shared" ca="1" si="8"/>
        <v>321060.14800000004</v>
      </c>
      <c r="N61" s="48">
        <f t="shared" ca="1" si="8"/>
        <v>366002.97800000012</v>
      </c>
      <c r="O61" s="48">
        <f t="shared" ca="1" si="8"/>
        <v>297237.94100000011</v>
      </c>
      <c r="P61" s="48">
        <f t="shared" ca="1" si="8"/>
        <v>99008.44</v>
      </c>
      <c r="Q61" s="48">
        <f t="shared" ca="1" si="8"/>
        <v>14.242201482728362</v>
      </c>
      <c r="R61" s="48">
        <f t="shared" ca="1" si="8"/>
        <v>11.1864199088254</v>
      </c>
      <c r="S61" s="48">
        <f t="shared" ca="1" si="8"/>
        <v>90.781856350934234</v>
      </c>
      <c r="T61" s="48">
        <f t="shared" ca="1" si="8"/>
        <v>91.216889660160149</v>
      </c>
      <c r="U61" s="48">
        <f t="shared" ca="1" si="11"/>
        <v>60.162560151357027</v>
      </c>
      <c r="V61" s="48">
        <f t="shared" ca="1" si="11"/>
        <v>39.837439848642973</v>
      </c>
      <c r="W61" s="48">
        <f t="shared" ca="1" si="11"/>
        <v>19.205365123244778</v>
      </c>
      <c r="X61" s="48">
        <f t="shared" ca="1" si="11"/>
        <v>19.024689441907157</v>
      </c>
      <c r="Y61" s="48">
        <f t="shared" ca="1" si="11"/>
        <v>62.513306221911215</v>
      </c>
      <c r="Z61" s="48">
        <f t="shared" ca="1" si="11"/>
        <v>4.4924266766527028</v>
      </c>
      <c r="AA61" s="48">
        <f t="shared" ca="1" si="11"/>
        <v>10.164432839513259</v>
      </c>
      <c r="AB61" s="48">
        <f t="shared" ca="1" si="11"/>
        <v>324.27553448978699</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'84'!A63</f>
        <v>10y</v>
      </c>
      <c r="B63" s="112" t="str">
        <f>'84'!B63</f>
        <v>10y</v>
      </c>
      <c r="C63" s="113" t="str">
        <f>'84'!C63</f>
        <v>Artisanat commercial</v>
      </c>
      <c r="D63" s="113"/>
      <c r="E63" s="110">
        <f t="shared" ca="1" si="8"/>
        <v>3342</v>
      </c>
      <c r="F63" s="110">
        <f t="shared" ca="1" si="8"/>
        <v>12825.51</v>
      </c>
      <c r="G63" s="110">
        <f t="shared" ca="1" si="8"/>
        <v>16209</v>
      </c>
      <c r="H63" s="110">
        <f t="shared" ca="1" si="8"/>
        <v>1225427.01</v>
      </c>
      <c r="I63" s="110">
        <f t="shared" ca="1" si="8"/>
        <v>5731.1719999999996</v>
      </c>
      <c r="J63" s="110">
        <f t="shared" ca="1" si="8"/>
        <v>560419.89800000004</v>
      </c>
      <c r="K63" s="110">
        <f t="shared" ca="1" si="8"/>
        <v>451867.728</v>
      </c>
      <c r="L63" s="110">
        <f t="shared" ca="1" si="8"/>
        <v>106673.503</v>
      </c>
      <c r="M63" s="110">
        <f t="shared" ca="1" si="8"/>
        <v>94789.774999999994</v>
      </c>
      <c r="N63" s="110">
        <f t="shared" ca="1" si="8"/>
        <v>70139.832000000009</v>
      </c>
      <c r="O63" s="110">
        <f t="shared" ca="1" si="8"/>
        <v>63036.47600000001</v>
      </c>
      <c r="P63" s="110">
        <f t="shared" ca="1" si="8"/>
        <v>64100.591</v>
      </c>
      <c r="Q63" s="110">
        <f t="shared" ca="1" si="8"/>
        <v>0.46768774910551381</v>
      </c>
      <c r="R63" s="110">
        <f t="shared" ca="1" si="8"/>
        <v>45.732621643454721</v>
      </c>
      <c r="S63" s="110">
        <f t="shared" ca="1" si="8"/>
        <v>43.69572032613128</v>
      </c>
      <c r="T63" s="110">
        <f t="shared" ca="1" si="8"/>
        <v>37.196594989205103</v>
      </c>
      <c r="U63" s="110">
        <f t="shared" ref="U63:AB63" ca="1" si="12">INDEX(table,MATCH($A$1&amp;"_"&amp;$A63,Tcolonne,0),MATCH(U$30,Tligne,0))</f>
        <v>80.901409407320898</v>
      </c>
      <c r="V63" s="110">
        <f t="shared" ca="1" si="12"/>
        <v>19.098590592679091</v>
      </c>
      <c r="W63" s="110">
        <f t="shared" ca="1" si="12"/>
        <v>16.676192669937027</v>
      </c>
      <c r="X63" s="110">
        <f t="shared" ca="1" si="12"/>
        <v>23.444477838245938</v>
      </c>
      <c r="Y63" s="110" t="str">
        <f t="shared" ca="1" si="12"/>
        <v>s</v>
      </c>
      <c r="Z63" s="110">
        <f t="shared" ca="1" si="12"/>
        <v>4.0758612755034394</v>
      </c>
      <c r="AA63" s="110">
        <f t="shared" ca="1" si="12"/>
        <v>11.437957722193511</v>
      </c>
      <c r="AB63" s="110">
        <f t="shared" ca="1" si="12"/>
        <v>147.87660070092022</v>
      </c>
    </row>
    <row r="64" spans="1:28" ht="15" customHeight="1" x14ac:dyDescent="0.35">
      <c r="A64" s="73" t="str">
        <f>'84'!A64</f>
        <v>p_10y_47_10y</v>
      </c>
      <c r="B64" s="54"/>
      <c r="C64" s="55" t="str">
        <f>'84'!C64</f>
        <v>Poids dans le commerce de détail (y c artisanat commercial) de la région (%)</v>
      </c>
      <c r="D64" s="55"/>
      <c r="E64" s="48">
        <f ca="1">E63/E68*100</f>
        <v>6.5520418766051716</v>
      </c>
      <c r="F64" s="48">
        <f t="shared" ref="F64:P64" ca="1" si="13">F63/F68*100</f>
        <v>14.269935726092218</v>
      </c>
      <c r="G64" s="48">
        <f t="shared" ca="1" si="13"/>
        <v>14.047387943286996</v>
      </c>
      <c r="H64" s="48">
        <f t="shared" ca="1" si="13"/>
        <v>4.3903018389480986</v>
      </c>
      <c r="I64" s="48">
        <f t="shared" ca="1" si="13"/>
        <v>1.061087943382476</v>
      </c>
      <c r="J64" s="48">
        <f t="shared" ca="1" si="13"/>
        <v>9.462633713799427</v>
      </c>
      <c r="K64" s="48">
        <f t="shared" ca="1" si="13"/>
        <v>11.436975866424735</v>
      </c>
      <c r="L64" s="48">
        <f t="shared" ca="1" si="13"/>
        <v>5.4863105135028398</v>
      </c>
      <c r="M64" s="48">
        <f t="shared" ca="1" si="13"/>
        <v>5.9543715843295901</v>
      </c>
      <c r="N64" s="48">
        <f t="shared" ca="1" si="13"/>
        <v>4.4077636355258205</v>
      </c>
      <c r="O64" s="48">
        <f t="shared" ca="1" si="13"/>
        <v>4.8222682889508643</v>
      </c>
      <c r="P64" s="48">
        <f t="shared" ca="1" si="13"/>
        <v>9.4396698816771547</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'84'!A66</f>
        <v>C_hac</v>
      </c>
      <c r="B66" s="58" t="str">
        <f>'84'!B66</f>
        <v>C_hac</v>
      </c>
      <c r="C66" s="61" t="str">
        <f>'84'!C66</f>
        <v>Industrie manufacturière hors artisanat commercial</v>
      </c>
      <c r="D66" s="61"/>
      <c r="E66" s="48">
        <f t="shared" ca="1" si="8"/>
        <v>18810</v>
      </c>
      <c r="F66" s="48">
        <f t="shared" ca="1" si="8"/>
        <v>76872.41</v>
      </c>
      <c r="G66" s="48">
        <f t="shared" ca="1" si="8"/>
        <v>84442</v>
      </c>
      <c r="H66" s="48">
        <f t="shared" ca="1" si="8"/>
        <v>29539832.530000001</v>
      </c>
      <c r="I66" s="48">
        <f t="shared" ca="1" si="8"/>
        <v>14771803.210999999</v>
      </c>
      <c r="J66" s="48">
        <f t="shared" ca="1" si="8"/>
        <v>8289669.8470000001</v>
      </c>
      <c r="K66" s="48">
        <f t="shared" ca="1" si="8"/>
        <v>5287507.125</v>
      </c>
      <c r="L66" s="48">
        <f t="shared" ca="1" si="8"/>
        <v>2775814.1320000002</v>
      </c>
      <c r="M66" s="48">
        <f t="shared" ca="1" si="8"/>
        <v>2632707.6400000006</v>
      </c>
      <c r="N66" s="48">
        <f t="shared" ca="1" si="8"/>
        <v>2283731.7240000013</v>
      </c>
      <c r="O66" s="48">
        <f t="shared" ca="1" si="8"/>
        <v>1744532.4310000015</v>
      </c>
      <c r="P66" s="48">
        <f t="shared" ca="1" si="8"/>
        <v>1281570.835</v>
      </c>
      <c r="Q66" s="48">
        <f t="shared" ca="1" si="8"/>
        <v>50.006387801955491</v>
      </c>
      <c r="R66" s="48">
        <f t="shared" ca="1" si="8"/>
        <v>28.062683966069184</v>
      </c>
      <c r="S66" s="48">
        <f t="shared" ca="1" si="8"/>
        <v>107.83673683445075</v>
      </c>
      <c r="T66" s="48">
        <f t="shared" ca="1" si="8"/>
        <v>248.86526401344773</v>
      </c>
      <c r="U66" s="48">
        <f t="shared" ref="U66:AB68" ca="1" si="14">INDEX(table,MATCH($A$1&amp;"_"&amp;$A66,Tcolonne,0),MATCH(U$30,Tligne,0))</f>
        <v>65.574804183942987</v>
      </c>
      <c r="V66" s="48">
        <f t="shared" ca="1" si="14"/>
        <v>34.42519581605702</v>
      </c>
      <c r="W66" s="48">
        <f t="shared" ca="1" si="14"/>
        <v>10.805410871237445</v>
      </c>
      <c r="X66" s="48">
        <f t="shared" ca="1" si="14"/>
        <v>13.899120380940245</v>
      </c>
      <c r="Y66" s="48">
        <f t="shared" ca="1" si="14"/>
        <v>32.830052316379614</v>
      </c>
      <c r="Z66" s="48">
        <f t="shared" ca="1" si="14"/>
        <v>3.1906865081123517</v>
      </c>
      <c r="AA66" s="48">
        <f t="shared" ca="1" si="14"/>
        <v>15.459853753570121</v>
      </c>
      <c r="AB66" s="48">
        <f t="shared" ca="1" si="14"/>
        <v>205.42817986334722</v>
      </c>
    </row>
    <row r="67" spans="1:28" ht="15" customHeight="1" x14ac:dyDescent="0.35">
      <c r="A67" s="73">
        <f>'84'!A67</f>
        <v>46</v>
      </c>
      <c r="B67" s="58">
        <f>'84'!B67</f>
        <v>46</v>
      </c>
      <c r="C67" s="61" t="str">
        <f>'84'!C67</f>
        <v>Commerce de gros, à l'exception des automobiles et des motocycles</v>
      </c>
      <c r="D67" s="61"/>
      <c r="E67" s="48">
        <f t="shared" ca="1" si="8"/>
        <v>18191</v>
      </c>
      <c r="F67" s="48">
        <f t="shared" ca="1" si="8"/>
        <v>45418.38</v>
      </c>
      <c r="G67" s="48">
        <f t="shared" ca="1" si="8"/>
        <v>53090</v>
      </c>
      <c r="H67" s="48">
        <f t="shared" ca="1" si="8"/>
        <v>31720173.23</v>
      </c>
      <c r="I67" s="48">
        <f t="shared" ca="1" si="8"/>
        <v>5772572.3739999998</v>
      </c>
      <c r="J67" s="48">
        <f t="shared" ca="1" si="8"/>
        <v>4543520.665</v>
      </c>
      <c r="K67" s="48">
        <f t="shared" ca="1" si="8"/>
        <v>2745427.1460000002</v>
      </c>
      <c r="L67" s="48">
        <f t="shared" ca="1" si="8"/>
        <v>1599582.5690000006</v>
      </c>
      <c r="M67" s="48">
        <f t="shared" ca="1" si="8"/>
        <v>1231634.9180000005</v>
      </c>
      <c r="N67" s="48">
        <f t="shared" ca="1" si="8"/>
        <v>1425480.590000001</v>
      </c>
      <c r="O67" s="48">
        <f t="shared" ca="1" si="8"/>
        <v>1062554.8850000012</v>
      </c>
      <c r="P67" s="48">
        <f t="shared" ca="1" si="8"/>
        <v>683334.39399999997</v>
      </c>
      <c r="Q67" s="48">
        <f t="shared" ca="1" si="8"/>
        <v>18.198426383562342</v>
      </c>
      <c r="R67" s="48">
        <f t="shared" ca="1" si="8"/>
        <v>14.323757414738431</v>
      </c>
      <c r="S67" s="48">
        <f t="shared" ca="1" si="8"/>
        <v>100.03704810695582</v>
      </c>
      <c r="T67" s="48">
        <f t="shared" ca="1" si="8"/>
        <v>87.964298154183396</v>
      </c>
      <c r="U67" s="48">
        <f t="shared" ca="1" si="14"/>
        <v>63.185753912635377</v>
      </c>
      <c r="V67" s="48">
        <f t="shared" ca="1" si="14"/>
        <v>36.814246087364623</v>
      </c>
      <c r="W67" s="48">
        <f t="shared" ca="1" si="14"/>
        <v>17.839270704198142</v>
      </c>
      <c r="X67" s="48">
        <f t="shared" ca="1" si="14"/>
        <v>15.812701422240954</v>
      </c>
      <c r="Y67" s="48">
        <f t="shared" ca="1" si="14"/>
        <v>63.491519003885642</v>
      </c>
      <c r="Z67" s="48">
        <f t="shared" ca="1" si="14"/>
        <v>5.2284451969418759</v>
      </c>
      <c r="AA67" s="48">
        <f t="shared" ca="1" si="14"/>
        <v>15.03975538757674</v>
      </c>
      <c r="AB67" s="48">
        <f t="shared" ca="1" si="14"/>
        <v>180.23897652662285</v>
      </c>
    </row>
    <row r="68" spans="1:28" ht="15" customHeight="1" x14ac:dyDescent="0.35">
      <c r="A68" s="73" t="str">
        <f>'84'!A68</f>
        <v>47_10y</v>
      </c>
      <c r="B68" s="58" t="str">
        <f>'84'!B68</f>
        <v>47_10y</v>
      </c>
      <c r="C68" s="62" t="str">
        <f>'84'!C68</f>
        <v>Commerce de détail, à l'exception des automobiles et des motocycles, y compris artisanat commercial</v>
      </c>
      <c r="D68" s="62"/>
      <c r="E68" s="48">
        <f t="shared" ca="1" si="8"/>
        <v>51007</v>
      </c>
      <c r="F68" s="48">
        <f t="shared" ca="1" si="8"/>
        <v>89877.84</v>
      </c>
      <c r="G68" s="48">
        <f t="shared" ca="1" si="8"/>
        <v>115388</v>
      </c>
      <c r="H68" s="48">
        <f t="shared" ca="1" si="8"/>
        <v>27912135.77</v>
      </c>
      <c r="I68" s="48">
        <f t="shared" ca="1" si="8"/>
        <v>540122.24300000002</v>
      </c>
      <c r="J68" s="48">
        <f t="shared" ca="1" si="8"/>
        <v>5922451.5599999996</v>
      </c>
      <c r="K68" s="48">
        <f t="shared" ca="1" si="8"/>
        <v>3950937.1470000003</v>
      </c>
      <c r="L68" s="48">
        <f t="shared" ca="1" si="8"/>
        <v>1944357.7379999999</v>
      </c>
      <c r="M68" s="48">
        <f t="shared" ca="1" si="8"/>
        <v>1591935.835</v>
      </c>
      <c r="N68" s="48">
        <f t="shared" ca="1" si="8"/>
        <v>1591279.338</v>
      </c>
      <c r="O68" s="48">
        <f t="shared" ca="1" si="8"/>
        <v>1307195.54</v>
      </c>
      <c r="P68" s="48">
        <f t="shared" ca="1" si="8"/>
        <v>679055.4310000001</v>
      </c>
      <c r="Q68" s="48">
        <f t="shared" ca="1" si="8"/>
        <v>1.9350803086180317</v>
      </c>
      <c r="R68" s="48">
        <f t="shared" ca="1" si="8"/>
        <v>21.21819558632793</v>
      </c>
      <c r="S68" s="48">
        <f t="shared" ca="1" si="8"/>
        <v>65.894458077764213</v>
      </c>
      <c r="T68" s="48">
        <f t="shared" ca="1" si="8"/>
        <v>61.610179071949212</v>
      </c>
      <c r="U68" s="48">
        <f t="shared" ca="1" si="14"/>
        <v>67.01848209582819</v>
      </c>
      <c r="V68" s="48">
        <f t="shared" ca="1" si="14"/>
        <v>32.981517904171803</v>
      </c>
      <c r="W68" s="48">
        <f t="shared" ca="1" si="14"/>
        <v>19.387639882229774</v>
      </c>
      <c r="X68" s="48">
        <f t="shared" ca="1" si="14"/>
        <v>20.621520666048049</v>
      </c>
      <c r="Y68" s="48">
        <f t="shared" ca="1" si="14"/>
        <v>81.848068931645685</v>
      </c>
      <c r="Z68" s="48">
        <f t="shared" ca="1" si="14"/>
        <v>3.2740967752920791</v>
      </c>
      <c r="AA68" s="48">
        <f t="shared" ca="1" si="14"/>
        <v>11.465782777968387</v>
      </c>
      <c r="AB68" s="48">
        <f t="shared" ca="1" si="14"/>
        <v>234.43385654918646</v>
      </c>
    </row>
    <row r="69" spans="1:28" ht="15" customHeight="1" x14ac:dyDescent="0.35">
      <c r="A69" s="73" t="str">
        <f>'84'!A69</f>
        <v>BN_horsKZ</v>
      </c>
      <c r="B69" s="54" t="str">
        <f>'84'!B69</f>
        <v>BN_horsKZ</v>
      </c>
      <c r="C69" s="61" t="str">
        <f>'84'!C69</f>
        <v>Ensemble des unités légales des secteurs marchands non agricoles et non financiers</v>
      </c>
      <c r="D69" s="61"/>
      <c r="E69" s="48">
        <f t="shared" ca="1" si="8"/>
        <v>352562</v>
      </c>
      <c r="F69" s="48">
        <f t="shared" ca="1" si="8"/>
        <v>623539.80000000005</v>
      </c>
      <c r="G69" s="48">
        <f t="shared" ca="1" si="8"/>
        <v>759740</v>
      </c>
      <c r="H69" s="48">
        <f t="shared" ca="1" si="8"/>
        <v>214432830.06000006</v>
      </c>
      <c r="I69" s="48">
        <f t="shared" ca="1" si="8"/>
        <v>59931370.276000001</v>
      </c>
      <c r="J69" s="48">
        <f t="shared" ca="1" si="8"/>
        <v>66349900.547999993</v>
      </c>
      <c r="K69" s="48">
        <f t="shared" ca="1" si="8"/>
        <v>35833135.724999979</v>
      </c>
      <c r="L69" s="48">
        <f t="shared" ca="1" si="8"/>
        <v>30422479.602000006</v>
      </c>
      <c r="M69" s="48">
        <f t="shared" ca="1" si="8"/>
        <v>30540345.316000007</v>
      </c>
      <c r="N69" s="48">
        <f t="shared" ca="1" si="8"/>
        <v>26722536.215000007</v>
      </c>
      <c r="O69" s="48">
        <f t="shared" ca="1" si="8"/>
        <v>25774262.115000021</v>
      </c>
      <c r="P69" s="48">
        <f t="shared" ca="1" si="8"/>
        <v>14150424.259000005</v>
      </c>
      <c r="Q69" s="48">
        <f t="shared" ca="1" si="8"/>
        <v>27.948784828904561</v>
      </c>
      <c r="R69" s="48">
        <f t="shared" ca="1" si="8"/>
        <v>30.942043962873946</v>
      </c>
      <c r="S69" s="48">
        <f t="shared" ca="1" si="8"/>
        <v>106.40844505515123</v>
      </c>
      <c r="T69" s="48">
        <f t="shared" ref="T69:AB69" ca="1" si="15">INDEX(table,MATCH($A$1&amp;"_"&amp;$A69,Tcolonne,0),MATCH(T$30,Tligne,0))</f>
        <v>195.74824581045175</v>
      </c>
      <c r="U69" s="48">
        <f t="shared" ca="1" si="15"/>
        <v>54.083167967194932</v>
      </c>
      <c r="V69" s="48">
        <f t="shared" ca="1" si="15"/>
        <v>45.916832032804997</v>
      </c>
      <c r="W69" s="48">
        <f t="shared" ca="1" si="15"/>
        <v>19.600731000577237</v>
      </c>
      <c r="X69" s="48">
        <f t="shared" ca="1" si="15"/>
        <v>25.93725240671813</v>
      </c>
      <c r="Y69" s="48">
        <f t="shared" ca="1" si="15"/>
        <v>77.617358031279352</v>
      </c>
      <c r="Z69" s="48">
        <f t="shared" ca="1" si="15"/>
        <v>6.2294079437082166</v>
      </c>
      <c r="AA69" s="48">
        <f t="shared" ca="1" si="15"/>
        <v>21.326971317406965</v>
      </c>
      <c r="AB69" s="48">
        <f t="shared" ca="1" si="15"/>
        <v>215.82635797351179</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'84'!B78</f>
        <v>Tableau 3. Principales unités légales de la région en 2021 (classées par ordre décroissant de salariés dans la région)</v>
      </c>
      <c r="Q78" s="28"/>
    </row>
    <row r="79" spans="1:28" ht="15" customHeight="1" x14ac:dyDescent="0.35">
      <c r="B79" s="73" t="str">
        <f>'84'!B79</f>
        <v>imp_reg</v>
      </c>
      <c r="C79" s="73" t="str">
        <f>'84'!C79</f>
        <v>denom</v>
      </c>
      <c r="D79" s="73" t="s">
        <v>140</v>
      </c>
      <c r="E79" s="73" t="s">
        <v>23</v>
      </c>
      <c r="F79" s="73" t="str">
        <f>'84'!F79</f>
        <v>ape</v>
      </c>
      <c r="G79" s="41" t="s">
        <v>1355</v>
      </c>
      <c r="P79" s="28"/>
    </row>
    <row r="80" spans="1:28" ht="15" customHeight="1" x14ac:dyDescent="0.35">
      <c r="G80" s="39"/>
      <c r="P80" s="28"/>
    </row>
    <row r="81" spans="1:16" ht="69.95" customHeight="1" x14ac:dyDescent="0.35">
      <c r="A81" s="73" t="str">
        <f>'84'!A81</f>
        <v>R_T7</v>
      </c>
      <c r="B81" s="2" t="str">
        <f>'84'!B81</f>
        <v>Implantation régionale</v>
      </c>
      <c r="C81" s="2" t="str">
        <f>'84'!C81</f>
        <v>Nom de l'unité légale</v>
      </c>
      <c r="D81" s="2" t="s">
        <v>1452</v>
      </c>
      <c r="E81" s="2" t="s">
        <v>106</v>
      </c>
      <c r="F81" s="2" t="str">
        <f>'84'!F81</f>
        <v>Activité principale</v>
      </c>
      <c r="G81" s="150" t="s">
        <v>105</v>
      </c>
      <c r="H81" s="150"/>
      <c r="I81" s="150"/>
      <c r="P81" s="28"/>
    </row>
    <row r="82" spans="1:16" ht="15" customHeight="1" x14ac:dyDescent="0.35">
      <c r="B82" s="67"/>
      <c r="C82" s="67"/>
      <c r="D82" s="68" t="str">
        <f>'84'!D82</f>
        <v>nombre</v>
      </c>
      <c r="E82" s="68" t="s">
        <v>25</v>
      </c>
      <c r="F82" s="67"/>
      <c r="G82" s="155"/>
      <c r="H82" s="155"/>
      <c r="I82" s="155"/>
      <c r="P82" s="28"/>
    </row>
    <row r="83" spans="1:16" ht="15" customHeight="1" x14ac:dyDescent="0.35">
      <c r="A83" s="73">
        <f>'84'!A83</f>
        <v>1</v>
      </c>
      <c r="B83" s="48" t="str">
        <f ca="1">INDEX(Top!$A$1:$AA$400,MATCH(CONCATENATE($A$1,"_",$A83),Top!$A$1:$A$400,0),MATCH(B$79,Top!$A$1:$AA$1,0))</f>
        <v>PRINCIPAL-76</v>
      </c>
      <c r="C83" s="69" t="str">
        <f ca="1">INDEX(Top!$A$1:$AA$400,MATCH(CONCATENATE($A$1,"_",$A83),Top!$A$1:$A$400,0),MATCH(C$79,Top!$A$1:$AA$1,0))</f>
        <v>BOULANGERIES BG</v>
      </c>
      <c r="D83" s="48" t="str">
        <f ca="1">INDEX(Top!$A$1:$AA$400,MATCH(CONCATENATE($A$1,"_",$A83),Top!$A$1:$A$400,0),MATCH(D$79,Top!$A$1:$AA$1,0))</f>
        <v>5 000 à 9 999 salariés</v>
      </c>
      <c r="E83" s="48">
        <f ca="1">INDEX(Top!$A$1:$AA$400,MATCH(CONCATENATE($A$1,"_",$A83),Top!$A$1:$A$400,0),MATCH(E$79,Top!$A$1:$AA$1,0))</f>
        <v>17</v>
      </c>
      <c r="F83" s="48" t="str">
        <f ca="1">INDEX(Top!$A$1:$AA$400,MATCH(CONCATENATE($A$1,"_",$A83),Top!$A$1:$A$400,0),MATCH(F$79,Top!$A$1:$AA$1,0))</f>
        <v>1071C</v>
      </c>
      <c r="G83" s="152" t="str">
        <f ca="1">INDEX(Top!$A$1:$AA$400,MATCH(CONCATENATE($A$1,"_",$A83),Top!$A$1:$A$400,0),MATCH(G$79,Top!$A$1:$AA$1,0))</f>
        <v>Boulangerie et boulangerie-pâtisserie</v>
      </c>
      <c r="H83" s="153" t="e">
        <f ca="1">INDEX(Top!$A$1:$AA$400,MATCH(CONCATENATE($A$1,"_",$A83),Top!$A$1:$A$400,0),MATCH(H$79,Top!$A$1:$AA$1,0))</f>
        <v>#N/A</v>
      </c>
      <c r="I83" s="154" t="e">
        <f ca="1">INDEX(Top!$A$1:$AA$400,MATCH(CONCATENATE($A$1,"_",$A83),Top!$A$1:$A$400,0),MATCH(I$79,Top!$A$1:$AA$1,0))</f>
        <v>#N/A</v>
      </c>
      <c r="P83" s="28"/>
    </row>
    <row r="84" spans="1:16" ht="15" customHeight="1" x14ac:dyDescent="0.35">
      <c r="A84" s="73">
        <f>'84'!A84</f>
        <v>2</v>
      </c>
      <c r="B84" s="48" t="str">
        <f ca="1">INDEX(Top!$A$1:$AA$400,MATCH(CONCATENATE($A$1,"_",$A84),Top!$A$1:$A$400,0),MATCH(B$79,Top!$A$1:$AA$1,0))</f>
        <v>PRINCIPAL-11</v>
      </c>
      <c r="C84" s="69" t="str">
        <f ca="1">INDEX(Top!$A$1:$AA$400,MATCH(CONCATENATE($A$1,"_",$A84),Top!$A$1:$A$400,0),MATCH(C$79,Top!$A$1:$AA$1,0))</f>
        <v>CSF</v>
      </c>
      <c r="D84" s="48" t="str">
        <f ca="1">INDEX(Top!$A$1:$AA$400,MATCH(CONCATENATE($A$1,"_",$A84),Top!$A$1:$A$400,0),MATCH(D$79,Top!$A$1:$AA$1,0))</f>
        <v>10 000 salariés et plus</v>
      </c>
      <c r="E84" s="48">
        <f ca="1">INDEX(Top!$A$1:$AA$400,MATCH(CONCATENATE($A$1,"_",$A84),Top!$A$1:$A$400,0),MATCH(E$79,Top!$A$1:$AA$1,0))</f>
        <v>5</v>
      </c>
      <c r="F84" s="48" t="str">
        <f ca="1">INDEX(Top!$A$1:$AA$400,MATCH(CONCATENATE($A$1,"_",$A84),Top!$A$1:$A$400,0),MATCH(F$79,Top!$A$1:$AA$1,0))</f>
        <v>4639B</v>
      </c>
      <c r="G84" s="152" t="str">
        <f ca="1">INDEX(Top!$A$1:$AA$400,MATCH(CONCATENATE($A$1,"_",$A84),Top!$A$1:$A$400,0),MATCH(G$79,Top!$A$1:$AA$1,0))</f>
        <v>Commerce de gros (commerce interentreprises) alimentaire non spécialisé</v>
      </c>
      <c r="H84" s="153" t="e">
        <f ca="1">INDEX(Top!$A$1:$AA$400,MATCH(CONCATENATE($A$1,"_",$A84),Top!$A$1:$A$400,0),MATCH(H$79,Top!$A$1:$AA$1,0))</f>
        <v>#N/A</v>
      </c>
      <c r="I84" s="154" t="e">
        <f ca="1">INDEX(Top!$A$1:$AA$400,MATCH(CONCATENATE($A$1,"_",$A84),Top!$A$1:$A$400,0),MATCH(I$79,Top!$A$1:$AA$1,0))</f>
        <v>#N/A</v>
      </c>
      <c r="P84" s="28"/>
    </row>
    <row r="85" spans="1:16" ht="15" customHeight="1" x14ac:dyDescent="0.35">
      <c r="A85" s="73">
        <f>'84'!A85</f>
        <v>3</v>
      </c>
      <c r="B85" s="48" t="str">
        <f ca="1">INDEX(Top!$A$1:$AA$400,MATCH(CONCATENATE($A$1,"_",$A85),Top!$A$1:$A$400,0),MATCH(B$79,Top!$A$1:$AA$1,0))</f>
        <v>PRINCIPAL-11</v>
      </c>
      <c r="C85" s="69" t="str">
        <f ca="1">INDEX(Top!$A$1:$AA$400,MATCH(CONCATENATE($A$1,"_",$A85),Top!$A$1:$A$400,0),MATCH(C$79,Top!$A$1:$AA$1,0))</f>
        <v>METRO FRANCE</v>
      </c>
      <c r="D85" s="48" t="str">
        <f ca="1">INDEX(Top!$A$1:$AA$400,MATCH(CONCATENATE($A$1,"_",$A85),Top!$A$1:$A$400,0),MATCH(D$79,Top!$A$1:$AA$1,0))</f>
        <v>5 000 à 9 999 salariés</v>
      </c>
      <c r="E85" s="48">
        <f ca="1">INDEX(Top!$A$1:$AA$400,MATCH(CONCATENATE($A$1,"_",$A85),Top!$A$1:$A$400,0),MATCH(E$79,Top!$A$1:$AA$1,0))</f>
        <v>11</v>
      </c>
      <c r="F85" s="48" t="str">
        <f ca="1">INDEX(Top!$A$1:$AA$400,MATCH(CONCATENATE($A$1,"_",$A85),Top!$A$1:$A$400,0),MATCH(F$79,Top!$A$1:$AA$1,0))</f>
        <v>4639B</v>
      </c>
      <c r="G85" s="152" t="str">
        <f ca="1">INDEX(Top!$A$1:$AA$400,MATCH(CONCATENATE($A$1,"_",$A85),Top!$A$1:$A$400,0),MATCH(G$79,Top!$A$1:$AA$1,0))</f>
        <v>Commerce de gros (commerce interentreprises) alimentaire non spécialisé</v>
      </c>
      <c r="H85" s="153" t="e">
        <f ca="1">INDEX(Top!$A$1:$AA$400,MATCH(CONCATENATE($A$1,"_",$A85),Top!$A$1:$A$400,0),MATCH(H$79,Top!$A$1:$AA$1,0))</f>
        <v>#N/A</v>
      </c>
      <c r="I85" s="154" t="e">
        <f ca="1">INDEX(Top!$A$1:$AA$400,MATCH(CONCATENATE($A$1,"_",$A85),Top!$A$1:$A$400,0),MATCH(I$79,Top!$A$1:$AA$1,0))</f>
        <v>#N/A</v>
      </c>
      <c r="P85" s="28"/>
    </row>
    <row r="86" spans="1:16" ht="15" customHeight="1" x14ac:dyDescent="0.35">
      <c r="A86" s="73">
        <f>'84'!A86</f>
        <v>4</v>
      </c>
      <c r="B86" s="48" t="str">
        <f ca="1">INDEX(Top!$A$1:$AA$400,MATCH(CONCATENATE($A$1,"_",$A86),Top!$A$1:$A$400,0),MATCH(B$79,Top!$A$1:$AA$1,0))</f>
        <v>MONO-93</v>
      </c>
      <c r="C86" s="69" t="str">
        <f ca="1">INDEX(Top!$A$1:$AA$400,MATCH(CONCATENATE($A$1,"_",$A86),Top!$A$1:$A$400,0),MATCH(C$79,Top!$A$1:$AA$1,0))</f>
        <v>MCCORMICK FRANCE</v>
      </c>
      <c r="D86" s="48" t="str">
        <f ca="1">INDEX(Top!$A$1:$AA$400,MATCH(CONCATENATE($A$1,"_",$A86),Top!$A$1:$A$400,0),MATCH(D$79,Top!$A$1:$AA$1,0))</f>
        <v>500 à 999 salariés</v>
      </c>
      <c r="E86" s="48">
        <f ca="1">INDEX(Top!$A$1:$AA$400,MATCH(CONCATENATE($A$1,"_",$A86),Top!$A$1:$A$400,0),MATCH(E$79,Top!$A$1:$AA$1,0))</f>
        <v>100</v>
      </c>
      <c r="F86" s="48" t="str">
        <f ca="1">INDEX(Top!$A$1:$AA$400,MATCH(CONCATENATE($A$1,"_",$A86),Top!$A$1:$A$400,0),MATCH(F$79,Top!$A$1:$AA$1,0))</f>
        <v>1084Z</v>
      </c>
      <c r="G86" s="152" t="str">
        <f ca="1">INDEX(Top!$A$1:$AA$400,MATCH(CONCATENATE($A$1,"_",$A86),Top!$A$1:$A$400,0),MATCH(G$79,Top!$A$1:$AA$1,0))</f>
        <v>Fabrication de condiments et assaisonnements</v>
      </c>
      <c r="H86" s="153" t="e">
        <f ca="1">INDEX(Top!$A$1:$AA$400,MATCH(CONCATENATE($A$1,"_",$A86),Top!$A$1:$A$400,0),MATCH(H$79,Top!$A$1:$AA$1,0))</f>
        <v>#N/A</v>
      </c>
      <c r="I86" s="154" t="e">
        <f ca="1">INDEX(Top!$A$1:$AA$400,MATCH(CONCATENATE($A$1,"_",$A86),Top!$A$1:$A$400,0),MATCH(I$79,Top!$A$1:$AA$1,0))</f>
        <v>#N/A</v>
      </c>
      <c r="P86" s="28"/>
    </row>
    <row r="87" spans="1:16" ht="15" customHeight="1" x14ac:dyDescent="0.35">
      <c r="A87" s="73">
        <f>'84'!A87</f>
        <v>5</v>
      </c>
      <c r="B87" s="48" t="str">
        <f ca="1">INDEX(Top!$A$1:$AA$400,MATCH(CONCATENATE($A$1,"_",$A87),Top!$A$1:$A$400,0),MATCH(B$79,Top!$A$1:$AA$1,0))</f>
        <v>PRINCIPAL-93</v>
      </c>
      <c r="C87" s="69" t="str">
        <f ca="1">INDEX(Top!$A$1:$AA$400,MATCH(CONCATENATE($A$1,"_",$A87),Top!$A$1:$A$400,0),MATCH(C$79,Top!$A$1:$AA$1,0))</f>
        <v>PERNOD RICARD FRANCE</v>
      </c>
      <c r="D87" s="48" t="str">
        <f ca="1">INDEX(Top!$A$1:$AA$400,MATCH(CONCATENATE($A$1,"_",$A87),Top!$A$1:$A$400,0),MATCH(D$79,Top!$A$1:$AA$1,0))</f>
        <v>1 000 à 1 999 salariés</v>
      </c>
      <c r="E87" s="48">
        <f ca="1">INDEX(Top!$A$1:$AA$400,MATCH(CONCATENATE($A$1,"_",$A87),Top!$A$1:$A$400,0),MATCH(E$79,Top!$A$1:$AA$1,0))</f>
        <v>47</v>
      </c>
      <c r="F87" s="48" t="str">
        <f ca="1">INDEX(Top!$A$1:$AA$400,MATCH(CONCATENATE($A$1,"_",$A87),Top!$A$1:$A$400,0),MATCH(F$79,Top!$A$1:$AA$1,0))</f>
        <v>1101Z</v>
      </c>
      <c r="G87" s="152" t="str">
        <f ca="1">INDEX(Top!$A$1:$AA$400,MATCH(CONCATENATE($A$1,"_",$A87),Top!$A$1:$A$400,0),MATCH(G$79,Top!$A$1:$AA$1,0))</f>
        <v>Production de boissons alcooliques distillées</v>
      </c>
      <c r="H87" s="153" t="e">
        <f ca="1">INDEX(Top!$A$1:$AA$400,MATCH(CONCATENATE($A$1,"_",$A87),Top!$A$1:$A$400,0),MATCH(H$79,Top!$A$1:$AA$1,0))</f>
        <v>#N/A</v>
      </c>
      <c r="I87" s="154" t="e">
        <f ca="1">INDEX(Top!$A$1:$AA$400,MATCH(CONCATENATE($A$1,"_",$A87),Top!$A$1:$A$400,0),MATCH(I$79,Top!$A$1:$AA$1,0))</f>
        <v>#N/A</v>
      </c>
      <c r="P87" s="28"/>
    </row>
    <row r="88" spans="1:16" ht="15" customHeight="1" x14ac:dyDescent="0.35">
      <c r="A88" s="73">
        <f>'84'!A88</f>
        <v>6</v>
      </c>
      <c r="B88" s="48" t="str">
        <f ca="1">INDEX(Top!$A$1:$AA$400,MATCH(CONCATENATE($A$1,"_",$A88),Top!$A$1:$A$400,0),MATCH(B$79,Top!$A$1:$AA$1,0))</f>
        <v>PRINCIPAL-11</v>
      </c>
      <c r="C88" s="69" t="str">
        <f ca="1">INDEX(Top!$A$1:$AA$400,MATCH(CONCATENATE($A$1,"_",$A88),Top!$A$1:$A$400,0),MATCH(C$79,Top!$A$1:$AA$1,0))</f>
        <v>POMONA</v>
      </c>
      <c r="D88" s="48" t="str">
        <f ca="1">INDEX(Top!$A$1:$AA$400,MATCH(CONCATENATE($A$1,"_",$A88),Top!$A$1:$A$400,0),MATCH(D$79,Top!$A$1:$AA$1,0))</f>
        <v>5 000 à 9 999 salariés</v>
      </c>
      <c r="E88" s="48">
        <f ca="1">INDEX(Top!$A$1:$AA$400,MATCH(CONCATENATE($A$1,"_",$A88),Top!$A$1:$A$400,0),MATCH(E$79,Top!$A$1:$AA$1,0))</f>
        <v>9</v>
      </c>
      <c r="F88" s="48" t="str">
        <f ca="1">INDEX(Top!$A$1:$AA$400,MATCH(CONCATENATE($A$1,"_",$A88),Top!$A$1:$A$400,0),MATCH(F$79,Top!$A$1:$AA$1,0))</f>
        <v>4639B</v>
      </c>
      <c r="G88" s="152" t="str">
        <f ca="1">INDEX(Top!$A$1:$AA$400,MATCH(CONCATENATE($A$1,"_",$A88),Top!$A$1:$A$400,0),MATCH(G$79,Top!$A$1:$AA$1,0))</f>
        <v>Commerce de gros (commerce interentreprises) alimentaire non spécialisé</v>
      </c>
      <c r="H88" s="153" t="e">
        <f ca="1">INDEX(Top!$A$1:$AA$400,MATCH(CONCATENATE($A$1,"_",$A88),Top!$A$1:$A$400,0),MATCH(H$79,Top!$A$1:$AA$1,0))</f>
        <v>#N/A</v>
      </c>
      <c r="I88" s="154" t="e">
        <f ca="1">INDEX(Top!$A$1:$AA$400,MATCH(CONCATENATE($A$1,"_",$A88),Top!$A$1:$A$400,0),MATCH(I$79,Top!$A$1:$AA$1,0))</f>
        <v>#N/A</v>
      </c>
      <c r="P88" s="28"/>
    </row>
    <row r="89" spans="1:16" ht="15" customHeight="1" x14ac:dyDescent="0.35">
      <c r="A89" s="73">
        <f>'84'!A89</f>
        <v>7</v>
      </c>
      <c r="B89" s="48" t="str">
        <f ca="1">INDEX(Top!$A$1:$AA$400,MATCH(CONCATENATE($A$1,"_",$A89),Top!$A$1:$A$400,0),MATCH(B$79,Top!$A$1:$AA$1,0))</f>
        <v>QUASI-MONO-93</v>
      </c>
      <c r="C89" s="69" t="str">
        <f ca="1">INDEX(Top!$A$1:$AA$400,MATCH(CONCATENATE($A$1,"_",$A89),Top!$A$1:$A$400,0),MATCH(C$79,Top!$A$1:$AA$1,0))</f>
        <v>GIVAUDAN FRANCE NATURALS</v>
      </c>
      <c r="D89" s="48" t="str">
        <f ca="1">INDEX(Top!$A$1:$AA$400,MATCH(CONCATENATE($A$1,"_",$A89),Top!$A$1:$A$400,0),MATCH(D$79,Top!$A$1:$AA$1,0))</f>
        <v>250 à 499 salariés</v>
      </c>
      <c r="E89" s="48">
        <f ca="1">INDEX(Top!$A$1:$AA$400,MATCH(CONCATENATE($A$1,"_",$A89),Top!$A$1:$A$400,0),MATCH(E$79,Top!$A$1:$AA$1,0))</f>
        <v>89</v>
      </c>
      <c r="F89" s="48" t="str">
        <f ca="1">INDEX(Top!$A$1:$AA$400,MATCH(CONCATENATE($A$1,"_",$A89),Top!$A$1:$A$400,0),MATCH(F$79,Top!$A$1:$AA$1,0))</f>
        <v>1089Z</v>
      </c>
      <c r="G89" s="152" t="str">
        <f ca="1">INDEX(Top!$A$1:$AA$400,MATCH(CONCATENATE($A$1,"_",$A89),Top!$A$1:$A$400,0),MATCH(G$79,Top!$A$1:$AA$1,0))</f>
        <v>Fabrication d'autres produits alimentaires n.c.a.</v>
      </c>
      <c r="H89" s="153" t="e">
        <f ca="1">INDEX(Top!$A$1:$AA$400,MATCH(CONCATENATE($A$1,"_",$A89),Top!$A$1:$A$400,0),MATCH(H$79,Top!$A$1:$AA$1,0))</f>
        <v>#N/A</v>
      </c>
      <c r="I89" s="154" t="e">
        <f ca="1">INDEX(Top!$A$1:$AA$400,MATCH(CONCATENATE($A$1,"_",$A89),Top!$A$1:$A$400,0),MATCH(I$79,Top!$A$1:$AA$1,0))</f>
        <v>#N/A</v>
      </c>
      <c r="P89" s="28"/>
    </row>
    <row r="90" spans="1:16" ht="15" customHeight="1" x14ac:dyDescent="0.35">
      <c r="A90" s="73">
        <f>'84'!A90</f>
        <v>8</v>
      </c>
      <c r="B90" s="48" t="str">
        <f ca="1">INDEX(Top!$A$1:$AA$400,MATCH(CONCATENATE($A$1,"_",$A90),Top!$A$1:$A$400,0),MATCH(B$79,Top!$A$1:$AA$1,0))</f>
        <v>MAJO-93</v>
      </c>
      <c r="C90" s="69" t="str">
        <f ca="1">INDEX(Top!$A$1:$AA$400,MATCH(CONCATENATE($A$1,"_",$A90),Top!$A$1:$A$400,0),MATCH(C$79,Top!$A$1:$AA$1,0))</f>
        <v>HARIBO RICQLES ZAN</v>
      </c>
      <c r="D90" s="48" t="str">
        <f ca="1">INDEX(Top!$A$1:$AA$400,MATCH(CONCATENATE($A$1,"_",$A90),Top!$A$1:$A$400,0),MATCH(D$79,Top!$A$1:$AA$1,0))</f>
        <v>500 à 999 salariés</v>
      </c>
      <c r="E90" s="48">
        <f ca="1">INDEX(Top!$A$1:$AA$400,MATCH(CONCATENATE($A$1,"_",$A90),Top!$A$1:$A$400,0),MATCH(E$79,Top!$A$1:$AA$1,0))</f>
        <v>55</v>
      </c>
      <c r="F90" s="48" t="str">
        <f ca="1">INDEX(Top!$A$1:$AA$400,MATCH(CONCATENATE($A$1,"_",$A90),Top!$A$1:$A$400,0),MATCH(F$79,Top!$A$1:$AA$1,0))</f>
        <v>1082Z</v>
      </c>
      <c r="G90" s="152" t="str">
        <f ca="1">INDEX(Top!$A$1:$AA$400,MATCH(CONCATENATE($A$1,"_",$A90),Top!$A$1:$A$400,0),MATCH(G$79,Top!$A$1:$AA$1,0))</f>
        <v>Fabrication de cacao, chocolat et de produits de confiserie</v>
      </c>
      <c r="H90" s="153" t="e">
        <f ca="1">INDEX(Top!$A$1:$AA$400,MATCH(CONCATENATE($A$1,"_",$A90),Top!$A$1:$A$400,0),MATCH(H$79,Top!$A$1:$AA$1,0))</f>
        <v>#N/A</v>
      </c>
      <c r="I90" s="154" t="e">
        <f ca="1">INDEX(Top!$A$1:$AA$400,MATCH(CONCATENATE($A$1,"_",$A90),Top!$A$1:$A$400,0),MATCH(I$79,Top!$A$1:$AA$1,0))</f>
        <v>#N/A</v>
      </c>
      <c r="P90" s="28"/>
    </row>
    <row r="91" spans="1:16" ht="15" customHeight="1" x14ac:dyDescent="0.35">
      <c r="A91" s="73">
        <f>'84'!A91</f>
        <v>9</v>
      </c>
      <c r="B91" s="48" t="str">
        <f ca="1">INDEX(Top!$A$1:$AA$400,MATCH(CONCATENATE($A$1,"_",$A91),Top!$A$1:$A$400,0),MATCH(B$79,Top!$A$1:$AA$1,0))</f>
        <v>PRINCIPAL-93</v>
      </c>
      <c r="C91" s="69" t="str">
        <f ca="1">INDEX(Top!$A$1:$AA$400,MATCH(CONCATENATE($A$1,"_",$A91),Top!$A$1:$A$400,0),MATCH(C$79,Top!$A$1:$AA$1,0))</f>
        <v>PANZANI</v>
      </c>
      <c r="D91" s="48" t="str">
        <f ca="1">INDEX(Top!$A$1:$AA$400,MATCH(CONCATENATE($A$1,"_",$A91),Top!$A$1:$A$400,0),MATCH(D$79,Top!$A$1:$AA$1,0))</f>
        <v>500 à 999 salariés</v>
      </c>
      <c r="E91" s="48">
        <f ca="1">INDEX(Top!$A$1:$AA$400,MATCH(CONCATENATE($A$1,"_",$A91),Top!$A$1:$A$400,0),MATCH(E$79,Top!$A$1:$AA$1,0))</f>
        <v>43</v>
      </c>
      <c r="F91" s="48" t="str">
        <f ca="1">INDEX(Top!$A$1:$AA$400,MATCH(CONCATENATE($A$1,"_",$A91),Top!$A$1:$A$400,0),MATCH(F$79,Top!$A$1:$AA$1,0))</f>
        <v>1073Z</v>
      </c>
      <c r="G91" s="152" t="str">
        <f ca="1">INDEX(Top!$A$1:$AA$400,MATCH(CONCATENATE($A$1,"_",$A91),Top!$A$1:$A$400,0),MATCH(G$79,Top!$A$1:$AA$1,0))</f>
        <v>Fabrication de pâtes alimentaires</v>
      </c>
      <c r="H91" s="153" t="e">
        <f ca="1">INDEX(Top!$A$1:$AA$400,MATCH(CONCATENATE($A$1,"_",$A91),Top!$A$1:$A$400,0),MATCH(H$79,Top!$A$1:$AA$1,0))</f>
        <v>#N/A</v>
      </c>
      <c r="I91" s="154" t="e">
        <f ca="1">INDEX(Top!$A$1:$AA$400,MATCH(CONCATENATE($A$1,"_",$A91),Top!$A$1:$A$400,0),MATCH(I$79,Top!$A$1:$AA$1,0))</f>
        <v>#N/A</v>
      </c>
      <c r="P91" s="28"/>
    </row>
    <row r="92" spans="1:16" ht="15" customHeight="1" x14ac:dyDescent="0.35">
      <c r="A92" s="73">
        <f>'84'!A92</f>
        <v>10</v>
      </c>
      <c r="B92" s="48" t="str">
        <f ca="1">INDEX(Top!$A$1:$AA$400,MATCH(CONCATENATE($A$1,"_",$A92),Top!$A$1:$A$400,0),MATCH(B$79,Top!$A$1:$AA$1,0))</f>
        <v>PRINCIPAL-93</v>
      </c>
      <c r="C92" s="69" t="str">
        <f ca="1">INDEX(Top!$A$1:$AA$400,MATCH(CONCATENATE($A$1,"_",$A92),Top!$A$1:$A$400,0),MATCH(C$79,Top!$A$1:$AA$1,0))</f>
        <v>AGIS</v>
      </c>
      <c r="D92" s="48" t="str">
        <f ca="1">INDEX(Top!$A$1:$AA$400,MATCH(CONCATENATE($A$1,"_",$A92),Top!$A$1:$A$400,0),MATCH(D$79,Top!$A$1:$AA$1,0))</f>
        <v>500 à 999 salariés</v>
      </c>
      <c r="E92" s="48">
        <f ca="1">INDEX(Top!$A$1:$AA$400,MATCH(CONCATENATE($A$1,"_",$A92),Top!$A$1:$A$400,0),MATCH(E$79,Top!$A$1:$AA$1,0))</f>
        <v>37</v>
      </c>
      <c r="F92" s="48" t="str">
        <f ca="1">INDEX(Top!$A$1:$AA$400,MATCH(CONCATENATE($A$1,"_",$A92),Top!$A$1:$A$400,0),MATCH(F$79,Top!$A$1:$AA$1,0))</f>
        <v>1085Z</v>
      </c>
      <c r="G92" s="152" t="str">
        <f ca="1">INDEX(Top!$A$1:$AA$400,MATCH(CONCATENATE($A$1,"_",$A92),Top!$A$1:$A$400,0),MATCH(G$79,Top!$A$1:$AA$1,0))</f>
        <v>Fabrication de plats préparés</v>
      </c>
      <c r="H92" s="153" t="e">
        <f ca="1">INDEX(Top!$A$1:$AA$400,MATCH(CONCATENATE($A$1,"_",$A92),Top!$A$1:$A$400,0),MATCH(H$79,Top!$A$1:$AA$1,0))</f>
        <v>#N/A</v>
      </c>
      <c r="I92" s="154" t="e">
        <f ca="1">INDEX(Top!$A$1:$AA$400,MATCH(CONCATENATE($A$1,"_",$A92),Top!$A$1:$A$400,0),MATCH(I$79,Top!$A$1:$AA$1,0))</f>
        <v>#N/A</v>
      </c>
      <c r="P92" s="28"/>
    </row>
    <row r="93" spans="1:16" ht="15" customHeight="1" x14ac:dyDescent="0.35">
      <c r="A93" s="73">
        <f>'84'!A93</f>
        <v>11</v>
      </c>
      <c r="B93" s="48" t="str">
        <f ca="1">INDEX(Top!$A$1:$AA$400,MATCH(CONCATENATE($A$1,"_",$A93),Top!$A$1:$A$400,0),MATCH(B$79,Top!$A$1:$AA$1,0))</f>
        <v>QUASI-MONO-93</v>
      </c>
      <c r="C93" s="69" t="str">
        <f ca="1">INDEX(Top!$A$1:$AA$400,MATCH(CONCATENATE($A$1,"_",$A93),Top!$A$1:$A$400,0),MATCH(C$79,Top!$A$1:$AA$1,0))</f>
        <v>COMPAGNIE MEDITERRANEENE DES CAFES</v>
      </c>
      <c r="D93" s="48" t="str">
        <f ca="1">INDEX(Top!$A$1:$AA$400,MATCH(CONCATENATE($A$1,"_",$A93),Top!$A$1:$A$400,0),MATCH(D$79,Top!$A$1:$AA$1,0))</f>
        <v>250 à 499 salariés</v>
      </c>
      <c r="E93" s="48">
        <f ca="1">INDEX(Top!$A$1:$AA$400,MATCH(CONCATENATE($A$1,"_",$A93),Top!$A$1:$A$400,0),MATCH(E$79,Top!$A$1:$AA$1,0))</f>
        <v>90</v>
      </c>
      <c r="F93" s="48" t="str">
        <f ca="1">INDEX(Top!$A$1:$AA$400,MATCH(CONCATENATE($A$1,"_",$A93),Top!$A$1:$A$400,0),MATCH(F$79,Top!$A$1:$AA$1,0))</f>
        <v>1083Z</v>
      </c>
      <c r="G93" s="152" t="str">
        <f ca="1">INDEX(Top!$A$1:$AA$400,MATCH(CONCATENATE($A$1,"_",$A93),Top!$A$1:$A$400,0),MATCH(G$79,Top!$A$1:$AA$1,0))</f>
        <v>Transformation du thé et du café</v>
      </c>
      <c r="H93" s="153" t="e">
        <f ca="1">INDEX(Top!$A$1:$AA$400,MATCH(CONCATENATE($A$1,"_",$A93),Top!$A$1:$A$400,0),MATCH(H$79,Top!$A$1:$AA$1,0))</f>
        <v>#N/A</v>
      </c>
      <c r="I93" s="154" t="e">
        <f ca="1">INDEX(Top!$A$1:$AA$400,MATCH(CONCATENATE($A$1,"_",$A93),Top!$A$1:$A$400,0),MATCH(I$79,Top!$A$1:$AA$1,0))</f>
        <v>#N/A</v>
      </c>
      <c r="P93" s="28"/>
    </row>
    <row r="94" spans="1:16" ht="15" customHeight="1" x14ac:dyDescent="0.35">
      <c r="A94" s="73">
        <f>'84'!A94</f>
        <v>12</v>
      </c>
      <c r="B94" s="48" t="str">
        <f ca="1">INDEX(Top!$A$1:$AA$400,MATCH(CONCATENATE($A$1,"_",$A94),Top!$A$1:$A$400,0),MATCH(B$79,Top!$A$1:$AA$1,0))</f>
        <v>MONO-93</v>
      </c>
      <c r="C94" s="69" t="str">
        <f ca="1">INDEX(Top!$A$1:$AA$400,MATCH(CONCATENATE($A$1,"_",$A94),Top!$A$1:$A$400,0),MATCH(C$79,Top!$A$1:$AA$1,0))</f>
        <v>RELAIS VERT</v>
      </c>
      <c r="D94" s="48" t="str">
        <f ca="1">INDEX(Top!$A$1:$AA$400,MATCH(CONCATENATE($A$1,"_",$A94),Top!$A$1:$A$400,0),MATCH(D$79,Top!$A$1:$AA$1,0))</f>
        <v>250 à 499 salariés</v>
      </c>
      <c r="E94" s="48">
        <f ca="1">INDEX(Top!$A$1:$AA$400,MATCH(CONCATENATE($A$1,"_",$A94),Top!$A$1:$A$400,0),MATCH(E$79,Top!$A$1:$AA$1,0))</f>
        <v>100</v>
      </c>
      <c r="F94" s="48" t="str">
        <f ca="1">INDEX(Top!$A$1:$AA$400,MATCH(CONCATENATE($A$1,"_",$A94),Top!$A$1:$A$400,0),MATCH(F$79,Top!$A$1:$AA$1,0))</f>
        <v>4639B</v>
      </c>
      <c r="G94" s="152" t="str">
        <f ca="1">INDEX(Top!$A$1:$AA$400,MATCH(CONCATENATE($A$1,"_",$A94),Top!$A$1:$A$400,0),MATCH(G$79,Top!$A$1:$AA$1,0))</f>
        <v>Commerce de gros (commerce interentreprises) alimentaire non spécialisé</v>
      </c>
      <c r="H94" s="153" t="e">
        <f ca="1">INDEX(Top!$A$1:$AA$400,MATCH(CONCATENATE($A$1,"_",$A94),Top!$A$1:$A$400,0),MATCH(H$79,Top!$A$1:$AA$1,0))</f>
        <v>#N/A</v>
      </c>
      <c r="I94" s="154" t="e">
        <f ca="1">INDEX(Top!$A$1:$AA$400,MATCH(CONCATENATE($A$1,"_",$A94),Top!$A$1:$A$400,0),MATCH(I$79,Top!$A$1:$AA$1,0))</f>
        <v>#N/A</v>
      </c>
      <c r="P94" s="28"/>
    </row>
    <row r="95" spans="1:16" ht="15" customHeight="1" x14ac:dyDescent="0.35">
      <c r="A95" s="73">
        <f>'84'!A95</f>
        <v>13</v>
      </c>
      <c r="B95" s="48" t="str">
        <f ca="1">INDEX(Top!$A$1:$AA$400,MATCH(CONCATENATE($A$1,"_",$A95),Top!$A$1:$A$400,0),MATCH(B$79,Top!$A$1:$AA$1,0))</f>
        <v>MONO-93</v>
      </c>
      <c r="C95" s="69" t="str">
        <f ca="1">INDEX(Top!$A$1:$AA$400,MATCH(CONCATENATE($A$1,"_",$A95),Top!$A$1:$A$400,0),MATCH(C$79,Top!$A$1:$AA$1,0))</f>
        <v>SALADE 2 FRUITS</v>
      </c>
      <c r="D95" s="48" t="str">
        <f ca="1">INDEX(Top!$A$1:$AA$400,MATCH(CONCATENATE($A$1,"_",$A95),Top!$A$1:$A$400,0),MATCH(D$79,Top!$A$1:$AA$1,0))</f>
        <v>250 à 499 salariés</v>
      </c>
      <c r="E95" s="48">
        <f ca="1">INDEX(Top!$A$1:$AA$400,MATCH(CONCATENATE($A$1,"_",$A95),Top!$A$1:$A$400,0),MATCH(E$79,Top!$A$1:$AA$1,0))</f>
        <v>100</v>
      </c>
      <c r="F95" s="48" t="str">
        <f ca="1">INDEX(Top!$A$1:$AA$400,MATCH(CONCATENATE($A$1,"_",$A95),Top!$A$1:$A$400,0),MATCH(F$79,Top!$A$1:$AA$1,0))</f>
        <v>4631Z</v>
      </c>
      <c r="G95" s="152" t="str">
        <f ca="1">INDEX(Top!$A$1:$AA$400,MATCH(CONCATENATE($A$1,"_",$A95),Top!$A$1:$A$400,0),MATCH(G$79,Top!$A$1:$AA$1,0))</f>
        <v>Commerce de gros (commerce interentreprises) de fruits et légumes</v>
      </c>
      <c r="H95" s="153" t="e">
        <f ca="1">INDEX(Top!$A$1:$AA$400,MATCH(CONCATENATE($A$1,"_",$A95),Top!$A$1:$A$400,0),MATCH(H$79,Top!$A$1:$AA$1,0))</f>
        <v>#N/A</v>
      </c>
      <c r="I95" s="154" t="e">
        <f ca="1">INDEX(Top!$A$1:$AA$400,MATCH(CONCATENATE($A$1,"_",$A95),Top!$A$1:$A$400,0),MATCH(I$79,Top!$A$1:$AA$1,0))</f>
        <v>#N/A</v>
      </c>
      <c r="P95" s="28"/>
    </row>
    <row r="96" spans="1:16" ht="15" customHeight="1" x14ac:dyDescent="0.35">
      <c r="A96" s="73">
        <f>'84'!A96</f>
        <v>14</v>
      </c>
      <c r="B96" s="48" t="str">
        <f ca="1">INDEX(Top!$A$1:$AA$400,MATCH(CONCATENATE($A$1,"_",$A96),Top!$A$1:$A$400,0),MATCH(B$79,Top!$A$1:$AA$1,0))</f>
        <v>PRINCIPAL-11</v>
      </c>
      <c r="C96" s="69" t="str">
        <f ca="1">INDEX(Top!$A$1:$AA$400,MATCH(CONCATENATE($A$1,"_",$A96),Top!$A$1:$A$400,0),MATCH(C$79,Top!$A$1:$AA$1,0))</f>
        <v>TRANSGOURMET OPERATIONS</v>
      </c>
      <c r="D96" s="48" t="str">
        <f ca="1">INDEX(Top!$A$1:$AA$400,MATCH(CONCATENATE($A$1,"_",$A96),Top!$A$1:$A$400,0),MATCH(D$79,Top!$A$1:$AA$1,0))</f>
        <v>2 000 à 4 999 salariés</v>
      </c>
      <c r="E96" s="48">
        <f ca="1">INDEX(Top!$A$1:$AA$400,MATCH(CONCATENATE($A$1,"_",$A96),Top!$A$1:$A$400,0),MATCH(E$79,Top!$A$1:$AA$1,0))</f>
        <v>10</v>
      </c>
      <c r="F96" s="48" t="str">
        <f ca="1">INDEX(Top!$A$1:$AA$400,MATCH(CONCATENATE($A$1,"_",$A96),Top!$A$1:$A$400,0),MATCH(F$79,Top!$A$1:$AA$1,0))</f>
        <v>4639B</v>
      </c>
      <c r="G96" s="152" t="str">
        <f ca="1">INDEX(Top!$A$1:$AA$400,MATCH(CONCATENATE($A$1,"_",$A96),Top!$A$1:$A$400,0),MATCH(G$79,Top!$A$1:$AA$1,0))</f>
        <v>Commerce de gros (commerce interentreprises) alimentaire non spécialisé</v>
      </c>
      <c r="H96" s="153" t="e">
        <f ca="1">INDEX(Top!$A$1:$AA$400,MATCH(CONCATENATE($A$1,"_",$A96),Top!$A$1:$A$400,0),MATCH(H$79,Top!$A$1:$AA$1,0))</f>
        <v>#N/A</v>
      </c>
      <c r="I96" s="154" t="e">
        <f ca="1">INDEX(Top!$A$1:$AA$400,MATCH(CONCATENATE($A$1,"_",$A96),Top!$A$1:$A$400,0),MATCH(I$79,Top!$A$1:$AA$1,0))</f>
        <v>#N/A</v>
      </c>
      <c r="P96" s="28"/>
    </row>
    <row r="97" spans="1:17" ht="15" customHeight="1" x14ac:dyDescent="0.35">
      <c r="A97" s="73">
        <f>'84'!A97</f>
        <v>15</v>
      </c>
      <c r="B97" s="48" t="str">
        <f ca="1">INDEX(Top!$A$1:$AA$400,MATCH(CONCATENATE($A$1,"_",$A97),Top!$A$1:$A$400,0),MATCH(B$79,Top!$A$1:$AA$1,0))</f>
        <v>MONO-93</v>
      </c>
      <c r="C97" s="69" t="str">
        <f ca="1">INDEX(Top!$A$1:$AA$400,MATCH(CONCATENATE($A$1,"_",$A97),Top!$A$1:$A$400,0),MATCH(C$79,Top!$A$1:$AA$1,0))</f>
        <v>COCA COLA MIDI SAS</v>
      </c>
      <c r="D97" s="48" t="str">
        <f ca="1">INDEX(Top!$A$1:$AA$400,MATCH(CONCATENATE($A$1,"_",$A97),Top!$A$1:$A$400,0),MATCH(D$79,Top!$A$1:$AA$1,0))</f>
        <v>200 à 249 salariés</v>
      </c>
      <c r="E97" s="48">
        <f ca="1">INDEX(Top!$A$1:$AA$400,MATCH(CONCATENATE($A$1,"_",$A97),Top!$A$1:$A$400,0),MATCH(E$79,Top!$A$1:$AA$1,0))</f>
        <v>100</v>
      </c>
      <c r="F97" s="48" t="str">
        <f ca="1">INDEX(Top!$A$1:$AA$400,MATCH(CONCATENATE($A$1,"_",$A97),Top!$A$1:$A$400,0),MATCH(F$79,Top!$A$1:$AA$1,0))</f>
        <v>1089Z</v>
      </c>
      <c r="G97" s="152" t="str">
        <f ca="1">INDEX(Top!$A$1:$AA$400,MATCH(CONCATENATE($A$1,"_",$A97),Top!$A$1:$A$400,0),MATCH(G$79,Top!$A$1:$AA$1,0))</f>
        <v>Fabrication d'autres produits alimentaires n.c.a.</v>
      </c>
      <c r="H97" s="153" t="e">
        <f ca="1">INDEX(Top!$A$1:$AA$400,MATCH(CONCATENATE($A$1,"_",$A97),Top!$A$1:$A$400,0),MATCH(H$79,Top!$A$1:$AA$1,0))</f>
        <v>#N/A</v>
      </c>
      <c r="I97" s="154" t="e">
        <f ca="1">INDEX(Top!$A$1:$AA$400,MATCH(CONCATENATE($A$1,"_",$A97),Top!$A$1:$A$400,0),MATCH(I$79,Top!$A$1:$AA$1,0))</f>
        <v>#N/A</v>
      </c>
      <c r="P97" s="28"/>
    </row>
    <row r="98" spans="1:17" ht="15" customHeight="1" x14ac:dyDescent="0.35">
      <c r="A98" s="73">
        <f>'84'!A98</f>
        <v>16</v>
      </c>
      <c r="B98" s="48" t="str">
        <f ca="1">INDEX(Top!$A$1:$AA$400,MATCH(CONCATENATE($A$1,"_",$A98),Top!$A$1:$A$400,0),MATCH(B$79,Top!$A$1:$AA$1,0))</f>
        <v>PRINCIPAL-84</v>
      </c>
      <c r="C98" s="69" t="str">
        <f ca="1">INDEX(Top!$A$1:$AA$400,MATCH(CONCATENATE($A$1,"_",$A98),Top!$A$1:$A$400,0),MATCH(C$79,Top!$A$1:$AA$1,0))</f>
        <v>COTE BOULANGE</v>
      </c>
      <c r="D98" s="48" t="str">
        <f ca="1">INDEX(Top!$A$1:$AA$400,MATCH(CONCATENATE($A$1,"_",$A98),Top!$A$1:$A$400,0),MATCH(D$79,Top!$A$1:$AA$1,0))</f>
        <v>2 000 à 4 999 salariés</v>
      </c>
      <c r="E98" s="48">
        <f ca="1">INDEX(Top!$A$1:$AA$400,MATCH(CONCATENATE($A$1,"_",$A98),Top!$A$1:$A$400,0),MATCH(E$79,Top!$A$1:$AA$1,0))</f>
        <v>8</v>
      </c>
      <c r="F98" s="48" t="str">
        <f ca="1">INDEX(Top!$A$1:$AA$400,MATCH(CONCATENATE($A$1,"_",$A98),Top!$A$1:$A$400,0),MATCH(F$79,Top!$A$1:$AA$1,0))</f>
        <v>1071C</v>
      </c>
      <c r="G98" s="152" t="str">
        <f ca="1">INDEX(Top!$A$1:$AA$400,MATCH(CONCATENATE($A$1,"_",$A98),Top!$A$1:$A$400,0),MATCH(G$79,Top!$A$1:$AA$1,0))</f>
        <v>Boulangerie et boulangerie-pâtisserie</v>
      </c>
      <c r="H98" s="153" t="e">
        <f ca="1">INDEX(Top!$A$1:$AA$400,MATCH(CONCATENATE($A$1,"_",$A98),Top!$A$1:$A$400,0),MATCH(H$79,Top!$A$1:$AA$1,0))</f>
        <v>#N/A</v>
      </c>
      <c r="I98" s="154" t="e">
        <f ca="1">INDEX(Top!$A$1:$AA$400,MATCH(CONCATENATE($A$1,"_",$A98),Top!$A$1:$A$400,0),MATCH(I$79,Top!$A$1:$AA$1,0))</f>
        <v>#N/A</v>
      </c>
      <c r="P98" s="28"/>
    </row>
    <row r="99" spans="1:17" ht="15" customHeight="1" x14ac:dyDescent="0.35">
      <c r="A99" s="73">
        <f>'84'!A99</f>
        <v>17</v>
      </c>
      <c r="B99" s="48" t="str">
        <f ca="1">INDEX(Top!$A$1:$AA$400,MATCH(CONCATENATE($A$1,"_",$A99),Top!$A$1:$A$400,0),MATCH(B$79,Top!$A$1:$AA$1,0))</f>
        <v>MONO-93</v>
      </c>
      <c r="C99" s="69" t="str">
        <f ca="1">INDEX(Top!$A$1:$AA$400,MATCH(CONCATENATE($A$1,"_",$A99),Top!$A$1:$A$400,0),MATCH(C$79,Top!$A$1:$AA$1,0))</f>
        <v>CHARLES FARAUD SA</v>
      </c>
      <c r="D99" s="48" t="str">
        <f ca="1">INDEX(Top!$A$1:$AA$400,MATCH(CONCATENATE($A$1,"_",$A99),Top!$A$1:$A$400,0),MATCH(D$79,Top!$A$1:$AA$1,0))</f>
        <v>200 à 249 salariés</v>
      </c>
      <c r="E99" s="48">
        <f ca="1">INDEX(Top!$A$1:$AA$400,MATCH(CONCATENATE($A$1,"_",$A99),Top!$A$1:$A$400,0),MATCH(E$79,Top!$A$1:$AA$1,0))</f>
        <v>100</v>
      </c>
      <c r="F99" s="48" t="str">
        <f ca="1">INDEX(Top!$A$1:$AA$400,MATCH(CONCATENATE($A$1,"_",$A99),Top!$A$1:$A$400,0),MATCH(F$79,Top!$A$1:$AA$1,0))</f>
        <v>1039B</v>
      </c>
      <c r="G99" s="152" t="str">
        <f ca="1">INDEX(Top!$A$1:$AA$400,MATCH(CONCATENATE($A$1,"_",$A99),Top!$A$1:$A$400,0),MATCH(G$79,Top!$A$1:$AA$1,0))</f>
        <v>Transformation et conservation de fruits</v>
      </c>
      <c r="H99" s="153" t="e">
        <f ca="1">INDEX(Top!$A$1:$AA$400,MATCH(CONCATENATE($A$1,"_",$A99),Top!$A$1:$A$400,0),MATCH(H$79,Top!$A$1:$AA$1,0))</f>
        <v>#N/A</v>
      </c>
      <c r="I99" s="154" t="e">
        <f ca="1">INDEX(Top!$A$1:$AA$400,MATCH(CONCATENATE($A$1,"_",$A99),Top!$A$1:$A$400,0),MATCH(I$79,Top!$A$1:$AA$1,0))</f>
        <v>#N/A</v>
      </c>
      <c r="P99" s="28"/>
    </row>
    <row r="100" spans="1:17" ht="15" customHeight="1" x14ac:dyDescent="0.35">
      <c r="A100" s="73">
        <f>'84'!A100</f>
        <v>18</v>
      </c>
      <c r="B100" s="48" t="str">
        <f ca="1">INDEX(Top!$A$1:$AA$400,MATCH(CONCATENATE($A$1,"_",$A100),Top!$A$1:$A$400,0),MATCH(B$79,Top!$A$1:$AA$1,0))</f>
        <v>PRINCIPAL-84</v>
      </c>
      <c r="C100" s="69" t="str">
        <f ca="1">INDEX(Top!$A$1:$AA$400,MATCH(CONCATENATE($A$1,"_",$A100),Top!$A$1:$A$400,0),MATCH(C$79,Top!$A$1:$AA$1,0))</f>
        <v>SYSCO FRANCE SAS</v>
      </c>
      <c r="D100" s="48" t="str">
        <f ca="1">INDEX(Top!$A$1:$AA$400,MATCH(CONCATENATE($A$1,"_",$A100),Top!$A$1:$A$400,0),MATCH(D$79,Top!$A$1:$AA$1,0))</f>
        <v>2 000 à 4 999 salariés</v>
      </c>
      <c r="E100" s="48">
        <f ca="1">INDEX(Top!$A$1:$AA$400,MATCH(CONCATENATE($A$1,"_",$A100),Top!$A$1:$A$400,0),MATCH(E$79,Top!$A$1:$AA$1,0))</f>
        <v>6</v>
      </c>
      <c r="F100" s="48" t="str">
        <f ca="1">INDEX(Top!$A$1:$AA$400,MATCH(CONCATENATE($A$1,"_",$A100),Top!$A$1:$A$400,0),MATCH(F$79,Top!$A$1:$AA$1,0))</f>
        <v>4639A</v>
      </c>
      <c r="G100" s="152" t="str">
        <f ca="1">INDEX(Top!$A$1:$AA$400,MATCH(CONCATENATE($A$1,"_",$A100),Top!$A$1:$A$400,0),MATCH(G$79,Top!$A$1:$AA$1,0))</f>
        <v>Commerce de gros (commerce interentreprises) de produits surgelés</v>
      </c>
      <c r="H100" s="153" t="e">
        <f ca="1">INDEX(Top!$A$1:$AA$400,MATCH(CONCATENATE($A$1,"_",$A100),Top!$A$1:$A$400,0),MATCH(H$79,Top!$A$1:$AA$1,0))</f>
        <v>#N/A</v>
      </c>
      <c r="I100" s="154" t="e">
        <f ca="1">INDEX(Top!$A$1:$AA$400,MATCH(CONCATENATE($A$1,"_",$A100),Top!$A$1:$A$400,0),MATCH(I$79,Top!$A$1:$AA$1,0))</f>
        <v>#N/A</v>
      </c>
      <c r="P100" s="28"/>
    </row>
    <row r="101" spans="1:17" ht="15" customHeight="1" x14ac:dyDescent="0.35">
      <c r="A101" s="73">
        <f>'84'!A101</f>
        <v>19</v>
      </c>
      <c r="B101" s="48" t="str">
        <f ca="1">INDEX(Top!$A$1:$AA$400,MATCH(CONCATENATE($A$1,"_",$A101),Top!$A$1:$A$400,0),MATCH(B$79,Top!$A$1:$AA$1,0))</f>
        <v>PRINCIPAL-28</v>
      </c>
      <c r="C101" s="69" t="str">
        <f ca="1">INDEX(Top!$A$1:$AA$400,MATCH(CONCATENATE($A$1,"_",$A101),Top!$A$1:$A$400,0),MATCH(C$79,Top!$A$1:$AA$1,0))</f>
        <v>FLORETTE FRANCE</v>
      </c>
      <c r="D101" s="48" t="str">
        <f ca="1">INDEX(Top!$A$1:$AA$400,MATCH(CONCATENATE($A$1,"_",$A101),Top!$A$1:$A$400,0),MATCH(D$79,Top!$A$1:$AA$1,0))</f>
        <v>500 à 999 salariés</v>
      </c>
      <c r="E101" s="48">
        <f ca="1">INDEX(Top!$A$1:$AA$400,MATCH(CONCATENATE($A$1,"_",$A101),Top!$A$1:$A$400,0),MATCH(E$79,Top!$A$1:$AA$1,0))</f>
        <v>25</v>
      </c>
      <c r="F101" s="48" t="str">
        <f ca="1">INDEX(Top!$A$1:$AA$400,MATCH(CONCATENATE($A$1,"_",$A101),Top!$A$1:$A$400,0),MATCH(F$79,Top!$A$1:$AA$1,0))</f>
        <v>1039A</v>
      </c>
      <c r="G101" s="152" t="str">
        <f ca="1">INDEX(Top!$A$1:$AA$400,MATCH(CONCATENATE($A$1,"_",$A101),Top!$A$1:$A$400,0),MATCH(G$79,Top!$A$1:$AA$1,0))</f>
        <v>Autre transformation et conservation de légumes</v>
      </c>
      <c r="H101" s="153" t="e">
        <f ca="1">INDEX(Top!$A$1:$AA$400,MATCH(CONCATENATE($A$1,"_",$A101),Top!$A$1:$A$400,0),MATCH(H$79,Top!$A$1:$AA$1,0))</f>
        <v>#N/A</v>
      </c>
      <c r="I101" s="154" t="e">
        <f ca="1">INDEX(Top!$A$1:$AA$400,MATCH(CONCATENATE($A$1,"_",$A101),Top!$A$1:$A$400,0),MATCH(I$79,Top!$A$1:$AA$1,0))</f>
        <v>#N/A</v>
      </c>
      <c r="P101" s="28"/>
    </row>
    <row r="102" spans="1:17" ht="15" customHeight="1" x14ac:dyDescent="0.35">
      <c r="A102" s="73">
        <f>'84'!A102</f>
        <v>20</v>
      </c>
      <c r="B102" s="48" t="str">
        <f ca="1">INDEX(Top!$A$1:$AA$400,MATCH(CONCATENATE($A$1,"_",$A102),Top!$A$1:$A$400,0),MATCH(B$79,Top!$A$1:$AA$1,0))</f>
        <v>MONO-93</v>
      </c>
      <c r="C102" s="69" t="str">
        <f ca="1">INDEX(Top!$A$1:$AA$400,MATCH(CONCATENATE($A$1,"_",$A102),Top!$A$1:$A$400,0),MATCH(C$79,Top!$A$1:$AA$1,0))</f>
        <v>GB FOODS PRODUCTION FRANCE</v>
      </c>
      <c r="D102" s="48" t="str">
        <f ca="1">INDEX(Top!$A$1:$AA$400,MATCH(CONCATENATE($A$1,"_",$A102),Top!$A$1:$A$400,0),MATCH(D$79,Top!$A$1:$AA$1,0))</f>
        <v xml:space="preserve">100 à 199 salariés </v>
      </c>
      <c r="E102" s="48">
        <f ca="1">INDEX(Top!$A$1:$AA$400,MATCH(CONCATENATE($A$1,"_",$A102),Top!$A$1:$A$400,0),MATCH(E$79,Top!$A$1:$AA$1,0))</f>
        <v>100</v>
      </c>
      <c r="F102" s="48" t="str">
        <f ca="1">INDEX(Top!$A$1:$AA$400,MATCH(CONCATENATE($A$1,"_",$A102),Top!$A$1:$A$400,0),MATCH(F$79,Top!$A$1:$AA$1,0))</f>
        <v>1089Z</v>
      </c>
      <c r="G102" s="152" t="str">
        <f ca="1">INDEX(Top!$A$1:$AA$400,MATCH(CONCATENATE($A$1,"_",$A102),Top!$A$1:$A$400,0),MATCH(G$79,Top!$A$1:$AA$1,0))</f>
        <v>Fabrication d'autres produits alimentaires n.c.a.</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'84'!B106</f>
        <v>Champ : France (hors Mayotte) - unités légales des secteurs marchands non agricoles et non financiers</v>
      </c>
      <c r="Q106" s="108"/>
    </row>
    <row r="107" spans="1:17" s="106" customFormat="1" ht="15" customHeight="1" x14ac:dyDescent="0.35">
      <c r="B107" s="107" t="str">
        <f>'84'!B107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1"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108"/>
  <sheetViews>
    <sheetView zoomScale="80" zoomScaleNormal="80" workbookViewId="0">
      <pane xSplit="2" topLeftCell="C1" activePane="topRight" state="frozen"/>
      <selection activeCell="A34" sqref="A34:B34"/>
      <selection pane="topRight" activeCell="A34" sqref="A34:B34"/>
    </sheetView>
  </sheetViews>
  <sheetFormatPr baseColWidth="10" defaultRowHeight="18" x14ac:dyDescent="0.35"/>
  <cols>
    <col min="1" max="1" width="11.42578125" style="27"/>
    <col min="2" max="2" width="26.7109375" style="27" customWidth="1"/>
    <col min="3" max="3" width="109.7109375" style="27" customWidth="1"/>
    <col min="4" max="6" width="23.7109375" style="27" customWidth="1"/>
    <col min="7" max="7" width="23.42578125" style="27" customWidth="1"/>
    <col min="8" max="16" width="23.7109375" style="27" customWidth="1"/>
    <col min="17" max="18" width="12.42578125" style="27" customWidth="1"/>
    <col min="19" max="16384" width="11.42578125" style="27"/>
  </cols>
  <sheetData>
    <row r="1" spans="1:18" ht="15" customHeight="1" x14ac:dyDescent="0.35">
      <c r="A1" s="24" t="str">
        <f ca="1">RIGHT(CELL("nomfichier",A1),LEN(CELL("nomfichier",A1))-FIND("]",CELL("nomfichier",A1)))</f>
        <v>94</v>
      </c>
      <c r="B1" s="25" t="str">
        <f ca="1">VLOOKUP(A1,Sommaire!A15:B31,2,0)</f>
        <v>Corse</v>
      </c>
      <c r="C1" s="26"/>
      <c r="Q1" s="28"/>
      <c r="R1" s="28"/>
    </row>
    <row r="2" spans="1:18" ht="15" customHeight="1" x14ac:dyDescent="0.35">
      <c r="Q2" s="28"/>
      <c r="R2" s="28"/>
    </row>
    <row r="3" spans="1:18" ht="15" customHeight="1" x14ac:dyDescent="0.35">
      <c r="B3" s="1" t="s">
        <v>1322</v>
      </c>
      <c r="Q3" s="28"/>
      <c r="R3" s="28"/>
    </row>
    <row r="4" spans="1:18" ht="15" customHeight="1" x14ac:dyDescent="0.35">
      <c r="B4" s="25"/>
      <c r="D4" s="72" t="str">
        <f>'93'!D4</f>
        <v>nb_ul_MONO_secret</v>
      </c>
      <c r="E4" s="72" t="str">
        <f>'93'!E4</f>
        <v>nb_sal_secret</v>
      </c>
      <c r="F4" s="72" t="str">
        <f>'93'!F4</f>
        <v>nb_sal_reg_secret</v>
      </c>
      <c r="G4" s="72" t="str">
        <f>'93'!G4</f>
        <v>part_sal_secret</v>
      </c>
      <c r="H4" s="129" t="str">
        <f>'93'!H4</f>
        <v>nb_ul_POLY_secret</v>
      </c>
      <c r="I4" s="126"/>
      <c r="J4" s="126"/>
      <c r="Q4" s="28"/>
      <c r="R4" s="28"/>
    </row>
    <row r="5" spans="1:18" ht="78" customHeight="1" x14ac:dyDescent="0.35">
      <c r="A5" s="73" t="str">
        <f>'93'!A5</f>
        <v>Code d'activité</v>
      </c>
      <c r="B5" s="2" t="str">
        <f>'93'!B5</f>
        <v>Code d'activité</v>
      </c>
      <c r="C5" s="2" t="str">
        <f>'93'!C5</f>
        <v>Secteur d'activité</v>
      </c>
      <c r="D5" s="2" t="str">
        <f>'93'!D5</f>
        <v>Nombre d'entreprises (unités légales) régionales (ayant au moins 80% de leurs salariés dans la région)</v>
      </c>
      <c r="E5" s="2" t="s">
        <v>1599</v>
      </c>
      <c r="F5" s="2" t="s">
        <v>1325</v>
      </c>
      <c r="G5" s="2" t="s">
        <v>1326</v>
      </c>
      <c r="H5" s="137" t="s">
        <v>1600</v>
      </c>
      <c r="I5" s="127"/>
      <c r="J5" s="127"/>
      <c r="Q5" s="28"/>
      <c r="R5" s="28"/>
    </row>
    <row r="6" spans="1:18" ht="15" customHeight="1" x14ac:dyDescent="0.35">
      <c r="A6" s="73"/>
      <c r="B6" s="5"/>
      <c r="C6" s="6"/>
      <c r="D6" s="143" t="s">
        <v>24</v>
      </c>
      <c r="E6" s="144"/>
      <c r="F6" s="145"/>
      <c r="G6" s="32" t="s">
        <v>25</v>
      </c>
      <c r="H6" s="119" t="s">
        <v>24</v>
      </c>
      <c r="I6" s="124"/>
      <c r="J6" s="124"/>
      <c r="K6" s="33"/>
      <c r="L6" s="33"/>
      <c r="M6" s="33"/>
      <c r="N6" s="33"/>
      <c r="O6" s="33"/>
      <c r="P6" s="33"/>
      <c r="Q6" s="33"/>
      <c r="R6" s="33"/>
    </row>
    <row r="7" spans="1:18" ht="15" customHeight="1" x14ac:dyDescent="0.35">
      <c r="A7" s="73" t="s">
        <v>41</v>
      </c>
      <c r="B7" s="5" t="s">
        <v>41</v>
      </c>
      <c r="C7" s="6" t="s">
        <v>42</v>
      </c>
      <c r="D7" s="109">
        <f t="shared" ref="D7:H9" ca="1" si="0">INDEX(Table0,MATCH($A$1&amp;"_"&amp;$A7,T0colonne,0),MATCH(D$4,T0ligne,0))</f>
        <v>944</v>
      </c>
      <c r="E7" s="109">
        <f t="shared" ca="1" si="0"/>
        <v>3505</v>
      </c>
      <c r="F7" s="109">
        <f t="shared" ca="1" si="0"/>
        <v>3507</v>
      </c>
      <c r="G7" s="109">
        <f t="shared" ca="1" si="0"/>
        <v>100</v>
      </c>
      <c r="H7" s="109">
        <f t="shared" ca="1" si="0"/>
        <v>8</v>
      </c>
      <c r="I7" s="125"/>
      <c r="J7" s="125"/>
      <c r="K7" s="33"/>
      <c r="L7" s="33"/>
      <c r="M7" s="33"/>
      <c r="N7" s="33"/>
      <c r="O7" s="33"/>
      <c r="P7" s="33"/>
      <c r="Q7" s="33"/>
      <c r="R7" s="33"/>
    </row>
    <row r="8" spans="1:18" ht="15" customHeight="1" x14ac:dyDescent="0.35">
      <c r="A8" s="73" t="s">
        <v>44</v>
      </c>
      <c r="B8" s="7" t="s">
        <v>44</v>
      </c>
      <c r="C8" s="8" t="s">
        <v>1460</v>
      </c>
      <c r="D8" s="110">
        <f t="shared" ca="1" si="0"/>
        <v>411</v>
      </c>
      <c r="E8" s="110">
        <f t="shared" ca="1" si="0"/>
        <v>1091</v>
      </c>
      <c r="F8" s="110">
        <f t="shared" ca="1" si="0"/>
        <v>1091</v>
      </c>
      <c r="G8" s="110">
        <f t="shared" ca="1" si="0"/>
        <v>100</v>
      </c>
      <c r="H8" s="110">
        <f t="shared" ca="1" si="0"/>
        <v>4</v>
      </c>
      <c r="I8" s="125"/>
      <c r="J8" s="125"/>
      <c r="K8" s="33"/>
      <c r="L8" s="33"/>
      <c r="M8" s="33"/>
      <c r="N8" s="33"/>
      <c r="O8" s="33"/>
      <c r="P8" s="33"/>
      <c r="Q8" s="33"/>
      <c r="R8" s="33"/>
    </row>
    <row r="9" spans="1:18" ht="15" customHeight="1" x14ac:dyDescent="0.35">
      <c r="A9" s="73" t="s">
        <v>60</v>
      </c>
      <c r="B9" s="9" t="s">
        <v>60</v>
      </c>
      <c r="C9" s="10" t="s">
        <v>61</v>
      </c>
      <c r="D9" s="48">
        <f t="shared" ca="1" si="0"/>
        <v>365</v>
      </c>
      <c r="E9" s="48">
        <f t="shared" ca="1" si="0"/>
        <v>798</v>
      </c>
      <c r="F9" s="48">
        <f t="shared" ca="1" si="0"/>
        <v>798</v>
      </c>
      <c r="G9" s="48">
        <f t="shared" ca="1" si="0"/>
        <v>100</v>
      </c>
      <c r="H9" s="48" t="str">
        <f t="shared" ca="1" si="0"/>
        <v>s</v>
      </c>
      <c r="I9" s="125"/>
      <c r="J9" s="125"/>
      <c r="K9" s="33"/>
      <c r="L9" s="33"/>
      <c r="M9" s="33"/>
      <c r="N9" s="33"/>
      <c r="O9" s="33"/>
      <c r="P9" s="33"/>
      <c r="Q9" s="33"/>
      <c r="R9" s="33"/>
    </row>
    <row r="10" spans="1:18" ht="15" customHeight="1" x14ac:dyDescent="0.35">
      <c r="A10" s="73" t="s">
        <v>62</v>
      </c>
      <c r="B10" s="11" t="s">
        <v>62</v>
      </c>
      <c r="C10" s="12" t="s">
        <v>63</v>
      </c>
      <c r="D10" s="48">
        <f ca="1">INDEX(Table0,MATCH($A$1&amp;"_"&amp;$A10,T0colonne,0),MATCH(D$4,T0ligne,0))</f>
        <v>34</v>
      </c>
      <c r="E10" s="48">
        <f t="shared" ref="D10:H23" ca="1" si="1">INDEX(Table0,MATCH($A$1&amp;"_"&amp;$A10,T0colonne,0),MATCH(E$4,T0ligne,0))</f>
        <v>218</v>
      </c>
      <c r="F10" s="48">
        <f t="shared" ca="1" si="1"/>
        <v>218</v>
      </c>
      <c r="G10" s="48">
        <f t="shared" ca="1" si="1"/>
        <v>100</v>
      </c>
      <c r="H10" s="48">
        <f t="shared" ca="1" si="1"/>
        <v>0</v>
      </c>
      <c r="I10" s="125"/>
      <c r="J10" s="125"/>
      <c r="K10" s="33"/>
      <c r="L10" s="33"/>
      <c r="M10" s="33"/>
      <c r="N10" s="33"/>
      <c r="O10" s="33"/>
      <c r="P10" s="33"/>
      <c r="Q10" s="33"/>
      <c r="R10" s="33"/>
    </row>
    <row r="11" spans="1:18" ht="15" customHeight="1" x14ac:dyDescent="0.35">
      <c r="A11" s="73">
        <v>102</v>
      </c>
      <c r="B11" s="11">
        <v>102</v>
      </c>
      <c r="C11" s="12" t="s">
        <v>64</v>
      </c>
      <c r="D11" s="48">
        <f t="shared" ca="1" si="1"/>
        <v>3</v>
      </c>
      <c r="E11" s="48">
        <f t="shared" ca="1" si="1"/>
        <v>5</v>
      </c>
      <c r="F11" s="48">
        <f t="shared" ca="1" si="1"/>
        <v>5</v>
      </c>
      <c r="G11" s="48">
        <f t="shared" ca="1" si="1"/>
        <v>100</v>
      </c>
      <c r="H11" s="48">
        <f t="shared" ca="1" si="1"/>
        <v>0</v>
      </c>
      <c r="I11" s="125"/>
      <c r="J11" s="125"/>
      <c r="K11" s="33"/>
      <c r="L11" s="33"/>
      <c r="M11" s="33"/>
      <c r="N11" s="33"/>
      <c r="O11" s="33"/>
      <c r="P11" s="33"/>
      <c r="Q11" s="33"/>
      <c r="R11" s="33"/>
    </row>
    <row r="12" spans="1:18" ht="15" customHeight="1" x14ac:dyDescent="0.35">
      <c r="A12" s="73" t="s">
        <v>65</v>
      </c>
      <c r="B12" s="13" t="s">
        <v>65</v>
      </c>
      <c r="C12" s="12" t="s">
        <v>66</v>
      </c>
      <c r="D12" s="48">
        <f t="shared" ca="1" si="1"/>
        <v>46</v>
      </c>
      <c r="E12" s="48">
        <f t="shared" ca="1" si="1"/>
        <v>52</v>
      </c>
      <c r="F12" s="48">
        <f t="shared" ca="1" si="1"/>
        <v>52</v>
      </c>
      <c r="G12" s="48">
        <f t="shared" ca="1" si="1"/>
        <v>100</v>
      </c>
      <c r="H12" s="48">
        <f t="shared" ca="1" si="1"/>
        <v>0</v>
      </c>
      <c r="I12" s="125"/>
      <c r="J12" s="125"/>
      <c r="K12" s="74"/>
      <c r="L12" s="33"/>
      <c r="M12" s="33"/>
      <c r="N12" s="33"/>
      <c r="O12" s="33"/>
      <c r="P12" s="33"/>
      <c r="Q12" s="33"/>
      <c r="R12" s="33"/>
    </row>
    <row r="13" spans="1:18" ht="15" customHeight="1" x14ac:dyDescent="0.35">
      <c r="A13" s="73" t="s">
        <v>67</v>
      </c>
      <c r="B13" s="13" t="s">
        <v>67</v>
      </c>
      <c r="C13" s="12" t="s">
        <v>68</v>
      </c>
      <c r="D13" s="48">
        <f t="shared" ca="1" si="1"/>
        <v>6</v>
      </c>
      <c r="E13" s="48" t="str">
        <f t="shared" ca="1" si="1"/>
        <v>s</v>
      </c>
      <c r="F13" s="48" t="str">
        <f t="shared" ca="1" si="1"/>
        <v>s</v>
      </c>
      <c r="G13" s="48" t="str">
        <f t="shared" ca="1" si="1"/>
        <v>s</v>
      </c>
      <c r="H13" s="48">
        <f t="shared" ca="1" si="1"/>
        <v>0</v>
      </c>
      <c r="I13" s="125"/>
      <c r="J13" s="125"/>
      <c r="K13" s="74"/>
      <c r="L13" s="33"/>
      <c r="M13" s="33"/>
      <c r="N13" s="33"/>
      <c r="O13" s="33"/>
      <c r="P13" s="33"/>
      <c r="Q13" s="33"/>
      <c r="R13" s="33"/>
    </row>
    <row r="14" spans="1:18" ht="15" customHeight="1" x14ac:dyDescent="0.35">
      <c r="A14" s="73">
        <v>105</v>
      </c>
      <c r="B14" s="11">
        <v>105</v>
      </c>
      <c r="C14" s="12" t="s">
        <v>69</v>
      </c>
      <c r="D14" s="48">
        <f t="shared" ca="1" si="1"/>
        <v>41</v>
      </c>
      <c r="E14" s="48">
        <f t="shared" ca="1" si="1"/>
        <v>216</v>
      </c>
      <c r="F14" s="48">
        <f t="shared" ca="1" si="1"/>
        <v>216</v>
      </c>
      <c r="G14" s="48">
        <f t="shared" ca="1" si="1"/>
        <v>100</v>
      </c>
      <c r="H14" s="48" t="str">
        <f t="shared" ca="1" si="1"/>
        <v>s</v>
      </c>
      <c r="I14" s="125"/>
      <c r="J14" s="125"/>
      <c r="K14" s="75"/>
      <c r="Q14" s="28"/>
      <c r="R14" s="28"/>
    </row>
    <row r="15" spans="1:18" ht="15" customHeight="1" x14ac:dyDescent="0.35">
      <c r="A15" s="73">
        <v>106</v>
      </c>
      <c r="B15" s="11">
        <v>106</v>
      </c>
      <c r="C15" s="12" t="s">
        <v>70</v>
      </c>
      <c r="D15" s="48" t="str">
        <f t="shared" ca="1" si="1"/>
        <v>s</v>
      </c>
      <c r="E15" s="48" t="str">
        <f t="shared" ca="1" si="1"/>
        <v>s</v>
      </c>
      <c r="F15" s="48" t="str">
        <f t="shared" ca="1" si="1"/>
        <v>s</v>
      </c>
      <c r="G15" s="48" t="str">
        <f t="shared" ca="1" si="1"/>
        <v>s</v>
      </c>
      <c r="H15" s="48">
        <f t="shared" ca="1" si="1"/>
        <v>0</v>
      </c>
      <c r="I15" s="125"/>
      <c r="J15" s="125"/>
      <c r="K15" s="75"/>
      <c r="Q15" s="28"/>
      <c r="R15" s="28"/>
    </row>
    <row r="16" spans="1:18" ht="15" customHeight="1" x14ac:dyDescent="0.35">
      <c r="A16" s="73" t="s">
        <v>71</v>
      </c>
      <c r="B16" s="11" t="s">
        <v>71</v>
      </c>
      <c r="C16" s="12" t="s">
        <v>72</v>
      </c>
      <c r="D16" s="48">
        <f t="shared" ca="1" si="1"/>
        <v>156</v>
      </c>
      <c r="E16" s="48">
        <f t="shared" ca="1" si="1"/>
        <v>201</v>
      </c>
      <c r="F16" s="48">
        <f t="shared" ca="1" si="1"/>
        <v>201</v>
      </c>
      <c r="G16" s="48">
        <f t="shared" ca="1" si="1"/>
        <v>100</v>
      </c>
      <c r="H16" s="48" t="str">
        <f t="shared" ca="1" si="1"/>
        <v>s</v>
      </c>
      <c r="I16" s="125"/>
      <c r="J16" s="125"/>
      <c r="K16" s="75"/>
      <c r="Q16" s="28"/>
      <c r="R16" s="28"/>
    </row>
    <row r="17" spans="1:28" ht="15" customHeight="1" x14ac:dyDescent="0.35">
      <c r="A17" s="73">
        <v>108</v>
      </c>
      <c r="B17" s="11">
        <v>108</v>
      </c>
      <c r="C17" s="12" t="s">
        <v>73</v>
      </c>
      <c r="D17" s="48">
        <f t="shared" ca="1" si="1"/>
        <v>76</v>
      </c>
      <c r="E17" s="48">
        <f t="shared" ca="1" si="1"/>
        <v>96</v>
      </c>
      <c r="F17" s="48">
        <f t="shared" ca="1" si="1"/>
        <v>96</v>
      </c>
      <c r="G17" s="48">
        <f t="shared" ca="1" si="1"/>
        <v>100</v>
      </c>
      <c r="H17" s="48">
        <f t="shared" ca="1" si="1"/>
        <v>0</v>
      </c>
      <c r="I17" s="125"/>
      <c r="J17" s="125"/>
      <c r="K17" s="75"/>
      <c r="Q17" s="28"/>
      <c r="R17" s="28"/>
    </row>
    <row r="18" spans="1:28" ht="15" customHeight="1" x14ac:dyDescent="0.35">
      <c r="A18" s="73">
        <v>109</v>
      </c>
      <c r="B18" s="11">
        <v>109</v>
      </c>
      <c r="C18" s="12" t="s">
        <v>74</v>
      </c>
      <c r="D18" s="48" t="str">
        <f t="shared" ca="1" si="1"/>
        <v>s</v>
      </c>
      <c r="E18" s="48" t="str">
        <f t="shared" ca="1" si="1"/>
        <v>s</v>
      </c>
      <c r="F18" s="48" t="str">
        <f t="shared" ca="1" si="1"/>
        <v>s</v>
      </c>
      <c r="G18" s="48" t="str">
        <f t="shared" ca="1" si="1"/>
        <v>s</v>
      </c>
      <c r="H18" s="48">
        <f t="shared" ca="1" si="1"/>
        <v>0</v>
      </c>
      <c r="I18" s="125"/>
      <c r="J18" s="125"/>
      <c r="K18" s="36"/>
      <c r="Q18" s="28"/>
      <c r="R18" s="28"/>
    </row>
    <row r="19" spans="1:28" ht="15" customHeight="1" x14ac:dyDescent="0.35">
      <c r="A19" s="73">
        <v>11</v>
      </c>
      <c r="B19" s="9">
        <v>11</v>
      </c>
      <c r="C19" s="10" t="s">
        <v>75</v>
      </c>
      <c r="D19" s="48">
        <f t="shared" ca="1" si="1"/>
        <v>46</v>
      </c>
      <c r="E19" s="48">
        <f ca="1">INDEX(Table0,MATCH($A$1&amp;"_"&amp;$A19,T0colonne,0),MATCH(E$4,T0ligne,0))</f>
        <v>293</v>
      </c>
      <c r="F19" s="48">
        <f ca="1">INDEX(Table0,MATCH($A$1&amp;"_"&amp;$A19,T0colonne,0),MATCH(F$4,T0ligne,0))</f>
        <v>293</v>
      </c>
      <c r="G19" s="48">
        <f ca="1">INDEX(Table0,MATCH($A$1&amp;"_"&amp;$A19,T0colonne,0),MATCH(G$4,T0ligne,0))</f>
        <v>100</v>
      </c>
      <c r="H19" s="48" t="str">
        <f ca="1">INDEX(Table0,MATCH($A$1&amp;"_"&amp;$A19,T0colonne,0),MATCH(H$4,T0ligne,0))</f>
        <v>s</v>
      </c>
      <c r="I19" s="125"/>
      <c r="J19" s="125"/>
      <c r="K19" s="75"/>
      <c r="Q19" s="28"/>
      <c r="R19" s="28"/>
    </row>
    <row r="20" spans="1:28" ht="15" customHeight="1" x14ac:dyDescent="0.35">
      <c r="A20" s="73" t="s">
        <v>51</v>
      </c>
      <c r="B20" s="7" t="s">
        <v>51</v>
      </c>
      <c r="C20" s="8" t="s">
        <v>52</v>
      </c>
      <c r="D20" s="110">
        <f t="shared" ca="1" si="1"/>
        <v>292</v>
      </c>
      <c r="E20" s="110">
        <f t="shared" ca="1" si="1"/>
        <v>1307</v>
      </c>
      <c r="F20" s="110">
        <f t="shared" ca="1" si="1"/>
        <v>1307</v>
      </c>
      <c r="G20" s="110">
        <f t="shared" ca="1" si="1"/>
        <v>100</v>
      </c>
      <c r="H20" s="110" t="str">
        <f t="shared" ca="1" si="1"/>
        <v>s</v>
      </c>
      <c r="I20" s="125"/>
      <c r="J20" s="125"/>
      <c r="K20" s="36"/>
      <c r="Q20" s="28"/>
      <c r="R20" s="28"/>
    </row>
    <row r="21" spans="1:28" ht="15" customHeight="1" x14ac:dyDescent="0.35">
      <c r="A21" s="73" t="s">
        <v>47</v>
      </c>
      <c r="B21" s="7" t="s">
        <v>47</v>
      </c>
      <c r="C21" s="14" t="s">
        <v>48</v>
      </c>
      <c r="D21" s="110">
        <f ca="1">INDEX(Table0,MATCH($A$1&amp;"_"&amp;$A21,T0colonne,0),MATCH(D$4,T0ligne,0))</f>
        <v>241</v>
      </c>
      <c r="E21" s="110">
        <f ca="1">INDEX(Table0,MATCH($A$1&amp;"_"&amp;$A21,T0colonne,0),MATCH(E$4,T0ligne,0))</f>
        <v>1107</v>
      </c>
      <c r="F21" s="110">
        <f ca="1">INDEX(Table0,MATCH($A$1&amp;"_"&amp;$A21,T0colonne,0),MATCH(F$4,T0ligne,0))</f>
        <v>1109</v>
      </c>
      <c r="G21" s="110">
        <f ca="1">INDEX(Table0,MATCH($A$1&amp;"_"&amp;$A21,T0colonne,0),MATCH(G$4,T0ligne,0))</f>
        <v>100</v>
      </c>
      <c r="H21" s="110" t="str">
        <f ca="1">INDEX(Table0,MATCH($A$1&amp;"_"&amp;$A21,T0colonne,0),MATCH(H$4,T0ligne,0))</f>
        <v>s</v>
      </c>
      <c r="I21" s="125"/>
      <c r="J21" s="125"/>
      <c r="Q21" s="28"/>
      <c r="R21" s="28"/>
    </row>
    <row r="22" spans="1:28" ht="15" customHeight="1" x14ac:dyDescent="0.35">
      <c r="A22" s="73">
        <v>462</v>
      </c>
      <c r="B22" s="9">
        <v>462</v>
      </c>
      <c r="C22" s="12" t="s">
        <v>76</v>
      </c>
      <c r="D22" s="48">
        <f t="shared" ca="1" si="1"/>
        <v>23</v>
      </c>
      <c r="E22" s="48">
        <f t="shared" ca="1" si="1"/>
        <v>64</v>
      </c>
      <c r="F22" s="48">
        <f t="shared" ca="1" si="1"/>
        <v>64</v>
      </c>
      <c r="G22" s="48">
        <f t="shared" ca="1" si="1"/>
        <v>100</v>
      </c>
      <c r="H22" s="48" t="str">
        <f t="shared" ca="1" si="1"/>
        <v>s</v>
      </c>
      <c r="I22" s="125"/>
      <c r="J22" s="125"/>
      <c r="Q22" s="28"/>
      <c r="R22" s="28"/>
    </row>
    <row r="23" spans="1:28" ht="15" customHeight="1" x14ac:dyDescent="0.35">
      <c r="A23" s="73" t="s">
        <v>77</v>
      </c>
      <c r="B23" s="9" t="s">
        <v>77</v>
      </c>
      <c r="C23" s="12" t="s">
        <v>78</v>
      </c>
      <c r="D23" s="48">
        <f t="shared" ca="1" si="1"/>
        <v>218</v>
      </c>
      <c r="E23" s="48">
        <f t="shared" ca="1" si="1"/>
        <v>1043</v>
      </c>
      <c r="F23" s="48">
        <f t="shared" ca="1" si="1"/>
        <v>1045</v>
      </c>
      <c r="G23" s="48">
        <f t="shared" ca="1" si="1"/>
        <v>100</v>
      </c>
      <c r="H23" s="48" t="str">
        <f t="shared" ca="1" si="1"/>
        <v>s</v>
      </c>
      <c r="I23" s="125"/>
      <c r="J23" s="125"/>
      <c r="Q23" s="28"/>
      <c r="R23" s="28"/>
    </row>
    <row r="24" spans="1:28" ht="30.75" customHeight="1" x14ac:dyDescent="0.35">
      <c r="B24" s="157"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57"/>
      <c r="D24" s="157"/>
      <c r="E24" s="157"/>
      <c r="F24" s="157"/>
      <c r="G24" s="157"/>
      <c r="H24" s="157"/>
    </row>
    <row r="25" spans="1:28" ht="15" customHeight="1" x14ac:dyDescent="0.35">
      <c r="B25" s="105" t="s">
        <v>1457</v>
      </c>
      <c r="C25" s="37"/>
    </row>
    <row r="26" spans="1:28" ht="15" customHeight="1" x14ac:dyDescent="0.35">
      <c r="B26" s="21" t="s">
        <v>1598</v>
      </c>
      <c r="I26" s="38"/>
    </row>
    <row r="27" spans="1:28" ht="15" customHeight="1" x14ac:dyDescent="0.35">
      <c r="B27" s="4" t="str">
        <f>Comparatif!B29</f>
        <v>Sources : Esane 2021 à méthode 2022, Flores 2022, Sirus, Insee - traitements SSP</v>
      </c>
      <c r="C27" s="37"/>
      <c r="D27" s="37"/>
      <c r="E27" s="37"/>
      <c r="F27" s="37"/>
      <c r="G27" s="37"/>
      <c r="H27" s="37"/>
      <c r="I27" s="37"/>
      <c r="J27" s="37"/>
    </row>
    <row r="28" spans="1:28" ht="15" customHeight="1" x14ac:dyDescent="0.35">
      <c r="A28" s="39"/>
      <c r="B28" s="65"/>
    </row>
    <row r="29" spans="1:28" ht="53.25" customHeight="1" x14ac:dyDescent="0.35">
      <c r="A29" s="39"/>
      <c r="B29" s="25" t="str">
        <f>'93'!B29</f>
        <v>Tableau 2. Chiffres clés des entreprises agroalimentaires régionales en 2021</v>
      </c>
      <c r="Q29" s="147" t="s">
        <v>1339</v>
      </c>
      <c r="R29" s="147"/>
      <c r="S29" s="147"/>
      <c r="T29" s="147"/>
      <c r="U29" s="147" t="s">
        <v>1340</v>
      </c>
      <c r="V29" s="147"/>
      <c r="W29" s="147" t="s">
        <v>1341</v>
      </c>
      <c r="X29" s="147"/>
      <c r="Y29" s="147" t="s">
        <v>1342</v>
      </c>
      <c r="Z29" s="147"/>
      <c r="AA29" s="147" t="s">
        <v>1343</v>
      </c>
      <c r="AB29" s="147"/>
    </row>
    <row r="30" spans="1:28" ht="16.5" customHeight="1" x14ac:dyDescent="0.35">
      <c r="A30" s="39"/>
      <c r="E30" s="73" t="str">
        <f>'93'!E30</f>
        <v>nb_ul_secret</v>
      </c>
      <c r="F30" s="73" t="s">
        <v>1345</v>
      </c>
      <c r="G30" s="73" t="s">
        <v>139</v>
      </c>
      <c r="H30" s="73" t="str">
        <f>'93'!H30</f>
        <v>redi_r310_secret</v>
      </c>
      <c r="I30" s="73" t="str">
        <f>'93'!I30</f>
        <v>redi_r410_secret</v>
      </c>
      <c r="J30" s="73" t="str">
        <f>'93'!J30</f>
        <v>redi_r003_secret</v>
      </c>
      <c r="K30" s="73" t="str">
        <f>'93'!K30</f>
        <v>fraispers_secret</v>
      </c>
      <c r="L30" s="73" t="str">
        <f>'93'!L30</f>
        <v>redi_r005_secret</v>
      </c>
      <c r="M30" s="73" t="str">
        <f>'93'!M30</f>
        <v>redi_r008_secret</v>
      </c>
      <c r="N30" s="73" t="str">
        <f>'93'!N30</f>
        <v>redi_r103_secret</v>
      </c>
      <c r="O30" s="73" t="str">
        <f>'93'!O30</f>
        <v>r100_tot_secret</v>
      </c>
      <c r="P30" s="73" t="str">
        <f>'93'!P30</f>
        <v>inv_corp_b_ha_secret</v>
      </c>
      <c r="Q30" s="73" t="str">
        <f>'93'!Q30</f>
        <v>TX_EX_secret</v>
      </c>
      <c r="R30" s="73" t="str">
        <f>'93'!R30</f>
        <v>TX_VA_secret</v>
      </c>
      <c r="S30" s="73" t="str">
        <f>'93'!S30</f>
        <v>PROD_TRAV_secret</v>
      </c>
      <c r="T30" s="73" t="str">
        <f>'93'!T30</f>
        <v>INT_CAPITAL_secret</v>
      </c>
      <c r="U30" s="73" t="str">
        <f>'93'!U30</f>
        <v>TX_FP_secret</v>
      </c>
      <c r="V30" s="73" t="str">
        <f>'93'!V30</f>
        <v>TX_MARGE_secret</v>
      </c>
      <c r="W30" s="73" t="str">
        <f>'93'!W30</f>
        <v>RENT_ECO_secret</v>
      </c>
      <c r="X30" s="73" t="str">
        <f>'93'!X30</f>
        <v>RENT_FIN_secret</v>
      </c>
      <c r="Y30" s="73" t="str">
        <f>'93'!Y30</f>
        <v>LEVIER_FIN_secret</v>
      </c>
      <c r="Z30" s="73" t="str">
        <f>'93'!Z30</f>
        <v>TAUX_PRELEV_secret</v>
      </c>
      <c r="AA30" s="73" t="str">
        <f>'93'!AA30</f>
        <v>TX_INV_secret</v>
      </c>
      <c r="AB30" s="73" t="str">
        <f>'93'!AB30</f>
        <v>TX_AUTOFIN_secret</v>
      </c>
    </row>
    <row r="31" spans="1:28" ht="69.95" customHeight="1" x14ac:dyDescent="0.35">
      <c r="A31" s="73" t="str">
        <f>'93'!A31</f>
        <v>R_T2</v>
      </c>
      <c r="B31" s="2" t="str">
        <f>'93'!B31</f>
        <v>Code d'activité</v>
      </c>
      <c r="C31" s="2" t="str">
        <f>'93'!C31</f>
        <v>Secteur d'activité</v>
      </c>
      <c r="D31" s="2" t="s">
        <v>1402</v>
      </c>
      <c r="E31" s="2" t="str">
        <f>'93'!E31</f>
        <v>Nombre d'unités légales</v>
      </c>
      <c r="F31" s="2" t="str">
        <f>'93'!F31</f>
        <v>Effectifs salariés en équivalent temps plein</v>
      </c>
      <c r="G31" s="2" t="str">
        <f>'93'!G31</f>
        <v>Effectifs salariés au 31 décembre</v>
      </c>
      <c r="H31" s="2" t="str">
        <f>'93'!H31</f>
        <v>Chiffre d'affaires Hors Taxes</v>
      </c>
      <c r="I31" s="2" t="str">
        <f>'93'!I31</f>
        <v>Chiffre d'affaires à l'exportation hors taxes</v>
      </c>
      <c r="J31" s="2" t="str">
        <f>'93'!J31</f>
        <v>Valeur ajoutée - y compris autres produits et autres charges</v>
      </c>
      <c r="K31" s="2" t="str">
        <f>'93'!K31</f>
        <v>Frais de personnel</v>
      </c>
      <c r="L31" s="2" t="str">
        <f>'93'!L31</f>
        <v>Excédent brut d'exploitation</v>
      </c>
      <c r="M31" s="2" t="str">
        <f>'93'!M31</f>
        <v>Capacité d'autofinancement</v>
      </c>
      <c r="N31" s="2" t="str">
        <f>'93'!N31</f>
        <v>Résultat courant avant impôts</v>
      </c>
      <c r="O31" s="2" t="str">
        <f>'93'!O31</f>
        <v>Résultat net comptable</v>
      </c>
      <c r="P31" s="2" t="str">
        <f>'93'!P31</f>
        <v>Investissements corporels bruts hors apports</v>
      </c>
      <c r="Q31" s="44" t="str">
        <f>'93'!Q31</f>
        <v>Taux d'exportation</v>
      </c>
      <c r="R31" s="44" t="str">
        <f>'93'!R31</f>
        <v>Taux de valeur ajoutée</v>
      </c>
      <c r="S31" s="76" t="str">
        <f>'93'!S31</f>
        <v>Productivité apparente du travail par tête</v>
      </c>
      <c r="T31" s="76" t="str">
        <f>'93'!T31</f>
        <v>Intensité capitalistique</v>
      </c>
      <c r="U31" s="44" t="str">
        <f>'93'!U31</f>
        <v>Part des frais de personnel</v>
      </c>
      <c r="V31" s="44" t="str">
        <f>'93'!V31</f>
        <v>Taux de marge</v>
      </c>
      <c r="W31" s="44" t="str">
        <f>'93'!W31</f>
        <v>Rentabilité économique</v>
      </c>
      <c r="X31" s="44" t="str">
        <f>'93'!X31</f>
        <v>Rentabilité financière</v>
      </c>
      <c r="Y31" s="44" t="str">
        <f>'93'!Y31</f>
        <v>Levier financier</v>
      </c>
      <c r="Z31" s="44" t="str">
        <f>'93'!Z31</f>
        <v>Taux de prélèvement financier</v>
      </c>
      <c r="AA31" s="44" t="str">
        <f>'93'!AA31</f>
        <v>Taux d'investissement</v>
      </c>
      <c r="AB31" s="44" t="str">
        <f>'93'!AB31</f>
        <v>Taux d'autofinancement</v>
      </c>
    </row>
    <row r="32" spans="1:28" ht="15" customHeight="1" x14ac:dyDescent="0.35">
      <c r="B32" s="148"/>
      <c r="C32" s="148"/>
      <c r="D32" s="32"/>
      <c r="E32" s="148" t="str">
        <f>'93'!E32</f>
        <v>nombre</v>
      </c>
      <c r="F32" s="148"/>
      <c r="G32" s="148"/>
      <c r="H32" s="148" t="str">
        <f>'93'!H32</f>
        <v>milliers d'euros</v>
      </c>
      <c r="I32" s="148"/>
      <c r="J32" s="148"/>
      <c r="K32" s="148"/>
      <c r="L32" s="148"/>
      <c r="M32" s="148"/>
      <c r="N32" s="148"/>
      <c r="O32" s="148"/>
      <c r="P32" s="148"/>
      <c r="Q32" s="155" t="str">
        <f>'93'!Q32</f>
        <v>%</v>
      </c>
      <c r="R32" s="155"/>
      <c r="S32" s="158" t="str">
        <f>'93'!S32</f>
        <v>milliers d'euros</v>
      </c>
      <c r="T32" s="159"/>
      <c r="U32" s="149" t="str">
        <f>'93'!U32</f>
        <v>%</v>
      </c>
      <c r="V32" s="149"/>
      <c r="W32" s="149"/>
      <c r="X32" s="149"/>
      <c r="Y32" s="149"/>
      <c r="Z32" s="149"/>
      <c r="AA32" s="149"/>
      <c r="AB32" s="149"/>
    </row>
    <row r="33" spans="1:28" ht="15" customHeight="1" x14ac:dyDescent="0.35">
      <c r="A33" s="73" t="str">
        <f>'93'!A33</f>
        <v>IAA_CGA_AC</v>
      </c>
      <c r="B33" s="116" t="str">
        <f>'93'!B33</f>
        <v>IAA_CGA_AC</v>
      </c>
      <c r="C33" s="117" t="str">
        <f>'93'!C33</f>
        <v>Ensemble des entreprises agroalimentaires de la région</v>
      </c>
      <c r="D33" s="117"/>
      <c r="E33" s="109">
        <f ca="1">INDEX(table,MATCH($A$1&amp;"_"&amp;$A33,Tcolonne,0),MATCH(E$30,Tligne,0))</f>
        <v>944</v>
      </c>
      <c r="F33" s="109">
        <f t="shared" ref="E33:T48" ca="1" si="2">INDEX(table,MATCH($A$1&amp;"_"&amp;$A33,Tcolonne,0),MATCH(F$30,Tligne,0))</f>
        <v>3508.21</v>
      </c>
      <c r="G33" s="109">
        <f t="shared" ca="1" si="2"/>
        <v>4127</v>
      </c>
      <c r="H33" s="109">
        <f t="shared" ca="1" si="2"/>
        <v>1051382.55</v>
      </c>
      <c r="I33" s="109">
        <f t="shared" ca="1" si="2"/>
        <v>13434.9</v>
      </c>
      <c r="J33" s="109">
        <f t="shared" ca="1" si="2"/>
        <v>225566.73699999999</v>
      </c>
      <c r="K33" s="109">
        <f t="shared" ca="1" si="2"/>
        <v>152058.22399999999</v>
      </c>
      <c r="L33" s="109">
        <f t="shared" ca="1" si="2"/>
        <v>81824.129000000001</v>
      </c>
      <c r="M33" s="109">
        <f t="shared" ca="1" si="2"/>
        <v>70440.762000000002</v>
      </c>
      <c r="N33" s="109">
        <f t="shared" ca="1" si="2"/>
        <v>60233.676000000029</v>
      </c>
      <c r="O33" s="109">
        <f t="shared" ca="1" si="2"/>
        <v>51996.190000000024</v>
      </c>
      <c r="P33" s="109">
        <f t="shared" ca="1" si="2"/>
        <v>42125.569000000003</v>
      </c>
      <c r="Q33" s="109">
        <f t="shared" ca="1" si="2"/>
        <v>1.2778317463990627</v>
      </c>
      <c r="R33" s="109">
        <f t="shared" ca="1" si="2"/>
        <v>21.454297201337418</v>
      </c>
      <c r="S33" s="109">
        <f t="shared" ca="1" si="2"/>
        <v>64.296817180271418</v>
      </c>
      <c r="T33" s="109">
        <f t="shared" ca="1" si="2"/>
        <v>115.3557480880563</v>
      </c>
      <c r="U33" s="109">
        <f t="shared" ref="U33:AB33" ca="1" si="3">INDEX(table,MATCH($A$1&amp;"_"&amp;$A33,Tcolonne,0),MATCH(U$30,Tligne,0))</f>
        <v>65.014834188879561</v>
      </c>
      <c r="V33" s="109">
        <f t="shared" ca="1" si="3"/>
        <v>34.985165811120432</v>
      </c>
      <c r="W33" s="109">
        <f t="shared" ca="1" si="3"/>
        <v>14.517683857365229</v>
      </c>
      <c r="X33" s="109">
        <f t="shared" ca="1" si="3"/>
        <v>15.450241207080307</v>
      </c>
      <c r="Y33" s="109" t="str">
        <f t="shared" ca="1" si="3"/>
        <v>s</v>
      </c>
      <c r="Z33" s="109">
        <f t="shared" ca="1" si="3"/>
        <v>3.4265577089124899</v>
      </c>
      <c r="AA33" s="109">
        <f t="shared" ca="1" si="3"/>
        <v>18.675434844810475</v>
      </c>
      <c r="AB33" s="109">
        <f t="shared" ca="1" si="3"/>
        <v>167.21616745402298</v>
      </c>
    </row>
    <row r="34" spans="1:28" ht="15" customHeight="1" x14ac:dyDescent="0.35">
      <c r="A34" s="73" t="str">
        <f>'93'!A34</f>
        <v>p_IAA_CGA_AC_BN_horsKZ</v>
      </c>
      <c r="B34" s="54"/>
      <c r="C34" s="51" t="str">
        <f>'93'!C34</f>
        <v>Poids dans l'économie marchande non agricole et non financière de la région (%)</v>
      </c>
      <c r="D34" s="51"/>
      <c r="E34" s="52">
        <f ca="1">E33/E69*100</f>
        <v>3.3848470723224207</v>
      </c>
      <c r="F34" s="52">
        <f t="shared" ref="F34:P34" ca="1" si="4">F33/F69*100</f>
        <v>6.7750362968029849</v>
      </c>
      <c r="G34" s="52">
        <f t="shared" ca="1" si="4"/>
        <v>7.2775044525560313</v>
      </c>
      <c r="H34" s="52">
        <f t="shared" ca="1" si="4"/>
        <v>8.2654635130202472</v>
      </c>
      <c r="I34" s="52">
        <f t="shared" ca="1" si="4"/>
        <v>6.4178035236186677</v>
      </c>
      <c r="J34" s="52">
        <f t="shared" ca="1" si="4"/>
        <v>6.3825850623832929</v>
      </c>
      <c r="K34" s="52">
        <f t="shared" ca="1" si="4"/>
        <v>6.2250674050114601</v>
      </c>
      <c r="L34" s="52">
        <f t="shared" ca="1" si="4"/>
        <v>6.4214776195224141</v>
      </c>
      <c r="M34" s="52">
        <f t="shared" ca="1" si="4"/>
        <v>5.3113168451513735</v>
      </c>
      <c r="N34" s="52">
        <f t="shared" ca="1" si="4"/>
        <v>6.8630896670143064</v>
      </c>
      <c r="O34" s="52">
        <f t="shared" ca="1" si="4"/>
        <v>5.3932323804534974</v>
      </c>
      <c r="P34" s="52">
        <f t="shared" ca="1" si="4"/>
        <v>3.0825183216194341</v>
      </c>
      <c r="Q34" s="52"/>
      <c r="R34" s="52"/>
      <c r="S34" s="52"/>
      <c r="T34" s="52"/>
      <c r="U34" s="52"/>
      <c r="V34" s="52"/>
      <c r="W34" s="52"/>
      <c r="X34" s="52"/>
      <c r="Y34" s="52"/>
      <c r="Z34" s="52"/>
      <c r="AA34" s="52"/>
      <c r="AB34" s="52"/>
    </row>
    <row r="35" spans="1:28" ht="15" customHeight="1" x14ac:dyDescent="0.35">
      <c r="A35" s="26"/>
      <c r="B35" s="54"/>
      <c r="C35" s="51"/>
      <c r="D35" s="51"/>
      <c r="E35" s="48"/>
      <c r="F35" s="48"/>
      <c r="G35" s="48"/>
      <c r="H35" s="48"/>
      <c r="I35" s="48"/>
      <c r="J35" s="48"/>
      <c r="K35" s="48"/>
      <c r="L35" s="48"/>
      <c r="M35" s="48"/>
      <c r="N35" s="48"/>
      <c r="O35" s="48"/>
      <c r="P35" s="48"/>
      <c r="Q35" s="48"/>
      <c r="R35" s="48"/>
      <c r="S35" s="48"/>
      <c r="T35" s="48"/>
      <c r="U35" s="48"/>
      <c r="V35" s="48"/>
      <c r="W35" s="48"/>
      <c r="X35" s="48"/>
      <c r="Y35" s="48"/>
      <c r="Z35" s="48"/>
      <c r="AA35" s="48"/>
      <c r="AB35" s="48"/>
    </row>
    <row r="36" spans="1:28" ht="15" customHeight="1" x14ac:dyDescent="0.35">
      <c r="A36" s="73" t="str">
        <f>'93'!A36</f>
        <v>IAA_hac</v>
      </c>
      <c r="B36" s="112" t="str">
        <f>'93'!B36</f>
        <v>IAA_hac</v>
      </c>
      <c r="C36" s="113" t="str">
        <f>'93'!C36</f>
        <v>IAA : Industries alimentaires (hors artisanat commercial) et boissons</v>
      </c>
      <c r="D36" s="113"/>
      <c r="E36" s="110">
        <f t="shared" ca="1" si="2"/>
        <v>411</v>
      </c>
      <c r="F36" s="110">
        <f t="shared" ca="1" si="2"/>
        <v>1091.24</v>
      </c>
      <c r="G36" s="110">
        <f t="shared" ca="1" si="2"/>
        <v>1246</v>
      </c>
      <c r="H36" s="110">
        <f t="shared" ca="1" si="2"/>
        <v>295901.39</v>
      </c>
      <c r="I36" s="110">
        <f t="shared" ca="1" si="2"/>
        <v>5501.0540000000001</v>
      </c>
      <c r="J36" s="110">
        <f t="shared" ca="1" si="2"/>
        <v>80987.574000000008</v>
      </c>
      <c r="K36" s="110">
        <f t="shared" ca="1" si="2"/>
        <v>48415.947</v>
      </c>
      <c r="L36" s="110">
        <f t="shared" ca="1" si="2"/>
        <v>32842.315000000002</v>
      </c>
      <c r="M36" s="110">
        <f t="shared" ca="1" si="2"/>
        <v>27993.320000000003</v>
      </c>
      <c r="N36" s="110">
        <f t="shared" ca="1" si="2"/>
        <v>19559.930000000015</v>
      </c>
      <c r="O36" s="110">
        <f t="shared" ca="1" si="2"/>
        <v>17272.605000000014</v>
      </c>
      <c r="P36" s="110">
        <f t="shared" ca="1" si="2"/>
        <v>25595.333999999999</v>
      </c>
      <c r="Q36" s="110">
        <f t="shared" ca="1" si="2"/>
        <v>1.8590835277928233</v>
      </c>
      <c r="R36" s="110">
        <f t="shared" ca="1" si="2"/>
        <v>27.369784913818755</v>
      </c>
      <c r="S36" s="110">
        <f t="shared" ca="1" si="2"/>
        <v>74.216097283823913</v>
      </c>
      <c r="T36" s="110">
        <f t="shared" ca="1" si="2"/>
        <v>202.17839613650526</v>
      </c>
      <c r="U36" s="110">
        <f t="shared" ref="U36:AB36" ca="1" si="5">INDEX(table,MATCH($A$1&amp;"_"&amp;$A36,Tcolonne,0),MATCH(U$30,Tligne,0))</f>
        <v>59.582799100477921</v>
      </c>
      <c r="V36" s="110">
        <f t="shared" ca="1" si="5"/>
        <v>40.417200899522072</v>
      </c>
      <c r="W36" s="110">
        <f t="shared" ca="1" si="5"/>
        <v>11.490414178401144</v>
      </c>
      <c r="X36" s="110">
        <f t="shared" ca="1" si="5"/>
        <v>12.840693265205314</v>
      </c>
      <c r="Y36" s="110" t="str">
        <f t="shared" ca="1" si="5"/>
        <v>s</v>
      </c>
      <c r="Z36" s="110">
        <f t="shared" ca="1" si="5"/>
        <v>4.1375585125469989</v>
      </c>
      <c r="AA36" s="110">
        <f t="shared" ca="1" si="5"/>
        <v>31.604026069480728</v>
      </c>
      <c r="AB36" s="110">
        <f t="shared" ca="1" si="5"/>
        <v>109.36884043005652</v>
      </c>
    </row>
    <row r="37" spans="1:28" ht="15" customHeight="1" x14ac:dyDescent="0.35">
      <c r="A37" s="73" t="str">
        <f>'93'!A37</f>
        <v>p_IAA_hac_C_hac</v>
      </c>
      <c r="B37" s="54"/>
      <c r="C37" s="55" t="str">
        <f>'93'!C37</f>
        <v>Poids dans l'industrie manufacturière (hors artisanat commercial) de la région (%)</v>
      </c>
      <c r="D37" s="55"/>
      <c r="E37" s="52">
        <f ca="1">E36/E66*100</f>
        <v>23.472301541976016</v>
      </c>
      <c r="F37" s="52">
        <f t="shared" ref="F37:P37" ca="1" si="6">F36/F66*100</f>
        <v>39.069274531074896</v>
      </c>
      <c r="G37" s="52">
        <f t="shared" ca="1" si="6"/>
        <v>39.022862511744435</v>
      </c>
      <c r="H37" s="52">
        <f t="shared" ca="1" si="6"/>
        <v>42.324803421235536</v>
      </c>
      <c r="I37" s="52">
        <f t="shared" ca="1" si="6"/>
        <v>34.996328634248123</v>
      </c>
      <c r="J37" s="52">
        <f t="shared" ca="1" si="6"/>
        <v>39.946070646665667</v>
      </c>
      <c r="K37" s="52">
        <f t="shared" ca="1" si="6"/>
        <v>35.881385330400995</v>
      </c>
      <c r="L37" s="52">
        <f t="shared" ca="1" si="6"/>
        <v>48.325252225615351</v>
      </c>
      <c r="M37" s="52">
        <f t="shared" ca="1" si="6"/>
        <v>47.224543431288382</v>
      </c>
      <c r="N37" s="52">
        <f t="shared" ca="1" si="6"/>
        <v>47.671139515889585</v>
      </c>
      <c r="O37" s="52">
        <f t="shared" ca="1" si="6"/>
        <v>50.084667147546156</v>
      </c>
      <c r="P37" s="52">
        <f t="shared" ca="1" si="6"/>
        <v>48.777912460273768</v>
      </c>
      <c r="Q37" s="52"/>
      <c r="R37" s="52"/>
      <c r="S37" s="52"/>
      <c r="T37" s="52"/>
      <c r="U37" s="52"/>
      <c r="V37" s="52"/>
      <c r="W37" s="52"/>
      <c r="X37" s="52"/>
      <c r="Y37" s="52"/>
      <c r="Z37" s="52"/>
      <c r="AA37" s="52"/>
      <c r="AB37" s="52"/>
    </row>
    <row r="38" spans="1:28" ht="15" customHeight="1" x14ac:dyDescent="0.35">
      <c r="A38" s="73" t="str">
        <f>'93'!A38</f>
        <v>IAA_hac_Micro</v>
      </c>
      <c r="B38" s="54"/>
      <c r="C38" s="55"/>
      <c r="D38" s="55" t="s">
        <v>83</v>
      </c>
      <c r="E38" s="48">
        <f t="shared" ca="1" si="2"/>
        <v>369</v>
      </c>
      <c r="F38" s="48">
        <f t="shared" ca="1" si="2"/>
        <v>283.89999999999998</v>
      </c>
      <c r="G38" s="48">
        <f t="shared" ca="1" si="2"/>
        <v>349</v>
      </c>
      <c r="H38" s="48">
        <f t="shared" ca="1" si="2"/>
        <v>55817.67</v>
      </c>
      <c r="I38" s="48">
        <f t="shared" ca="1" si="2"/>
        <v>974.09699999999998</v>
      </c>
      <c r="J38" s="48">
        <f t="shared" ca="1" si="2"/>
        <v>16101.618</v>
      </c>
      <c r="K38" s="48">
        <f t="shared" ca="1" si="2"/>
        <v>11605.057000000001</v>
      </c>
      <c r="L38" s="48">
        <f t="shared" ca="1" si="2"/>
        <v>5591.5129999999999</v>
      </c>
      <c r="M38" s="48">
        <f t="shared" ca="1" si="2"/>
        <v>5726.5779999999995</v>
      </c>
      <c r="N38" s="48">
        <f t="shared" ca="1" si="2"/>
        <v>2536.1370000000011</v>
      </c>
      <c r="O38" s="48">
        <f t="shared" ca="1" si="2"/>
        <v>2928.9650000000011</v>
      </c>
      <c r="P38" s="48">
        <f t="shared" ca="1" si="2"/>
        <v>6707.1579999999994</v>
      </c>
      <c r="Q38" s="48">
        <f t="shared" ca="1" si="2"/>
        <v>1.745140920428961</v>
      </c>
      <c r="R38" s="48">
        <f t="shared" ca="1" si="2"/>
        <v>28.846811412945044</v>
      </c>
      <c r="S38" s="48">
        <f t="shared" ca="1" si="2"/>
        <v>56.715808383233536</v>
      </c>
      <c r="T38" s="48">
        <f t="shared" ca="1" si="2"/>
        <v>155.67419866150053</v>
      </c>
      <c r="U38" s="48">
        <f t="shared" ref="U38:AB52" ca="1" si="7">INDEX(table,MATCH($A$1&amp;"_"&amp;$A38,Tcolonne,0),MATCH(U$30,Tligne,0))</f>
        <v>67.484719336472338</v>
      </c>
      <c r="V38" s="48">
        <f t="shared" ca="1" si="7"/>
        <v>32.515280663527669</v>
      </c>
      <c r="W38" s="48">
        <f t="shared" ca="1" si="7"/>
        <v>10.780645313294292</v>
      </c>
      <c r="X38" s="48">
        <f t="shared" ca="1" si="7"/>
        <v>12.712144861330721</v>
      </c>
      <c r="Y38" s="48" t="str">
        <f t="shared" ca="1" si="7"/>
        <v>s</v>
      </c>
      <c r="Z38" s="48">
        <f t="shared" ca="1" si="7"/>
        <v>4.6830974013652478</v>
      </c>
      <c r="AA38" s="48">
        <f t="shared" ca="1" si="7"/>
        <v>41.655180243376776</v>
      </c>
      <c r="AB38" s="48">
        <f t="shared" ca="1" si="7"/>
        <v>85.380096905425518</v>
      </c>
    </row>
    <row r="39" spans="1:28" ht="15" customHeight="1" x14ac:dyDescent="0.35">
      <c r="A39" s="73" t="str">
        <f>'93'!A39</f>
        <v>IAA_hac_PME</v>
      </c>
      <c r="B39" s="54"/>
      <c r="C39" s="55"/>
      <c r="D39" s="55" t="s">
        <v>84</v>
      </c>
      <c r="E39" s="48">
        <f t="shared" ca="1" si="2"/>
        <v>38</v>
      </c>
      <c r="F39" s="48">
        <f t="shared" ca="1" si="2"/>
        <v>707.54</v>
      </c>
      <c r="G39" s="48">
        <f t="shared" ca="1" si="2"/>
        <v>788</v>
      </c>
      <c r="H39" s="48">
        <f t="shared" ca="1" si="2"/>
        <v>196077.86</v>
      </c>
      <c r="I39" s="48">
        <f t="shared" ca="1" si="2"/>
        <v>4154.1490000000003</v>
      </c>
      <c r="J39" s="48">
        <f t="shared" ca="1" si="2"/>
        <v>49169.982000000004</v>
      </c>
      <c r="K39" s="48">
        <f t="shared" ca="1" si="2"/>
        <v>31554.918000000001</v>
      </c>
      <c r="L39" s="48">
        <f t="shared" ca="1" si="2"/>
        <v>17033.02</v>
      </c>
      <c r="M39" s="48">
        <f t="shared" ca="1" si="2"/>
        <v>14403.244000000002</v>
      </c>
      <c r="N39" s="48">
        <f t="shared" ca="1" si="2"/>
        <v>9776.8270000000066</v>
      </c>
      <c r="O39" s="48">
        <f t="shared" ca="1" si="2"/>
        <v>8760.7190000000082</v>
      </c>
      <c r="P39" s="48">
        <f t="shared" ca="1" si="2"/>
        <v>15814.216</v>
      </c>
      <c r="Q39" s="48">
        <f t="shared" ca="1" si="2"/>
        <v>2.1186221636649853</v>
      </c>
      <c r="R39" s="48">
        <f t="shared" ca="1" si="2"/>
        <v>25.076763893689989</v>
      </c>
      <c r="S39" s="48">
        <f t="shared" ca="1" si="2"/>
        <v>69.49427876869153</v>
      </c>
      <c r="T39" s="48">
        <f t="shared" ca="1" si="2"/>
        <v>189.71388755406053</v>
      </c>
      <c r="U39" s="48">
        <f t="shared" ca="1" si="7"/>
        <v>64.943933204162732</v>
      </c>
      <c r="V39" s="48">
        <f t="shared" ca="1" si="7"/>
        <v>35.056066795837268</v>
      </c>
      <c r="W39" s="48">
        <f t="shared" ca="1" si="7"/>
        <v>9.292557495620235</v>
      </c>
      <c r="X39" s="48">
        <f t="shared" ca="1" si="7"/>
        <v>9.9107491500787805</v>
      </c>
      <c r="Y39" s="48" t="str">
        <f t="shared" ca="1" si="7"/>
        <v>s</v>
      </c>
      <c r="Z39" s="48">
        <f t="shared" ca="1" si="7"/>
        <v>5.3568597935069642</v>
      </c>
      <c r="AA39" s="48">
        <f t="shared" ca="1" si="7"/>
        <v>32.162338395812306</v>
      </c>
      <c r="AB39" s="48">
        <f t="shared" ca="1" si="7"/>
        <v>91.077825166925777</v>
      </c>
    </row>
    <row r="40" spans="1:28" ht="15" customHeight="1" x14ac:dyDescent="0.35">
      <c r="A40" s="73" t="str">
        <f>'93'!A40</f>
        <v>IAA_hac_ETI</v>
      </c>
      <c r="B40" s="54"/>
      <c r="C40" s="55"/>
      <c r="D40" s="55" t="s">
        <v>85</v>
      </c>
      <c r="E40" s="48" t="str">
        <f t="shared" ca="1" si="2"/>
        <v>s</v>
      </c>
      <c r="F40" s="48" t="str">
        <f t="shared" ca="1" si="2"/>
        <v>s</v>
      </c>
      <c r="G40" s="48">
        <f t="shared" ca="1" si="2"/>
        <v>80</v>
      </c>
      <c r="H40" s="48" t="str">
        <f t="shared" ca="1" si="2"/>
        <v>s</v>
      </c>
      <c r="I40" s="48" t="str">
        <f t="shared" ca="1" si="2"/>
        <v>s</v>
      </c>
      <c r="J40" s="48" t="str">
        <f t="shared" ca="1" si="2"/>
        <v>s</v>
      </c>
      <c r="K40" s="48" t="str">
        <f t="shared" ca="1" si="2"/>
        <v>s</v>
      </c>
      <c r="L40" s="48" t="str">
        <f t="shared" ca="1" si="2"/>
        <v>s</v>
      </c>
      <c r="M40" s="48" t="str">
        <f t="shared" ca="1" si="2"/>
        <v>s</v>
      </c>
      <c r="N40" s="48" t="str">
        <f t="shared" ca="1" si="2"/>
        <v>s</v>
      </c>
      <c r="O40" s="48" t="str">
        <f t="shared" ca="1" si="2"/>
        <v>s</v>
      </c>
      <c r="P40" s="48" t="str">
        <f t="shared" ca="1" si="2"/>
        <v>s</v>
      </c>
      <c r="Q40" s="48" t="str">
        <f t="shared" ca="1" si="2"/>
        <v>s</v>
      </c>
      <c r="R40" s="48" t="str">
        <f t="shared" ca="1" si="2"/>
        <v>s</v>
      </c>
      <c r="S40" s="48" t="str">
        <f t="shared" ca="1" si="2"/>
        <v>s</v>
      </c>
      <c r="T40" s="48" t="str">
        <f t="shared" ca="1" si="2"/>
        <v>s</v>
      </c>
      <c r="U40" s="48" t="str">
        <f t="shared" ca="1" si="7"/>
        <v>s</v>
      </c>
      <c r="V40" s="48" t="str">
        <f t="shared" ca="1" si="7"/>
        <v>s</v>
      </c>
      <c r="W40" s="48" t="str">
        <f t="shared" ca="1" si="7"/>
        <v>s</v>
      </c>
      <c r="X40" s="48" t="str">
        <f t="shared" ca="1" si="7"/>
        <v>s</v>
      </c>
      <c r="Y40" s="48" t="str">
        <f t="shared" ca="1" si="7"/>
        <v>s</v>
      </c>
      <c r="Z40" s="48" t="str">
        <f t="shared" ca="1" si="7"/>
        <v>s</v>
      </c>
      <c r="AA40" s="48" t="str">
        <f t="shared" ca="1" si="7"/>
        <v>s</v>
      </c>
      <c r="AB40" s="48" t="str">
        <f t="shared" ca="1" si="7"/>
        <v>s</v>
      </c>
    </row>
    <row r="41" spans="1:28" ht="15" customHeight="1" x14ac:dyDescent="0.35">
      <c r="A41" s="73" t="str">
        <f>'93'!A41</f>
        <v>IAA_hac_GE</v>
      </c>
      <c r="B41" s="54"/>
      <c r="C41" s="55"/>
      <c r="D41" s="55" t="s">
        <v>86</v>
      </c>
      <c r="E41" s="48" t="str">
        <f t="shared" ca="1" si="2"/>
        <v>s</v>
      </c>
      <c r="F41" s="48" t="str">
        <f t="shared" ca="1" si="2"/>
        <v>s</v>
      </c>
      <c r="G41" s="48">
        <f t="shared" ca="1" si="2"/>
        <v>29</v>
      </c>
      <c r="H41" s="48" t="str">
        <f t="shared" ca="1" si="2"/>
        <v>s</v>
      </c>
      <c r="I41" s="48" t="str">
        <f t="shared" ca="1" si="2"/>
        <v>s</v>
      </c>
      <c r="J41" s="48" t="str">
        <f t="shared" ca="1" si="2"/>
        <v>s</v>
      </c>
      <c r="K41" s="48" t="str">
        <f t="shared" ca="1" si="2"/>
        <v>s</v>
      </c>
      <c r="L41" s="48" t="str">
        <f t="shared" ca="1" si="2"/>
        <v>s</v>
      </c>
      <c r="M41" s="48" t="str">
        <f t="shared" ca="1" si="2"/>
        <v>s</v>
      </c>
      <c r="N41" s="48" t="str">
        <f t="shared" ca="1" si="2"/>
        <v>s</v>
      </c>
      <c r="O41" s="48" t="str">
        <f t="shared" ca="1" si="2"/>
        <v>s</v>
      </c>
      <c r="P41" s="48" t="str">
        <f t="shared" ca="1" si="2"/>
        <v>s</v>
      </c>
      <c r="Q41" s="48" t="str">
        <f t="shared" ca="1" si="2"/>
        <v>s</v>
      </c>
      <c r="R41" s="48" t="str">
        <f t="shared" ca="1" si="2"/>
        <v>s</v>
      </c>
      <c r="S41" s="48" t="str">
        <f t="shared" ca="1" si="2"/>
        <v>s</v>
      </c>
      <c r="T41" s="48" t="str">
        <f t="shared" ca="1" si="2"/>
        <v>s</v>
      </c>
      <c r="U41" s="48" t="str">
        <f t="shared" ca="1" si="7"/>
        <v>s</v>
      </c>
      <c r="V41" s="48" t="str">
        <f t="shared" ca="1" si="7"/>
        <v>s</v>
      </c>
      <c r="W41" s="48" t="str">
        <f t="shared" ca="1" si="7"/>
        <v>s</v>
      </c>
      <c r="X41" s="48" t="str">
        <f t="shared" ca="1" si="7"/>
        <v>s</v>
      </c>
      <c r="Y41" s="48" t="str">
        <f t="shared" ca="1" si="7"/>
        <v>s</v>
      </c>
      <c r="Z41" s="48" t="str">
        <f t="shared" ca="1" si="7"/>
        <v>s</v>
      </c>
      <c r="AA41" s="48" t="str">
        <f t="shared" ca="1" si="7"/>
        <v>s</v>
      </c>
      <c r="AB41" s="48" t="str">
        <f t="shared" ca="1" si="7"/>
        <v>s</v>
      </c>
    </row>
    <row r="42" spans="1:28" ht="15" customHeight="1" x14ac:dyDescent="0.35">
      <c r="A42" s="73" t="str">
        <f>'93'!A42</f>
        <v>10_hac</v>
      </c>
      <c r="B42" s="112" t="str">
        <f>'93'!B42</f>
        <v>10_hac</v>
      </c>
      <c r="C42" s="114" t="str">
        <f>'93'!C42</f>
        <v>Industries alimentaires hors artisanat commercial</v>
      </c>
      <c r="D42" s="114"/>
      <c r="E42" s="110">
        <f t="shared" ca="1" si="2"/>
        <v>365</v>
      </c>
      <c r="F42" s="110">
        <f t="shared" ca="1" si="2"/>
        <v>798.53</v>
      </c>
      <c r="G42" s="110">
        <f t="shared" ca="1" si="2"/>
        <v>937</v>
      </c>
      <c r="H42" s="110">
        <f t="shared" ca="1" si="2"/>
        <v>186895.3</v>
      </c>
      <c r="I42" s="110">
        <f t="shared" ca="1" si="2"/>
        <v>1657.9449999999999</v>
      </c>
      <c r="J42" s="110">
        <f t="shared" ca="1" si="2"/>
        <v>49670.036</v>
      </c>
      <c r="K42" s="110">
        <f t="shared" ca="1" si="2"/>
        <v>34740.171000000002</v>
      </c>
      <c r="L42" s="110">
        <f t="shared" ca="1" si="2"/>
        <v>16393.940000000002</v>
      </c>
      <c r="M42" s="110">
        <f t="shared" ca="1" si="2"/>
        <v>14340.051000000001</v>
      </c>
      <c r="N42" s="110">
        <f t="shared" ca="1" si="2"/>
        <v>8882.6210000000065</v>
      </c>
      <c r="O42" s="110">
        <f t="shared" ca="1" si="2"/>
        <v>8914.5640000000058</v>
      </c>
      <c r="P42" s="110">
        <f t="shared" ca="1" si="2"/>
        <v>15743.062</v>
      </c>
      <c r="Q42" s="110">
        <f t="shared" ca="1" si="2"/>
        <v>0.88709828444053973</v>
      </c>
      <c r="R42" s="110">
        <f t="shared" ca="1" si="2"/>
        <v>26.576396517194389</v>
      </c>
      <c r="S42" s="110">
        <f t="shared" ca="1" si="2"/>
        <v>62.201840882621816</v>
      </c>
      <c r="T42" s="110">
        <f t="shared" ca="1" si="2"/>
        <v>151.20991446783466</v>
      </c>
      <c r="U42" s="110">
        <f t="shared" ca="1" si="7"/>
        <v>67.939327233048004</v>
      </c>
      <c r="V42" s="110">
        <f t="shared" ca="1" si="7"/>
        <v>32.060672766951988</v>
      </c>
      <c r="W42" s="110">
        <f t="shared" ca="1" si="7"/>
        <v>10.745186595626265</v>
      </c>
      <c r="X42" s="110">
        <f t="shared" ca="1" si="7"/>
        <v>12.761861986460435</v>
      </c>
      <c r="Y42" s="110" t="str">
        <f t="shared" ca="1" si="7"/>
        <v>s</v>
      </c>
      <c r="Z42" s="110">
        <f t="shared" ca="1" si="7"/>
        <v>3.4193976554751324</v>
      </c>
      <c r="AA42" s="110">
        <f t="shared" ca="1" si="7"/>
        <v>31.695290094011607</v>
      </c>
      <c r="AB42" s="110">
        <f t="shared" ca="1" si="7"/>
        <v>91.088067873962515</v>
      </c>
    </row>
    <row r="43" spans="1:28" ht="15" customHeight="1" x14ac:dyDescent="0.35">
      <c r="A43" s="73" t="str">
        <f>'93'!A43</f>
        <v>101_hac</v>
      </c>
      <c r="B43" s="54" t="str">
        <f>'93'!B43</f>
        <v>101_hac</v>
      </c>
      <c r="C43" s="57" t="str">
        <f>'93'!C43</f>
        <v>Transformation et conservation de la viande et préparation de produits à base de viande hors charcuterie</v>
      </c>
      <c r="D43" s="57"/>
      <c r="E43" s="48">
        <f t="shared" ca="1" si="2"/>
        <v>34</v>
      </c>
      <c r="F43" s="48">
        <f t="shared" ca="1" si="2"/>
        <v>217.88</v>
      </c>
      <c r="G43" s="48">
        <f t="shared" ca="1" si="2"/>
        <v>258</v>
      </c>
      <c r="H43" s="48">
        <f t="shared" ca="1" si="2"/>
        <v>82740.350000000006</v>
      </c>
      <c r="I43" s="48">
        <f t="shared" ca="1" si="2"/>
        <v>294.07400000000001</v>
      </c>
      <c r="J43" s="48">
        <f t="shared" ca="1" si="2"/>
        <v>14855.251000000002</v>
      </c>
      <c r="K43" s="48">
        <f t="shared" ca="1" si="2"/>
        <v>9955.9860000000008</v>
      </c>
      <c r="L43" s="48">
        <f t="shared" ca="1" si="2"/>
        <v>5797.6580000000031</v>
      </c>
      <c r="M43" s="48">
        <f t="shared" ca="1" si="2"/>
        <v>5346.8210000000036</v>
      </c>
      <c r="N43" s="48">
        <f t="shared" ca="1" si="2"/>
        <v>3719.1300000000037</v>
      </c>
      <c r="O43" s="48">
        <f t="shared" ca="1" si="2"/>
        <v>4162.7970000000041</v>
      </c>
      <c r="P43" s="48">
        <f t="shared" ca="1" si="2"/>
        <v>5923.9180000000006</v>
      </c>
      <c r="Q43" s="48">
        <f t="shared" ca="1" si="2"/>
        <v>0.35541788256878293</v>
      </c>
      <c r="R43" s="48">
        <f t="shared" ca="1" si="2"/>
        <v>17.954058690832227</v>
      </c>
      <c r="S43" s="48">
        <f t="shared" ca="1" si="2"/>
        <v>68.180883972829093</v>
      </c>
      <c r="T43" s="48">
        <f t="shared" ca="1" si="2"/>
        <v>149.49579126124473</v>
      </c>
      <c r="U43" s="48">
        <f t="shared" ca="1" si="7"/>
        <v>63.197987716365809</v>
      </c>
      <c r="V43" s="48">
        <f t="shared" ca="1" si="7"/>
        <v>36.802012283634198</v>
      </c>
      <c r="W43" s="48">
        <f t="shared" ca="1" si="7"/>
        <v>13.47596884752379</v>
      </c>
      <c r="X43" s="48">
        <f t="shared" ca="1" si="7"/>
        <v>16.715015288781142</v>
      </c>
      <c r="Y43" s="48">
        <f t="shared" ca="1" si="7"/>
        <v>65.494229645555322</v>
      </c>
      <c r="Z43" s="48">
        <f t="shared" ca="1" si="7"/>
        <v>2.5335747641547659</v>
      </c>
      <c r="AA43" s="48">
        <f t="shared" ca="1" si="7"/>
        <v>39.877602875912359</v>
      </c>
      <c r="AB43" s="48">
        <f t="shared" ca="1" si="7"/>
        <v>90.258187233516779</v>
      </c>
    </row>
    <row r="44" spans="1:28" ht="15" customHeight="1" x14ac:dyDescent="0.35">
      <c r="A44" s="73">
        <f>'93'!A44</f>
        <v>102</v>
      </c>
      <c r="B44" s="54">
        <f>'93'!B44</f>
        <v>102</v>
      </c>
      <c r="C44" s="57" t="str">
        <f>'93'!C44</f>
        <v>Transformation et conservation de poisson, de crustacés et de mollusques</v>
      </c>
      <c r="D44" s="57"/>
      <c r="E44" s="48">
        <f t="shared" ca="1" si="2"/>
        <v>3</v>
      </c>
      <c r="F44" s="48">
        <f t="shared" ca="1" si="2"/>
        <v>5.32</v>
      </c>
      <c r="G44" s="48">
        <f t="shared" ca="1" si="2"/>
        <v>11</v>
      </c>
      <c r="H44" s="48">
        <f t="shared" ca="1" si="2"/>
        <v>1415.56</v>
      </c>
      <c r="I44" s="48" t="str">
        <f t="shared" ca="1" si="2"/>
        <v>s</v>
      </c>
      <c r="J44" s="48">
        <f t="shared" ca="1" si="2"/>
        <v>290.95000000000005</v>
      </c>
      <c r="K44" s="48">
        <f t="shared" ca="1" si="2"/>
        <v>176.59100000000001</v>
      </c>
      <c r="L44" s="48">
        <f t="shared" ca="1" si="2"/>
        <v>260.36200000000008</v>
      </c>
      <c r="M44" s="48">
        <f t="shared" ca="1" si="2"/>
        <v>301.44400000000007</v>
      </c>
      <c r="N44" s="48" t="str">
        <f t="shared" ca="1" si="2"/>
        <v>s</v>
      </c>
      <c r="O44" s="48">
        <f t="shared" ca="1" si="2"/>
        <v>247.5720000000002</v>
      </c>
      <c r="P44" s="48" t="str">
        <f t="shared" ca="1" si="2"/>
        <v>s</v>
      </c>
      <c r="Q44" s="48" t="str">
        <f t="shared" ca="1" si="2"/>
        <v>s</v>
      </c>
      <c r="R44" s="48">
        <f t="shared" ca="1" si="2"/>
        <v>20.553703128090653</v>
      </c>
      <c r="S44" s="48">
        <f t="shared" ca="1" si="2"/>
        <v>54.689849624060159</v>
      </c>
      <c r="T44" s="48">
        <f t="shared" ca="1" si="2"/>
        <v>162.73815789473682</v>
      </c>
      <c r="U44" s="48">
        <f t="shared" ca="1" si="7"/>
        <v>40.414186422796043</v>
      </c>
      <c r="V44" s="48">
        <f t="shared" ca="1" si="7"/>
        <v>59.585813577203972</v>
      </c>
      <c r="W44" s="48" t="str">
        <f t="shared" ca="1" si="7"/>
        <v>s</v>
      </c>
      <c r="X44" s="48" t="str">
        <f t="shared" ca="1" si="7"/>
        <v>s</v>
      </c>
      <c r="Y44" s="48" t="str">
        <f t="shared" ca="1" si="7"/>
        <v>s</v>
      </c>
      <c r="Z44" s="48">
        <f t="shared" ca="1" si="7"/>
        <v>0.94214977608099459</v>
      </c>
      <c r="AA44" s="48" t="str">
        <f t="shared" ca="1" si="7"/>
        <v>s</v>
      </c>
      <c r="AB44" s="48" t="str">
        <f t="shared" ca="1" si="7"/>
        <v>s</v>
      </c>
    </row>
    <row r="45" spans="1:28" ht="15" customHeight="1" x14ac:dyDescent="0.35">
      <c r="A45" s="73" t="str">
        <f>'93'!A45</f>
        <v>103</v>
      </c>
      <c r="B45" s="58" t="str">
        <f>'93'!B45</f>
        <v>103</v>
      </c>
      <c r="C45" s="57" t="str">
        <f>'93'!C45</f>
        <v>Transformation et conservation de fruits et légumes</v>
      </c>
      <c r="D45" s="57"/>
      <c r="E45" s="48">
        <f t="shared" ca="1" si="2"/>
        <v>46</v>
      </c>
      <c r="F45" s="48">
        <f t="shared" ca="1" si="2"/>
        <v>51.61</v>
      </c>
      <c r="G45" s="48">
        <f t="shared" ca="1" si="2"/>
        <v>63</v>
      </c>
      <c r="H45" s="48">
        <f t="shared" ca="1" si="2"/>
        <v>12105.38</v>
      </c>
      <c r="I45" s="48" t="str">
        <f t="shared" ca="1" si="2"/>
        <v>s</v>
      </c>
      <c r="J45" s="48">
        <f t="shared" ca="1" si="2"/>
        <v>3636.3929999999996</v>
      </c>
      <c r="K45" s="48">
        <f t="shared" ca="1" si="2"/>
        <v>2126.5740000000001</v>
      </c>
      <c r="L45" s="48">
        <f t="shared" ca="1" si="2"/>
        <v>1504.8069999999996</v>
      </c>
      <c r="M45" s="48">
        <f t="shared" ca="1" si="2"/>
        <v>1676.9359999999997</v>
      </c>
      <c r="N45" s="48">
        <f t="shared" ca="1" si="2"/>
        <v>978.93900000000019</v>
      </c>
      <c r="O45" s="48">
        <f t="shared" ca="1" si="2"/>
        <v>1252.9820000000002</v>
      </c>
      <c r="P45" s="48">
        <f t="shared" ca="1" si="2"/>
        <v>2054.0949999999998</v>
      </c>
      <c r="Q45" s="48" t="str">
        <f t="shared" ca="1" si="2"/>
        <v>s</v>
      </c>
      <c r="R45" s="48">
        <f t="shared" ca="1" si="2"/>
        <v>30.039478314600615</v>
      </c>
      <c r="S45" s="48">
        <f t="shared" ca="1" si="2"/>
        <v>70.45907769812051</v>
      </c>
      <c r="T45" s="48">
        <f t="shared" ca="1" si="2"/>
        <v>207.76186785506684</v>
      </c>
      <c r="U45" s="48">
        <f t="shared" ca="1" si="7"/>
        <v>58.561026782923641</v>
      </c>
      <c r="V45" s="48">
        <f t="shared" ca="1" si="7"/>
        <v>41.438973217076366</v>
      </c>
      <c r="W45" s="48">
        <f t="shared" ca="1" si="7"/>
        <v>9.9775572311160925</v>
      </c>
      <c r="X45" s="48">
        <f t="shared" ca="1" si="7"/>
        <v>22.946408835428301</v>
      </c>
      <c r="Y45" s="48">
        <f t="shared" ca="1" si="7"/>
        <v>88.124614158741977</v>
      </c>
      <c r="Z45" s="48">
        <f t="shared" ca="1" si="7"/>
        <v>0.82781379937759481</v>
      </c>
      <c r="AA45" s="48">
        <f t="shared" ca="1" si="7"/>
        <v>56.487156366212346</v>
      </c>
      <c r="AB45" s="48">
        <f t="shared" ca="1" si="7"/>
        <v>81.638677860566318</v>
      </c>
    </row>
    <row r="46" spans="1:28" ht="15" customHeight="1" x14ac:dyDescent="0.35">
      <c r="A46" s="73" t="str">
        <f>'93'!A46</f>
        <v>104</v>
      </c>
      <c r="B46" s="58" t="str">
        <f>'93'!B46</f>
        <v>104</v>
      </c>
      <c r="C46" s="57" t="str">
        <f>'93'!C46</f>
        <v>Fabrication d'huiles et graisses végétales et animales</v>
      </c>
      <c r="D46" s="57"/>
      <c r="E46" s="48">
        <f t="shared" ca="1" si="2"/>
        <v>6</v>
      </c>
      <c r="F46" s="48" t="str">
        <f t="shared" ca="1" si="2"/>
        <v>s</v>
      </c>
      <c r="G46" s="48">
        <f t="shared" ca="1" si="2"/>
        <v>3</v>
      </c>
      <c r="H46" s="48" t="str">
        <f t="shared" ca="1" si="2"/>
        <v>s</v>
      </c>
      <c r="I46" s="48" t="str">
        <f t="shared" ca="1" si="2"/>
        <v>s</v>
      </c>
      <c r="J46" s="48">
        <f t="shared" ca="1" si="2"/>
        <v>102.084</v>
      </c>
      <c r="K46" s="48">
        <f t="shared" ca="1" si="2"/>
        <v>47.39</v>
      </c>
      <c r="L46" s="48">
        <f t="shared" ca="1" si="2"/>
        <v>56.738999999999997</v>
      </c>
      <c r="M46" s="48">
        <f t="shared" ca="1" si="2"/>
        <v>76.367000000000004</v>
      </c>
      <c r="N46" s="48">
        <f t="shared" ca="1" si="2"/>
        <v>-2.9290000000000669</v>
      </c>
      <c r="O46" s="48">
        <f t="shared" ca="1" si="2"/>
        <v>22.563999999999933</v>
      </c>
      <c r="P46" s="48">
        <f t="shared" ca="1" si="2"/>
        <v>55.201000000000001</v>
      </c>
      <c r="Q46" s="48" t="str">
        <f t="shared" ca="1" si="2"/>
        <v>s</v>
      </c>
      <c r="R46" s="48" t="str">
        <f t="shared" ca="1" si="2"/>
        <v>s</v>
      </c>
      <c r="S46" s="48" t="str">
        <f t="shared" ca="1" si="2"/>
        <v>s</v>
      </c>
      <c r="T46" s="48" t="str">
        <f t="shared" ca="1" si="2"/>
        <v>s</v>
      </c>
      <c r="U46" s="48">
        <f t="shared" ca="1" si="7"/>
        <v>45.510856725792053</v>
      </c>
      <c r="V46" s="48">
        <f t="shared" ca="1" si="7"/>
        <v>54.489143274207954</v>
      </c>
      <c r="W46" s="48">
        <f t="shared" ca="1" si="7"/>
        <v>6.0140039514631445</v>
      </c>
      <c r="X46" s="48">
        <f t="shared" ca="1" si="7"/>
        <v>63.10549278442771</v>
      </c>
      <c r="Y46" s="48">
        <f t="shared" ca="1" si="7"/>
        <v>1275.1454301376016</v>
      </c>
      <c r="Z46" s="48">
        <f t="shared" ca="1" si="7"/>
        <v>10.329755547330761</v>
      </c>
      <c r="AA46" s="48">
        <f t="shared" ca="1" si="7"/>
        <v>54.074095842639395</v>
      </c>
      <c r="AB46" s="48">
        <f t="shared" ca="1" si="7"/>
        <v>138.34350826977771</v>
      </c>
    </row>
    <row r="47" spans="1:28" ht="15" customHeight="1" x14ac:dyDescent="0.35">
      <c r="A47" s="73">
        <f>'93'!A47</f>
        <v>105</v>
      </c>
      <c r="B47" s="54">
        <f>'93'!B47</f>
        <v>105</v>
      </c>
      <c r="C47" s="57" t="str">
        <f>'93'!C47</f>
        <v>Fabrication de produits laitiers</v>
      </c>
      <c r="D47" s="57"/>
      <c r="E47" s="48">
        <f t="shared" ca="1" si="2"/>
        <v>41</v>
      </c>
      <c r="F47" s="48">
        <f t="shared" ca="1" si="2"/>
        <v>216.22</v>
      </c>
      <c r="G47" s="48">
        <f t="shared" ca="1" si="2"/>
        <v>240</v>
      </c>
      <c r="H47" s="48">
        <f t="shared" ca="1" si="2"/>
        <v>46243.8</v>
      </c>
      <c r="I47" s="48">
        <f t="shared" ca="1" si="2"/>
        <v>380.70400000000001</v>
      </c>
      <c r="J47" s="48">
        <f t="shared" ca="1" si="2"/>
        <v>13825.118000000002</v>
      </c>
      <c r="K47" s="48">
        <f t="shared" ca="1" si="2"/>
        <v>9404.6309999999994</v>
      </c>
      <c r="L47" s="48">
        <f t="shared" ca="1" si="2"/>
        <v>4754.1850000000013</v>
      </c>
      <c r="M47" s="48">
        <f t="shared" ca="1" si="2"/>
        <v>3694.5230000000015</v>
      </c>
      <c r="N47" s="48">
        <f t="shared" ca="1" si="2"/>
        <v>2057.8720000000039</v>
      </c>
      <c r="O47" s="48">
        <f t="shared" ca="1" si="2"/>
        <v>1820.7300000000041</v>
      </c>
      <c r="P47" s="48">
        <f t="shared" ca="1" si="2"/>
        <v>3918.4029999999998</v>
      </c>
      <c r="Q47" s="48">
        <f t="shared" ca="1" si="2"/>
        <v>0.82325414433934918</v>
      </c>
      <c r="R47" s="48">
        <f t="shared" ca="1" si="2"/>
        <v>29.896154727768913</v>
      </c>
      <c r="S47" s="48">
        <f t="shared" ca="1" si="2"/>
        <v>63.940051799093524</v>
      </c>
      <c r="T47" s="48">
        <f t="shared" ca="1" si="2"/>
        <v>182.96493848857648</v>
      </c>
      <c r="U47" s="48">
        <f t="shared" ca="1" si="7"/>
        <v>66.42243955991799</v>
      </c>
      <c r="V47" s="48">
        <f t="shared" ca="1" si="7"/>
        <v>33.577560440081996</v>
      </c>
      <c r="W47" s="48">
        <f t="shared" ca="1" si="7"/>
        <v>9.0596966758552782</v>
      </c>
      <c r="X47" s="48">
        <f t="shared" ca="1" si="7"/>
        <v>9.0792264269502017</v>
      </c>
      <c r="Y47" s="48">
        <f t="shared" ca="1" si="7"/>
        <v>95.896503610462659</v>
      </c>
      <c r="Z47" s="48">
        <f t="shared" ca="1" si="7"/>
        <v>5.605566464073231</v>
      </c>
      <c r="AA47" s="48">
        <f t="shared" ca="1" si="7"/>
        <v>28.342636930838488</v>
      </c>
      <c r="AB47" s="48">
        <f t="shared" ca="1" si="7"/>
        <v>94.286447820706584</v>
      </c>
    </row>
    <row r="48" spans="1:28" ht="15" customHeight="1" x14ac:dyDescent="0.35">
      <c r="A48" s="73">
        <f>'93'!A48</f>
        <v>106</v>
      </c>
      <c r="B48" s="54">
        <f>'93'!B48</f>
        <v>106</v>
      </c>
      <c r="C48" s="57" t="str">
        <f>'93'!C48</f>
        <v>Travail des grains - fabrication de produits amylacés</v>
      </c>
      <c r="D48" s="57"/>
      <c r="E48" s="48" t="str">
        <f t="shared" ca="1" si="2"/>
        <v>s</v>
      </c>
      <c r="F48" s="48" t="str">
        <f t="shared" ca="1" si="2"/>
        <v>s</v>
      </c>
      <c r="G48" s="48">
        <f t="shared" ca="1" si="2"/>
        <v>11</v>
      </c>
      <c r="H48" s="48" t="str">
        <f t="shared" ca="1" si="2"/>
        <v>s</v>
      </c>
      <c r="I48" s="48" t="str">
        <f t="shared" ca="1" si="2"/>
        <v>s</v>
      </c>
      <c r="J48" s="48" t="str">
        <f t="shared" ca="1" si="2"/>
        <v>s</v>
      </c>
      <c r="K48" s="48" t="str">
        <f t="shared" ca="1" si="2"/>
        <v>s</v>
      </c>
      <c r="L48" s="48" t="str">
        <f t="shared" ca="1" si="2"/>
        <v>s</v>
      </c>
      <c r="M48" s="48" t="str">
        <f t="shared" ca="1" si="2"/>
        <v>s</v>
      </c>
      <c r="N48" s="48" t="str">
        <f t="shared" ca="1" si="2"/>
        <v>s</v>
      </c>
      <c r="O48" s="48" t="str">
        <f t="shared" ca="1" si="2"/>
        <v>s</v>
      </c>
      <c r="P48" s="48" t="str">
        <f t="shared" ca="1" si="2"/>
        <v>s</v>
      </c>
      <c r="Q48" s="48" t="str">
        <f t="shared" ca="1" si="2"/>
        <v>s</v>
      </c>
      <c r="R48" s="48" t="str">
        <f t="shared" ca="1" si="2"/>
        <v>s</v>
      </c>
      <c r="S48" s="48" t="str">
        <f t="shared" ca="1" si="2"/>
        <v>s</v>
      </c>
      <c r="T48" s="48" t="str">
        <f t="shared" ca="1" si="2"/>
        <v>s</v>
      </c>
      <c r="U48" s="48" t="str">
        <f t="shared" ca="1" si="7"/>
        <v>s</v>
      </c>
      <c r="V48" s="48" t="str">
        <f t="shared" ca="1" si="7"/>
        <v>s</v>
      </c>
      <c r="W48" s="48" t="str">
        <f t="shared" ca="1" si="7"/>
        <v>s</v>
      </c>
      <c r="X48" s="48" t="str">
        <f t="shared" ca="1" si="7"/>
        <v>s</v>
      </c>
      <c r="Y48" s="48" t="str">
        <f t="shared" ca="1" si="7"/>
        <v>s</v>
      </c>
      <c r="Z48" s="48" t="str">
        <f t="shared" ca="1" si="7"/>
        <v>s</v>
      </c>
      <c r="AA48" s="48" t="str">
        <f t="shared" ca="1" si="7"/>
        <v>s</v>
      </c>
      <c r="AB48" s="48" t="str">
        <f t="shared" ca="1" si="7"/>
        <v>s</v>
      </c>
    </row>
    <row r="49" spans="1:28" ht="15" customHeight="1" x14ac:dyDescent="0.35">
      <c r="A49" s="73" t="str">
        <f>'93'!A49</f>
        <v>107_hac</v>
      </c>
      <c r="B49" s="54" t="str">
        <f>'93'!B49</f>
        <v>107_hac</v>
      </c>
      <c r="C49" s="57" t="str">
        <f>'93'!C49</f>
        <v>Fabrication de produits de boulangerie-pâtisserie et de pâtes alimentaires hors artisanat commercial</v>
      </c>
      <c r="D49" s="57"/>
      <c r="E49" s="48">
        <f t="shared" ref="E49:T69" ca="1" si="8">INDEX(table,MATCH($A$1&amp;"_"&amp;$A49,Tcolonne,0),MATCH(E$30,Tligne,0))</f>
        <v>156</v>
      </c>
      <c r="F49" s="48">
        <f t="shared" ca="1" si="8"/>
        <v>200.94</v>
      </c>
      <c r="G49" s="48">
        <f t="shared" ca="1" si="8"/>
        <v>238</v>
      </c>
      <c r="H49" s="48">
        <f t="shared" ca="1" si="8"/>
        <v>26567.11</v>
      </c>
      <c r="I49" s="48">
        <f t="shared" ca="1" si="8"/>
        <v>408.22799999999995</v>
      </c>
      <c r="J49" s="48">
        <f t="shared" ca="1" si="8"/>
        <v>11007.698999999999</v>
      </c>
      <c r="K49" s="48">
        <f t="shared" ca="1" si="8"/>
        <v>8211.7090000000007</v>
      </c>
      <c r="L49" s="48">
        <f t="shared" ca="1" si="8"/>
        <v>2746.4599999999982</v>
      </c>
      <c r="M49" s="48">
        <f t="shared" ca="1" si="8"/>
        <v>2139.2479999999982</v>
      </c>
      <c r="N49" s="48">
        <f t="shared" ca="1" si="8"/>
        <v>1658.1469999999983</v>
      </c>
      <c r="O49" s="48">
        <f t="shared" ca="1" si="8"/>
        <v>1205.1869999999983</v>
      </c>
      <c r="P49" s="48">
        <f t="shared" ca="1" si="8"/>
        <v>2186.8119999999999</v>
      </c>
      <c r="Q49" s="48">
        <f t="shared" ca="1" si="8"/>
        <v>1.5365916729369509</v>
      </c>
      <c r="R49" s="48">
        <f t="shared" ca="1" si="8"/>
        <v>41.433558260571054</v>
      </c>
      <c r="S49" s="48">
        <f t="shared" ca="1" si="8"/>
        <v>54.781024186324267</v>
      </c>
      <c r="T49" s="48">
        <f t="shared" ca="1" si="8"/>
        <v>100.71868717029959</v>
      </c>
      <c r="U49" s="48">
        <f t="shared" ca="1" si="7"/>
        <v>74.936871296655511</v>
      </c>
      <c r="V49" s="48">
        <f t="shared" ca="1" si="7"/>
        <v>25.063128703344496</v>
      </c>
      <c r="W49" s="48">
        <f t="shared" ca="1" si="7"/>
        <v>12.572135192544142</v>
      </c>
      <c r="X49" s="48">
        <f t="shared" ca="1" si="7"/>
        <v>10.258413168430868</v>
      </c>
      <c r="Y49" s="48">
        <f t="shared" ca="1" si="7"/>
        <v>57.838633215979982</v>
      </c>
      <c r="Z49" s="48">
        <f t="shared" ca="1" si="7"/>
        <v>1.9092213249055159</v>
      </c>
      <c r="AA49" s="48">
        <f t="shared" ca="1" si="7"/>
        <v>19.866204553740069</v>
      </c>
      <c r="AB49" s="48">
        <f t="shared" ca="1" si="7"/>
        <v>97.824961633647447</v>
      </c>
    </row>
    <row r="50" spans="1:28" ht="15" customHeight="1" x14ac:dyDescent="0.35">
      <c r="A50" s="73">
        <f>'93'!A50</f>
        <v>108</v>
      </c>
      <c r="B50" s="54">
        <f>'93'!B50</f>
        <v>108</v>
      </c>
      <c r="C50" s="57" t="str">
        <f>'93'!C50</f>
        <v>Fabrication d'autres produits alimentaires</v>
      </c>
      <c r="D50" s="57"/>
      <c r="E50" s="48">
        <f t="shared" ca="1" si="8"/>
        <v>76</v>
      </c>
      <c r="F50" s="48">
        <f t="shared" ca="1" si="8"/>
        <v>95.69</v>
      </c>
      <c r="G50" s="48">
        <f t="shared" ca="1" si="8"/>
        <v>113</v>
      </c>
      <c r="H50" s="48">
        <f t="shared" ca="1" si="8"/>
        <v>15461.97</v>
      </c>
      <c r="I50" s="48">
        <f t="shared" ca="1" si="8"/>
        <v>268.738</v>
      </c>
      <c r="J50" s="48">
        <f t="shared" ca="1" si="8"/>
        <v>5609.3509999999997</v>
      </c>
      <c r="K50" s="48">
        <f t="shared" ca="1" si="8"/>
        <v>4209.9080000000004</v>
      </c>
      <c r="L50" s="48">
        <f t="shared" ca="1" si="8"/>
        <v>1548.232999999999</v>
      </c>
      <c r="M50" s="48">
        <f t="shared" ca="1" si="8"/>
        <v>1378.9959999999992</v>
      </c>
      <c r="N50" s="48">
        <f t="shared" ca="1" si="8"/>
        <v>560.5979999999995</v>
      </c>
      <c r="O50" s="48">
        <f t="shared" ca="1" si="8"/>
        <v>504.7109999999995</v>
      </c>
      <c r="P50" s="48">
        <f t="shared" ca="1" si="8"/>
        <v>1286.97</v>
      </c>
      <c r="Q50" s="48">
        <f t="shared" ca="1" si="8"/>
        <v>1.7380579576858579</v>
      </c>
      <c r="R50" s="48">
        <f t="shared" ca="1" si="8"/>
        <v>36.278372031506976</v>
      </c>
      <c r="S50" s="48">
        <f t="shared" ca="1" si="8"/>
        <v>58.620033441320928</v>
      </c>
      <c r="T50" s="48">
        <f t="shared" ca="1" si="8"/>
        <v>159.79701118194168</v>
      </c>
      <c r="U50" s="48">
        <f t="shared" ca="1" si="7"/>
        <v>73.112277035244546</v>
      </c>
      <c r="V50" s="48">
        <f t="shared" ca="1" si="7"/>
        <v>26.887722964755451</v>
      </c>
      <c r="W50" s="48">
        <f t="shared" ca="1" si="7"/>
        <v>8.5004712988654063</v>
      </c>
      <c r="X50" s="48">
        <f t="shared" ca="1" si="7"/>
        <v>6.4779955744715751</v>
      </c>
      <c r="Y50" s="48">
        <f t="shared" ca="1" si="7"/>
        <v>67.15667500089846</v>
      </c>
      <c r="Z50" s="48">
        <f t="shared" ca="1" si="7"/>
        <v>4.7783505454282427</v>
      </c>
      <c r="AA50" s="48">
        <f t="shared" ca="1" si="7"/>
        <v>22.94329593566172</v>
      </c>
      <c r="AB50" s="48">
        <f t="shared" ca="1" si="7"/>
        <v>107.15059403094082</v>
      </c>
    </row>
    <row r="51" spans="1:28" ht="15" customHeight="1" x14ac:dyDescent="0.35">
      <c r="A51" s="73">
        <f>'93'!A51</f>
        <v>109</v>
      </c>
      <c r="B51" s="54">
        <f>'93'!B51</f>
        <v>109</v>
      </c>
      <c r="C51" s="57" t="str">
        <f>'93'!C51</f>
        <v>Fabrication d'aliments pour animaux</v>
      </c>
      <c r="D51" s="57"/>
      <c r="E51" s="48" t="str">
        <f t="shared" ca="1" si="8"/>
        <v>s</v>
      </c>
      <c r="F51" s="48" t="str">
        <f t="shared" ca="1" si="8"/>
        <v>s</v>
      </c>
      <c r="G51" s="48">
        <f t="shared" ca="1" si="8"/>
        <v>0</v>
      </c>
      <c r="H51" s="48" t="str">
        <f t="shared" ca="1" si="8"/>
        <v>s</v>
      </c>
      <c r="I51" s="48" t="str">
        <f t="shared" ca="1" si="8"/>
        <v>s</v>
      </c>
      <c r="J51" s="48" t="str">
        <f t="shared" ca="1" si="8"/>
        <v>s</v>
      </c>
      <c r="K51" s="48" t="str">
        <f t="shared" ca="1" si="8"/>
        <v>s</v>
      </c>
      <c r="L51" s="48" t="str">
        <f t="shared" ca="1" si="8"/>
        <v>s</v>
      </c>
      <c r="M51" s="48" t="str">
        <f t="shared" ca="1" si="8"/>
        <v>s</v>
      </c>
      <c r="N51" s="48" t="str">
        <f t="shared" ca="1" si="8"/>
        <v>s</v>
      </c>
      <c r="O51" s="48" t="str">
        <f t="shared" ca="1" si="8"/>
        <v>s</v>
      </c>
      <c r="P51" s="48" t="str">
        <f t="shared" ca="1" si="8"/>
        <v>s</v>
      </c>
      <c r="Q51" s="48" t="str">
        <f t="shared" ca="1" si="8"/>
        <v>s</v>
      </c>
      <c r="R51" s="48" t="str">
        <f t="shared" ca="1" si="8"/>
        <v>s</v>
      </c>
      <c r="S51" s="48" t="str">
        <f t="shared" ca="1" si="8"/>
        <v>s</v>
      </c>
      <c r="T51" s="48" t="str">
        <f t="shared" ca="1" si="8"/>
        <v>s</v>
      </c>
      <c r="U51" s="48" t="str">
        <f t="shared" ca="1" si="7"/>
        <v>s</v>
      </c>
      <c r="V51" s="48" t="str">
        <f t="shared" ca="1" si="7"/>
        <v>s</v>
      </c>
      <c r="W51" s="48" t="str">
        <f t="shared" ca="1" si="7"/>
        <v>s</v>
      </c>
      <c r="X51" s="48" t="str">
        <f t="shared" ca="1" si="7"/>
        <v>s</v>
      </c>
      <c r="Y51" s="48" t="str">
        <f t="shared" ca="1" si="7"/>
        <v>s</v>
      </c>
      <c r="Z51" s="48" t="str">
        <f t="shared" ca="1" si="7"/>
        <v>s</v>
      </c>
      <c r="AA51" s="48" t="str">
        <f t="shared" ca="1" si="7"/>
        <v>s</v>
      </c>
      <c r="AB51" s="48" t="str">
        <f t="shared" ca="1" si="7"/>
        <v>s</v>
      </c>
    </row>
    <row r="52" spans="1:28" ht="15" customHeight="1" x14ac:dyDescent="0.35">
      <c r="A52" s="73">
        <f>'93'!A52</f>
        <v>11</v>
      </c>
      <c r="B52" s="112">
        <f>'93'!B52</f>
        <v>11</v>
      </c>
      <c r="C52" s="114" t="str">
        <f>'93'!C52</f>
        <v>Fabrication de boissons</v>
      </c>
      <c r="D52" s="114"/>
      <c r="E52" s="110">
        <f t="shared" ca="1" si="8"/>
        <v>46</v>
      </c>
      <c r="F52" s="110">
        <f t="shared" ca="1" si="8"/>
        <v>292.70999999999998</v>
      </c>
      <c r="G52" s="110">
        <f t="shared" ca="1" si="8"/>
        <v>309</v>
      </c>
      <c r="H52" s="110">
        <f t="shared" ca="1" si="8"/>
        <v>109006.09</v>
      </c>
      <c r="I52" s="110">
        <f t="shared" ca="1" si="8"/>
        <v>3843.1089999999999</v>
      </c>
      <c r="J52" s="110">
        <f t="shared" ca="1" si="8"/>
        <v>31317.538000000004</v>
      </c>
      <c r="K52" s="110">
        <f t="shared" ca="1" si="8"/>
        <v>13675.776</v>
      </c>
      <c r="L52" s="110">
        <f t="shared" ca="1" si="8"/>
        <v>16448.375000000004</v>
      </c>
      <c r="M52" s="110">
        <f t="shared" ca="1" si="8"/>
        <v>13653.269000000002</v>
      </c>
      <c r="N52" s="110">
        <f t="shared" ca="1" si="8"/>
        <v>10677.30900000001</v>
      </c>
      <c r="O52" s="110">
        <f t="shared" ca="1" si="8"/>
        <v>8358.0410000000102</v>
      </c>
      <c r="P52" s="110">
        <f t="shared" ca="1" si="8"/>
        <v>9852.2720000000008</v>
      </c>
      <c r="Q52" s="110">
        <f t="shared" ca="1" si="8"/>
        <v>3.5255910931214949</v>
      </c>
      <c r="R52" s="110">
        <f t="shared" ca="1" si="8"/>
        <v>28.730081044095794</v>
      </c>
      <c r="S52" s="110">
        <f t="shared" ca="1" si="8"/>
        <v>106.99169143520893</v>
      </c>
      <c r="T52" s="110">
        <f t="shared" ca="1" si="8"/>
        <v>341.2233951692802</v>
      </c>
      <c r="U52" s="110">
        <f t="shared" ca="1" si="7"/>
        <v>45.39804623871391</v>
      </c>
      <c r="V52" s="110">
        <f t="shared" ca="1" si="7"/>
        <v>54.60195376128609</v>
      </c>
      <c r="W52" s="110">
        <f t="shared" ca="1" si="7"/>
        <v>12.343670726762225</v>
      </c>
      <c r="X52" s="110">
        <f t="shared" ca="1" si="7"/>
        <v>12.925853996839118</v>
      </c>
      <c r="Y52" s="110" t="str">
        <f t="shared" ca="1" si="7"/>
        <v>s</v>
      </c>
      <c r="Z52" s="110">
        <f t="shared" ca="1" si="7"/>
        <v>4.8533426554294863</v>
      </c>
      <c r="AA52" s="110">
        <f t="shared" ca="1" si="7"/>
        <v>31.459280100498322</v>
      </c>
      <c r="AB52" s="110">
        <f t="shared" ca="1" si="7"/>
        <v>138.57990319390291</v>
      </c>
    </row>
    <row r="53" spans="1:28" ht="15" customHeight="1" x14ac:dyDescent="0.35">
      <c r="A53" s="26"/>
      <c r="B53" s="54"/>
      <c r="C53" s="55"/>
      <c r="D53" s="55"/>
      <c r="E53" s="48"/>
      <c r="F53" s="48"/>
      <c r="G53" s="48"/>
      <c r="H53" s="48"/>
      <c r="I53" s="48"/>
      <c r="J53" s="48"/>
      <c r="K53" s="48"/>
      <c r="L53" s="48"/>
      <c r="M53" s="48"/>
      <c r="N53" s="48"/>
      <c r="O53" s="48"/>
      <c r="P53" s="48"/>
      <c r="Q53" s="48"/>
      <c r="R53" s="48"/>
      <c r="S53" s="48"/>
      <c r="T53" s="48"/>
      <c r="U53" s="48"/>
      <c r="V53" s="48"/>
      <c r="W53" s="48"/>
      <c r="X53" s="48"/>
      <c r="Y53" s="48"/>
      <c r="Z53" s="48"/>
      <c r="AA53" s="48"/>
      <c r="AB53" s="48"/>
    </row>
    <row r="54" spans="1:28" ht="15" customHeight="1" x14ac:dyDescent="0.35">
      <c r="A54" s="73" t="str">
        <f>'93'!A54</f>
        <v>CGA</v>
      </c>
      <c r="B54" s="112" t="str">
        <f>'93'!B54</f>
        <v>CGA</v>
      </c>
      <c r="C54" s="115" t="str">
        <f>'93'!C54</f>
        <v>Commerce de gros de produits agroalimentaires</v>
      </c>
      <c r="D54" s="115"/>
      <c r="E54" s="110">
        <f t="shared" ca="1" si="8"/>
        <v>241</v>
      </c>
      <c r="F54" s="110">
        <f t="shared" ca="1" si="8"/>
        <v>1110.3399999999999</v>
      </c>
      <c r="G54" s="110">
        <f t="shared" ca="1" si="8"/>
        <v>1312</v>
      </c>
      <c r="H54" s="110">
        <f t="shared" ca="1" si="8"/>
        <v>623287.1</v>
      </c>
      <c r="I54" s="110">
        <f t="shared" ca="1" si="8"/>
        <v>3653.4700000000003</v>
      </c>
      <c r="J54" s="110">
        <f t="shared" ca="1" si="8"/>
        <v>86229.096000000005</v>
      </c>
      <c r="K54" s="110">
        <f t="shared" ca="1" si="8"/>
        <v>55948.913</v>
      </c>
      <c r="L54" s="110">
        <f t="shared" ca="1" si="8"/>
        <v>38361.299000000006</v>
      </c>
      <c r="M54" s="110">
        <f t="shared" ca="1" si="8"/>
        <v>32539.324000000004</v>
      </c>
      <c r="N54" s="110">
        <f t="shared" ca="1" si="8"/>
        <v>35008.629000000008</v>
      </c>
      <c r="O54" s="110">
        <f t="shared" ca="1" si="8"/>
        <v>28841.975000000009</v>
      </c>
      <c r="P54" s="110">
        <f t="shared" ca="1" si="8"/>
        <v>9429.1620000000003</v>
      </c>
      <c r="Q54" s="110">
        <f t="shared" ca="1" si="8"/>
        <v>0.58616165808661858</v>
      </c>
      <c r="R54" s="110">
        <f t="shared" ca="1" si="8"/>
        <v>13.834570938496885</v>
      </c>
      <c r="S54" s="110">
        <f t="shared" ca="1" si="8"/>
        <v>77.6600824972531</v>
      </c>
      <c r="T54" s="110">
        <f t="shared" ca="1" si="8"/>
        <v>97.892935497235086</v>
      </c>
      <c r="U54" s="110">
        <f t="shared" ref="U54:AB54" ca="1" si="9">INDEX(table,MATCH($A$1&amp;"_"&amp;$A54,Tcolonne,0),MATCH(U$30,Tligne,0))</f>
        <v>59.324342309823244</v>
      </c>
      <c r="V54" s="110">
        <f t="shared" ca="1" si="9"/>
        <v>40.675657690176756</v>
      </c>
      <c r="W54" s="110">
        <f t="shared" ca="1" si="9"/>
        <v>20.117894843097563</v>
      </c>
      <c r="X54" s="110">
        <f t="shared" ca="1" si="9"/>
        <v>18.403209044652304</v>
      </c>
      <c r="Y54" s="110">
        <f t="shared" ca="1" si="9"/>
        <v>46.189743451756783</v>
      </c>
      <c r="Z54" s="110">
        <f ca="1">INDEX(table,MATCH($A$1&amp;"_"&amp;$A54,Tcolonne,0),MATCH(Z$30,Tligne,0))</f>
        <v>2.7868451482834296</v>
      </c>
      <c r="AA54" s="110">
        <f t="shared" ca="1" si="9"/>
        <v>10.935012005692371</v>
      </c>
      <c r="AB54" s="110">
        <f t="shared" ca="1" si="9"/>
        <v>345.09242708949108</v>
      </c>
    </row>
    <row r="55" spans="1:28" ht="15" customHeight="1" x14ac:dyDescent="0.35">
      <c r="A55" s="73" t="str">
        <f>'93'!A55</f>
        <v>p_CGA_46</v>
      </c>
      <c r="B55" s="54"/>
      <c r="C55" s="55" t="str">
        <f>'93'!C55</f>
        <v>Poids dans le commerce de gros de la région (%)</v>
      </c>
      <c r="D55" s="55"/>
      <c r="E55" s="52">
        <f ca="1">E54/E67*100</f>
        <v>22.974261201143946</v>
      </c>
      <c r="F55" s="52">
        <f t="shared" ref="F55:P55" ca="1" si="10">F54/F67*100</f>
        <v>31.158954614462868</v>
      </c>
      <c r="G55" s="52">
        <f t="shared" ca="1" si="10"/>
        <v>32.555831265508687</v>
      </c>
      <c r="H55" s="52">
        <f t="shared" ca="1" si="10"/>
        <v>33.821146775159349</v>
      </c>
      <c r="I55" s="52">
        <f t="shared" ca="1" si="10"/>
        <v>22.50862278010851</v>
      </c>
      <c r="J55" s="52">
        <f t="shared" ca="1" si="10"/>
        <v>30.159453017417231</v>
      </c>
      <c r="K55" s="52">
        <f t="shared" ca="1" si="10"/>
        <v>30.61413687955416</v>
      </c>
      <c r="L55" s="52">
        <f t="shared" ca="1" si="10"/>
        <v>35.054061520188903</v>
      </c>
      <c r="M55" s="52">
        <f t="shared" ca="1" si="10"/>
        <v>33.255241169126911</v>
      </c>
      <c r="N55" s="52">
        <f t="shared" ca="1" si="10"/>
        <v>35.600728207296164</v>
      </c>
      <c r="O55" s="52">
        <f t="shared" ca="1" si="10"/>
        <v>34.818848271853916</v>
      </c>
      <c r="P55" s="52">
        <f t="shared" ca="1" si="10"/>
        <v>24.248302673691395</v>
      </c>
      <c r="Q55" s="52"/>
      <c r="R55" s="52"/>
      <c r="S55" s="52"/>
      <c r="T55" s="52"/>
      <c r="U55" s="52"/>
      <c r="V55" s="52"/>
      <c r="W55" s="52"/>
      <c r="X55" s="52"/>
      <c r="Y55" s="52"/>
      <c r="Z55" s="52"/>
      <c r="AA55" s="52"/>
      <c r="AB55" s="52"/>
    </row>
    <row r="56" spans="1:28" ht="15" customHeight="1" x14ac:dyDescent="0.35">
      <c r="A56" s="73" t="str">
        <f>'93'!A56</f>
        <v>CGA_Micro</v>
      </c>
      <c r="B56" s="54"/>
      <c r="C56" s="55"/>
      <c r="D56" s="55" t="s">
        <v>83</v>
      </c>
      <c r="E56" s="48">
        <f t="shared" ca="1" si="8"/>
        <v>178</v>
      </c>
      <c r="F56" s="48">
        <f t="shared" ca="1" si="8"/>
        <v>250.68</v>
      </c>
      <c r="G56" s="48">
        <f t="shared" ca="1" si="8"/>
        <v>301</v>
      </c>
      <c r="H56" s="48">
        <f t="shared" ca="1" si="8"/>
        <v>139260.79999999999</v>
      </c>
      <c r="I56" s="48">
        <f t="shared" ca="1" si="8"/>
        <v>1030.633</v>
      </c>
      <c r="J56" s="48">
        <f t="shared" ca="1" si="8"/>
        <v>16900.527000000002</v>
      </c>
      <c r="K56" s="48">
        <f t="shared" ca="1" si="8"/>
        <v>11561.717000000001</v>
      </c>
      <c r="L56" s="48">
        <f t="shared" ca="1" si="8"/>
        <v>6722.0490000000009</v>
      </c>
      <c r="M56" s="48">
        <f t="shared" ca="1" si="8"/>
        <v>5578.5930000000008</v>
      </c>
      <c r="N56" s="48">
        <f t="shared" ca="1" si="8"/>
        <v>5490.368999999997</v>
      </c>
      <c r="O56" s="48">
        <f t="shared" ca="1" si="8"/>
        <v>4649.0419999999967</v>
      </c>
      <c r="P56" s="48">
        <f t="shared" ca="1" si="8"/>
        <v>4069.1929999999998</v>
      </c>
      <c r="Q56" s="48">
        <f t="shared" ca="1" si="8"/>
        <v>0.74007401939382811</v>
      </c>
      <c r="R56" s="48">
        <f t="shared" ca="1" si="8"/>
        <v>12.135882459385558</v>
      </c>
      <c r="S56" s="48">
        <f t="shared" ca="1" si="8"/>
        <v>67.418729056965063</v>
      </c>
      <c r="T56" s="48">
        <f t="shared" ca="1" si="8"/>
        <v>100.96093425881602</v>
      </c>
      <c r="U56" s="48">
        <f t="shared" ref="U56:AB61" ca="1" si="11">INDEX(table,MATCH($A$1&amp;"_"&amp;$A56,Tcolonne,0),MATCH(U$30,Tligne,0))</f>
        <v>63.234877322319704</v>
      </c>
      <c r="V56" s="48">
        <f t="shared" ca="1" si="11"/>
        <v>36.76512267768031</v>
      </c>
      <c r="W56" s="48">
        <f t="shared" ca="1" si="11"/>
        <v>16.798006864292287</v>
      </c>
      <c r="X56" s="48">
        <f t="shared" ca="1" si="11"/>
        <v>15.333825985900187</v>
      </c>
      <c r="Y56" s="48">
        <f t="shared" ca="1" si="11"/>
        <v>47.513810295998873</v>
      </c>
      <c r="Z56" s="48">
        <f t="shared" ca="1" si="11"/>
        <v>3.0877638648572776</v>
      </c>
      <c r="AA56" s="48">
        <f t="shared" ca="1" si="11"/>
        <v>24.07731427546608</v>
      </c>
      <c r="AB56" s="48">
        <f t="shared" ca="1" si="11"/>
        <v>137.09334995907054</v>
      </c>
    </row>
    <row r="57" spans="1:28" ht="15" customHeight="1" x14ac:dyDescent="0.35">
      <c r="A57" s="73" t="str">
        <f>'93'!A57</f>
        <v>CGA_PME</v>
      </c>
      <c r="B57" s="54"/>
      <c r="C57" s="55"/>
      <c r="D57" s="55" t="s">
        <v>84</v>
      </c>
      <c r="E57" s="48">
        <f t="shared" ca="1" si="8"/>
        <v>58</v>
      </c>
      <c r="F57" s="48">
        <f t="shared" ca="1" si="8"/>
        <v>727.35</v>
      </c>
      <c r="G57" s="48">
        <f t="shared" ca="1" si="8"/>
        <v>871</v>
      </c>
      <c r="H57" s="48">
        <f t="shared" ca="1" si="8"/>
        <v>393964.89</v>
      </c>
      <c r="I57" s="48">
        <f t="shared" ca="1" si="8"/>
        <v>2622.837</v>
      </c>
      <c r="J57" s="48">
        <f t="shared" ca="1" si="8"/>
        <v>57205.618999999999</v>
      </c>
      <c r="K57" s="48">
        <f t="shared" ca="1" si="8"/>
        <v>37927.035000000003</v>
      </c>
      <c r="L57" s="48">
        <f t="shared" ca="1" si="8"/>
        <v>25961.648000000001</v>
      </c>
      <c r="M57" s="48">
        <f t="shared" ca="1" si="8"/>
        <v>23088.085999999999</v>
      </c>
      <c r="N57" s="48">
        <f t="shared" ca="1" si="8"/>
        <v>23660.629000000008</v>
      </c>
      <c r="O57" s="48">
        <f t="shared" ca="1" si="8"/>
        <v>20027.561000000009</v>
      </c>
      <c r="P57" s="48">
        <f t="shared" ca="1" si="8"/>
        <v>4956.982</v>
      </c>
      <c r="Q57" s="48">
        <f t="shared" ca="1" si="8"/>
        <v>0.66575399650461231</v>
      </c>
      <c r="R57" s="48">
        <f t="shared" ca="1" si="8"/>
        <v>14.520486584477107</v>
      </c>
      <c r="S57" s="48">
        <f t="shared" ca="1" si="8"/>
        <v>78.649369629476865</v>
      </c>
      <c r="T57" s="48">
        <f t="shared" ca="1" si="8"/>
        <v>101.35861827180862</v>
      </c>
      <c r="U57" s="48">
        <f t="shared" ca="1" si="11"/>
        <v>59.364246090344366</v>
      </c>
      <c r="V57" s="48">
        <f t="shared" ca="1" si="11"/>
        <v>40.635753909655648</v>
      </c>
      <c r="W57" s="48">
        <f t="shared" ca="1" si="11"/>
        <v>21.369331621919855</v>
      </c>
      <c r="X57" s="48">
        <f t="shared" ca="1" si="11"/>
        <v>19.504184161865766</v>
      </c>
      <c r="Y57" s="48">
        <f t="shared" ca="1" si="11"/>
        <v>53.643612023473153</v>
      </c>
      <c r="Z57" s="48">
        <f t="shared" ca="1" si="11"/>
        <v>2.87891585310763</v>
      </c>
      <c r="AA57" s="48">
        <f t="shared" ca="1" si="11"/>
        <v>8.6652012278723873</v>
      </c>
      <c r="AB57" s="48">
        <f t="shared" ca="1" si="11"/>
        <v>465.76901025664404</v>
      </c>
    </row>
    <row r="58" spans="1:28" ht="15" customHeight="1" x14ac:dyDescent="0.35">
      <c r="A58" s="73" t="str">
        <f>'93'!A58</f>
        <v>CGA_ETI</v>
      </c>
      <c r="B58" s="54"/>
      <c r="C58" s="55"/>
      <c r="D58" s="55" t="s">
        <v>85</v>
      </c>
      <c r="E58" s="48" t="str">
        <f t="shared" ca="1" si="8"/>
        <v>s</v>
      </c>
      <c r="F58" s="48" t="str">
        <f t="shared" ca="1" si="8"/>
        <v>s</v>
      </c>
      <c r="G58" s="48">
        <f t="shared" ca="1" si="8"/>
        <v>110</v>
      </c>
      <c r="H58" s="48" t="str">
        <f t="shared" ca="1" si="8"/>
        <v>s</v>
      </c>
      <c r="I58" s="48" t="str">
        <f t="shared" ca="1" si="8"/>
        <v>s</v>
      </c>
      <c r="J58" s="48" t="str">
        <f t="shared" ca="1" si="8"/>
        <v>s</v>
      </c>
      <c r="K58" s="48" t="str">
        <f t="shared" ca="1" si="8"/>
        <v>s</v>
      </c>
      <c r="L58" s="48" t="str">
        <f t="shared" ca="1" si="8"/>
        <v>s</v>
      </c>
      <c r="M58" s="48" t="str">
        <f t="shared" ca="1" si="8"/>
        <v>s</v>
      </c>
      <c r="N58" s="48" t="str">
        <f t="shared" ca="1" si="8"/>
        <v>s</v>
      </c>
      <c r="O58" s="48" t="str">
        <f t="shared" ca="1" si="8"/>
        <v>s</v>
      </c>
      <c r="P58" s="48" t="str">
        <f t="shared" ca="1" si="8"/>
        <v>s</v>
      </c>
      <c r="Q58" s="48" t="str">
        <f t="shared" ca="1" si="8"/>
        <v>s</v>
      </c>
      <c r="R58" s="48" t="str">
        <f t="shared" ca="1" si="8"/>
        <v>s</v>
      </c>
      <c r="S58" s="48" t="str">
        <f t="shared" ca="1" si="8"/>
        <v>s</v>
      </c>
      <c r="T58" s="48" t="str">
        <f t="shared" ca="1" si="8"/>
        <v>s</v>
      </c>
      <c r="U58" s="48" t="str">
        <f t="shared" ca="1" si="11"/>
        <v>s</v>
      </c>
      <c r="V58" s="48" t="str">
        <f t="shared" ca="1" si="11"/>
        <v>s</v>
      </c>
      <c r="W58" s="48" t="str">
        <f t="shared" ca="1" si="11"/>
        <v>s</v>
      </c>
      <c r="X58" s="48" t="str">
        <f t="shared" ca="1" si="11"/>
        <v>s</v>
      </c>
      <c r="Y58" s="48" t="str">
        <f t="shared" ca="1" si="11"/>
        <v>s</v>
      </c>
      <c r="Z58" s="48" t="str">
        <f t="shared" ca="1" si="11"/>
        <v>s</v>
      </c>
      <c r="AA58" s="48" t="str">
        <f t="shared" ca="1" si="11"/>
        <v>s</v>
      </c>
      <c r="AB58" s="48" t="str">
        <f t="shared" ca="1" si="11"/>
        <v>s</v>
      </c>
    </row>
    <row r="59" spans="1:28" ht="15" customHeight="1" x14ac:dyDescent="0.35">
      <c r="A59" s="73" t="str">
        <f>'93'!A59</f>
        <v>CGA_GE</v>
      </c>
      <c r="B59" s="54"/>
      <c r="C59" s="55"/>
      <c r="D59" s="55" t="s">
        <v>86</v>
      </c>
      <c r="E59" s="48" t="str">
        <f t="shared" ca="1" si="8"/>
        <v>s</v>
      </c>
      <c r="F59" s="48" t="str">
        <f t="shared" ca="1" si="8"/>
        <v>s</v>
      </c>
      <c r="G59" s="48">
        <f t="shared" ca="1" si="8"/>
        <v>30</v>
      </c>
      <c r="H59" s="48" t="str">
        <f t="shared" ca="1" si="8"/>
        <v>s</v>
      </c>
      <c r="I59" s="48" t="str">
        <f t="shared" ca="1" si="8"/>
        <v>s</v>
      </c>
      <c r="J59" s="48" t="str">
        <f t="shared" ca="1" si="8"/>
        <v>s</v>
      </c>
      <c r="K59" s="48" t="str">
        <f t="shared" ca="1" si="8"/>
        <v>s</v>
      </c>
      <c r="L59" s="48" t="str">
        <f t="shared" ca="1" si="8"/>
        <v>s</v>
      </c>
      <c r="M59" s="48" t="str">
        <f t="shared" ca="1" si="8"/>
        <v>s</v>
      </c>
      <c r="N59" s="48" t="str">
        <f t="shared" ca="1" si="8"/>
        <v>s</v>
      </c>
      <c r="O59" s="48" t="str">
        <f t="shared" ca="1" si="8"/>
        <v>s</v>
      </c>
      <c r="P59" s="48" t="str">
        <f t="shared" ca="1" si="8"/>
        <v>s</v>
      </c>
      <c r="Q59" s="48" t="str">
        <f t="shared" ca="1" si="8"/>
        <v>s</v>
      </c>
      <c r="R59" s="48" t="str">
        <f t="shared" ca="1" si="8"/>
        <v>s</v>
      </c>
      <c r="S59" s="48" t="str">
        <f t="shared" ca="1" si="8"/>
        <v>s</v>
      </c>
      <c r="T59" s="48" t="str">
        <f t="shared" ca="1" si="8"/>
        <v>s</v>
      </c>
      <c r="U59" s="48" t="str">
        <f t="shared" ca="1" si="11"/>
        <v>s</v>
      </c>
      <c r="V59" s="48" t="str">
        <f t="shared" ca="1" si="11"/>
        <v>s</v>
      </c>
      <c r="W59" s="48" t="str">
        <f t="shared" ca="1" si="11"/>
        <v>s</v>
      </c>
      <c r="X59" s="48" t="str">
        <f t="shared" ca="1" si="11"/>
        <v>s</v>
      </c>
      <c r="Y59" s="48" t="str">
        <f t="shared" ca="1" si="11"/>
        <v>s</v>
      </c>
      <c r="Z59" s="48" t="str">
        <f t="shared" ca="1" si="11"/>
        <v>s</v>
      </c>
      <c r="AA59" s="48" t="str">
        <f t="shared" ca="1" si="11"/>
        <v>s</v>
      </c>
      <c r="AB59" s="48" t="str">
        <f t="shared" ca="1" si="11"/>
        <v>s</v>
      </c>
    </row>
    <row r="60" spans="1:28" ht="15" customHeight="1" x14ac:dyDescent="0.35">
      <c r="A60" s="73">
        <f>'93'!A60</f>
        <v>462</v>
      </c>
      <c r="B60" s="47">
        <f>'93'!B60</f>
        <v>462</v>
      </c>
      <c r="C60" s="57" t="str">
        <f>'93'!C60</f>
        <v>Commerce de gros de produits agricoles bruts et d'animaux vivants</v>
      </c>
      <c r="D60" s="57"/>
      <c r="E60" s="48">
        <f t="shared" ca="1" si="8"/>
        <v>23</v>
      </c>
      <c r="F60" s="48">
        <f t="shared" ca="1" si="8"/>
        <v>63.870000000000005</v>
      </c>
      <c r="G60" s="48">
        <f t="shared" ca="1" si="8"/>
        <v>70</v>
      </c>
      <c r="H60" s="48">
        <f t="shared" ca="1" si="8"/>
        <v>39159.279999999999</v>
      </c>
      <c r="I60" s="48" t="str">
        <f t="shared" ca="1" si="8"/>
        <v>s</v>
      </c>
      <c r="J60" s="48">
        <f t="shared" ca="1" si="8"/>
        <v>5155.7169999999996</v>
      </c>
      <c r="K60" s="48">
        <f t="shared" ca="1" si="8"/>
        <v>3178.9670000000001</v>
      </c>
      <c r="L60" s="48">
        <f t="shared" ca="1" si="8"/>
        <v>1809.3319999999992</v>
      </c>
      <c r="M60" s="48">
        <f t="shared" ca="1" si="8"/>
        <v>1599.2979999999991</v>
      </c>
      <c r="N60" s="48">
        <f t="shared" ca="1" si="8"/>
        <v>477.52899999999488</v>
      </c>
      <c r="O60" s="48">
        <f t="shared" ca="1" si="8"/>
        <v>322.64499999999487</v>
      </c>
      <c r="P60" s="48">
        <f t="shared" ca="1" si="8"/>
        <v>760.995</v>
      </c>
      <c r="Q60" s="48" t="str">
        <f t="shared" ca="1" si="8"/>
        <v>s</v>
      </c>
      <c r="R60" s="48">
        <f t="shared" ca="1" si="8"/>
        <v>13.166015820515597</v>
      </c>
      <c r="S60" s="48">
        <f t="shared" ca="1" si="8"/>
        <v>80.722044778456223</v>
      </c>
      <c r="T60" s="48">
        <f t="shared" ca="1" si="8"/>
        <v>235.91409112259277</v>
      </c>
      <c r="U60" s="48">
        <f t="shared" ca="1" si="11"/>
        <v>63.728477382771175</v>
      </c>
      <c r="V60" s="48">
        <f t="shared" ca="1" si="11"/>
        <v>36.271522617228833</v>
      </c>
      <c r="W60" s="48">
        <f t="shared" ca="1" si="11"/>
        <v>6.6636363549312625</v>
      </c>
      <c r="X60" s="48">
        <f t="shared" ca="1" si="11"/>
        <v>2.0520206913543557</v>
      </c>
      <c r="Y60" s="48">
        <f t="shared" ca="1" si="11"/>
        <v>16.070747824786206</v>
      </c>
      <c r="Z60" s="48" t="str">
        <f t="shared" ca="1" si="11"/>
        <v>s</v>
      </c>
      <c r="AA60" s="48">
        <f t="shared" ca="1" si="11"/>
        <v>14.760216668215111</v>
      </c>
      <c r="AB60" s="48">
        <f t="shared" ca="1" si="11"/>
        <v>210.15880524839176</v>
      </c>
    </row>
    <row r="61" spans="1:28" ht="15" customHeight="1" x14ac:dyDescent="0.35">
      <c r="A61" s="73" t="str">
        <f>'93'!A61</f>
        <v>463_h4635Z</v>
      </c>
      <c r="B61" s="47" t="str">
        <f>'93'!B61</f>
        <v>463_h4635Z</v>
      </c>
      <c r="C61" s="57" t="str">
        <f>'93'!C61</f>
        <v>Commerce de gros de produits alimentaires, de boissons hors tabac</v>
      </c>
      <c r="D61" s="57"/>
      <c r="E61" s="48">
        <f t="shared" ca="1" si="8"/>
        <v>218</v>
      </c>
      <c r="F61" s="48">
        <f t="shared" ca="1" si="8"/>
        <v>1046.47</v>
      </c>
      <c r="G61" s="48">
        <f t="shared" ca="1" si="8"/>
        <v>1242</v>
      </c>
      <c r="H61" s="48">
        <f t="shared" ca="1" si="8"/>
        <v>584127.82000000007</v>
      </c>
      <c r="I61" s="48" t="str">
        <f t="shared" ca="1" si="8"/>
        <v>s</v>
      </c>
      <c r="J61" s="48">
        <f t="shared" ca="1" si="8"/>
        <v>81073.379000000001</v>
      </c>
      <c r="K61" s="48">
        <f t="shared" ca="1" si="8"/>
        <v>52769.946000000004</v>
      </c>
      <c r="L61" s="48">
        <f t="shared" ca="1" si="8"/>
        <v>36551.967000000004</v>
      </c>
      <c r="M61" s="48">
        <f t="shared" ca="1" si="8"/>
        <v>30940.026000000005</v>
      </c>
      <c r="N61" s="48">
        <f t="shared" ca="1" si="8"/>
        <v>34531.100000000013</v>
      </c>
      <c r="O61" s="48">
        <f t="shared" ca="1" si="8"/>
        <v>28519.330000000013</v>
      </c>
      <c r="P61" s="48">
        <f t="shared" ca="1" si="8"/>
        <v>8668.1669999999995</v>
      </c>
      <c r="Q61" s="48" t="str">
        <f t="shared" ca="1" si="8"/>
        <v>s</v>
      </c>
      <c r="R61" s="48">
        <f t="shared" ca="1" si="8"/>
        <v>13.879390130742273</v>
      </c>
      <c r="S61" s="48">
        <f t="shared" ca="1" si="8"/>
        <v>77.47319942282148</v>
      </c>
      <c r="T61" s="48">
        <f t="shared" ca="1" si="8"/>
        <v>89.468985255191257</v>
      </c>
      <c r="U61" s="48">
        <f t="shared" ca="1" si="11"/>
        <v>59.078387629248382</v>
      </c>
      <c r="V61" s="48">
        <f t="shared" ca="1" si="11"/>
        <v>40.921612370751625</v>
      </c>
      <c r="W61" s="48">
        <f t="shared" ca="1" si="11"/>
        <v>22.351821498065171</v>
      </c>
      <c r="X61" s="48">
        <f t="shared" ca="1" si="11"/>
        <v>20.226582908962879</v>
      </c>
      <c r="Y61" s="48">
        <f t="shared" ca="1" si="11"/>
        <v>49.548410006070313</v>
      </c>
      <c r="Z61" s="48" t="str">
        <f t="shared" ca="1" si="11"/>
        <v>s</v>
      </c>
      <c r="AA61" s="48">
        <f t="shared" ca="1" si="11"/>
        <v>10.69175493474868</v>
      </c>
      <c r="AB61" s="48">
        <f t="shared" ca="1" si="11"/>
        <v>356.93850845282526</v>
      </c>
    </row>
    <row r="62" spans="1:28" ht="15" customHeight="1" x14ac:dyDescent="0.35">
      <c r="B62" s="54"/>
      <c r="C62" s="55"/>
      <c r="D62" s="55"/>
      <c r="E62" s="48"/>
      <c r="F62" s="48"/>
      <c r="G62" s="48"/>
      <c r="H62" s="48"/>
      <c r="I62" s="48"/>
      <c r="J62" s="48"/>
      <c r="K62" s="48"/>
      <c r="L62" s="48"/>
      <c r="M62" s="48"/>
      <c r="N62" s="48"/>
      <c r="O62" s="48"/>
      <c r="P62" s="48"/>
      <c r="Q62" s="48"/>
      <c r="R62" s="48"/>
      <c r="S62" s="48"/>
      <c r="T62" s="48"/>
      <c r="U62" s="48"/>
      <c r="V62" s="48"/>
      <c r="W62" s="48"/>
      <c r="X62" s="48"/>
      <c r="Y62" s="48"/>
      <c r="Z62" s="48"/>
      <c r="AA62" s="48"/>
      <c r="AB62" s="48"/>
    </row>
    <row r="63" spans="1:28" ht="15" customHeight="1" x14ac:dyDescent="0.35">
      <c r="A63" s="73" t="str">
        <f>'93'!A63</f>
        <v>10y</v>
      </c>
      <c r="B63" s="112" t="str">
        <f>'93'!B63</f>
        <v>10y</v>
      </c>
      <c r="C63" s="113" t="str">
        <f>'93'!C63</f>
        <v>Artisanat commercial</v>
      </c>
      <c r="D63" s="113"/>
      <c r="E63" s="110">
        <f t="shared" ca="1" si="8"/>
        <v>292</v>
      </c>
      <c r="F63" s="110">
        <f t="shared" ca="1" si="8"/>
        <v>1306.6299999999999</v>
      </c>
      <c r="G63" s="110">
        <f t="shared" ca="1" si="8"/>
        <v>1569</v>
      </c>
      <c r="H63" s="110">
        <f t="shared" ca="1" si="8"/>
        <v>132194.06</v>
      </c>
      <c r="I63" s="110">
        <f t="shared" ca="1" si="8"/>
        <v>4280.3760000000002</v>
      </c>
      <c r="J63" s="110">
        <f t="shared" ca="1" si="8"/>
        <v>58350.067000000003</v>
      </c>
      <c r="K63" s="110">
        <f t="shared" ca="1" si="8"/>
        <v>47693.364000000001</v>
      </c>
      <c r="L63" s="110">
        <f t="shared" ca="1" si="8"/>
        <v>10620.514999999999</v>
      </c>
      <c r="M63" s="110">
        <f t="shared" ca="1" si="8"/>
        <v>9908.1180000000004</v>
      </c>
      <c r="N63" s="110">
        <f t="shared" ca="1" si="8"/>
        <v>5665.1170000000002</v>
      </c>
      <c r="O63" s="110">
        <f t="shared" ca="1" si="8"/>
        <v>5881.6100000000006</v>
      </c>
      <c r="P63" s="110">
        <f t="shared" ca="1" si="8"/>
        <v>7101.0730000000003</v>
      </c>
      <c r="Q63" s="110">
        <f t="shared" ca="1" si="8"/>
        <v>3.237948815551924</v>
      </c>
      <c r="R63" s="110">
        <f t="shared" ca="1" si="8"/>
        <v>44.139704159173263</v>
      </c>
      <c r="S63" s="110">
        <f t="shared" ca="1" si="8"/>
        <v>44.656916648171254</v>
      </c>
      <c r="T63" s="110">
        <f t="shared" ca="1" si="8"/>
        <v>57.684726357117164</v>
      </c>
      <c r="U63" s="110">
        <f t="shared" ref="U63:AB63" ca="1" si="12">INDEX(table,MATCH($A$1&amp;"_"&amp;$A63,Tcolonne,0),MATCH(U$30,Tligne,0))</f>
        <v>81.787328879287898</v>
      </c>
      <c r="V63" s="110">
        <f t="shared" ca="1" si="12"/>
        <v>18.212671120712102</v>
      </c>
      <c r="W63" s="110">
        <f t="shared" ca="1" si="12"/>
        <v>12.191947696279605</v>
      </c>
      <c r="X63" s="110">
        <f t="shared" ca="1" si="12"/>
        <v>12.982955419000577</v>
      </c>
      <c r="Y63" s="110" t="str">
        <f t="shared" ca="1" si="12"/>
        <v>s</v>
      </c>
      <c r="Z63" s="110">
        <f t="shared" ca="1" si="12"/>
        <v>3.5385383853796166</v>
      </c>
      <c r="AA63" s="110">
        <f t="shared" ca="1" si="12"/>
        <v>12.169776943015336</v>
      </c>
      <c r="AB63" s="110">
        <f t="shared" ca="1" si="12"/>
        <v>139.52987104906541</v>
      </c>
    </row>
    <row r="64" spans="1:28" ht="15" customHeight="1" x14ac:dyDescent="0.35">
      <c r="A64" s="73" t="str">
        <f>'93'!A64</f>
        <v>p_10y_47_10y</v>
      </c>
      <c r="B64" s="54"/>
      <c r="C64" s="55" t="str">
        <f>'93'!C64</f>
        <v>Poids dans le commerce de détail (y c artisanat commercial) de la région (%)</v>
      </c>
      <c r="D64" s="55"/>
      <c r="E64" s="48">
        <f ca="1">E63/E68*100</f>
        <v>7.2116571993084717</v>
      </c>
      <c r="F64" s="48">
        <f t="shared" ref="F64:P64" ca="1" si="13">F63/F68*100</f>
        <v>11.368999349164529</v>
      </c>
      <c r="G64" s="48">
        <f t="shared" ca="1" si="13"/>
        <v>11.67237018300848</v>
      </c>
      <c r="H64" s="48">
        <f t="shared" ca="1" si="13"/>
        <v>3.7032917518277615</v>
      </c>
      <c r="I64" s="48">
        <f t="shared" ca="1" si="13"/>
        <v>12.488816853029837</v>
      </c>
      <c r="J64" s="48">
        <f t="shared" ca="1" si="13"/>
        <v>8.7221879175635237</v>
      </c>
      <c r="K64" s="48">
        <f t="shared" ca="1" si="13"/>
        <v>10.211950145131574</v>
      </c>
      <c r="L64" s="48">
        <f t="shared" ca="1" si="13"/>
        <v>5.2067286262167523</v>
      </c>
      <c r="M64" s="48">
        <f t="shared" ca="1" si="13"/>
        <v>5.6891599349714017</v>
      </c>
      <c r="N64" s="48">
        <f t="shared" ca="1" si="13"/>
        <v>3.9040112966866789</v>
      </c>
      <c r="O64" s="48">
        <f t="shared" ca="1" si="13"/>
        <v>4.8934521169336076</v>
      </c>
      <c r="P64" s="48">
        <f t="shared" ca="1" si="13"/>
        <v>8.344975066925695</v>
      </c>
      <c r="Q64" s="48"/>
      <c r="R64" s="48"/>
      <c r="S64" s="48"/>
      <c r="T64" s="48"/>
      <c r="U64" s="48"/>
      <c r="V64" s="48"/>
      <c r="W64" s="48"/>
      <c r="X64" s="48"/>
      <c r="Y64" s="48"/>
      <c r="Z64" s="48"/>
      <c r="AA64" s="48"/>
      <c r="AB64" s="48"/>
    </row>
    <row r="65" spans="1:28" ht="15" customHeight="1" x14ac:dyDescent="0.35">
      <c r="B65" s="54"/>
      <c r="C65" s="60" t="s">
        <v>1401</v>
      </c>
      <c r="D65" s="60"/>
      <c r="E65" s="48"/>
      <c r="F65" s="48"/>
      <c r="G65" s="48"/>
      <c r="H65" s="48"/>
      <c r="I65" s="48"/>
      <c r="J65" s="48"/>
      <c r="K65" s="48"/>
      <c r="L65" s="48"/>
      <c r="M65" s="48"/>
      <c r="N65" s="48"/>
      <c r="O65" s="48"/>
      <c r="P65" s="48"/>
      <c r="Q65" s="48"/>
      <c r="R65" s="48"/>
      <c r="S65" s="48"/>
      <c r="T65" s="48"/>
      <c r="U65" s="48"/>
      <c r="V65" s="48"/>
      <c r="W65" s="48"/>
      <c r="X65" s="48"/>
      <c r="Y65" s="48"/>
      <c r="Z65" s="48"/>
      <c r="AA65" s="48"/>
      <c r="AB65" s="48"/>
    </row>
    <row r="66" spans="1:28" ht="15" customHeight="1" x14ac:dyDescent="0.35">
      <c r="A66" s="73" t="str">
        <f>'93'!A66</f>
        <v>C_hac</v>
      </c>
      <c r="B66" s="58" t="str">
        <f>'93'!B66</f>
        <v>C_hac</v>
      </c>
      <c r="C66" s="61" t="str">
        <f>'93'!C66</f>
        <v>Industrie manufacturière hors artisanat commercial</v>
      </c>
      <c r="D66" s="61"/>
      <c r="E66" s="48">
        <f t="shared" ca="1" si="8"/>
        <v>1751</v>
      </c>
      <c r="F66" s="48">
        <f t="shared" ca="1" si="8"/>
        <v>2793.09</v>
      </c>
      <c r="G66" s="48">
        <f t="shared" ca="1" si="8"/>
        <v>3193</v>
      </c>
      <c r="H66" s="48">
        <f t="shared" ca="1" si="8"/>
        <v>699120.53</v>
      </c>
      <c r="I66" s="48">
        <f t="shared" ca="1" si="8"/>
        <v>15718.946</v>
      </c>
      <c r="J66" s="48">
        <f t="shared" ca="1" si="8"/>
        <v>202742.27900000001</v>
      </c>
      <c r="K66" s="48">
        <f t="shared" ca="1" si="8"/>
        <v>134933.32699999999</v>
      </c>
      <c r="L66" s="48">
        <f t="shared" ca="1" si="8"/>
        <v>67960.98</v>
      </c>
      <c r="M66" s="48">
        <f t="shared" ca="1" si="8"/>
        <v>59277.057999999997</v>
      </c>
      <c r="N66" s="48">
        <f t="shared" ca="1" si="8"/>
        <v>41030.968000000008</v>
      </c>
      <c r="O66" s="48">
        <f t="shared" ca="1" si="8"/>
        <v>34486.812000000013</v>
      </c>
      <c r="P66" s="48">
        <f t="shared" ca="1" si="8"/>
        <v>52473.205000000002</v>
      </c>
      <c r="Q66" s="48">
        <f t="shared" ca="1" si="8"/>
        <v>2.2483885575495832</v>
      </c>
      <c r="R66" s="48">
        <f t="shared" ca="1" si="8"/>
        <v>28.999617419331113</v>
      </c>
      <c r="S66" s="48">
        <f t="shared" ca="1" si="8"/>
        <v>72.587091357600357</v>
      </c>
      <c r="T66" s="48">
        <f t="shared" ca="1" si="8"/>
        <v>162.61602776852877</v>
      </c>
      <c r="U66" s="48">
        <f t="shared" ref="U66:AB68" ca="1" si="14">INDEX(table,MATCH($A$1&amp;"_"&amp;$A66,Tcolonne,0),MATCH(U$30,Tligne,0))</f>
        <v>66.504244990964679</v>
      </c>
      <c r="V66" s="48">
        <f t="shared" ca="1" si="14"/>
        <v>33.495755009035314</v>
      </c>
      <c r="W66" s="48">
        <f t="shared" ca="1" si="14"/>
        <v>11.130939180038087</v>
      </c>
      <c r="X66" s="48">
        <f t="shared" ca="1" si="14"/>
        <v>11.4191676696254</v>
      </c>
      <c r="Y66" s="48" t="str">
        <f t="shared" ca="1" si="14"/>
        <v>s</v>
      </c>
      <c r="Z66" s="48">
        <f t="shared" ca="1" si="14"/>
        <v>3.9054425053905941</v>
      </c>
      <c r="AA66" s="48">
        <f t="shared" ca="1" si="14"/>
        <v>25.88172790540645</v>
      </c>
      <c r="AB66" s="48">
        <f t="shared" ca="1" si="14"/>
        <v>112.96633777182086</v>
      </c>
    </row>
    <row r="67" spans="1:28" ht="15" customHeight="1" x14ac:dyDescent="0.35">
      <c r="A67" s="73">
        <f>'93'!A67</f>
        <v>46</v>
      </c>
      <c r="B67" s="58">
        <f>'93'!B67</f>
        <v>46</v>
      </c>
      <c r="C67" s="61" t="str">
        <f>'93'!C67</f>
        <v>Commerce de gros, à l'exception des automobiles et des motocycles</v>
      </c>
      <c r="D67" s="61"/>
      <c r="E67" s="48">
        <f t="shared" ca="1" si="8"/>
        <v>1049</v>
      </c>
      <c r="F67" s="48">
        <f t="shared" ca="1" si="8"/>
        <v>3563.47</v>
      </c>
      <c r="G67" s="48">
        <f t="shared" ca="1" si="8"/>
        <v>4030</v>
      </c>
      <c r="H67" s="48">
        <f t="shared" ca="1" si="8"/>
        <v>1842891.68</v>
      </c>
      <c r="I67" s="48">
        <f t="shared" ca="1" si="8"/>
        <v>16231.424000000001</v>
      </c>
      <c r="J67" s="48">
        <f t="shared" ca="1" si="8"/>
        <v>285910.67599999998</v>
      </c>
      <c r="K67" s="48">
        <f t="shared" ca="1" si="8"/>
        <v>182755.15400000001</v>
      </c>
      <c r="L67" s="48">
        <f t="shared" ca="1" si="8"/>
        <v>109434.67699999998</v>
      </c>
      <c r="M67" s="48">
        <f t="shared" ca="1" si="8"/>
        <v>97847.204999999987</v>
      </c>
      <c r="N67" s="48">
        <f t="shared" ca="1" si="8"/>
        <v>98336.834000000003</v>
      </c>
      <c r="O67" s="48">
        <f t="shared" ca="1" si="8"/>
        <v>82834.373999999996</v>
      </c>
      <c r="P67" s="48">
        <f t="shared" ca="1" si="8"/>
        <v>38885.864000000001</v>
      </c>
      <c r="Q67" s="48">
        <f t="shared" ca="1" si="8"/>
        <v>0.8807584393674186</v>
      </c>
      <c r="R67" s="48">
        <f t="shared" ca="1" si="8"/>
        <v>15.514242052468324</v>
      </c>
      <c r="S67" s="48">
        <f t="shared" ca="1" si="8"/>
        <v>80.233782240344382</v>
      </c>
      <c r="T67" s="48">
        <f t="shared" ca="1" si="8"/>
        <v>106.54066822507275</v>
      </c>
      <c r="U67" s="48">
        <f t="shared" ca="1" si="14"/>
        <v>62.546719498941087</v>
      </c>
      <c r="V67" s="48">
        <f t="shared" ca="1" si="14"/>
        <v>37.453280501058913</v>
      </c>
      <c r="W67" s="48">
        <f t="shared" ca="1" si="14"/>
        <v>14.411020049946041</v>
      </c>
      <c r="X67" s="48">
        <f t="shared" ca="1" si="14"/>
        <v>15.466643427035404</v>
      </c>
      <c r="Y67" s="48" t="str">
        <f t="shared" ca="1" si="14"/>
        <v>s</v>
      </c>
      <c r="Z67" s="48">
        <f t="shared" ca="1" si="14"/>
        <v>2.8376124324833532</v>
      </c>
      <c r="AA67" s="48">
        <f t="shared" ca="1" si="14"/>
        <v>13.600703738673964</v>
      </c>
      <c r="AB67" s="48">
        <f t="shared" ca="1" si="14"/>
        <v>251.62667081281768</v>
      </c>
    </row>
    <row r="68" spans="1:28" ht="15" customHeight="1" x14ac:dyDescent="0.35">
      <c r="A68" s="73" t="str">
        <f>'93'!A68</f>
        <v>47_10y</v>
      </c>
      <c r="B68" s="58" t="str">
        <f>'93'!B68</f>
        <v>47_10y</v>
      </c>
      <c r="C68" s="62" t="str">
        <f>'93'!C68</f>
        <v>Commerce de détail, à l'exception des automobiles et des motocycles, y compris artisanat commercial</v>
      </c>
      <c r="D68" s="62"/>
      <c r="E68" s="48">
        <f t="shared" ca="1" si="8"/>
        <v>4049</v>
      </c>
      <c r="F68" s="48">
        <f t="shared" ca="1" si="8"/>
        <v>11492.92</v>
      </c>
      <c r="G68" s="48">
        <f t="shared" ca="1" si="8"/>
        <v>13442</v>
      </c>
      <c r="H68" s="48">
        <f t="shared" ca="1" si="8"/>
        <v>3569636.66</v>
      </c>
      <c r="I68" s="48">
        <f t="shared" ca="1" si="8"/>
        <v>34273.671000000002</v>
      </c>
      <c r="J68" s="48">
        <f t="shared" ca="1" si="8"/>
        <v>668984.29100000008</v>
      </c>
      <c r="K68" s="48">
        <f t="shared" ca="1" si="8"/>
        <v>467034.83</v>
      </c>
      <c r="L68" s="48">
        <f t="shared" ca="1" si="8"/>
        <v>203976.73400000003</v>
      </c>
      <c r="M68" s="48">
        <f t="shared" ca="1" si="8"/>
        <v>174157.83900000004</v>
      </c>
      <c r="N68" s="48">
        <f t="shared" ca="1" si="8"/>
        <v>145110.15899999996</v>
      </c>
      <c r="O68" s="48">
        <f t="shared" ca="1" si="8"/>
        <v>120193.47199999995</v>
      </c>
      <c r="P68" s="48">
        <f t="shared" ca="1" si="8"/>
        <v>85093.998999999996</v>
      </c>
      <c r="Q68" s="48">
        <f t="shared" ca="1" si="8"/>
        <v>0.96014452630593505</v>
      </c>
      <c r="R68" s="48">
        <f t="shared" ca="1" si="8"/>
        <v>18.740963148893705</v>
      </c>
      <c r="S68" s="48">
        <f t="shared" ca="1" si="8"/>
        <v>58.208383161111371</v>
      </c>
      <c r="T68" s="48">
        <f t="shared" ca="1" si="8"/>
        <v>79.339963647184518</v>
      </c>
      <c r="U68" s="48">
        <f t="shared" ca="1" si="14"/>
        <v>69.601606746675984</v>
      </c>
      <c r="V68" s="48">
        <f t="shared" ca="1" si="14"/>
        <v>30.398393253324024</v>
      </c>
      <c r="W68" s="48">
        <f t="shared" ca="1" si="14"/>
        <v>15.711254220915134</v>
      </c>
      <c r="X68" s="48">
        <f t="shared" ca="1" si="14"/>
        <v>14.852434898563477</v>
      </c>
      <c r="Y68" s="48">
        <f t="shared" ca="1" si="14"/>
        <v>66.406737631538221</v>
      </c>
      <c r="Z68" s="48">
        <f t="shared" ca="1" si="14"/>
        <v>3.5357012824805785</v>
      </c>
      <c r="AA68" s="48">
        <f t="shared" ca="1" si="14"/>
        <v>12.719879994910071</v>
      </c>
      <c r="AB68" s="48">
        <f t="shared" ca="1" si="14"/>
        <v>204.66524202253092</v>
      </c>
    </row>
    <row r="69" spans="1:28" ht="15" customHeight="1" x14ac:dyDescent="0.35">
      <c r="A69" s="73" t="str">
        <f>'93'!A69</f>
        <v>BN_horsKZ</v>
      </c>
      <c r="B69" s="54" t="str">
        <f>'93'!B69</f>
        <v>BN_horsKZ</v>
      </c>
      <c r="C69" s="61" t="str">
        <f>'93'!C69</f>
        <v>Ensemble des unités légales des secteurs marchands non agricoles et non financiers</v>
      </c>
      <c r="D69" s="61"/>
      <c r="E69" s="48">
        <f t="shared" ca="1" si="8"/>
        <v>27889</v>
      </c>
      <c r="F69" s="48">
        <f t="shared" ca="1" si="8"/>
        <v>51781.42</v>
      </c>
      <c r="G69" s="48">
        <f t="shared" ca="1" si="8"/>
        <v>56709</v>
      </c>
      <c r="H69" s="48">
        <f t="shared" ca="1" si="8"/>
        <v>12720188.630000001</v>
      </c>
      <c r="I69" s="48">
        <f t="shared" ca="1" si="8"/>
        <v>209337.976</v>
      </c>
      <c r="J69" s="48">
        <f t="shared" ca="1" si="8"/>
        <v>3534096.84</v>
      </c>
      <c r="K69" s="48">
        <f t="shared" ca="1" si="8"/>
        <v>2442675.9440000001</v>
      </c>
      <c r="L69" s="48">
        <f t="shared" ca="1" si="8"/>
        <v>1274225.8689999999</v>
      </c>
      <c r="M69" s="48">
        <f t="shared" ca="1" si="8"/>
        <v>1326239.1239999998</v>
      </c>
      <c r="N69" s="48">
        <f t="shared" ca="1" si="8"/>
        <v>877646.64199999988</v>
      </c>
      <c r="O69" s="48">
        <f t="shared" ca="1" si="8"/>
        <v>964100.67899999989</v>
      </c>
      <c r="P69" s="48">
        <f t="shared" ca="1" si="8"/>
        <v>1366595.9000000001</v>
      </c>
      <c r="Q69" s="48">
        <f t="shared" ca="1" si="8"/>
        <v>1.6457144000701818</v>
      </c>
      <c r="R69" s="48">
        <f t="shared" ca="1" si="8"/>
        <v>27.78336817792929</v>
      </c>
      <c r="S69" s="48">
        <f t="shared" ca="1" si="8"/>
        <v>68.250288230797835</v>
      </c>
      <c r="T69" s="48">
        <f t="shared" ref="T69:AB69" ca="1" si="15">INDEX(table,MATCH($A$1&amp;"_"&amp;$A69,Tcolonne,0),MATCH(T$30,Tligne,0))</f>
        <v>163.6977297841581</v>
      </c>
      <c r="U69" s="48">
        <f t="shared" ca="1" si="15"/>
        <v>65.718064853277852</v>
      </c>
      <c r="V69" s="48">
        <f t="shared" ca="1" si="15"/>
        <v>34.281935146722155</v>
      </c>
      <c r="W69" s="48">
        <f t="shared" ca="1" si="15"/>
        <v>12.526924867657089</v>
      </c>
      <c r="X69" s="48">
        <f t="shared" ca="1" si="15"/>
        <v>16.637238198260309</v>
      </c>
      <c r="Y69" s="48">
        <f t="shared" ca="1" si="15"/>
        <v>78.25325991334951</v>
      </c>
      <c r="Z69" s="48">
        <f t="shared" ca="1" si="15"/>
        <v>8.850785229192363</v>
      </c>
      <c r="AA69" s="48">
        <f t="shared" ca="1" si="15"/>
        <v>38.668886617153369</v>
      </c>
      <c r="AB69" s="48">
        <f t="shared" ca="1" si="15"/>
        <v>97.046912258407886</v>
      </c>
    </row>
    <row r="70" spans="1:28" ht="15" customHeight="1" x14ac:dyDescent="0.35">
      <c r="B70" s="20" t="s">
        <v>1442</v>
      </c>
      <c r="O70" s="24"/>
      <c r="P70" s="24"/>
    </row>
    <row r="71" spans="1:28" ht="15" customHeight="1" x14ac:dyDescent="0.35">
      <c r="B71" s="21" t="s">
        <v>1604</v>
      </c>
      <c r="O71" s="24"/>
      <c r="P71" s="24"/>
    </row>
    <row r="72" spans="1:28" ht="124.5" customHeight="1" x14ac:dyDescent="0.35">
      <c r="B72" s="151" t="s">
        <v>1443</v>
      </c>
      <c r="C72" s="151"/>
      <c r="D72" s="151"/>
      <c r="E72" s="151"/>
      <c r="F72" s="151"/>
      <c r="G72" s="151"/>
      <c r="H72" s="151"/>
      <c r="I72" s="151"/>
      <c r="O72" s="24"/>
      <c r="P72" s="24"/>
    </row>
    <row r="73" spans="1:28" ht="15" customHeight="1" x14ac:dyDescent="0.35">
      <c r="B73" s="63" t="s">
        <v>141</v>
      </c>
      <c r="D73" s="64"/>
      <c r="E73" s="64"/>
      <c r="F73" s="64"/>
      <c r="G73" s="64"/>
      <c r="O73" s="24"/>
      <c r="P73" s="24"/>
    </row>
    <row r="74" spans="1:28" ht="15" customHeight="1" x14ac:dyDescent="0.35">
      <c r="B74" s="104" t="s">
        <v>1458</v>
      </c>
      <c r="D74" s="64"/>
      <c r="E74" s="64"/>
      <c r="F74" s="64"/>
      <c r="G74" s="64"/>
      <c r="O74" s="24"/>
      <c r="P74" s="24"/>
    </row>
    <row r="75" spans="1:28" ht="15" customHeight="1" x14ac:dyDescent="0.35">
      <c r="B75" s="79" t="str">
        <f>Comparatif!B29</f>
        <v>Sources : Esane 2021 à méthode 2022, Flores 2022, Sirus, Insee - traitements SSP</v>
      </c>
      <c r="D75" s="64"/>
      <c r="E75" s="64"/>
      <c r="F75" s="64"/>
      <c r="G75" s="64"/>
      <c r="O75" s="24"/>
      <c r="P75" s="24"/>
    </row>
    <row r="76" spans="1:28" ht="15" customHeight="1" x14ac:dyDescent="0.35">
      <c r="B76" s="80"/>
      <c r="Q76" s="28"/>
    </row>
    <row r="77" spans="1:28" ht="15" customHeight="1" x14ac:dyDescent="0.35">
      <c r="Q77" s="28"/>
    </row>
    <row r="78" spans="1:28" ht="15" customHeight="1" x14ac:dyDescent="0.35">
      <c r="B78" s="25" t="str">
        <f>'93'!B78</f>
        <v>Tableau 3. Principales unités légales de la région en 2021 (classées par ordre décroissant de salariés dans la région)</v>
      </c>
      <c r="Q78" s="28"/>
    </row>
    <row r="79" spans="1:28" ht="15" customHeight="1" x14ac:dyDescent="0.35">
      <c r="B79" s="73" t="str">
        <f>'93'!B79</f>
        <v>imp_reg</v>
      </c>
      <c r="C79" s="73" t="str">
        <f>'93'!C79</f>
        <v>denom</v>
      </c>
      <c r="D79" s="73" t="str">
        <f>'93'!D79</f>
        <v>E300_tranche</v>
      </c>
      <c r="E79" s="73" t="str">
        <f>'93'!E79</f>
        <v>part_eff_ent_reg_imp</v>
      </c>
      <c r="F79" s="73" t="str">
        <f>'93'!F79</f>
        <v>ape</v>
      </c>
      <c r="G79" s="73" t="str">
        <f>'93'!G79</f>
        <v>l_long</v>
      </c>
      <c r="P79" s="28"/>
    </row>
    <row r="80" spans="1:28" ht="15" customHeight="1" x14ac:dyDescent="0.35">
      <c r="G80" s="39"/>
      <c r="P80" s="28"/>
    </row>
    <row r="81" spans="1:16" ht="69.95" customHeight="1" x14ac:dyDescent="0.35">
      <c r="A81" s="73" t="str">
        <f>'93'!A81</f>
        <v>R_T7</v>
      </c>
      <c r="B81" s="2" t="str">
        <f>'93'!B81</f>
        <v>Implantation régionale</v>
      </c>
      <c r="C81" s="2" t="str">
        <f>'93'!C81</f>
        <v>Nom de l'unité légale</v>
      </c>
      <c r="D81" s="2" t="s">
        <v>1452</v>
      </c>
      <c r="E81" s="2" t="s">
        <v>106</v>
      </c>
      <c r="F81" s="2" t="str">
        <f>'93'!F81</f>
        <v>Activité principale</v>
      </c>
      <c r="G81" s="150" t="s">
        <v>105</v>
      </c>
      <c r="H81" s="150"/>
      <c r="I81" s="150"/>
      <c r="P81" s="28"/>
    </row>
    <row r="82" spans="1:16" ht="15" customHeight="1" x14ac:dyDescent="0.35">
      <c r="B82" s="67"/>
      <c r="C82" s="67"/>
      <c r="D82" s="68" t="str">
        <f>'93'!D82</f>
        <v>nombre</v>
      </c>
      <c r="E82" s="68" t="s">
        <v>25</v>
      </c>
      <c r="F82" s="67"/>
      <c r="G82" s="155"/>
      <c r="H82" s="155"/>
      <c r="I82" s="155"/>
      <c r="P82" s="28"/>
    </row>
    <row r="83" spans="1:16" ht="15" customHeight="1" x14ac:dyDescent="0.35">
      <c r="A83" s="73">
        <f>'93'!A83</f>
        <v>1</v>
      </c>
      <c r="B83" s="48" t="str">
        <f ca="1">INDEX(Top!$A$1:$AA$400,MATCH(CONCATENATE($A$1,"_",$A83),Top!$A$1:$A$400,0),MATCH(B$79,Top!$A$1:$AA$1,0))</f>
        <v>MONO-94</v>
      </c>
      <c r="C83" s="69" t="str">
        <f ca="1">INDEX(Top!$A$1:$AA$400,MATCH(CONCATENATE($A$1,"_",$A83),Top!$A$1:$A$400,0),MATCH(C$79,Top!$A$1:$AA$1,0))</f>
        <v>VIBEL</v>
      </c>
      <c r="D83" s="48" t="str">
        <f ca="1">INDEX(Top!$A$1:$AA$400,MATCH(CONCATENATE($A$1,"_",$A83),Top!$A$1:$A$400,0),MATCH(D$79,Top!$A$1:$AA$1,0))</f>
        <v>50 à 99 salariés</v>
      </c>
      <c r="E83" s="48">
        <f ca="1">INDEX(Top!$A$1:$AA$400,MATCH(CONCATENATE($A$1,"_",$A83),Top!$A$1:$A$400,0),MATCH(E$79,Top!$A$1:$AA$1,0))</f>
        <v>100</v>
      </c>
      <c r="F83" s="48" t="str">
        <f ca="1">INDEX(Top!$A$1:$AA$400,MATCH(CONCATENATE($A$1,"_",$A83),Top!$A$1:$A$400,0),MATCH(F$79,Top!$A$1:$AA$1,0))</f>
        <v>4639B</v>
      </c>
      <c r="G83" s="152" t="str">
        <f ca="1">INDEX(Top!$A$1:$AA$400,MATCH(CONCATENATE($A$1,"_",$A83),Top!$A$1:$A$400,0),MATCH(G$79,Top!$A$1:$AA$1,0))</f>
        <v>Commerce de gros (commerce interentreprises) alimentaire non spécialisé</v>
      </c>
      <c r="H83" s="153" t="e">
        <f ca="1">INDEX(Top!$A$1:$AA$400,MATCH(CONCATENATE($A$1,"_",$A83),Top!$A$1:$A$400,0),MATCH(H$79,Top!$A$1:$AA$1,0))</f>
        <v>#N/A</v>
      </c>
      <c r="I83" s="154" t="e">
        <f ca="1">INDEX(Top!$A$1:$AA$400,MATCH(CONCATENATE($A$1,"_",$A83),Top!$A$1:$A$400,0),MATCH(I$79,Top!$A$1:$AA$1,0))</f>
        <v>#N/A</v>
      </c>
      <c r="P83" s="28"/>
    </row>
    <row r="84" spans="1:16" ht="15" customHeight="1" x14ac:dyDescent="0.35">
      <c r="A84" s="73">
        <f>'93'!A84</f>
        <v>2</v>
      </c>
      <c r="B84" s="48" t="str">
        <f ca="1">INDEX(Top!$A$1:$AA$400,MATCH(CONCATENATE($A$1,"_",$A84),Top!$A$1:$A$400,0),MATCH(B$79,Top!$A$1:$AA$1,0))</f>
        <v>MONO-94</v>
      </c>
      <c r="C84" s="69" t="str">
        <f ca="1">INDEX(Top!$A$1:$AA$400,MATCH(CONCATENATE($A$1,"_",$A84),Top!$A$1:$A$400,0),MATCH(C$79,Top!$A$1:$AA$1,0))</f>
        <v>BOULANGERIE GHISONI</v>
      </c>
      <c r="D84" s="48" t="str">
        <f ca="1">INDEX(Top!$A$1:$AA$400,MATCH(CONCATENATE($A$1,"_",$A84),Top!$A$1:$A$400,0),MATCH(D$79,Top!$A$1:$AA$1,0))</f>
        <v>50 à 99 salariés</v>
      </c>
      <c r="E84" s="48">
        <f ca="1">INDEX(Top!$A$1:$AA$400,MATCH(CONCATENATE($A$1,"_",$A84),Top!$A$1:$A$400,0),MATCH(E$79,Top!$A$1:$AA$1,0))</f>
        <v>100</v>
      </c>
      <c r="F84" s="48" t="str">
        <f ca="1">INDEX(Top!$A$1:$AA$400,MATCH(CONCATENATE($A$1,"_",$A84),Top!$A$1:$A$400,0),MATCH(F$79,Top!$A$1:$AA$1,0))</f>
        <v>1071C</v>
      </c>
      <c r="G84" s="152" t="str">
        <f ca="1">INDEX(Top!$A$1:$AA$400,MATCH(CONCATENATE($A$1,"_",$A84),Top!$A$1:$A$400,0),MATCH(G$79,Top!$A$1:$AA$1,0))</f>
        <v>Boulangerie et boulangerie-pâtisserie</v>
      </c>
      <c r="H84" s="153" t="e">
        <f ca="1">INDEX(Top!$A$1:$AA$400,MATCH(CONCATENATE($A$1,"_",$A84),Top!$A$1:$A$400,0),MATCH(H$79,Top!$A$1:$AA$1,0))</f>
        <v>#N/A</v>
      </c>
      <c r="I84" s="154" t="e">
        <f ca="1">INDEX(Top!$A$1:$AA$400,MATCH(CONCATENATE($A$1,"_",$A84),Top!$A$1:$A$400,0),MATCH(I$79,Top!$A$1:$AA$1,0))</f>
        <v>#N/A</v>
      </c>
      <c r="P84" s="28"/>
    </row>
    <row r="85" spans="1:16" ht="15" customHeight="1" x14ac:dyDescent="0.35">
      <c r="A85" s="73">
        <f>'93'!A85</f>
        <v>3</v>
      </c>
      <c r="B85" s="48" t="str">
        <f ca="1">INDEX(Top!$A$1:$AA$400,MATCH(CONCATENATE($A$1,"_",$A85),Top!$A$1:$A$400,0),MATCH(B$79,Top!$A$1:$AA$1,0))</f>
        <v>MONO-94</v>
      </c>
      <c r="C85" s="69" t="str">
        <f ca="1">INDEX(Top!$A$1:$AA$400,MATCH(CONCATENATE($A$1,"_",$A85),Top!$A$1:$A$400,0),MATCH(C$79,Top!$A$1:$AA$1,0))</f>
        <v>LA CAVE D'ALERIA</v>
      </c>
      <c r="D85" s="48" t="str">
        <f ca="1">INDEX(Top!$A$1:$AA$400,MATCH(CONCATENATE($A$1,"_",$A85),Top!$A$1:$A$400,0),MATCH(D$79,Top!$A$1:$AA$1,0))</f>
        <v>50 à 99 salariés</v>
      </c>
      <c r="E85" s="48">
        <f ca="1">INDEX(Top!$A$1:$AA$400,MATCH(CONCATENATE($A$1,"_",$A85),Top!$A$1:$A$400,0),MATCH(E$79,Top!$A$1:$AA$1,0))</f>
        <v>100</v>
      </c>
      <c r="F85" s="48" t="str">
        <f ca="1">INDEX(Top!$A$1:$AA$400,MATCH(CONCATENATE($A$1,"_",$A85),Top!$A$1:$A$400,0),MATCH(F$79,Top!$A$1:$AA$1,0))</f>
        <v>1102B</v>
      </c>
      <c r="G85" s="152" t="str">
        <f ca="1">INDEX(Top!$A$1:$AA$400,MATCH(CONCATENATE($A$1,"_",$A85),Top!$A$1:$A$400,0),MATCH(G$79,Top!$A$1:$AA$1,0))</f>
        <v>Vinification</v>
      </c>
      <c r="H85" s="153" t="e">
        <f ca="1">INDEX(Top!$A$1:$AA$400,MATCH(CONCATENATE($A$1,"_",$A85),Top!$A$1:$A$400,0),MATCH(H$79,Top!$A$1:$AA$1,0))</f>
        <v>#N/A</v>
      </c>
      <c r="I85" s="154" t="e">
        <f ca="1">INDEX(Top!$A$1:$AA$400,MATCH(CONCATENATE($A$1,"_",$A85),Top!$A$1:$A$400,0),MATCH(I$79,Top!$A$1:$AA$1,0))</f>
        <v>#N/A</v>
      </c>
      <c r="P85" s="28"/>
    </row>
    <row r="86" spans="1:16" ht="15" customHeight="1" x14ac:dyDescent="0.35">
      <c r="A86" s="73">
        <f>'93'!A86</f>
        <v>4</v>
      </c>
      <c r="B86" s="48" t="str">
        <f ca="1">INDEX(Top!$A$1:$AA$400,MATCH(CONCATENATE($A$1,"_",$A86),Top!$A$1:$A$400,0),MATCH(B$79,Top!$A$1:$AA$1,0))</f>
        <v>MONO-94</v>
      </c>
      <c r="C86" s="69" t="str">
        <f ca="1">INDEX(Top!$A$1:$AA$400,MATCH(CONCATENATE($A$1,"_",$A86),Top!$A$1:$A$400,0),MATCH(C$79,Top!$A$1:$AA$1,0))</f>
        <v>FROMAGERIE OTTAVI</v>
      </c>
      <c r="D86" s="48" t="str">
        <f ca="1">INDEX(Top!$A$1:$AA$400,MATCH(CONCATENATE($A$1,"_",$A86),Top!$A$1:$A$400,0),MATCH(D$79,Top!$A$1:$AA$1,0))</f>
        <v>50 à 99 salariés</v>
      </c>
      <c r="E86" s="48">
        <f ca="1">INDEX(Top!$A$1:$AA$400,MATCH(CONCATENATE($A$1,"_",$A86),Top!$A$1:$A$400,0),MATCH(E$79,Top!$A$1:$AA$1,0))</f>
        <v>100</v>
      </c>
      <c r="F86" s="48" t="str">
        <f ca="1">INDEX(Top!$A$1:$AA$400,MATCH(CONCATENATE($A$1,"_",$A86),Top!$A$1:$A$400,0),MATCH(F$79,Top!$A$1:$AA$1,0))</f>
        <v>1051C</v>
      </c>
      <c r="G86" s="152" t="str">
        <f ca="1">INDEX(Top!$A$1:$AA$400,MATCH(CONCATENATE($A$1,"_",$A86),Top!$A$1:$A$400,0),MATCH(G$79,Top!$A$1:$AA$1,0))</f>
        <v>Fabrication de fromage</v>
      </c>
      <c r="H86" s="153" t="e">
        <f ca="1">INDEX(Top!$A$1:$AA$400,MATCH(CONCATENATE($A$1,"_",$A86),Top!$A$1:$A$400,0),MATCH(H$79,Top!$A$1:$AA$1,0))</f>
        <v>#N/A</v>
      </c>
      <c r="I86" s="154" t="e">
        <f ca="1">INDEX(Top!$A$1:$AA$400,MATCH(CONCATENATE($A$1,"_",$A86),Top!$A$1:$A$400,0),MATCH(I$79,Top!$A$1:$AA$1,0))</f>
        <v>#N/A</v>
      </c>
      <c r="P86" s="28"/>
    </row>
    <row r="87" spans="1:16" ht="15" customHeight="1" x14ac:dyDescent="0.35">
      <c r="A87" s="73">
        <f>'93'!A87</f>
        <v>5</v>
      </c>
      <c r="B87" s="48" t="str">
        <f ca="1">INDEX(Top!$A$1:$AA$400,MATCH(CONCATENATE($A$1,"_",$A87),Top!$A$1:$A$400,0),MATCH(B$79,Top!$A$1:$AA$1,0))</f>
        <v>MONO-94</v>
      </c>
      <c r="C87" s="69" t="str">
        <f ca="1">INDEX(Top!$A$1:$AA$400,MATCH(CONCATENATE($A$1,"_",$A87),Top!$A$1:$A$400,0),MATCH(C$79,Top!$A$1:$AA$1,0))</f>
        <v>BRASSERIE PIETRA</v>
      </c>
      <c r="D87" s="48" t="str">
        <f ca="1">INDEX(Top!$A$1:$AA$400,MATCH(CONCATENATE($A$1,"_",$A87),Top!$A$1:$A$400,0),MATCH(D$79,Top!$A$1:$AA$1,0))</f>
        <v>20 à 49 salariés</v>
      </c>
      <c r="E87" s="48">
        <f ca="1">INDEX(Top!$A$1:$AA$400,MATCH(CONCATENATE($A$1,"_",$A87),Top!$A$1:$A$400,0),MATCH(E$79,Top!$A$1:$AA$1,0))</f>
        <v>100</v>
      </c>
      <c r="F87" s="48" t="str">
        <f ca="1">INDEX(Top!$A$1:$AA$400,MATCH(CONCATENATE($A$1,"_",$A87),Top!$A$1:$A$400,0),MATCH(F$79,Top!$A$1:$AA$1,0))</f>
        <v>1105Z</v>
      </c>
      <c r="G87" s="152" t="str">
        <f ca="1">INDEX(Top!$A$1:$AA$400,MATCH(CONCATENATE($A$1,"_",$A87),Top!$A$1:$A$400,0),MATCH(G$79,Top!$A$1:$AA$1,0))</f>
        <v>Fabrication de bière</v>
      </c>
      <c r="H87" s="153" t="e">
        <f ca="1">INDEX(Top!$A$1:$AA$400,MATCH(CONCATENATE($A$1,"_",$A87),Top!$A$1:$A$400,0),MATCH(H$79,Top!$A$1:$AA$1,0))</f>
        <v>#N/A</v>
      </c>
      <c r="I87" s="154" t="e">
        <f ca="1">INDEX(Top!$A$1:$AA$400,MATCH(CONCATENATE($A$1,"_",$A87),Top!$A$1:$A$400,0),MATCH(I$79,Top!$A$1:$AA$1,0))</f>
        <v>#N/A</v>
      </c>
      <c r="P87" s="28"/>
    </row>
    <row r="88" spans="1:16" ht="15" customHeight="1" x14ac:dyDescent="0.35">
      <c r="A88" s="73">
        <f>'93'!A88</f>
        <v>6</v>
      </c>
      <c r="B88" s="48" t="str">
        <f ca="1">INDEX(Top!$A$1:$AA$400,MATCH(CONCATENATE($A$1,"_",$A88),Top!$A$1:$A$400,0),MATCH(B$79,Top!$A$1:$AA$1,0))</f>
        <v>MONO-94</v>
      </c>
      <c r="C88" s="69" t="str">
        <f ca="1">INDEX(Top!$A$1:$AA$400,MATCH(CONCATENATE($A$1,"_",$A88),Top!$A$1:$A$400,0),MATCH(C$79,Top!$A$1:$AA$1,0))</f>
        <v>COOP VINI AGHIONE SAMULETO</v>
      </c>
      <c r="D88" s="48" t="str">
        <f ca="1">INDEX(Top!$A$1:$AA$400,MATCH(CONCATENATE($A$1,"_",$A88),Top!$A$1:$A$400,0),MATCH(D$79,Top!$A$1:$AA$1,0))</f>
        <v>20 à 49 salariés</v>
      </c>
      <c r="E88" s="48">
        <f ca="1">INDEX(Top!$A$1:$AA$400,MATCH(CONCATENATE($A$1,"_",$A88),Top!$A$1:$A$400,0),MATCH(E$79,Top!$A$1:$AA$1,0))</f>
        <v>100</v>
      </c>
      <c r="F88" s="48" t="str">
        <f ca="1">INDEX(Top!$A$1:$AA$400,MATCH(CONCATENATE($A$1,"_",$A88),Top!$A$1:$A$400,0),MATCH(F$79,Top!$A$1:$AA$1,0))</f>
        <v>1102B</v>
      </c>
      <c r="G88" s="152" t="str">
        <f ca="1">INDEX(Top!$A$1:$AA$400,MATCH(CONCATENATE($A$1,"_",$A88),Top!$A$1:$A$400,0),MATCH(G$79,Top!$A$1:$AA$1,0))</f>
        <v>Vinification</v>
      </c>
      <c r="H88" s="153" t="e">
        <f ca="1">INDEX(Top!$A$1:$AA$400,MATCH(CONCATENATE($A$1,"_",$A88),Top!$A$1:$A$400,0),MATCH(H$79,Top!$A$1:$AA$1,0))</f>
        <v>#N/A</v>
      </c>
      <c r="I88" s="154" t="e">
        <f ca="1">INDEX(Top!$A$1:$AA$400,MATCH(CONCATENATE($A$1,"_",$A88),Top!$A$1:$A$400,0),MATCH(I$79,Top!$A$1:$AA$1,0))</f>
        <v>#N/A</v>
      </c>
      <c r="P88" s="28"/>
    </row>
    <row r="89" spans="1:16" ht="15" customHeight="1" x14ac:dyDescent="0.35">
      <c r="A89" s="73">
        <f>'93'!A89</f>
        <v>7</v>
      </c>
      <c r="B89" s="48" t="str">
        <f ca="1">INDEX(Top!$A$1:$AA$400,MATCH(CONCATENATE($A$1,"_",$A89),Top!$A$1:$A$400,0),MATCH(B$79,Top!$A$1:$AA$1,0))</f>
        <v>MONO-94</v>
      </c>
      <c r="C89" s="69" t="str">
        <f ca="1">INDEX(Top!$A$1:$AA$400,MATCH(CONCATENATE($A$1,"_",$A89),Top!$A$1:$A$400,0),MATCH(C$79,Top!$A$1:$AA$1,0))</f>
        <v>SOCIETE CORSE DE BOISSONS BASTIA</v>
      </c>
      <c r="D89" s="48" t="str">
        <f ca="1">INDEX(Top!$A$1:$AA$400,MATCH(CONCATENATE($A$1,"_",$A89),Top!$A$1:$A$400,0),MATCH(D$79,Top!$A$1:$AA$1,0))</f>
        <v>20 à 49 salariés</v>
      </c>
      <c r="E89" s="48">
        <f ca="1">INDEX(Top!$A$1:$AA$400,MATCH(CONCATENATE($A$1,"_",$A89),Top!$A$1:$A$400,0),MATCH(E$79,Top!$A$1:$AA$1,0))</f>
        <v>100</v>
      </c>
      <c r="F89" s="48" t="str">
        <f ca="1">INDEX(Top!$A$1:$AA$400,MATCH(CONCATENATE($A$1,"_",$A89),Top!$A$1:$A$400,0),MATCH(F$79,Top!$A$1:$AA$1,0))</f>
        <v>4634Z</v>
      </c>
      <c r="G89" s="152" t="str">
        <f ca="1">INDEX(Top!$A$1:$AA$400,MATCH(CONCATENATE($A$1,"_",$A89),Top!$A$1:$A$400,0),MATCH(G$79,Top!$A$1:$AA$1,0))</f>
        <v>Commerce de gros (commerce interentreprises) de boissons</v>
      </c>
      <c r="H89" s="153" t="e">
        <f ca="1">INDEX(Top!$A$1:$AA$400,MATCH(CONCATENATE($A$1,"_",$A89),Top!$A$1:$A$400,0),MATCH(H$79,Top!$A$1:$AA$1,0))</f>
        <v>#N/A</v>
      </c>
      <c r="I89" s="154" t="e">
        <f ca="1">INDEX(Top!$A$1:$AA$400,MATCH(CONCATENATE($A$1,"_",$A89),Top!$A$1:$A$400,0),MATCH(I$79,Top!$A$1:$AA$1,0))</f>
        <v>#N/A</v>
      </c>
      <c r="P89" s="28"/>
    </row>
    <row r="90" spans="1:16" ht="15" customHeight="1" x14ac:dyDescent="0.35">
      <c r="A90" s="73">
        <f>'93'!A90</f>
        <v>8</v>
      </c>
      <c r="B90" s="48" t="str">
        <f ca="1">INDEX(Top!$A$1:$AA$400,MATCH(CONCATENATE($A$1,"_",$A90),Top!$A$1:$A$400,0),MATCH(B$79,Top!$A$1:$AA$1,0))</f>
        <v>MONO-94</v>
      </c>
      <c r="C90" s="69" t="str">
        <f ca="1">INDEX(Top!$A$1:$AA$400,MATCH(CONCATENATE($A$1,"_",$A90),Top!$A$1:$A$400,0),MATCH(C$79,Top!$A$1:$AA$1,0))</f>
        <v>LES GLACIERES D AJACCIO</v>
      </c>
      <c r="D90" s="48" t="str">
        <f ca="1">INDEX(Top!$A$1:$AA$400,MATCH(CONCATENATE($A$1,"_",$A90),Top!$A$1:$A$400,0),MATCH(D$79,Top!$A$1:$AA$1,0))</f>
        <v>20 à 49 salariés</v>
      </c>
      <c r="E90" s="48">
        <f ca="1">INDEX(Top!$A$1:$AA$400,MATCH(CONCATENATE($A$1,"_",$A90),Top!$A$1:$A$400,0),MATCH(E$79,Top!$A$1:$AA$1,0))</f>
        <v>100</v>
      </c>
      <c r="F90" s="48" t="str">
        <f ca="1">INDEX(Top!$A$1:$AA$400,MATCH(CONCATENATE($A$1,"_",$A90),Top!$A$1:$A$400,0),MATCH(F$79,Top!$A$1:$AA$1,0))</f>
        <v>4639B</v>
      </c>
      <c r="G90" s="152" t="str">
        <f ca="1">INDEX(Top!$A$1:$AA$400,MATCH(CONCATENATE($A$1,"_",$A90),Top!$A$1:$A$400,0),MATCH(G$79,Top!$A$1:$AA$1,0))</f>
        <v>Commerce de gros (commerce interentreprises) alimentaire non spécialisé</v>
      </c>
      <c r="H90" s="153" t="e">
        <f ca="1">INDEX(Top!$A$1:$AA$400,MATCH(CONCATENATE($A$1,"_",$A90),Top!$A$1:$A$400,0),MATCH(H$79,Top!$A$1:$AA$1,0))</f>
        <v>#N/A</v>
      </c>
      <c r="I90" s="154" t="e">
        <f ca="1">INDEX(Top!$A$1:$AA$400,MATCH(CONCATENATE($A$1,"_",$A90),Top!$A$1:$A$400,0),MATCH(I$79,Top!$A$1:$AA$1,0))</f>
        <v>#N/A</v>
      </c>
      <c r="P90" s="28"/>
    </row>
    <row r="91" spans="1:16" ht="15" customHeight="1" x14ac:dyDescent="0.35">
      <c r="A91" s="73">
        <f>'93'!A91</f>
        <v>9</v>
      </c>
      <c r="B91" s="48" t="str">
        <f ca="1">INDEX(Top!$A$1:$AA$400,MATCH(CONCATENATE($A$1,"_",$A91),Top!$A$1:$A$400,0),MATCH(B$79,Top!$A$1:$AA$1,0))</f>
        <v>MONO-94</v>
      </c>
      <c r="C91" s="69" t="str">
        <f ca="1">INDEX(Top!$A$1:$AA$400,MATCH(CONCATENATE($A$1,"_",$A91),Top!$A$1:$A$400,0),MATCH(C$79,Top!$A$1:$AA$1,0))</f>
        <v>CORSICA GASTRONOMIA</v>
      </c>
      <c r="D91" s="48" t="str">
        <f ca="1">INDEX(Top!$A$1:$AA$400,MATCH(CONCATENATE($A$1,"_",$A91),Top!$A$1:$A$400,0),MATCH(D$79,Top!$A$1:$AA$1,0))</f>
        <v>20 à 49 salariés</v>
      </c>
      <c r="E91" s="48">
        <f ca="1">INDEX(Top!$A$1:$AA$400,MATCH(CONCATENATE($A$1,"_",$A91),Top!$A$1:$A$400,0),MATCH(E$79,Top!$A$1:$AA$1,0))</f>
        <v>100</v>
      </c>
      <c r="F91" s="48" t="str">
        <f ca="1">INDEX(Top!$A$1:$AA$400,MATCH(CONCATENATE($A$1,"_",$A91),Top!$A$1:$A$400,0),MATCH(F$79,Top!$A$1:$AA$1,0))</f>
        <v>1039B</v>
      </c>
      <c r="G91" s="152" t="str">
        <f ca="1">INDEX(Top!$A$1:$AA$400,MATCH(CONCATENATE($A$1,"_",$A91),Top!$A$1:$A$400,0),MATCH(G$79,Top!$A$1:$AA$1,0))</f>
        <v>Transformation et conservation de fruits</v>
      </c>
      <c r="H91" s="153" t="e">
        <f ca="1">INDEX(Top!$A$1:$AA$400,MATCH(CONCATENATE($A$1,"_",$A91),Top!$A$1:$A$400,0),MATCH(H$79,Top!$A$1:$AA$1,0))</f>
        <v>#N/A</v>
      </c>
      <c r="I91" s="154" t="e">
        <f ca="1">INDEX(Top!$A$1:$AA$400,MATCH(CONCATENATE($A$1,"_",$A91),Top!$A$1:$A$400,0),MATCH(I$79,Top!$A$1:$AA$1,0))</f>
        <v>#N/A</v>
      </c>
      <c r="P91" s="28"/>
    </row>
    <row r="92" spans="1:16" ht="15" customHeight="1" x14ac:dyDescent="0.35">
      <c r="A92" s="73">
        <f>'93'!A92</f>
        <v>10</v>
      </c>
      <c r="B92" s="48" t="str">
        <f ca="1">INDEX(Top!$A$1:$AA$400,MATCH(CONCATENATE($A$1,"_",$A92),Top!$A$1:$A$400,0),MATCH(B$79,Top!$A$1:$AA$1,0))</f>
        <v>MONO-94</v>
      </c>
      <c r="C92" s="69" t="str">
        <f ca="1">INDEX(Top!$A$1:$AA$400,MATCH(CONCATENATE($A$1,"_",$A92),Top!$A$1:$A$400,0),MATCH(C$79,Top!$A$1:$AA$1,0))</f>
        <v>SO.DI.GAV</v>
      </c>
      <c r="D92" s="48" t="str">
        <f ca="1">INDEX(Top!$A$1:$AA$400,MATCH(CONCATENATE($A$1,"_",$A92),Top!$A$1:$A$400,0),MATCH(D$79,Top!$A$1:$AA$1,0))</f>
        <v>20 à 49 salariés</v>
      </c>
      <c r="E92" s="48">
        <f ca="1">INDEX(Top!$A$1:$AA$400,MATCH(CONCATENATE($A$1,"_",$A92),Top!$A$1:$A$400,0),MATCH(E$79,Top!$A$1:$AA$1,0))</f>
        <v>100</v>
      </c>
      <c r="F92" s="48" t="str">
        <f ca="1">INDEX(Top!$A$1:$AA$400,MATCH(CONCATENATE($A$1,"_",$A92),Top!$A$1:$A$400,0),MATCH(F$79,Top!$A$1:$AA$1,0))</f>
        <v>4632A</v>
      </c>
      <c r="G92" s="152" t="str">
        <f ca="1">INDEX(Top!$A$1:$AA$400,MATCH(CONCATENATE($A$1,"_",$A92),Top!$A$1:$A$400,0),MATCH(G$79,Top!$A$1:$AA$1,0))</f>
        <v>Commerce de gros (commerce interentreprises) de viandes de boucherie</v>
      </c>
      <c r="H92" s="153" t="e">
        <f ca="1">INDEX(Top!$A$1:$AA$400,MATCH(CONCATENATE($A$1,"_",$A92),Top!$A$1:$A$400,0),MATCH(H$79,Top!$A$1:$AA$1,0))</f>
        <v>#N/A</v>
      </c>
      <c r="I92" s="154" t="e">
        <f ca="1">INDEX(Top!$A$1:$AA$400,MATCH(CONCATENATE($A$1,"_",$A92),Top!$A$1:$A$400,0),MATCH(I$79,Top!$A$1:$AA$1,0))</f>
        <v>#N/A</v>
      </c>
      <c r="P92" s="28"/>
    </row>
    <row r="93" spans="1:16" ht="15" customHeight="1" x14ac:dyDescent="0.35">
      <c r="A93" s="73">
        <f>'93'!A93</f>
        <v>11</v>
      </c>
      <c r="B93" s="48" t="str">
        <f ca="1">INDEX(Top!$A$1:$AA$400,MATCH(CONCATENATE($A$1,"_",$A93),Top!$A$1:$A$400,0),MATCH(B$79,Top!$A$1:$AA$1,0))</f>
        <v>MONO-94</v>
      </c>
      <c r="C93" s="69" t="str">
        <f ca="1">INDEX(Top!$A$1:$AA$400,MATCH(CONCATENATE($A$1,"_",$A93),Top!$A$1:$A$400,0),MATCH(C$79,Top!$A$1:$AA$1,0))</f>
        <v>BISCUITERIE D'AFA</v>
      </c>
      <c r="D93" s="48" t="str">
        <f ca="1">INDEX(Top!$A$1:$AA$400,MATCH(CONCATENATE($A$1,"_",$A93),Top!$A$1:$A$400,0),MATCH(D$79,Top!$A$1:$AA$1,0))</f>
        <v>20 à 49 salariés</v>
      </c>
      <c r="E93" s="48">
        <f ca="1">INDEX(Top!$A$1:$AA$400,MATCH(CONCATENATE($A$1,"_",$A93),Top!$A$1:$A$400,0),MATCH(E$79,Top!$A$1:$AA$1,0))</f>
        <v>100</v>
      </c>
      <c r="F93" s="48" t="str">
        <f ca="1">INDEX(Top!$A$1:$AA$400,MATCH(CONCATENATE($A$1,"_",$A93),Top!$A$1:$A$400,0),MATCH(F$79,Top!$A$1:$AA$1,0))</f>
        <v>1072Z</v>
      </c>
      <c r="G93" s="152" t="str">
        <f ca="1">INDEX(Top!$A$1:$AA$400,MATCH(CONCATENATE($A$1,"_",$A93),Top!$A$1:$A$400,0),MATCH(G$79,Top!$A$1:$AA$1,0))</f>
        <v>Fabrication de biscuits, biscottes et pâtisseries de conservation</v>
      </c>
      <c r="H93" s="153" t="e">
        <f ca="1">INDEX(Top!$A$1:$AA$400,MATCH(CONCATENATE($A$1,"_",$A93),Top!$A$1:$A$400,0),MATCH(H$79,Top!$A$1:$AA$1,0))</f>
        <v>#N/A</v>
      </c>
      <c r="I93" s="154" t="e">
        <f ca="1">INDEX(Top!$A$1:$AA$400,MATCH(CONCATENATE($A$1,"_",$A93),Top!$A$1:$A$400,0),MATCH(I$79,Top!$A$1:$AA$1,0))</f>
        <v>#N/A</v>
      </c>
      <c r="P93" s="28"/>
    </row>
    <row r="94" spans="1:16" ht="15" customHeight="1" x14ac:dyDescent="0.35">
      <c r="A94" s="73">
        <f>'93'!A94</f>
        <v>12</v>
      </c>
      <c r="B94" s="48" t="str">
        <f ca="1">INDEX(Top!$A$1:$AA$400,MATCH(CONCATENATE($A$1,"_",$A94),Top!$A$1:$A$400,0),MATCH(B$79,Top!$A$1:$AA$1,0))</f>
        <v>MONO-94</v>
      </c>
      <c r="C94" s="69" t="str">
        <f ca="1">INDEX(Top!$A$1:$AA$400,MATCH(CONCATENATE($A$1,"_",$A94),Top!$A$1:$A$400,0),MATCH(C$79,Top!$A$1:$AA$1,0))</f>
        <v>J.P.M.</v>
      </c>
      <c r="D94" s="48" t="str">
        <f ca="1">INDEX(Top!$A$1:$AA$400,MATCH(CONCATENATE($A$1,"_",$A94),Top!$A$1:$A$400,0),MATCH(D$79,Top!$A$1:$AA$1,0))</f>
        <v>20 à 49 salariés</v>
      </c>
      <c r="E94" s="48">
        <f ca="1">INDEX(Top!$A$1:$AA$400,MATCH(CONCATENATE($A$1,"_",$A94),Top!$A$1:$A$400,0),MATCH(E$79,Top!$A$1:$AA$1,0))</f>
        <v>100</v>
      </c>
      <c r="F94" s="48" t="str">
        <f ca="1">INDEX(Top!$A$1:$AA$400,MATCH(CONCATENATE($A$1,"_",$A94),Top!$A$1:$A$400,0),MATCH(F$79,Top!$A$1:$AA$1,0))</f>
        <v>1011Z</v>
      </c>
      <c r="G94" s="152" t="str">
        <f ca="1">INDEX(Top!$A$1:$AA$400,MATCH(CONCATENATE($A$1,"_",$A94),Top!$A$1:$A$400,0),MATCH(G$79,Top!$A$1:$AA$1,0))</f>
        <v>Transformation et conservation de la viande de boucherie</v>
      </c>
      <c r="H94" s="153" t="e">
        <f ca="1">INDEX(Top!$A$1:$AA$400,MATCH(CONCATENATE($A$1,"_",$A94),Top!$A$1:$A$400,0),MATCH(H$79,Top!$A$1:$AA$1,0))</f>
        <v>#N/A</v>
      </c>
      <c r="I94" s="154" t="e">
        <f ca="1">INDEX(Top!$A$1:$AA$400,MATCH(CONCATENATE($A$1,"_",$A94),Top!$A$1:$A$400,0),MATCH(I$79,Top!$A$1:$AA$1,0))</f>
        <v>#N/A</v>
      </c>
      <c r="P94" s="28"/>
    </row>
    <row r="95" spans="1:16" ht="15" customHeight="1" x14ac:dyDescent="0.35">
      <c r="A95" s="73">
        <f>'93'!A95</f>
        <v>13</v>
      </c>
      <c r="B95" s="48" t="str">
        <f ca="1">INDEX(Top!$A$1:$AA$400,MATCH(CONCATENATE($A$1,"_",$A95),Top!$A$1:$A$400,0),MATCH(B$79,Top!$A$1:$AA$1,0))</f>
        <v>MONO-94</v>
      </c>
      <c r="C95" s="69" t="str">
        <f ca="1">INDEX(Top!$A$1:$AA$400,MATCH(CONCATENATE($A$1,"_",$A95),Top!$A$1:$A$400,0),MATCH(C$79,Top!$A$1:$AA$1,0))</f>
        <v>SAS PIERUCCI</v>
      </c>
      <c r="D95" s="48" t="str">
        <f ca="1">INDEX(Top!$A$1:$AA$400,MATCH(CONCATENATE($A$1,"_",$A95),Top!$A$1:$A$400,0),MATCH(D$79,Top!$A$1:$AA$1,0))</f>
        <v>20 à 49 salariés</v>
      </c>
      <c r="E95" s="48">
        <f ca="1">INDEX(Top!$A$1:$AA$400,MATCH(CONCATENATE($A$1,"_",$A95),Top!$A$1:$A$400,0),MATCH(E$79,Top!$A$1:$AA$1,0))</f>
        <v>100</v>
      </c>
      <c r="F95" s="48" t="str">
        <f ca="1">INDEX(Top!$A$1:$AA$400,MATCH(CONCATENATE($A$1,"_",$A95),Top!$A$1:$A$400,0),MATCH(F$79,Top!$A$1:$AA$1,0))</f>
        <v>1051C</v>
      </c>
      <c r="G95" s="152" t="str">
        <f ca="1">INDEX(Top!$A$1:$AA$400,MATCH(CONCATENATE($A$1,"_",$A95),Top!$A$1:$A$400,0),MATCH(G$79,Top!$A$1:$AA$1,0))</f>
        <v>Fabrication de fromage</v>
      </c>
      <c r="H95" s="153" t="e">
        <f ca="1">INDEX(Top!$A$1:$AA$400,MATCH(CONCATENATE($A$1,"_",$A95),Top!$A$1:$A$400,0),MATCH(H$79,Top!$A$1:$AA$1,0))</f>
        <v>#N/A</v>
      </c>
      <c r="I95" s="154" t="e">
        <f ca="1">INDEX(Top!$A$1:$AA$400,MATCH(CONCATENATE($A$1,"_",$A95),Top!$A$1:$A$400,0),MATCH(I$79,Top!$A$1:$AA$1,0))</f>
        <v>#N/A</v>
      </c>
      <c r="P95" s="28"/>
    </row>
    <row r="96" spans="1:16" ht="15" customHeight="1" x14ac:dyDescent="0.35">
      <c r="A96" s="73">
        <f>'93'!A96</f>
        <v>14</v>
      </c>
      <c r="B96" s="48" t="str">
        <f ca="1">INDEX(Top!$A$1:$AA$400,MATCH(CONCATENATE($A$1,"_",$A96),Top!$A$1:$A$400,0),MATCH(B$79,Top!$A$1:$AA$1,0))</f>
        <v>MONO-94</v>
      </c>
      <c r="C96" s="69" t="str">
        <f ca="1">INDEX(Top!$A$1:$AA$400,MATCH(CONCATENATE($A$1,"_",$A96),Top!$A$1:$A$400,0),MATCH(C$79,Top!$A$1:$AA$1,0))</f>
        <v>CORDIROM</v>
      </c>
      <c r="D96" s="48" t="str">
        <f ca="1">INDEX(Top!$A$1:$AA$400,MATCH(CONCATENATE($A$1,"_",$A96),Top!$A$1:$A$400,0),MATCH(D$79,Top!$A$1:$AA$1,0))</f>
        <v>20 à 49 salariés</v>
      </c>
      <c r="E96" s="48">
        <f ca="1">INDEX(Top!$A$1:$AA$400,MATCH(CONCATENATE($A$1,"_",$A96),Top!$A$1:$A$400,0),MATCH(E$79,Top!$A$1:$AA$1,0))</f>
        <v>100</v>
      </c>
      <c r="F96" s="48" t="str">
        <f ca="1">INDEX(Top!$A$1:$AA$400,MATCH(CONCATENATE($A$1,"_",$A96),Top!$A$1:$A$400,0),MATCH(F$79,Top!$A$1:$AA$1,0))</f>
        <v>4639A</v>
      </c>
      <c r="G96" s="152" t="str">
        <f ca="1">INDEX(Top!$A$1:$AA$400,MATCH(CONCATENATE($A$1,"_",$A96),Top!$A$1:$A$400,0),MATCH(G$79,Top!$A$1:$AA$1,0))</f>
        <v>Commerce de gros (commerce interentreprises) de produits surgelés</v>
      </c>
      <c r="H96" s="153" t="e">
        <f ca="1">INDEX(Top!$A$1:$AA$400,MATCH(CONCATENATE($A$1,"_",$A96),Top!$A$1:$A$400,0),MATCH(H$79,Top!$A$1:$AA$1,0))</f>
        <v>#N/A</v>
      </c>
      <c r="I96" s="154" t="e">
        <f ca="1">INDEX(Top!$A$1:$AA$400,MATCH(CONCATENATE($A$1,"_",$A96),Top!$A$1:$A$400,0),MATCH(I$79,Top!$A$1:$AA$1,0))</f>
        <v>#N/A</v>
      </c>
      <c r="P96" s="28"/>
    </row>
    <row r="97" spans="1:17" ht="15" customHeight="1" x14ac:dyDescent="0.35">
      <c r="A97" s="73">
        <f>'93'!A97</f>
        <v>15</v>
      </c>
      <c r="B97" s="48" t="str">
        <f ca="1">INDEX(Top!$A$1:$AA$400,MATCH(CONCATENATE($A$1,"_",$A97),Top!$A$1:$A$400,0),MATCH(B$79,Top!$A$1:$AA$1,0))</f>
        <v>MONO-94</v>
      </c>
      <c r="C97" s="69" t="str">
        <f ca="1">INDEX(Top!$A$1:$AA$400,MATCH(CONCATENATE($A$1,"_",$A97),Top!$A$1:$A$400,0),MATCH(C$79,Top!$A$1:$AA$1,0))</f>
        <v>SNC DES CASH CORSES</v>
      </c>
      <c r="D97" s="48" t="str">
        <f ca="1">INDEX(Top!$A$1:$AA$400,MATCH(CONCATENATE($A$1,"_",$A97),Top!$A$1:$A$400,0),MATCH(D$79,Top!$A$1:$AA$1,0))</f>
        <v>20 à 49 salariés</v>
      </c>
      <c r="E97" s="48">
        <f ca="1">INDEX(Top!$A$1:$AA$400,MATCH(CONCATENATE($A$1,"_",$A97),Top!$A$1:$A$400,0),MATCH(E$79,Top!$A$1:$AA$1,0))</f>
        <v>100</v>
      </c>
      <c r="F97" s="48" t="str">
        <f ca="1">INDEX(Top!$A$1:$AA$400,MATCH(CONCATENATE($A$1,"_",$A97),Top!$A$1:$A$400,0),MATCH(F$79,Top!$A$1:$AA$1,0))</f>
        <v>4639B</v>
      </c>
      <c r="G97" s="152" t="str">
        <f ca="1">INDEX(Top!$A$1:$AA$400,MATCH(CONCATENATE($A$1,"_",$A97),Top!$A$1:$A$400,0),MATCH(G$79,Top!$A$1:$AA$1,0))</f>
        <v>Commerce de gros (commerce interentreprises) alimentaire non spécialisé</v>
      </c>
      <c r="H97" s="153" t="e">
        <f ca="1">INDEX(Top!$A$1:$AA$400,MATCH(CONCATENATE($A$1,"_",$A97),Top!$A$1:$A$400,0),MATCH(H$79,Top!$A$1:$AA$1,0))</f>
        <v>#N/A</v>
      </c>
      <c r="I97" s="154" t="e">
        <f ca="1">INDEX(Top!$A$1:$AA$400,MATCH(CONCATENATE($A$1,"_",$A97),Top!$A$1:$A$400,0),MATCH(I$79,Top!$A$1:$AA$1,0))</f>
        <v>#N/A</v>
      </c>
      <c r="P97" s="28"/>
    </row>
    <row r="98" spans="1:17" ht="15" customHeight="1" x14ac:dyDescent="0.35">
      <c r="A98" s="73">
        <f>'93'!A98</f>
        <v>16</v>
      </c>
      <c r="B98" s="48" t="str">
        <f ca="1">INDEX(Top!$A$1:$AA$400,MATCH(CONCATENATE($A$1,"_",$A98),Top!$A$1:$A$400,0),MATCH(B$79,Top!$A$1:$AA$1,0))</f>
        <v>MONO-94</v>
      </c>
      <c r="C98" s="69" t="str">
        <f ca="1">INDEX(Top!$A$1:$AA$400,MATCH(CONCATENATE($A$1,"_",$A98),Top!$A$1:$A$400,0),MATCH(C$79,Top!$A$1:$AA$1,0))</f>
        <v>A FINETTA</v>
      </c>
      <c r="D98" s="48" t="str">
        <f ca="1">INDEX(Top!$A$1:$AA$400,MATCH(CONCATENATE($A$1,"_",$A98),Top!$A$1:$A$400,0),MATCH(D$79,Top!$A$1:$AA$1,0))</f>
        <v>20 à 49 salariés</v>
      </c>
      <c r="E98" s="48">
        <f ca="1">INDEX(Top!$A$1:$AA$400,MATCH(CONCATENATE($A$1,"_",$A98),Top!$A$1:$A$400,0),MATCH(E$79,Top!$A$1:$AA$1,0))</f>
        <v>100</v>
      </c>
      <c r="F98" s="48" t="str">
        <f ca="1">INDEX(Top!$A$1:$AA$400,MATCH(CONCATENATE($A$1,"_",$A98),Top!$A$1:$A$400,0),MATCH(F$79,Top!$A$1:$AA$1,0))</f>
        <v>1071C</v>
      </c>
      <c r="G98" s="152" t="str">
        <f ca="1">INDEX(Top!$A$1:$AA$400,MATCH(CONCATENATE($A$1,"_",$A98),Top!$A$1:$A$400,0),MATCH(G$79,Top!$A$1:$AA$1,0))</f>
        <v>Boulangerie et boulangerie-pâtisserie</v>
      </c>
      <c r="H98" s="153" t="e">
        <f ca="1">INDEX(Top!$A$1:$AA$400,MATCH(CONCATENATE($A$1,"_",$A98),Top!$A$1:$A$400,0),MATCH(H$79,Top!$A$1:$AA$1,0))</f>
        <v>#N/A</v>
      </c>
      <c r="I98" s="154" t="e">
        <f ca="1">INDEX(Top!$A$1:$AA$400,MATCH(CONCATENATE($A$1,"_",$A98),Top!$A$1:$A$400,0),MATCH(I$79,Top!$A$1:$AA$1,0))</f>
        <v>#N/A</v>
      </c>
      <c r="P98" s="28"/>
    </row>
    <row r="99" spans="1:17" ht="15" customHeight="1" x14ac:dyDescent="0.35">
      <c r="A99" s="73">
        <f>'93'!A99</f>
        <v>17</v>
      </c>
      <c r="B99" s="48" t="str">
        <f ca="1">INDEX(Top!$A$1:$AA$400,MATCH(CONCATENATE($A$1,"_",$A99),Top!$A$1:$A$400,0),MATCH(B$79,Top!$A$1:$AA$1,0))</f>
        <v>MONO-94</v>
      </c>
      <c r="C99" s="69" t="str">
        <f ca="1">INDEX(Top!$A$1:$AA$400,MATCH(CONCATENATE($A$1,"_",$A99),Top!$A$1:$A$400,0),MATCH(C$79,Top!$A$1:$AA$1,0))</f>
        <v>COSTA ET FILS</v>
      </c>
      <c r="D99" s="48" t="str">
        <f ca="1">INDEX(Top!$A$1:$AA$400,MATCH(CONCATENATE($A$1,"_",$A99),Top!$A$1:$A$400,0),MATCH(D$79,Top!$A$1:$AA$1,0))</f>
        <v>20 à 49 salariés</v>
      </c>
      <c r="E99" s="48">
        <f ca="1">INDEX(Top!$A$1:$AA$400,MATCH(CONCATENATE($A$1,"_",$A99),Top!$A$1:$A$400,0),MATCH(E$79,Top!$A$1:$AA$1,0))</f>
        <v>100</v>
      </c>
      <c r="F99" s="48" t="str">
        <f ca="1">INDEX(Top!$A$1:$AA$400,MATCH(CONCATENATE($A$1,"_",$A99),Top!$A$1:$A$400,0),MATCH(F$79,Top!$A$1:$AA$1,0))</f>
        <v>1013A</v>
      </c>
      <c r="G99" s="152" t="str">
        <f ca="1">INDEX(Top!$A$1:$AA$400,MATCH(CONCATENATE($A$1,"_",$A99),Top!$A$1:$A$400,0),MATCH(G$79,Top!$A$1:$AA$1,0))</f>
        <v>Préparation industrielle de produits à base de viande</v>
      </c>
      <c r="H99" s="153" t="e">
        <f ca="1">INDEX(Top!$A$1:$AA$400,MATCH(CONCATENATE($A$1,"_",$A99),Top!$A$1:$A$400,0),MATCH(H$79,Top!$A$1:$AA$1,0))</f>
        <v>#N/A</v>
      </c>
      <c r="I99" s="154" t="e">
        <f ca="1">INDEX(Top!$A$1:$AA$400,MATCH(CONCATENATE($A$1,"_",$A99),Top!$A$1:$A$400,0),MATCH(I$79,Top!$A$1:$AA$1,0))</f>
        <v>#N/A</v>
      </c>
      <c r="P99" s="28"/>
    </row>
    <row r="100" spans="1:17" ht="15" customHeight="1" x14ac:dyDescent="0.35">
      <c r="A100" s="73">
        <f>'93'!A100</f>
        <v>18</v>
      </c>
      <c r="B100" s="48" t="str">
        <f ca="1">INDEX(Top!$A$1:$AA$400,MATCH(CONCATENATE($A$1,"_",$A100),Top!$A$1:$A$400,0),MATCH(B$79,Top!$A$1:$AA$1,0))</f>
        <v>MONO-94</v>
      </c>
      <c r="C100" s="69" t="str">
        <f ca="1">INDEX(Top!$A$1:$AA$400,MATCH(CONCATENATE($A$1,"_",$A100),Top!$A$1:$A$400,0),MATCH(C$79,Top!$A$1:$AA$1,0))</f>
        <v>PIERRE TRAITEUR</v>
      </c>
      <c r="D100" s="48" t="str">
        <f ca="1">INDEX(Top!$A$1:$AA$400,MATCH(CONCATENATE($A$1,"_",$A100),Top!$A$1:$A$400,0),MATCH(D$79,Top!$A$1:$AA$1,0))</f>
        <v>20 à 49 salariés</v>
      </c>
      <c r="E100" s="48">
        <f ca="1">INDEX(Top!$A$1:$AA$400,MATCH(CONCATENATE($A$1,"_",$A100),Top!$A$1:$A$400,0),MATCH(E$79,Top!$A$1:$AA$1,0))</f>
        <v>100</v>
      </c>
      <c r="F100" s="48" t="str">
        <f ca="1">INDEX(Top!$A$1:$AA$400,MATCH(CONCATENATE($A$1,"_",$A100),Top!$A$1:$A$400,0),MATCH(F$79,Top!$A$1:$AA$1,0))</f>
        <v>1013B</v>
      </c>
      <c r="G100" s="152" t="str">
        <f ca="1">INDEX(Top!$A$1:$AA$400,MATCH(CONCATENATE($A$1,"_",$A100),Top!$A$1:$A$400,0),MATCH(G$79,Top!$A$1:$AA$1,0))</f>
        <v>Charcuterie</v>
      </c>
      <c r="H100" s="153" t="e">
        <f ca="1">INDEX(Top!$A$1:$AA$400,MATCH(CONCATENATE($A$1,"_",$A100),Top!$A$1:$A$400,0),MATCH(H$79,Top!$A$1:$AA$1,0))</f>
        <v>#N/A</v>
      </c>
      <c r="I100" s="154" t="e">
        <f ca="1">INDEX(Top!$A$1:$AA$400,MATCH(CONCATENATE($A$1,"_",$A100),Top!$A$1:$A$400,0),MATCH(I$79,Top!$A$1:$AA$1,0))</f>
        <v>#N/A</v>
      </c>
      <c r="P100" s="28"/>
    </row>
    <row r="101" spans="1:17" ht="15" customHeight="1" x14ac:dyDescent="0.35">
      <c r="A101" s="73">
        <f>'93'!A101</f>
        <v>19</v>
      </c>
      <c r="B101" s="48" t="str">
        <f ca="1">INDEX(Top!$A$1:$AA$400,MATCH(CONCATENATE($A$1,"_",$A101),Top!$A$1:$A$400,0),MATCH(B$79,Top!$A$1:$AA$1,0))</f>
        <v>MONO-94</v>
      </c>
      <c r="C101" s="69" t="str">
        <f ca="1">INDEX(Top!$A$1:$AA$400,MATCH(CONCATENATE($A$1,"_",$A101),Top!$A$1:$A$400,0),MATCH(C$79,Top!$A$1:$AA$1,0))</f>
        <v>SASU ELINA</v>
      </c>
      <c r="D101" s="48" t="str">
        <f ca="1">INDEX(Top!$A$1:$AA$400,MATCH(CONCATENATE($A$1,"_",$A101),Top!$A$1:$A$400,0),MATCH(D$79,Top!$A$1:$AA$1,0))</f>
        <v>20 à 49 salariés</v>
      </c>
      <c r="E101" s="48">
        <f ca="1">INDEX(Top!$A$1:$AA$400,MATCH(CONCATENATE($A$1,"_",$A101),Top!$A$1:$A$400,0),MATCH(E$79,Top!$A$1:$AA$1,0))</f>
        <v>100</v>
      </c>
      <c r="F101" s="48" t="str">
        <f ca="1">INDEX(Top!$A$1:$AA$400,MATCH(CONCATENATE($A$1,"_",$A101),Top!$A$1:$A$400,0),MATCH(F$79,Top!$A$1:$AA$1,0))</f>
        <v>1071C</v>
      </c>
      <c r="G101" s="152" t="str">
        <f ca="1">INDEX(Top!$A$1:$AA$400,MATCH(CONCATENATE($A$1,"_",$A101),Top!$A$1:$A$400,0),MATCH(G$79,Top!$A$1:$AA$1,0))</f>
        <v>Boulangerie et boulangerie-pâtisserie</v>
      </c>
      <c r="H101" s="153" t="e">
        <f ca="1">INDEX(Top!$A$1:$AA$400,MATCH(CONCATENATE($A$1,"_",$A101),Top!$A$1:$A$400,0),MATCH(H$79,Top!$A$1:$AA$1,0))</f>
        <v>#N/A</v>
      </c>
      <c r="I101" s="154" t="e">
        <f ca="1">INDEX(Top!$A$1:$AA$400,MATCH(CONCATENATE($A$1,"_",$A101),Top!$A$1:$A$400,0),MATCH(I$79,Top!$A$1:$AA$1,0))</f>
        <v>#N/A</v>
      </c>
      <c r="P101" s="28"/>
    </row>
    <row r="102" spans="1:17" ht="15" customHeight="1" x14ac:dyDescent="0.35">
      <c r="A102" s="73">
        <f>'93'!A102</f>
        <v>20</v>
      </c>
      <c r="B102" s="48" t="str">
        <f ca="1">INDEX(Top!$A$1:$AA$400,MATCH(CONCATENATE($A$1,"_",$A102),Top!$A$1:$A$400,0),MATCH(B$79,Top!$A$1:$AA$1,0))</f>
        <v>MONO-94</v>
      </c>
      <c r="C102" s="69" t="str">
        <f ca="1">INDEX(Top!$A$1:$AA$400,MATCH(CONCATENATE($A$1,"_",$A102),Top!$A$1:$A$400,0),MATCH(C$79,Top!$A$1:$AA$1,0))</f>
        <v>SALAISONS REUNIES</v>
      </c>
      <c r="D102" s="48" t="str">
        <f ca="1">INDEX(Top!$A$1:$AA$400,MATCH(CONCATENATE($A$1,"_",$A102),Top!$A$1:$A$400,0),MATCH(D$79,Top!$A$1:$AA$1,0))</f>
        <v>20 à 49 salariés</v>
      </c>
      <c r="E102" s="48">
        <f ca="1">INDEX(Top!$A$1:$AA$400,MATCH(CONCATENATE($A$1,"_",$A102),Top!$A$1:$A$400,0),MATCH(E$79,Top!$A$1:$AA$1,0))</f>
        <v>100</v>
      </c>
      <c r="F102" s="48" t="str">
        <f ca="1">INDEX(Top!$A$1:$AA$400,MATCH(CONCATENATE($A$1,"_",$A102),Top!$A$1:$A$400,0),MATCH(F$79,Top!$A$1:$AA$1,0))</f>
        <v>1013A</v>
      </c>
      <c r="G102" s="152" t="str">
        <f ca="1">INDEX(Top!$A$1:$AA$400,MATCH(CONCATENATE($A$1,"_",$A102),Top!$A$1:$A$400,0),MATCH(G$79,Top!$A$1:$AA$1,0))</f>
        <v>Préparation industrielle de produits à base de viande</v>
      </c>
      <c r="H102" s="153" t="e">
        <f ca="1">INDEX(Top!$A$1:$AA$400,MATCH(CONCATENATE($A$1,"_",$A102),Top!$A$1:$A$400,0),MATCH(H$79,Top!$A$1:$AA$1,0))</f>
        <v>#N/A</v>
      </c>
      <c r="I102" s="154" t="e">
        <f ca="1">INDEX(Top!$A$1:$AA$400,MATCH(CONCATENATE($A$1,"_",$A102),Top!$A$1:$A$400,0),MATCH(I$79,Top!$A$1:$AA$1,0))</f>
        <v>#N/A</v>
      </c>
      <c r="P102" s="28"/>
    </row>
    <row r="103" spans="1:17" ht="15" customHeight="1" x14ac:dyDescent="0.35">
      <c r="B103" s="18" t="str">
        <f>'01'!B103</f>
        <v xml:space="preserve">Entreprises régionales : Une entreprise monorégionale (MONO) a 100 % de ses effectifs dans la région. Une entreprise quasi mono-régionale (QUASI-MONO) a entre 80 % et moins de 100 % de ses effectifs dans la région. </v>
      </c>
      <c r="C103" s="70"/>
      <c r="D103" s="70"/>
      <c r="E103" s="70"/>
      <c r="F103" s="70"/>
      <c r="G103" s="70"/>
      <c r="Q103" s="28"/>
    </row>
    <row r="104" spans="1:17" ht="15" customHeight="1" x14ac:dyDescent="0.35">
      <c r="B104" s="19"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8"/>
    </row>
    <row r="105" spans="1:17" ht="15" customHeight="1" x14ac:dyDescent="0.35">
      <c r="B105" s="71" t="s">
        <v>142</v>
      </c>
      <c r="Q105" s="28"/>
    </row>
    <row r="106" spans="1:17" s="106" customFormat="1" ht="15" customHeight="1" x14ac:dyDescent="0.35">
      <c r="B106" s="107" t="str">
        <f>'93'!B106</f>
        <v>Champ : France (hors Mayotte) - unités légales des secteurs marchands non agricoles et non financiers</v>
      </c>
      <c r="Q106" s="108"/>
    </row>
    <row r="107" spans="1:17" s="106" customFormat="1" ht="15" customHeight="1" x14ac:dyDescent="0.35">
      <c r="B107" s="107" t="str">
        <f>'93'!B107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8"/>
    </row>
    <row r="108" spans="1:17" ht="15" customHeight="1" x14ac:dyDescent="0.35">
      <c r="B108" s="65" t="str">
        <f>Comparatif!B29</f>
        <v>Sources : Esane 2021 à méthode 2022, Flores 2022, Sirus, Insee - traitements SSP</v>
      </c>
      <c r="Q108" s="28"/>
    </row>
  </sheetData>
  <mergeCells count="36">
    <mergeCell ref="G98:I98"/>
    <mergeCell ref="G99:I99"/>
    <mergeCell ref="G100:I100"/>
    <mergeCell ref="G101:I101"/>
    <mergeCell ref="G102:I102"/>
    <mergeCell ref="G93:I93"/>
    <mergeCell ref="G94:I94"/>
    <mergeCell ref="G95:I95"/>
    <mergeCell ref="G96:I96"/>
    <mergeCell ref="G97:I97"/>
    <mergeCell ref="G88:I88"/>
    <mergeCell ref="G89:I89"/>
    <mergeCell ref="G90:I90"/>
    <mergeCell ref="G91:I91"/>
    <mergeCell ref="G92:I92"/>
    <mergeCell ref="G83:I83"/>
    <mergeCell ref="G84:I84"/>
    <mergeCell ref="G85:I85"/>
    <mergeCell ref="G86:I86"/>
    <mergeCell ref="G87:I87"/>
    <mergeCell ref="D6:F6"/>
    <mergeCell ref="Q32:R32"/>
    <mergeCell ref="S32:T32"/>
    <mergeCell ref="G81:I81"/>
    <mergeCell ref="G82:I82"/>
    <mergeCell ref="B72:I72"/>
    <mergeCell ref="U32:AB32"/>
    <mergeCell ref="B24:H24"/>
    <mergeCell ref="B32:C32"/>
    <mergeCell ref="E32:G32"/>
    <mergeCell ref="H32:P32"/>
    <mergeCell ref="Q29:T29"/>
    <mergeCell ref="U29:V29"/>
    <mergeCell ref="W29:X29"/>
    <mergeCell ref="Y29:Z29"/>
    <mergeCell ref="AA29:AB29"/>
  </mergeCells>
  <conditionalFormatting sqref="B83:I102">
    <cfRule type="expression" dxfId="0" priority="1">
      <formula>$E83&gt;=80</formula>
    </cfRule>
  </conditionalFormatting>
  <pageMargins left="0.78749999999999998" right="0.78749999999999998" top="1.0249999999999999" bottom="1.0249999999999999" header="0.78749999999999998" footer="0.78749999999999998"/>
  <pageSetup paperSize="9" firstPageNumber="0" orientation="portrait"/>
  <headerFooter scaleWithDoc="0" alignWithMargins="0">
    <oddHeader>&amp;C&amp;"Arial,Normal"</oddHeader>
    <oddFooter>&amp;C&amp;"Arial,Normal"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290"/>
  <sheetViews>
    <sheetView workbookViewId="0">
      <selection activeCell="D1" sqref="D1"/>
    </sheetView>
  </sheetViews>
  <sheetFormatPr baseColWidth="10" defaultRowHeight="15" x14ac:dyDescent="0.25"/>
  <sheetData>
    <row r="1" spans="1:8" x14ac:dyDescent="0.25">
      <c r="A1" t="s">
        <v>144</v>
      </c>
      <c r="B1" t="s">
        <v>1323</v>
      </c>
      <c r="C1" t="s">
        <v>1324</v>
      </c>
      <c r="D1" t="s">
        <v>1461</v>
      </c>
      <c r="E1" t="s">
        <v>1462</v>
      </c>
      <c r="F1" t="s">
        <v>1463</v>
      </c>
      <c r="G1" t="s">
        <v>1464</v>
      </c>
      <c r="H1" t="s">
        <v>1601</v>
      </c>
    </row>
    <row r="2" spans="1:8" x14ac:dyDescent="0.25">
      <c r="A2" t="s">
        <v>270</v>
      </c>
      <c r="B2" t="s">
        <v>2</v>
      </c>
      <c r="C2" t="s">
        <v>62</v>
      </c>
      <c r="D2">
        <v>84</v>
      </c>
      <c r="E2">
        <v>0</v>
      </c>
      <c r="F2">
        <v>214</v>
      </c>
      <c r="G2">
        <v>214</v>
      </c>
      <c r="H2">
        <v>100</v>
      </c>
    </row>
    <row r="3" spans="1:8" x14ac:dyDescent="0.25">
      <c r="A3" t="s">
        <v>289</v>
      </c>
      <c r="B3" t="s">
        <v>4</v>
      </c>
      <c r="C3" t="s">
        <v>62</v>
      </c>
      <c r="D3">
        <v>18</v>
      </c>
      <c r="E3">
        <v>0</v>
      </c>
      <c r="F3">
        <v>164</v>
      </c>
      <c r="G3">
        <v>164</v>
      </c>
      <c r="H3">
        <v>100</v>
      </c>
    </row>
    <row r="4" spans="1:8" x14ac:dyDescent="0.25">
      <c r="A4" t="s">
        <v>302</v>
      </c>
      <c r="B4" t="s">
        <v>6</v>
      </c>
      <c r="C4" t="s">
        <v>62</v>
      </c>
      <c r="D4">
        <v>14</v>
      </c>
      <c r="E4">
        <v>0</v>
      </c>
      <c r="F4">
        <v>24</v>
      </c>
      <c r="G4">
        <v>24</v>
      </c>
      <c r="H4">
        <v>100</v>
      </c>
    </row>
    <row r="5" spans="1:8" x14ac:dyDescent="0.25">
      <c r="A5" t="s">
        <v>315</v>
      </c>
      <c r="B5" t="s">
        <v>8</v>
      </c>
      <c r="C5" t="s">
        <v>62</v>
      </c>
      <c r="D5">
        <v>53</v>
      </c>
      <c r="E5">
        <v>0</v>
      </c>
      <c r="F5">
        <v>829</v>
      </c>
      <c r="G5">
        <v>829</v>
      </c>
      <c r="H5">
        <v>100</v>
      </c>
    </row>
    <row r="6" spans="1:8" x14ac:dyDescent="0.25">
      <c r="A6" t="s">
        <v>328</v>
      </c>
      <c r="B6" t="s">
        <v>107</v>
      </c>
      <c r="C6" t="s">
        <v>62</v>
      </c>
      <c r="D6">
        <v>93</v>
      </c>
      <c r="E6">
        <v>30</v>
      </c>
      <c r="F6">
        <v>1765</v>
      </c>
      <c r="G6">
        <v>2226</v>
      </c>
      <c r="H6">
        <v>79</v>
      </c>
    </row>
    <row r="7" spans="1:8" x14ac:dyDescent="0.25">
      <c r="A7" t="s">
        <v>341</v>
      </c>
      <c r="B7" t="s">
        <v>108</v>
      </c>
      <c r="C7" t="s">
        <v>62</v>
      </c>
      <c r="D7">
        <v>66</v>
      </c>
      <c r="E7">
        <v>7</v>
      </c>
      <c r="F7">
        <v>1384</v>
      </c>
      <c r="G7">
        <v>2328</v>
      </c>
      <c r="H7">
        <v>59</v>
      </c>
    </row>
    <row r="8" spans="1:8" x14ac:dyDescent="0.25">
      <c r="A8" t="s">
        <v>354</v>
      </c>
      <c r="B8" t="s">
        <v>109</v>
      </c>
      <c r="C8" t="s">
        <v>62</v>
      </c>
      <c r="D8">
        <v>102</v>
      </c>
      <c r="E8">
        <v>7</v>
      </c>
      <c r="F8">
        <v>2848</v>
      </c>
      <c r="G8">
        <v>3832</v>
      </c>
      <c r="H8">
        <v>74</v>
      </c>
    </row>
    <row r="9" spans="1:8" x14ac:dyDescent="0.25">
      <c r="A9" t="s">
        <v>367</v>
      </c>
      <c r="B9" t="s">
        <v>110</v>
      </c>
      <c r="C9" t="s">
        <v>62</v>
      </c>
      <c r="D9">
        <v>74</v>
      </c>
      <c r="E9">
        <v>9</v>
      </c>
      <c r="F9">
        <v>1613</v>
      </c>
      <c r="G9">
        <v>5290</v>
      </c>
      <c r="H9">
        <v>30</v>
      </c>
    </row>
    <row r="10" spans="1:8" x14ac:dyDescent="0.25">
      <c r="A10" t="s">
        <v>380</v>
      </c>
      <c r="B10" t="s">
        <v>111</v>
      </c>
      <c r="C10" t="s">
        <v>62</v>
      </c>
      <c r="D10">
        <v>136</v>
      </c>
      <c r="E10">
        <v>7</v>
      </c>
      <c r="F10">
        <v>2282</v>
      </c>
      <c r="G10">
        <v>4601</v>
      </c>
      <c r="H10">
        <v>50</v>
      </c>
    </row>
    <row r="11" spans="1:8" x14ac:dyDescent="0.25">
      <c r="A11" t="s">
        <v>393</v>
      </c>
      <c r="B11" t="s">
        <v>112</v>
      </c>
      <c r="C11" t="s">
        <v>62</v>
      </c>
      <c r="D11">
        <v>140</v>
      </c>
      <c r="E11">
        <v>14</v>
      </c>
      <c r="F11">
        <v>2949</v>
      </c>
      <c r="G11">
        <v>4511</v>
      </c>
      <c r="H11">
        <v>65</v>
      </c>
    </row>
    <row r="12" spans="1:8" x14ac:dyDescent="0.25">
      <c r="A12" t="s">
        <v>406</v>
      </c>
      <c r="B12" t="s">
        <v>113</v>
      </c>
      <c r="C12" t="s">
        <v>62</v>
      </c>
      <c r="D12">
        <v>183</v>
      </c>
      <c r="E12">
        <v>24</v>
      </c>
      <c r="F12">
        <v>15098</v>
      </c>
      <c r="G12">
        <v>22042</v>
      </c>
      <c r="H12">
        <v>68</v>
      </c>
    </row>
    <row r="13" spans="1:8" x14ac:dyDescent="0.25">
      <c r="A13" t="s">
        <v>419</v>
      </c>
      <c r="B13" t="s">
        <v>114</v>
      </c>
      <c r="C13" t="s">
        <v>62</v>
      </c>
      <c r="D13">
        <v>189</v>
      </c>
      <c r="E13">
        <v>21</v>
      </c>
      <c r="F13">
        <v>20262</v>
      </c>
      <c r="G13">
        <v>24011</v>
      </c>
      <c r="H13">
        <v>84</v>
      </c>
    </row>
    <row r="14" spans="1:8" x14ac:dyDescent="0.25">
      <c r="A14" t="s">
        <v>432</v>
      </c>
      <c r="B14" t="s">
        <v>115</v>
      </c>
      <c r="C14" t="s">
        <v>62</v>
      </c>
      <c r="D14">
        <v>368</v>
      </c>
      <c r="E14">
        <v>24</v>
      </c>
      <c r="F14">
        <v>7457</v>
      </c>
      <c r="G14">
        <v>10579</v>
      </c>
      <c r="H14">
        <v>70</v>
      </c>
    </row>
    <row r="15" spans="1:8" x14ac:dyDescent="0.25">
      <c r="A15" t="s">
        <v>445</v>
      </c>
      <c r="B15" t="s">
        <v>116</v>
      </c>
      <c r="C15" t="s">
        <v>62</v>
      </c>
      <c r="D15">
        <v>366</v>
      </c>
      <c r="E15">
        <v>14</v>
      </c>
      <c r="F15">
        <v>5134</v>
      </c>
      <c r="G15">
        <v>6535</v>
      </c>
      <c r="H15">
        <v>79</v>
      </c>
    </row>
    <row r="16" spans="1:8" x14ac:dyDescent="0.25">
      <c r="A16" t="s">
        <v>458</v>
      </c>
      <c r="B16" t="s">
        <v>117</v>
      </c>
      <c r="C16" t="s">
        <v>62</v>
      </c>
      <c r="D16">
        <v>309</v>
      </c>
      <c r="E16">
        <v>20</v>
      </c>
      <c r="F16">
        <v>7504</v>
      </c>
      <c r="G16">
        <v>9714</v>
      </c>
      <c r="H16">
        <v>77</v>
      </c>
    </row>
    <row r="17" spans="1:8" x14ac:dyDescent="0.25">
      <c r="A17" t="s">
        <v>471</v>
      </c>
      <c r="B17" t="s">
        <v>118</v>
      </c>
      <c r="C17" t="s">
        <v>62</v>
      </c>
      <c r="D17">
        <v>96</v>
      </c>
      <c r="E17">
        <v>7</v>
      </c>
      <c r="F17">
        <v>873</v>
      </c>
      <c r="G17">
        <v>1341</v>
      </c>
      <c r="H17">
        <v>65</v>
      </c>
    </row>
    <row r="18" spans="1:8" x14ac:dyDescent="0.25">
      <c r="A18" t="s">
        <v>484</v>
      </c>
      <c r="B18" t="s">
        <v>119</v>
      </c>
      <c r="C18" t="s">
        <v>62</v>
      </c>
      <c r="D18">
        <v>34</v>
      </c>
      <c r="E18">
        <v>0</v>
      </c>
      <c r="F18">
        <v>218</v>
      </c>
      <c r="G18">
        <v>218</v>
      </c>
      <c r="H18">
        <v>100</v>
      </c>
    </row>
    <row r="19" spans="1:8" x14ac:dyDescent="0.25">
      <c r="A19" t="s">
        <v>271</v>
      </c>
      <c r="B19" t="s">
        <v>2</v>
      </c>
      <c r="C19" t="s">
        <v>272</v>
      </c>
      <c r="D19">
        <v>15</v>
      </c>
      <c r="E19">
        <v>0</v>
      </c>
      <c r="F19">
        <v>37</v>
      </c>
      <c r="G19">
        <v>37</v>
      </c>
      <c r="H19">
        <v>100</v>
      </c>
    </row>
    <row r="20" spans="1:8" x14ac:dyDescent="0.25">
      <c r="A20" t="s">
        <v>290</v>
      </c>
      <c r="B20" t="s">
        <v>4</v>
      </c>
      <c r="C20" t="s">
        <v>272</v>
      </c>
      <c r="D20">
        <v>10</v>
      </c>
      <c r="E20">
        <v>0</v>
      </c>
      <c r="F20">
        <v>18</v>
      </c>
      <c r="G20">
        <v>18</v>
      </c>
      <c r="H20">
        <v>100</v>
      </c>
    </row>
    <row r="21" spans="1:8" x14ac:dyDescent="0.25">
      <c r="A21" t="s">
        <v>303</v>
      </c>
      <c r="B21" t="s">
        <v>6</v>
      </c>
      <c r="C21" t="s">
        <v>272</v>
      </c>
      <c r="D21">
        <v>10</v>
      </c>
      <c r="E21">
        <v>0</v>
      </c>
      <c r="F21">
        <v>82</v>
      </c>
      <c r="G21">
        <v>82</v>
      </c>
      <c r="H21">
        <v>100</v>
      </c>
    </row>
    <row r="22" spans="1:8" x14ac:dyDescent="0.25">
      <c r="A22" t="s">
        <v>316</v>
      </c>
      <c r="B22" t="s">
        <v>8</v>
      </c>
      <c r="C22" t="s">
        <v>272</v>
      </c>
      <c r="D22">
        <v>24</v>
      </c>
      <c r="E22">
        <v>0</v>
      </c>
      <c r="F22">
        <v>120</v>
      </c>
      <c r="G22">
        <v>120</v>
      </c>
      <c r="H22">
        <v>100</v>
      </c>
    </row>
    <row r="23" spans="1:8" x14ac:dyDescent="0.25">
      <c r="A23" t="s">
        <v>329</v>
      </c>
      <c r="B23" t="s">
        <v>107</v>
      </c>
      <c r="C23" t="s">
        <v>272</v>
      </c>
      <c r="D23">
        <v>23</v>
      </c>
      <c r="E23">
        <v>4</v>
      </c>
      <c r="F23">
        <v>183</v>
      </c>
      <c r="G23">
        <v>412</v>
      </c>
      <c r="H23">
        <v>44</v>
      </c>
    </row>
    <row r="24" spans="1:8" x14ac:dyDescent="0.25">
      <c r="A24" t="s">
        <v>342</v>
      </c>
      <c r="B24" t="s">
        <v>108</v>
      </c>
      <c r="C24" t="s">
        <v>272</v>
      </c>
      <c r="D24">
        <v>4</v>
      </c>
      <c r="E24" t="s">
        <v>1594</v>
      </c>
      <c r="F24">
        <v>180</v>
      </c>
      <c r="G24">
        <v>180</v>
      </c>
      <c r="H24">
        <v>100</v>
      </c>
    </row>
    <row r="25" spans="1:8" x14ac:dyDescent="0.25">
      <c r="A25" t="s">
        <v>355</v>
      </c>
      <c r="B25" t="s">
        <v>109</v>
      </c>
      <c r="C25" t="s">
        <v>272</v>
      </c>
      <c r="D25">
        <v>12</v>
      </c>
      <c r="E25" t="s">
        <v>1594</v>
      </c>
      <c r="F25" t="s">
        <v>1594</v>
      </c>
      <c r="G25" t="s">
        <v>1594</v>
      </c>
      <c r="H25" t="s">
        <v>1594</v>
      </c>
    </row>
    <row r="26" spans="1:8" x14ac:dyDescent="0.25">
      <c r="A26" t="s">
        <v>368</v>
      </c>
      <c r="B26" t="s">
        <v>110</v>
      </c>
      <c r="C26" t="s">
        <v>272</v>
      </c>
      <c r="D26">
        <v>24</v>
      </c>
      <c r="E26" t="s">
        <v>1594</v>
      </c>
      <c r="F26">
        <v>382</v>
      </c>
      <c r="G26">
        <v>398</v>
      </c>
      <c r="H26">
        <v>96</v>
      </c>
    </row>
    <row r="27" spans="1:8" x14ac:dyDescent="0.25">
      <c r="A27" t="s">
        <v>381</v>
      </c>
      <c r="B27" t="s">
        <v>111</v>
      </c>
      <c r="C27" t="s">
        <v>272</v>
      </c>
      <c r="D27">
        <v>54</v>
      </c>
      <c r="E27">
        <v>6</v>
      </c>
      <c r="F27">
        <v>1703</v>
      </c>
      <c r="G27">
        <v>2277</v>
      </c>
      <c r="H27">
        <v>75</v>
      </c>
    </row>
    <row r="28" spans="1:8" x14ac:dyDescent="0.25">
      <c r="A28" t="s">
        <v>394</v>
      </c>
      <c r="B28" t="s">
        <v>112</v>
      </c>
      <c r="C28" t="s">
        <v>272</v>
      </c>
      <c r="D28">
        <v>14</v>
      </c>
      <c r="E28">
        <v>0</v>
      </c>
      <c r="F28">
        <v>164</v>
      </c>
      <c r="G28">
        <v>164</v>
      </c>
      <c r="H28">
        <v>100</v>
      </c>
    </row>
    <row r="29" spans="1:8" x14ac:dyDescent="0.25">
      <c r="A29" t="s">
        <v>407</v>
      </c>
      <c r="B29" t="s">
        <v>113</v>
      </c>
      <c r="C29" t="s">
        <v>272</v>
      </c>
      <c r="D29">
        <v>35</v>
      </c>
      <c r="E29" t="s">
        <v>1594</v>
      </c>
      <c r="F29">
        <v>709</v>
      </c>
      <c r="G29">
        <v>731</v>
      </c>
      <c r="H29">
        <v>97</v>
      </c>
    </row>
    <row r="30" spans="1:8" x14ac:dyDescent="0.25">
      <c r="A30" t="s">
        <v>420</v>
      </c>
      <c r="B30" t="s">
        <v>114</v>
      </c>
      <c r="C30" t="s">
        <v>272</v>
      </c>
      <c r="D30">
        <v>90</v>
      </c>
      <c r="E30">
        <v>5</v>
      </c>
      <c r="F30">
        <v>3809</v>
      </c>
      <c r="G30">
        <v>4482</v>
      </c>
      <c r="H30">
        <v>85</v>
      </c>
    </row>
    <row r="31" spans="1:8" x14ac:dyDescent="0.25">
      <c r="A31" t="s">
        <v>433</v>
      </c>
      <c r="B31" t="s">
        <v>115</v>
      </c>
      <c r="C31" t="s">
        <v>272</v>
      </c>
      <c r="D31">
        <v>43</v>
      </c>
      <c r="E31" t="s">
        <v>1594</v>
      </c>
      <c r="F31">
        <v>966</v>
      </c>
      <c r="G31">
        <v>1005</v>
      </c>
      <c r="H31">
        <v>96</v>
      </c>
    </row>
    <row r="32" spans="1:8" x14ac:dyDescent="0.25">
      <c r="A32" t="s">
        <v>446</v>
      </c>
      <c r="B32" t="s">
        <v>116</v>
      </c>
      <c r="C32" t="s">
        <v>272</v>
      </c>
      <c r="D32">
        <v>29</v>
      </c>
      <c r="E32" t="s">
        <v>1594</v>
      </c>
      <c r="F32">
        <v>155</v>
      </c>
      <c r="G32">
        <v>245</v>
      </c>
      <c r="H32">
        <v>63</v>
      </c>
    </row>
    <row r="33" spans="1:8" x14ac:dyDescent="0.25">
      <c r="A33" t="s">
        <v>459</v>
      </c>
      <c r="B33" t="s">
        <v>117</v>
      </c>
      <c r="C33" t="s">
        <v>272</v>
      </c>
      <c r="D33">
        <v>23</v>
      </c>
      <c r="E33" t="s">
        <v>1594</v>
      </c>
      <c r="F33">
        <v>151</v>
      </c>
      <c r="G33">
        <v>153</v>
      </c>
      <c r="H33">
        <v>99</v>
      </c>
    </row>
    <row r="34" spans="1:8" x14ac:dyDescent="0.25">
      <c r="A34" t="s">
        <v>472</v>
      </c>
      <c r="B34" t="s">
        <v>118</v>
      </c>
      <c r="C34" t="s">
        <v>272</v>
      </c>
      <c r="D34">
        <v>21</v>
      </c>
      <c r="E34" t="s">
        <v>1594</v>
      </c>
      <c r="F34" t="s">
        <v>1594</v>
      </c>
      <c r="G34">
        <v>198</v>
      </c>
      <c r="H34" t="s">
        <v>1594</v>
      </c>
    </row>
    <row r="35" spans="1:8" x14ac:dyDescent="0.25">
      <c r="A35" t="s">
        <v>485</v>
      </c>
      <c r="B35" t="s">
        <v>119</v>
      </c>
      <c r="C35" t="s">
        <v>272</v>
      </c>
      <c r="D35">
        <v>3</v>
      </c>
      <c r="E35">
        <v>0</v>
      </c>
      <c r="F35">
        <v>5</v>
      </c>
      <c r="G35">
        <v>5</v>
      </c>
      <c r="H35">
        <v>100</v>
      </c>
    </row>
    <row r="36" spans="1:8" x14ac:dyDescent="0.25">
      <c r="A36" t="s">
        <v>273</v>
      </c>
      <c r="B36" t="s">
        <v>2</v>
      </c>
      <c r="C36" t="s">
        <v>65</v>
      </c>
      <c r="D36">
        <v>84</v>
      </c>
      <c r="E36">
        <v>0</v>
      </c>
      <c r="F36">
        <v>131</v>
      </c>
      <c r="G36">
        <v>131</v>
      </c>
      <c r="H36">
        <v>100</v>
      </c>
    </row>
    <row r="37" spans="1:8" x14ac:dyDescent="0.25">
      <c r="A37" t="s">
        <v>291</v>
      </c>
      <c r="B37" t="s">
        <v>4</v>
      </c>
      <c r="C37" t="s">
        <v>65</v>
      </c>
      <c r="D37">
        <v>40</v>
      </c>
      <c r="E37">
        <v>0</v>
      </c>
      <c r="F37">
        <v>83</v>
      </c>
      <c r="G37">
        <v>83</v>
      </c>
      <c r="H37">
        <v>100</v>
      </c>
    </row>
    <row r="38" spans="1:8" x14ac:dyDescent="0.25">
      <c r="A38" t="s">
        <v>304</v>
      </c>
      <c r="B38" t="s">
        <v>6</v>
      </c>
      <c r="C38" t="s">
        <v>65</v>
      </c>
      <c r="D38">
        <v>29</v>
      </c>
      <c r="E38">
        <v>0</v>
      </c>
      <c r="F38">
        <v>26</v>
      </c>
      <c r="G38">
        <v>26</v>
      </c>
      <c r="H38">
        <v>100</v>
      </c>
    </row>
    <row r="39" spans="1:8" x14ac:dyDescent="0.25">
      <c r="A39" t="s">
        <v>317</v>
      </c>
      <c r="B39" t="s">
        <v>8</v>
      </c>
      <c r="C39" t="s">
        <v>65</v>
      </c>
      <c r="D39">
        <v>85</v>
      </c>
      <c r="E39">
        <v>0</v>
      </c>
      <c r="F39">
        <v>367</v>
      </c>
      <c r="G39">
        <v>367</v>
      </c>
      <c r="H39">
        <v>100</v>
      </c>
    </row>
    <row r="40" spans="1:8" x14ac:dyDescent="0.25">
      <c r="A40" t="s">
        <v>330</v>
      </c>
      <c r="B40" t="s">
        <v>107</v>
      </c>
      <c r="C40" t="s">
        <v>65</v>
      </c>
      <c r="D40">
        <v>111</v>
      </c>
      <c r="E40">
        <v>10</v>
      </c>
      <c r="F40">
        <v>482</v>
      </c>
      <c r="G40">
        <v>682</v>
      </c>
      <c r="H40">
        <v>71</v>
      </c>
    </row>
    <row r="41" spans="1:8" x14ac:dyDescent="0.25">
      <c r="A41" t="s">
        <v>343</v>
      </c>
      <c r="B41" t="s">
        <v>108</v>
      </c>
      <c r="C41" t="s">
        <v>65</v>
      </c>
      <c r="D41">
        <v>55</v>
      </c>
      <c r="E41">
        <v>5</v>
      </c>
      <c r="F41">
        <v>926</v>
      </c>
      <c r="G41">
        <v>1261</v>
      </c>
      <c r="H41">
        <v>73</v>
      </c>
    </row>
    <row r="42" spans="1:8" x14ac:dyDescent="0.25">
      <c r="A42" t="s">
        <v>356</v>
      </c>
      <c r="B42" t="s">
        <v>109</v>
      </c>
      <c r="C42" t="s">
        <v>65</v>
      </c>
      <c r="D42">
        <v>59</v>
      </c>
      <c r="E42">
        <v>3</v>
      </c>
      <c r="F42">
        <v>272</v>
      </c>
      <c r="G42">
        <v>274</v>
      </c>
      <c r="H42">
        <v>99</v>
      </c>
    </row>
    <row r="43" spans="1:8" x14ac:dyDescent="0.25">
      <c r="A43" t="s">
        <v>369</v>
      </c>
      <c r="B43" t="s">
        <v>110</v>
      </c>
      <c r="C43" t="s">
        <v>65</v>
      </c>
      <c r="D43">
        <v>72</v>
      </c>
      <c r="E43" t="s">
        <v>1594</v>
      </c>
      <c r="F43">
        <v>357</v>
      </c>
      <c r="G43">
        <v>725</v>
      </c>
      <c r="H43">
        <v>49</v>
      </c>
    </row>
    <row r="44" spans="1:8" x14ac:dyDescent="0.25">
      <c r="A44" t="s">
        <v>382</v>
      </c>
      <c r="B44" t="s">
        <v>111</v>
      </c>
      <c r="C44" t="s">
        <v>65</v>
      </c>
      <c r="D44">
        <v>123</v>
      </c>
      <c r="E44">
        <v>7</v>
      </c>
      <c r="F44">
        <v>3673</v>
      </c>
      <c r="G44">
        <v>4199</v>
      </c>
      <c r="H44">
        <v>87</v>
      </c>
    </row>
    <row r="45" spans="1:8" x14ac:dyDescent="0.25">
      <c r="A45" t="s">
        <v>395</v>
      </c>
      <c r="B45" t="s">
        <v>112</v>
      </c>
      <c r="C45" t="s">
        <v>65</v>
      </c>
      <c r="D45">
        <v>144</v>
      </c>
      <c r="E45">
        <v>3</v>
      </c>
      <c r="F45">
        <v>348</v>
      </c>
      <c r="G45">
        <v>828</v>
      </c>
      <c r="H45">
        <v>42</v>
      </c>
    </row>
    <row r="46" spans="1:8" x14ac:dyDescent="0.25">
      <c r="A46" t="s">
        <v>408</v>
      </c>
      <c r="B46" t="s">
        <v>113</v>
      </c>
      <c r="C46" t="s">
        <v>65</v>
      </c>
      <c r="D46">
        <v>72</v>
      </c>
      <c r="E46" t="s">
        <v>1594</v>
      </c>
      <c r="F46">
        <v>1040</v>
      </c>
      <c r="G46">
        <v>1109</v>
      </c>
      <c r="H46">
        <v>94</v>
      </c>
    </row>
    <row r="47" spans="1:8" x14ac:dyDescent="0.25">
      <c r="A47" t="s">
        <v>421</v>
      </c>
      <c r="B47" t="s">
        <v>114</v>
      </c>
      <c r="C47" t="s">
        <v>65</v>
      </c>
      <c r="D47">
        <v>97</v>
      </c>
      <c r="E47">
        <v>7</v>
      </c>
      <c r="F47">
        <v>3983</v>
      </c>
      <c r="G47">
        <v>4734</v>
      </c>
      <c r="H47">
        <v>84</v>
      </c>
    </row>
    <row r="48" spans="1:8" x14ac:dyDescent="0.25">
      <c r="A48" t="s">
        <v>434</v>
      </c>
      <c r="B48" t="s">
        <v>115</v>
      </c>
      <c r="C48" t="s">
        <v>65</v>
      </c>
      <c r="D48">
        <v>301</v>
      </c>
      <c r="E48" t="s">
        <v>1594</v>
      </c>
      <c r="F48">
        <v>3661</v>
      </c>
      <c r="G48">
        <v>3825</v>
      </c>
      <c r="H48">
        <v>96</v>
      </c>
    </row>
    <row r="49" spans="1:8" x14ac:dyDescent="0.25">
      <c r="A49" t="s">
        <v>447</v>
      </c>
      <c r="B49" t="s">
        <v>116</v>
      </c>
      <c r="C49" t="s">
        <v>65</v>
      </c>
      <c r="D49">
        <v>246</v>
      </c>
      <c r="E49">
        <v>3</v>
      </c>
      <c r="F49">
        <v>2818</v>
      </c>
      <c r="G49">
        <v>2826</v>
      </c>
      <c r="H49">
        <v>100</v>
      </c>
    </row>
    <row r="50" spans="1:8" x14ac:dyDescent="0.25">
      <c r="A50" t="s">
        <v>460</v>
      </c>
      <c r="B50" t="s">
        <v>117</v>
      </c>
      <c r="C50" t="s">
        <v>65</v>
      </c>
      <c r="D50">
        <v>231</v>
      </c>
      <c r="E50">
        <v>9</v>
      </c>
      <c r="F50">
        <v>1372</v>
      </c>
      <c r="G50">
        <v>2337</v>
      </c>
      <c r="H50">
        <v>59</v>
      </c>
    </row>
    <row r="51" spans="1:8" x14ac:dyDescent="0.25">
      <c r="A51" t="s">
        <v>473</v>
      </c>
      <c r="B51" t="s">
        <v>118</v>
      </c>
      <c r="C51" t="s">
        <v>65</v>
      </c>
      <c r="D51">
        <v>198</v>
      </c>
      <c r="E51">
        <v>8</v>
      </c>
      <c r="F51">
        <v>1216</v>
      </c>
      <c r="G51">
        <v>1734</v>
      </c>
      <c r="H51">
        <v>70</v>
      </c>
    </row>
    <row r="52" spans="1:8" x14ac:dyDescent="0.25">
      <c r="A52" t="s">
        <v>486</v>
      </c>
      <c r="B52" t="s">
        <v>119</v>
      </c>
      <c r="C52" t="s">
        <v>65</v>
      </c>
      <c r="D52">
        <v>46</v>
      </c>
      <c r="E52">
        <v>0</v>
      </c>
      <c r="F52">
        <v>52</v>
      </c>
      <c r="G52">
        <v>52</v>
      </c>
      <c r="H52">
        <v>100</v>
      </c>
    </row>
    <row r="53" spans="1:8" x14ac:dyDescent="0.25">
      <c r="A53" t="s">
        <v>274</v>
      </c>
      <c r="B53" t="s">
        <v>2</v>
      </c>
      <c r="C53" t="s">
        <v>67</v>
      </c>
      <c r="D53" t="s">
        <v>1594</v>
      </c>
      <c r="E53">
        <v>0</v>
      </c>
      <c r="F53" t="s">
        <v>1594</v>
      </c>
      <c r="G53" t="s">
        <v>1594</v>
      </c>
      <c r="H53" t="s">
        <v>1594</v>
      </c>
    </row>
    <row r="54" spans="1:8" x14ac:dyDescent="0.25">
      <c r="A54" t="s">
        <v>292</v>
      </c>
      <c r="B54" t="s">
        <v>4</v>
      </c>
      <c r="C54" t="s">
        <v>67</v>
      </c>
      <c r="D54" t="s">
        <v>1594</v>
      </c>
      <c r="E54">
        <v>0</v>
      </c>
      <c r="F54" t="s">
        <v>1594</v>
      </c>
      <c r="G54" t="s">
        <v>1594</v>
      </c>
      <c r="H54" t="s">
        <v>1594</v>
      </c>
    </row>
    <row r="55" spans="1:8" x14ac:dyDescent="0.25">
      <c r="A55" t="s">
        <v>305</v>
      </c>
      <c r="B55" t="s">
        <v>6</v>
      </c>
      <c r="C55" t="s">
        <v>67</v>
      </c>
      <c r="D55" t="s">
        <v>1594</v>
      </c>
      <c r="E55">
        <v>0</v>
      </c>
      <c r="F55">
        <v>0</v>
      </c>
      <c r="G55">
        <v>0</v>
      </c>
      <c r="H55" t="e">
        <v>#N/A</v>
      </c>
    </row>
    <row r="56" spans="1:8" x14ac:dyDescent="0.25">
      <c r="A56" t="s">
        <v>318</v>
      </c>
      <c r="B56" t="s">
        <v>8</v>
      </c>
      <c r="C56" t="s">
        <v>67</v>
      </c>
      <c r="D56" t="s">
        <v>1594</v>
      </c>
      <c r="E56">
        <v>0</v>
      </c>
      <c r="F56" t="s">
        <v>1594</v>
      </c>
      <c r="G56" t="s">
        <v>1594</v>
      </c>
      <c r="H56" t="s">
        <v>1594</v>
      </c>
    </row>
    <row r="57" spans="1:8" x14ac:dyDescent="0.25">
      <c r="A57" t="s">
        <v>331</v>
      </c>
      <c r="B57" t="s">
        <v>107</v>
      </c>
      <c r="C57" t="s">
        <v>67</v>
      </c>
      <c r="D57">
        <v>7</v>
      </c>
      <c r="E57">
        <v>7</v>
      </c>
      <c r="F57" t="s">
        <v>1594</v>
      </c>
      <c r="G57">
        <v>438</v>
      </c>
      <c r="H57" t="s">
        <v>1594</v>
      </c>
    </row>
    <row r="58" spans="1:8" x14ac:dyDescent="0.25">
      <c r="A58" t="s">
        <v>344</v>
      </c>
      <c r="B58" t="s">
        <v>108</v>
      </c>
      <c r="C58" t="s">
        <v>67</v>
      </c>
      <c r="D58">
        <v>8</v>
      </c>
      <c r="E58" t="s">
        <v>1594</v>
      </c>
      <c r="F58">
        <v>41</v>
      </c>
      <c r="G58">
        <v>69</v>
      </c>
      <c r="H58">
        <v>59</v>
      </c>
    </row>
    <row r="59" spans="1:8" x14ac:dyDescent="0.25">
      <c r="A59" t="s">
        <v>357</v>
      </c>
      <c r="B59" t="s">
        <v>109</v>
      </c>
      <c r="C59" t="s">
        <v>67</v>
      </c>
      <c r="D59">
        <v>14</v>
      </c>
      <c r="E59">
        <v>0</v>
      </c>
      <c r="F59" t="s">
        <v>1594</v>
      </c>
      <c r="G59" t="s">
        <v>1594</v>
      </c>
      <c r="H59" t="s">
        <v>1594</v>
      </c>
    </row>
    <row r="60" spans="1:8" x14ac:dyDescent="0.25">
      <c r="A60" t="s">
        <v>370</v>
      </c>
      <c r="B60" t="s">
        <v>110</v>
      </c>
      <c r="C60" t="s">
        <v>67</v>
      </c>
      <c r="D60">
        <v>10</v>
      </c>
      <c r="E60">
        <v>3</v>
      </c>
      <c r="F60">
        <v>124</v>
      </c>
      <c r="G60">
        <v>448</v>
      </c>
      <c r="H60">
        <v>28</v>
      </c>
    </row>
    <row r="61" spans="1:8" x14ac:dyDescent="0.25">
      <c r="A61" t="s">
        <v>383</v>
      </c>
      <c r="B61" t="s">
        <v>111</v>
      </c>
      <c r="C61" t="s">
        <v>67</v>
      </c>
      <c r="D61">
        <v>11</v>
      </c>
      <c r="E61" t="s">
        <v>1594</v>
      </c>
      <c r="F61">
        <v>255</v>
      </c>
      <c r="G61">
        <v>470</v>
      </c>
      <c r="H61">
        <v>54</v>
      </c>
    </row>
    <row r="62" spans="1:8" x14ac:dyDescent="0.25">
      <c r="A62" t="s">
        <v>396</v>
      </c>
      <c r="B62" t="s">
        <v>112</v>
      </c>
      <c r="C62" t="s">
        <v>67</v>
      </c>
      <c r="D62">
        <v>10</v>
      </c>
      <c r="E62">
        <v>3</v>
      </c>
      <c r="F62">
        <v>31</v>
      </c>
      <c r="G62">
        <v>252</v>
      </c>
      <c r="H62">
        <v>12</v>
      </c>
    </row>
    <row r="63" spans="1:8" x14ac:dyDescent="0.25">
      <c r="A63" t="s">
        <v>409</v>
      </c>
      <c r="B63" t="s">
        <v>113</v>
      </c>
      <c r="C63" t="s">
        <v>67</v>
      </c>
      <c r="D63">
        <v>8</v>
      </c>
      <c r="E63">
        <v>3</v>
      </c>
      <c r="F63">
        <v>60</v>
      </c>
      <c r="G63">
        <v>309</v>
      </c>
      <c r="H63">
        <v>19</v>
      </c>
    </row>
    <row r="64" spans="1:8" x14ac:dyDescent="0.25">
      <c r="A64" t="s">
        <v>422</v>
      </c>
      <c r="B64" t="s">
        <v>114</v>
      </c>
      <c r="C64" t="s">
        <v>67</v>
      </c>
      <c r="D64">
        <v>5</v>
      </c>
      <c r="E64">
        <v>3</v>
      </c>
      <c r="F64">
        <v>9</v>
      </c>
      <c r="G64">
        <v>234</v>
      </c>
      <c r="H64">
        <v>4</v>
      </c>
    </row>
    <row r="65" spans="1:8" x14ac:dyDescent="0.25">
      <c r="A65" t="s">
        <v>435</v>
      </c>
      <c r="B65" t="s">
        <v>115</v>
      </c>
      <c r="C65" t="s">
        <v>67</v>
      </c>
      <c r="D65">
        <v>36</v>
      </c>
      <c r="E65" t="s">
        <v>1594</v>
      </c>
      <c r="F65">
        <v>77</v>
      </c>
      <c r="G65">
        <v>187</v>
      </c>
      <c r="H65">
        <v>41</v>
      </c>
    </row>
    <row r="66" spans="1:8" x14ac:dyDescent="0.25">
      <c r="A66" t="s">
        <v>448</v>
      </c>
      <c r="B66" t="s">
        <v>116</v>
      </c>
      <c r="C66" t="s">
        <v>67</v>
      </c>
      <c r="D66">
        <v>41</v>
      </c>
      <c r="E66">
        <v>3</v>
      </c>
      <c r="F66">
        <v>244</v>
      </c>
      <c r="G66">
        <v>324</v>
      </c>
      <c r="H66">
        <v>75</v>
      </c>
    </row>
    <row r="67" spans="1:8" x14ac:dyDescent="0.25">
      <c r="A67" t="s">
        <v>461</v>
      </c>
      <c r="B67" t="s">
        <v>117</v>
      </c>
      <c r="C67" t="s">
        <v>67</v>
      </c>
      <c r="D67">
        <v>48</v>
      </c>
      <c r="E67" t="s">
        <v>1594</v>
      </c>
      <c r="F67">
        <v>135</v>
      </c>
      <c r="G67">
        <v>152</v>
      </c>
      <c r="H67">
        <v>89</v>
      </c>
    </row>
    <row r="68" spans="1:8" x14ac:dyDescent="0.25">
      <c r="A68" t="s">
        <v>474</v>
      </c>
      <c r="B68" t="s">
        <v>118</v>
      </c>
      <c r="C68" t="s">
        <v>67</v>
      </c>
      <c r="D68">
        <v>78</v>
      </c>
      <c r="E68">
        <v>6</v>
      </c>
      <c r="F68">
        <v>135</v>
      </c>
      <c r="G68">
        <v>202</v>
      </c>
      <c r="H68">
        <v>67</v>
      </c>
    </row>
    <row r="69" spans="1:8" x14ac:dyDescent="0.25">
      <c r="A69" t="s">
        <v>487</v>
      </c>
      <c r="B69" t="s">
        <v>119</v>
      </c>
      <c r="C69" t="s">
        <v>67</v>
      </c>
      <c r="D69">
        <v>6</v>
      </c>
      <c r="E69">
        <v>0</v>
      </c>
      <c r="F69" t="s">
        <v>1594</v>
      </c>
      <c r="G69" t="s">
        <v>1594</v>
      </c>
      <c r="H69" t="s">
        <v>1594</v>
      </c>
    </row>
    <row r="70" spans="1:8" x14ac:dyDescent="0.25">
      <c r="A70" t="s">
        <v>275</v>
      </c>
      <c r="B70" t="s">
        <v>2</v>
      </c>
      <c r="C70" t="s">
        <v>276</v>
      </c>
      <c r="D70">
        <v>36</v>
      </c>
      <c r="E70" t="s">
        <v>1594</v>
      </c>
      <c r="F70">
        <v>149</v>
      </c>
      <c r="G70">
        <v>149</v>
      </c>
      <c r="H70">
        <v>100</v>
      </c>
    </row>
    <row r="71" spans="1:8" x14ac:dyDescent="0.25">
      <c r="A71" t="s">
        <v>293</v>
      </c>
      <c r="B71" t="s">
        <v>4</v>
      </c>
      <c r="C71" t="s">
        <v>276</v>
      </c>
      <c r="D71">
        <v>21</v>
      </c>
      <c r="E71">
        <v>0</v>
      </c>
      <c r="F71">
        <v>218</v>
      </c>
      <c r="G71">
        <v>218</v>
      </c>
      <c r="H71">
        <v>100</v>
      </c>
    </row>
    <row r="72" spans="1:8" x14ac:dyDescent="0.25">
      <c r="A72" t="s">
        <v>306</v>
      </c>
      <c r="B72" t="s">
        <v>6</v>
      </c>
      <c r="C72" t="s">
        <v>276</v>
      </c>
      <c r="D72">
        <v>9</v>
      </c>
      <c r="E72">
        <v>0</v>
      </c>
      <c r="F72">
        <v>64</v>
      </c>
      <c r="G72">
        <v>64</v>
      </c>
      <c r="H72">
        <v>100</v>
      </c>
    </row>
    <row r="73" spans="1:8" x14ac:dyDescent="0.25">
      <c r="A73" t="s">
        <v>319</v>
      </c>
      <c r="B73" t="s">
        <v>8</v>
      </c>
      <c r="C73" t="s">
        <v>276</v>
      </c>
      <c r="D73">
        <v>41</v>
      </c>
      <c r="E73">
        <v>0</v>
      </c>
      <c r="F73">
        <v>669</v>
      </c>
      <c r="G73">
        <v>669</v>
      </c>
      <c r="H73">
        <v>100</v>
      </c>
    </row>
    <row r="74" spans="1:8" x14ac:dyDescent="0.25">
      <c r="A74" t="s">
        <v>332</v>
      </c>
      <c r="B74" t="s">
        <v>107</v>
      </c>
      <c r="C74" t="s">
        <v>276</v>
      </c>
      <c r="D74">
        <v>75</v>
      </c>
      <c r="E74">
        <v>17</v>
      </c>
      <c r="F74">
        <v>1412</v>
      </c>
      <c r="G74">
        <v>2801</v>
      </c>
      <c r="H74">
        <v>50</v>
      </c>
    </row>
    <row r="75" spans="1:8" x14ac:dyDescent="0.25">
      <c r="A75" t="s">
        <v>345</v>
      </c>
      <c r="B75" t="s">
        <v>108</v>
      </c>
      <c r="C75" t="s">
        <v>276</v>
      </c>
      <c r="D75">
        <v>40</v>
      </c>
      <c r="E75">
        <v>9</v>
      </c>
      <c r="F75">
        <v>1345</v>
      </c>
      <c r="G75">
        <v>2229</v>
      </c>
      <c r="H75">
        <v>60</v>
      </c>
    </row>
    <row r="76" spans="1:8" x14ac:dyDescent="0.25">
      <c r="A76" t="s">
        <v>358</v>
      </c>
      <c r="B76" t="s">
        <v>109</v>
      </c>
      <c r="C76" t="s">
        <v>276</v>
      </c>
      <c r="D76">
        <v>199</v>
      </c>
      <c r="E76">
        <v>7</v>
      </c>
      <c r="F76">
        <v>3440</v>
      </c>
      <c r="G76">
        <v>5223</v>
      </c>
      <c r="H76">
        <v>66</v>
      </c>
    </row>
    <row r="77" spans="1:8" x14ac:dyDescent="0.25">
      <c r="A77" t="s">
        <v>371</v>
      </c>
      <c r="B77" t="s">
        <v>110</v>
      </c>
      <c r="C77" t="s">
        <v>276</v>
      </c>
      <c r="D77">
        <v>73</v>
      </c>
      <c r="E77">
        <v>11</v>
      </c>
      <c r="F77">
        <v>3855</v>
      </c>
      <c r="G77">
        <v>5299</v>
      </c>
      <c r="H77">
        <v>73</v>
      </c>
    </row>
    <row r="78" spans="1:8" x14ac:dyDescent="0.25">
      <c r="A78" t="s">
        <v>384</v>
      </c>
      <c r="B78" t="s">
        <v>111</v>
      </c>
      <c r="C78" t="s">
        <v>276</v>
      </c>
      <c r="D78">
        <v>66</v>
      </c>
      <c r="E78">
        <v>6</v>
      </c>
      <c r="F78">
        <v>2460</v>
      </c>
      <c r="G78">
        <v>3692</v>
      </c>
      <c r="H78">
        <v>67</v>
      </c>
    </row>
    <row r="79" spans="1:8" x14ac:dyDescent="0.25">
      <c r="A79" t="s">
        <v>397</v>
      </c>
      <c r="B79" t="s">
        <v>112</v>
      </c>
      <c r="C79" t="s">
        <v>276</v>
      </c>
      <c r="D79">
        <v>88</v>
      </c>
      <c r="E79">
        <v>7</v>
      </c>
      <c r="F79">
        <v>3686</v>
      </c>
      <c r="G79">
        <v>4802</v>
      </c>
      <c r="H79">
        <v>77</v>
      </c>
    </row>
    <row r="80" spans="1:8" x14ac:dyDescent="0.25">
      <c r="A80" t="s">
        <v>410</v>
      </c>
      <c r="B80" t="s">
        <v>113</v>
      </c>
      <c r="C80" t="s">
        <v>276</v>
      </c>
      <c r="D80">
        <v>69</v>
      </c>
      <c r="E80">
        <v>16</v>
      </c>
      <c r="F80">
        <v>4647</v>
      </c>
      <c r="G80">
        <v>7043</v>
      </c>
      <c r="H80">
        <v>66</v>
      </c>
    </row>
    <row r="81" spans="1:8" x14ac:dyDescent="0.25">
      <c r="A81" t="s">
        <v>423</v>
      </c>
      <c r="B81" t="s">
        <v>114</v>
      </c>
      <c r="C81" t="s">
        <v>276</v>
      </c>
      <c r="D81">
        <v>94</v>
      </c>
      <c r="E81">
        <v>9</v>
      </c>
      <c r="F81">
        <v>6445</v>
      </c>
      <c r="G81">
        <v>7965</v>
      </c>
      <c r="H81">
        <v>81</v>
      </c>
    </row>
    <row r="82" spans="1:8" x14ac:dyDescent="0.25">
      <c r="A82" t="s">
        <v>436</v>
      </c>
      <c r="B82" t="s">
        <v>115</v>
      </c>
      <c r="C82" t="s">
        <v>276</v>
      </c>
      <c r="D82">
        <v>175</v>
      </c>
      <c r="E82">
        <v>12</v>
      </c>
      <c r="F82">
        <v>3518</v>
      </c>
      <c r="G82">
        <v>5068</v>
      </c>
      <c r="H82">
        <v>69</v>
      </c>
    </row>
    <row r="83" spans="1:8" x14ac:dyDescent="0.25">
      <c r="A83" t="s">
        <v>449</v>
      </c>
      <c r="B83" t="s">
        <v>116</v>
      </c>
      <c r="C83" t="s">
        <v>276</v>
      </c>
      <c r="D83">
        <v>162</v>
      </c>
      <c r="E83">
        <v>6</v>
      </c>
      <c r="F83">
        <v>2524</v>
      </c>
      <c r="G83">
        <v>3202</v>
      </c>
      <c r="H83">
        <v>79</v>
      </c>
    </row>
    <row r="84" spans="1:8" x14ac:dyDescent="0.25">
      <c r="A84" t="s">
        <v>462</v>
      </c>
      <c r="B84" t="s">
        <v>117</v>
      </c>
      <c r="C84" t="s">
        <v>276</v>
      </c>
      <c r="D84">
        <v>257</v>
      </c>
      <c r="E84">
        <v>17</v>
      </c>
      <c r="F84">
        <v>4525</v>
      </c>
      <c r="G84">
        <v>7335</v>
      </c>
      <c r="H84">
        <v>62</v>
      </c>
    </row>
    <row r="85" spans="1:8" x14ac:dyDescent="0.25">
      <c r="A85" t="s">
        <v>475</v>
      </c>
      <c r="B85" t="s">
        <v>118</v>
      </c>
      <c r="C85" t="s">
        <v>276</v>
      </c>
      <c r="D85">
        <v>153</v>
      </c>
      <c r="E85">
        <v>4</v>
      </c>
      <c r="F85">
        <v>558</v>
      </c>
      <c r="G85">
        <v>598</v>
      </c>
      <c r="H85">
        <v>93</v>
      </c>
    </row>
    <row r="86" spans="1:8" x14ac:dyDescent="0.25">
      <c r="A86" t="s">
        <v>488</v>
      </c>
      <c r="B86" t="s">
        <v>119</v>
      </c>
      <c r="C86" t="s">
        <v>276</v>
      </c>
      <c r="D86">
        <v>41</v>
      </c>
      <c r="E86" t="s">
        <v>1594</v>
      </c>
      <c r="F86">
        <v>216</v>
      </c>
      <c r="G86">
        <v>216</v>
      </c>
      <c r="H86">
        <v>100</v>
      </c>
    </row>
    <row r="87" spans="1:8" x14ac:dyDescent="0.25">
      <c r="A87" t="s">
        <v>277</v>
      </c>
      <c r="B87" t="s">
        <v>2</v>
      </c>
      <c r="C87" t="s">
        <v>278</v>
      </c>
      <c r="D87">
        <v>9</v>
      </c>
      <c r="E87" t="s">
        <v>1594</v>
      </c>
      <c r="F87" t="s">
        <v>1594</v>
      </c>
      <c r="G87" t="s">
        <v>1594</v>
      </c>
      <c r="H87" t="s">
        <v>1594</v>
      </c>
    </row>
    <row r="88" spans="1:8" x14ac:dyDescent="0.25">
      <c r="A88" t="s">
        <v>294</v>
      </c>
      <c r="B88" t="s">
        <v>4</v>
      </c>
      <c r="C88" t="s">
        <v>278</v>
      </c>
      <c r="D88">
        <v>5</v>
      </c>
      <c r="E88" t="s">
        <v>1594</v>
      </c>
      <c r="F88">
        <v>64</v>
      </c>
      <c r="G88">
        <v>77</v>
      </c>
      <c r="H88">
        <v>83</v>
      </c>
    </row>
    <row r="89" spans="1:8" x14ac:dyDescent="0.25">
      <c r="A89" t="s">
        <v>307</v>
      </c>
      <c r="B89" t="s">
        <v>6</v>
      </c>
      <c r="C89" t="s">
        <v>278</v>
      </c>
      <c r="D89">
        <v>5</v>
      </c>
      <c r="E89">
        <v>0</v>
      </c>
      <c r="F89">
        <v>0</v>
      </c>
      <c r="G89">
        <v>0</v>
      </c>
      <c r="H89" t="e">
        <v>#N/A</v>
      </c>
    </row>
    <row r="90" spans="1:8" x14ac:dyDescent="0.25">
      <c r="A90" t="s">
        <v>320</v>
      </c>
      <c r="B90" t="s">
        <v>8</v>
      </c>
      <c r="C90" t="s">
        <v>278</v>
      </c>
      <c r="D90" t="s">
        <v>1594</v>
      </c>
      <c r="E90">
        <v>3</v>
      </c>
      <c r="F90" t="s">
        <v>1594</v>
      </c>
      <c r="G90" t="s">
        <v>1594</v>
      </c>
      <c r="H90" t="s">
        <v>1594</v>
      </c>
    </row>
    <row r="91" spans="1:8" x14ac:dyDescent="0.25">
      <c r="A91" t="s">
        <v>333</v>
      </c>
      <c r="B91" t="s">
        <v>107</v>
      </c>
      <c r="C91" t="s">
        <v>278</v>
      </c>
      <c r="D91">
        <v>22</v>
      </c>
      <c r="E91">
        <v>11</v>
      </c>
      <c r="F91">
        <v>235</v>
      </c>
      <c r="G91">
        <v>1209</v>
      </c>
      <c r="H91">
        <v>19</v>
      </c>
    </row>
    <row r="92" spans="1:8" x14ac:dyDescent="0.25">
      <c r="A92" t="s">
        <v>346</v>
      </c>
      <c r="B92" t="s">
        <v>108</v>
      </c>
      <c r="C92" t="s">
        <v>278</v>
      </c>
      <c r="D92">
        <v>24</v>
      </c>
      <c r="E92">
        <v>6</v>
      </c>
      <c r="F92">
        <v>289</v>
      </c>
      <c r="G92">
        <v>542</v>
      </c>
      <c r="H92">
        <v>53</v>
      </c>
    </row>
    <row r="93" spans="1:8" x14ac:dyDescent="0.25">
      <c r="A93" t="s">
        <v>359</v>
      </c>
      <c r="B93" t="s">
        <v>109</v>
      </c>
      <c r="C93" t="s">
        <v>278</v>
      </c>
      <c r="D93">
        <v>30</v>
      </c>
      <c r="E93" t="s">
        <v>1594</v>
      </c>
      <c r="F93">
        <v>427</v>
      </c>
      <c r="G93">
        <v>468</v>
      </c>
      <c r="H93">
        <v>91</v>
      </c>
    </row>
    <row r="94" spans="1:8" x14ac:dyDescent="0.25">
      <c r="A94" t="s">
        <v>372</v>
      </c>
      <c r="B94" t="s">
        <v>110</v>
      </c>
      <c r="C94" t="s">
        <v>278</v>
      </c>
      <c r="D94">
        <v>22</v>
      </c>
      <c r="E94">
        <v>3</v>
      </c>
      <c r="F94">
        <v>194</v>
      </c>
      <c r="G94">
        <v>284</v>
      </c>
      <c r="H94">
        <v>68</v>
      </c>
    </row>
    <row r="95" spans="1:8" x14ac:dyDescent="0.25">
      <c r="A95" t="s">
        <v>385</v>
      </c>
      <c r="B95" t="s">
        <v>111</v>
      </c>
      <c r="C95" t="s">
        <v>278</v>
      </c>
      <c r="D95">
        <v>32</v>
      </c>
      <c r="E95">
        <v>4</v>
      </c>
      <c r="F95">
        <v>4310</v>
      </c>
      <c r="G95">
        <v>4953</v>
      </c>
      <c r="H95">
        <v>87</v>
      </c>
    </row>
    <row r="96" spans="1:8" x14ac:dyDescent="0.25">
      <c r="A96" t="s">
        <v>398</v>
      </c>
      <c r="B96" t="s">
        <v>112</v>
      </c>
      <c r="C96" t="s">
        <v>278</v>
      </c>
      <c r="D96">
        <v>48</v>
      </c>
      <c r="E96">
        <v>8</v>
      </c>
      <c r="F96">
        <v>684</v>
      </c>
      <c r="G96">
        <v>1602</v>
      </c>
      <c r="H96">
        <v>43</v>
      </c>
    </row>
    <row r="97" spans="1:8" x14ac:dyDescent="0.25">
      <c r="A97" t="s">
        <v>411</v>
      </c>
      <c r="B97" t="s">
        <v>113</v>
      </c>
      <c r="C97" t="s">
        <v>278</v>
      </c>
      <c r="D97">
        <v>37</v>
      </c>
      <c r="E97">
        <v>4</v>
      </c>
      <c r="F97">
        <v>618</v>
      </c>
      <c r="G97">
        <v>798</v>
      </c>
      <c r="H97">
        <v>77</v>
      </c>
    </row>
    <row r="98" spans="1:8" x14ac:dyDescent="0.25">
      <c r="A98" t="s">
        <v>424</v>
      </c>
      <c r="B98" t="s">
        <v>114</v>
      </c>
      <c r="C98" t="s">
        <v>278</v>
      </c>
      <c r="D98">
        <v>48</v>
      </c>
      <c r="E98">
        <v>4</v>
      </c>
      <c r="F98">
        <v>373</v>
      </c>
      <c r="G98">
        <v>475</v>
      </c>
      <c r="H98">
        <v>79</v>
      </c>
    </row>
    <row r="99" spans="1:8" x14ac:dyDescent="0.25">
      <c r="A99" t="s">
        <v>437</v>
      </c>
      <c r="B99" t="s">
        <v>115</v>
      </c>
      <c r="C99" t="s">
        <v>278</v>
      </c>
      <c r="D99">
        <v>59</v>
      </c>
      <c r="E99">
        <v>5</v>
      </c>
      <c r="F99">
        <v>439</v>
      </c>
      <c r="G99">
        <v>575</v>
      </c>
      <c r="H99">
        <v>76</v>
      </c>
    </row>
    <row r="100" spans="1:8" x14ac:dyDescent="0.25">
      <c r="A100" t="s">
        <v>450</v>
      </c>
      <c r="B100" t="s">
        <v>116</v>
      </c>
      <c r="C100" t="s">
        <v>278</v>
      </c>
      <c r="D100">
        <v>57</v>
      </c>
      <c r="E100">
        <v>3</v>
      </c>
      <c r="F100">
        <v>727</v>
      </c>
      <c r="G100">
        <v>772</v>
      </c>
      <c r="H100">
        <v>94</v>
      </c>
    </row>
    <row r="101" spans="1:8" x14ac:dyDescent="0.25">
      <c r="A101" t="s">
        <v>463</v>
      </c>
      <c r="B101" t="s">
        <v>117</v>
      </c>
      <c r="C101" t="s">
        <v>278</v>
      </c>
      <c r="D101">
        <v>64</v>
      </c>
      <c r="E101">
        <v>6</v>
      </c>
      <c r="F101">
        <v>888</v>
      </c>
      <c r="G101">
        <v>1373</v>
      </c>
      <c r="H101">
        <v>65</v>
      </c>
    </row>
    <row r="102" spans="1:8" x14ac:dyDescent="0.25">
      <c r="A102" t="s">
        <v>476</v>
      </c>
      <c r="B102" t="s">
        <v>118</v>
      </c>
      <c r="C102" t="s">
        <v>278</v>
      </c>
      <c r="D102">
        <v>22</v>
      </c>
      <c r="E102">
        <v>4</v>
      </c>
      <c r="F102">
        <v>230</v>
      </c>
      <c r="G102">
        <v>374</v>
      </c>
      <c r="H102">
        <v>61</v>
      </c>
    </row>
    <row r="103" spans="1:8" x14ac:dyDescent="0.25">
      <c r="A103" t="s">
        <v>489</v>
      </c>
      <c r="B103" t="s">
        <v>119</v>
      </c>
      <c r="C103" t="s">
        <v>278</v>
      </c>
      <c r="D103" t="s">
        <v>1594</v>
      </c>
      <c r="E103">
        <v>0</v>
      </c>
      <c r="F103" t="s">
        <v>1594</v>
      </c>
      <c r="G103" t="s">
        <v>1594</v>
      </c>
      <c r="H103" t="s">
        <v>1594</v>
      </c>
    </row>
    <row r="104" spans="1:8" x14ac:dyDescent="0.25">
      <c r="A104" t="s">
        <v>279</v>
      </c>
      <c r="B104" t="s">
        <v>2</v>
      </c>
      <c r="C104" t="s">
        <v>71</v>
      </c>
      <c r="D104">
        <v>23</v>
      </c>
      <c r="E104">
        <v>0</v>
      </c>
      <c r="F104">
        <v>115</v>
      </c>
      <c r="G104">
        <v>115</v>
      </c>
      <c r="H104">
        <v>100</v>
      </c>
    </row>
    <row r="105" spans="1:8" x14ac:dyDescent="0.25">
      <c r="A105" t="s">
        <v>295</v>
      </c>
      <c r="B105" t="s">
        <v>4</v>
      </c>
      <c r="C105" t="s">
        <v>71</v>
      </c>
      <c r="D105">
        <v>21</v>
      </c>
      <c r="E105" t="s">
        <v>1594</v>
      </c>
      <c r="F105">
        <v>122</v>
      </c>
      <c r="G105">
        <v>123</v>
      </c>
      <c r="H105">
        <v>99</v>
      </c>
    </row>
    <row r="106" spans="1:8" x14ac:dyDescent="0.25">
      <c r="A106" t="s">
        <v>308</v>
      </c>
      <c r="B106" t="s">
        <v>6</v>
      </c>
      <c r="C106" t="s">
        <v>71</v>
      </c>
      <c r="D106">
        <v>8</v>
      </c>
      <c r="E106">
        <v>0</v>
      </c>
      <c r="F106" t="s">
        <v>1594</v>
      </c>
      <c r="G106" t="s">
        <v>1594</v>
      </c>
      <c r="H106" t="s">
        <v>1594</v>
      </c>
    </row>
    <row r="107" spans="1:8" x14ac:dyDescent="0.25">
      <c r="A107" t="s">
        <v>321</v>
      </c>
      <c r="B107" t="s">
        <v>8</v>
      </c>
      <c r="C107" t="s">
        <v>71</v>
      </c>
      <c r="D107">
        <v>47</v>
      </c>
      <c r="E107">
        <v>0</v>
      </c>
      <c r="F107">
        <v>450</v>
      </c>
      <c r="G107">
        <v>450</v>
      </c>
      <c r="H107">
        <v>100</v>
      </c>
    </row>
    <row r="108" spans="1:8" x14ac:dyDescent="0.25">
      <c r="A108" t="s">
        <v>334</v>
      </c>
      <c r="B108" t="s">
        <v>107</v>
      </c>
      <c r="C108" t="s">
        <v>71</v>
      </c>
      <c r="D108">
        <v>263</v>
      </c>
      <c r="E108">
        <v>22</v>
      </c>
      <c r="F108">
        <v>1682</v>
      </c>
      <c r="G108">
        <v>3070</v>
      </c>
      <c r="H108">
        <v>55</v>
      </c>
    </row>
    <row r="109" spans="1:8" x14ac:dyDescent="0.25">
      <c r="A109" t="s">
        <v>347</v>
      </c>
      <c r="B109" t="s">
        <v>108</v>
      </c>
      <c r="C109" t="s">
        <v>71</v>
      </c>
      <c r="D109">
        <v>89</v>
      </c>
      <c r="E109">
        <v>10</v>
      </c>
      <c r="F109">
        <v>1640</v>
      </c>
      <c r="G109">
        <v>2105</v>
      </c>
      <c r="H109">
        <v>78</v>
      </c>
    </row>
    <row r="110" spans="1:8" x14ac:dyDescent="0.25">
      <c r="A110" t="s">
        <v>360</v>
      </c>
      <c r="B110" t="s">
        <v>109</v>
      </c>
      <c r="C110" t="s">
        <v>71</v>
      </c>
      <c r="D110">
        <v>106</v>
      </c>
      <c r="E110">
        <v>8</v>
      </c>
      <c r="F110">
        <v>1197</v>
      </c>
      <c r="G110">
        <v>2099</v>
      </c>
      <c r="H110">
        <v>57</v>
      </c>
    </row>
    <row r="111" spans="1:8" x14ac:dyDescent="0.25">
      <c r="A111" t="s">
        <v>373</v>
      </c>
      <c r="B111" t="s">
        <v>110</v>
      </c>
      <c r="C111" t="s">
        <v>71</v>
      </c>
      <c r="D111">
        <v>100</v>
      </c>
      <c r="E111">
        <v>8</v>
      </c>
      <c r="F111">
        <v>1511</v>
      </c>
      <c r="G111">
        <v>1851</v>
      </c>
      <c r="H111">
        <v>82</v>
      </c>
    </row>
    <row r="112" spans="1:8" x14ac:dyDescent="0.25">
      <c r="A112" t="s">
        <v>386</v>
      </c>
      <c r="B112" t="s">
        <v>111</v>
      </c>
      <c r="C112" t="s">
        <v>71</v>
      </c>
      <c r="D112">
        <v>131</v>
      </c>
      <c r="E112">
        <v>13</v>
      </c>
      <c r="F112">
        <v>3318</v>
      </c>
      <c r="G112">
        <v>5010</v>
      </c>
      <c r="H112">
        <v>66</v>
      </c>
    </row>
    <row r="113" spans="1:8" x14ac:dyDescent="0.25">
      <c r="A113" t="s">
        <v>399</v>
      </c>
      <c r="B113" t="s">
        <v>112</v>
      </c>
      <c r="C113" t="s">
        <v>71</v>
      </c>
      <c r="D113">
        <v>200</v>
      </c>
      <c r="E113">
        <v>8</v>
      </c>
      <c r="F113">
        <v>1923</v>
      </c>
      <c r="G113">
        <v>2635</v>
      </c>
      <c r="H113">
        <v>73</v>
      </c>
    </row>
    <row r="114" spans="1:8" x14ac:dyDescent="0.25">
      <c r="A114" t="s">
        <v>412</v>
      </c>
      <c r="B114" t="s">
        <v>113</v>
      </c>
      <c r="C114" t="s">
        <v>71</v>
      </c>
      <c r="D114">
        <v>106</v>
      </c>
      <c r="E114">
        <v>14</v>
      </c>
      <c r="F114">
        <v>7241</v>
      </c>
      <c r="G114">
        <v>8743</v>
      </c>
      <c r="H114">
        <v>83</v>
      </c>
    </row>
    <row r="115" spans="1:8" x14ac:dyDescent="0.25">
      <c r="A115" t="s">
        <v>425</v>
      </c>
      <c r="B115" t="s">
        <v>114</v>
      </c>
      <c r="C115" t="s">
        <v>71</v>
      </c>
      <c r="D115">
        <v>223</v>
      </c>
      <c r="E115">
        <v>9</v>
      </c>
      <c r="F115">
        <v>4134</v>
      </c>
      <c r="G115">
        <v>5746</v>
      </c>
      <c r="H115">
        <v>72</v>
      </c>
    </row>
    <row r="116" spans="1:8" x14ac:dyDescent="0.25">
      <c r="A116" t="s">
        <v>438</v>
      </c>
      <c r="B116" t="s">
        <v>115</v>
      </c>
      <c r="C116" t="s">
        <v>71</v>
      </c>
      <c r="D116">
        <v>280</v>
      </c>
      <c r="E116">
        <v>10</v>
      </c>
      <c r="F116">
        <v>2198</v>
      </c>
      <c r="G116">
        <v>2909</v>
      </c>
      <c r="H116">
        <v>76</v>
      </c>
    </row>
    <row r="117" spans="1:8" x14ac:dyDescent="0.25">
      <c r="A117" t="s">
        <v>451</v>
      </c>
      <c r="B117" t="s">
        <v>116</v>
      </c>
      <c r="C117" t="s">
        <v>71</v>
      </c>
      <c r="D117">
        <v>433</v>
      </c>
      <c r="E117">
        <v>7</v>
      </c>
      <c r="F117">
        <v>2549</v>
      </c>
      <c r="G117">
        <v>2745</v>
      </c>
      <c r="H117">
        <v>93</v>
      </c>
    </row>
    <row r="118" spans="1:8" x14ac:dyDescent="0.25">
      <c r="A118" t="s">
        <v>464</v>
      </c>
      <c r="B118" t="s">
        <v>117</v>
      </c>
      <c r="C118" t="s">
        <v>71</v>
      </c>
      <c r="D118">
        <v>338</v>
      </c>
      <c r="E118">
        <v>18</v>
      </c>
      <c r="F118">
        <v>3785</v>
      </c>
      <c r="G118">
        <v>5467</v>
      </c>
      <c r="H118">
        <v>69</v>
      </c>
    </row>
    <row r="119" spans="1:8" x14ac:dyDescent="0.25">
      <c r="A119" t="s">
        <v>477</v>
      </c>
      <c r="B119" t="s">
        <v>118</v>
      </c>
      <c r="C119" t="s">
        <v>71</v>
      </c>
      <c r="D119">
        <v>372</v>
      </c>
      <c r="E119">
        <v>12</v>
      </c>
      <c r="F119">
        <v>1006</v>
      </c>
      <c r="G119">
        <v>1655</v>
      </c>
      <c r="H119">
        <v>61</v>
      </c>
    </row>
    <row r="120" spans="1:8" x14ac:dyDescent="0.25">
      <c r="A120" t="s">
        <v>490</v>
      </c>
      <c r="B120" t="s">
        <v>119</v>
      </c>
      <c r="C120" t="s">
        <v>71</v>
      </c>
      <c r="D120">
        <v>156</v>
      </c>
      <c r="E120" t="s">
        <v>1594</v>
      </c>
      <c r="F120">
        <v>201</v>
      </c>
      <c r="G120">
        <v>201</v>
      </c>
      <c r="H120">
        <v>100</v>
      </c>
    </row>
    <row r="121" spans="1:8" x14ac:dyDescent="0.25">
      <c r="A121" t="s">
        <v>280</v>
      </c>
      <c r="B121" t="s">
        <v>2</v>
      </c>
      <c r="C121" t="s">
        <v>281</v>
      </c>
      <c r="D121">
        <v>184</v>
      </c>
      <c r="E121" t="s">
        <v>1594</v>
      </c>
      <c r="F121">
        <v>591</v>
      </c>
      <c r="G121">
        <v>608</v>
      </c>
      <c r="H121">
        <v>97</v>
      </c>
    </row>
    <row r="122" spans="1:8" x14ac:dyDescent="0.25">
      <c r="A122" t="s">
        <v>296</v>
      </c>
      <c r="B122" t="s">
        <v>4</v>
      </c>
      <c r="C122" t="s">
        <v>281</v>
      </c>
      <c r="D122">
        <v>75</v>
      </c>
      <c r="E122" t="s">
        <v>1594</v>
      </c>
      <c r="F122">
        <v>250</v>
      </c>
      <c r="G122">
        <v>259</v>
      </c>
      <c r="H122">
        <v>97</v>
      </c>
    </row>
    <row r="123" spans="1:8" x14ac:dyDescent="0.25">
      <c r="A123" t="s">
        <v>309</v>
      </c>
      <c r="B123" t="s">
        <v>6</v>
      </c>
      <c r="C123" t="s">
        <v>281</v>
      </c>
      <c r="D123">
        <v>33</v>
      </c>
      <c r="E123" t="s">
        <v>1594</v>
      </c>
      <c r="F123">
        <v>26</v>
      </c>
      <c r="G123">
        <v>26</v>
      </c>
      <c r="H123">
        <v>100</v>
      </c>
    </row>
    <row r="124" spans="1:8" x14ac:dyDescent="0.25">
      <c r="A124" t="s">
        <v>322</v>
      </c>
      <c r="B124" t="s">
        <v>8</v>
      </c>
      <c r="C124" t="s">
        <v>281</v>
      </c>
      <c r="D124">
        <v>124</v>
      </c>
      <c r="E124">
        <v>3</v>
      </c>
      <c r="F124">
        <v>965</v>
      </c>
      <c r="G124">
        <v>989</v>
      </c>
      <c r="H124">
        <v>98</v>
      </c>
    </row>
    <row r="125" spans="1:8" x14ac:dyDescent="0.25">
      <c r="A125" t="s">
        <v>335</v>
      </c>
      <c r="B125" t="s">
        <v>107</v>
      </c>
      <c r="C125" t="s">
        <v>281</v>
      </c>
      <c r="D125">
        <v>627</v>
      </c>
      <c r="E125">
        <v>80</v>
      </c>
      <c r="F125">
        <v>4242</v>
      </c>
      <c r="G125">
        <v>7937</v>
      </c>
      <c r="H125">
        <v>53</v>
      </c>
    </row>
    <row r="126" spans="1:8" x14ac:dyDescent="0.25">
      <c r="A126" t="s">
        <v>348</v>
      </c>
      <c r="B126" t="s">
        <v>108</v>
      </c>
      <c r="C126" t="s">
        <v>281</v>
      </c>
      <c r="D126">
        <v>151</v>
      </c>
      <c r="E126">
        <v>21</v>
      </c>
      <c r="F126">
        <v>1434</v>
      </c>
      <c r="G126">
        <v>2554</v>
      </c>
      <c r="H126">
        <v>56</v>
      </c>
    </row>
    <row r="127" spans="1:8" x14ac:dyDescent="0.25">
      <c r="A127" t="s">
        <v>361</v>
      </c>
      <c r="B127" t="s">
        <v>109</v>
      </c>
      <c r="C127" t="s">
        <v>281</v>
      </c>
      <c r="D127">
        <v>175</v>
      </c>
      <c r="E127">
        <v>11</v>
      </c>
      <c r="F127">
        <v>2136</v>
      </c>
      <c r="G127">
        <v>2527</v>
      </c>
      <c r="H127">
        <v>85</v>
      </c>
    </row>
    <row r="128" spans="1:8" x14ac:dyDescent="0.25">
      <c r="A128" t="s">
        <v>374</v>
      </c>
      <c r="B128" t="s">
        <v>110</v>
      </c>
      <c r="C128" t="s">
        <v>281</v>
      </c>
      <c r="D128">
        <v>200</v>
      </c>
      <c r="E128">
        <v>24</v>
      </c>
      <c r="F128">
        <v>5197</v>
      </c>
      <c r="G128">
        <v>7365</v>
      </c>
      <c r="H128">
        <v>71</v>
      </c>
    </row>
    <row r="129" spans="1:8" x14ac:dyDescent="0.25">
      <c r="A129" t="s">
        <v>387</v>
      </c>
      <c r="B129" t="s">
        <v>111</v>
      </c>
      <c r="C129" t="s">
        <v>281</v>
      </c>
      <c r="D129">
        <v>263</v>
      </c>
      <c r="E129">
        <v>35</v>
      </c>
      <c r="F129">
        <v>4894</v>
      </c>
      <c r="G129">
        <v>9292</v>
      </c>
      <c r="H129">
        <v>53</v>
      </c>
    </row>
    <row r="130" spans="1:8" x14ac:dyDescent="0.25">
      <c r="A130" t="s">
        <v>400</v>
      </c>
      <c r="B130" t="s">
        <v>112</v>
      </c>
      <c r="C130" t="s">
        <v>281</v>
      </c>
      <c r="D130">
        <v>372</v>
      </c>
      <c r="E130">
        <v>18</v>
      </c>
      <c r="F130">
        <v>6552</v>
      </c>
      <c r="G130">
        <v>8977</v>
      </c>
      <c r="H130">
        <v>73</v>
      </c>
    </row>
    <row r="131" spans="1:8" x14ac:dyDescent="0.25">
      <c r="A131" t="s">
        <v>413</v>
      </c>
      <c r="B131" t="s">
        <v>113</v>
      </c>
      <c r="C131" t="s">
        <v>281</v>
      </c>
      <c r="D131">
        <v>306</v>
      </c>
      <c r="E131">
        <v>30</v>
      </c>
      <c r="F131">
        <v>4058</v>
      </c>
      <c r="G131">
        <v>5382</v>
      </c>
      <c r="H131">
        <v>75</v>
      </c>
    </row>
    <row r="132" spans="1:8" x14ac:dyDescent="0.25">
      <c r="A132" t="s">
        <v>426</v>
      </c>
      <c r="B132" t="s">
        <v>114</v>
      </c>
      <c r="C132" t="s">
        <v>281</v>
      </c>
      <c r="D132">
        <v>318</v>
      </c>
      <c r="E132">
        <v>24</v>
      </c>
      <c r="F132">
        <v>5277</v>
      </c>
      <c r="G132">
        <v>6786</v>
      </c>
      <c r="H132">
        <v>78</v>
      </c>
    </row>
    <row r="133" spans="1:8" x14ac:dyDescent="0.25">
      <c r="A133" t="s">
        <v>439</v>
      </c>
      <c r="B133" t="s">
        <v>115</v>
      </c>
      <c r="C133" t="s">
        <v>281</v>
      </c>
      <c r="D133">
        <v>558</v>
      </c>
      <c r="E133">
        <v>29</v>
      </c>
      <c r="F133">
        <v>4330</v>
      </c>
      <c r="G133">
        <v>6395</v>
      </c>
      <c r="H133">
        <v>68</v>
      </c>
    </row>
    <row r="134" spans="1:8" x14ac:dyDescent="0.25">
      <c r="A134" t="s">
        <v>452</v>
      </c>
      <c r="B134" t="s">
        <v>116</v>
      </c>
      <c r="C134" t="s">
        <v>281</v>
      </c>
      <c r="D134">
        <v>577</v>
      </c>
      <c r="E134">
        <v>34</v>
      </c>
      <c r="F134">
        <v>3207</v>
      </c>
      <c r="G134">
        <v>5428</v>
      </c>
      <c r="H134">
        <v>59</v>
      </c>
    </row>
    <row r="135" spans="1:8" x14ac:dyDescent="0.25">
      <c r="A135" t="s">
        <v>465</v>
      </c>
      <c r="B135" t="s">
        <v>117</v>
      </c>
      <c r="C135" t="s">
        <v>281</v>
      </c>
      <c r="D135">
        <v>692</v>
      </c>
      <c r="E135">
        <v>40</v>
      </c>
      <c r="F135">
        <v>6188</v>
      </c>
      <c r="G135">
        <v>8638</v>
      </c>
      <c r="H135">
        <v>72</v>
      </c>
    </row>
    <row r="136" spans="1:8" x14ac:dyDescent="0.25">
      <c r="A136" t="s">
        <v>478</v>
      </c>
      <c r="B136" t="s">
        <v>118</v>
      </c>
      <c r="C136" t="s">
        <v>281</v>
      </c>
      <c r="D136">
        <v>557</v>
      </c>
      <c r="E136">
        <v>23</v>
      </c>
      <c r="F136">
        <v>4477</v>
      </c>
      <c r="G136">
        <v>5355</v>
      </c>
      <c r="H136">
        <v>84</v>
      </c>
    </row>
    <row r="137" spans="1:8" x14ac:dyDescent="0.25">
      <c r="A137" t="s">
        <v>491</v>
      </c>
      <c r="B137" t="s">
        <v>119</v>
      </c>
      <c r="C137" t="s">
        <v>281</v>
      </c>
      <c r="D137">
        <v>76</v>
      </c>
      <c r="E137">
        <v>0</v>
      </c>
      <c r="F137">
        <v>96</v>
      </c>
      <c r="G137">
        <v>96</v>
      </c>
      <c r="H137">
        <v>100</v>
      </c>
    </row>
    <row r="138" spans="1:8" x14ac:dyDescent="0.25">
      <c r="A138" t="s">
        <v>282</v>
      </c>
      <c r="B138" t="s">
        <v>2</v>
      </c>
      <c r="C138" t="s">
        <v>283</v>
      </c>
      <c r="D138" t="s">
        <v>1594</v>
      </c>
      <c r="E138">
        <v>0</v>
      </c>
      <c r="F138" t="s">
        <v>1594</v>
      </c>
      <c r="G138" t="s">
        <v>1594</v>
      </c>
      <c r="H138" t="s">
        <v>1594</v>
      </c>
    </row>
    <row r="139" spans="1:8" x14ac:dyDescent="0.25">
      <c r="A139" t="s">
        <v>297</v>
      </c>
      <c r="B139" t="s">
        <v>4</v>
      </c>
      <c r="C139" t="s">
        <v>283</v>
      </c>
      <c r="D139" t="s">
        <v>1594</v>
      </c>
      <c r="E139">
        <v>0</v>
      </c>
      <c r="F139" t="s">
        <v>1594</v>
      </c>
      <c r="G139" t="s">
        <v>1594</v>
      </c>
      <c r="H139" t="s">
        <v>1594</v>
      </c>
    </row>
    <row r="140" spans="1:8" x14ac:dyDescent="0.25">
      <c r="A140" t="s">
        <v>310</v>
      </c>
      <c r="B140" t="s">
        <v>6</v>
      </c>
      <c r="C140" t="s">
        <v>283</v>
      </c>
      <c r="D140" t="s">
        <v>1594</v>
      </c>
      <c r="E140" t="s">
        <v>1594</v>
      </c>
      <c r="F140" t="s">
        <v>1594</v>
      </c>
      <c r="G140" t="s">
        <v>1594</v>
      </c>
      <c r="H140" t="s">
        <v>1594</v>
      </c>
    </row>
    <row r="141" spans="1:8" x14ac:dyDescent="0.25">
      <c r="A141" t="s">
        <v>323</v>
      </c>
      <c r="B141" t="s">
        <v>8</v>
      </c>
      <c r="C141" t="s">
        <v>283</v>
      </c>
      <c r="D141">
        <v>8</v>
      </c>
      <c r="E141">
        <v>0</v>
      </c>
      <c r="F141">
        <v>178</v>
      </c>
      <c r="G141">
        <v>178</v>
      </c>
      <c r="H141">
        <v>100</v>
      </c>
    </row>
    <row r="142" spans="1:8" x14ac:dyDescent="0.25">
      <c r="A142" t="s">
        <v>336</v>
      </c>
      <c r="B142" t="s">
        <v>107</v>
      </c>
      <c r="C142" t="s">
        <v>283</v>
      </c>
      <c r="D142">
        <v>20</v>
      </c>
      <c r="E142">
        <v>7</v>
      </c>
      <c r="F142" t="s">
        <v>1594</v>
      </c>
      <c r="G142">
        <v>286</v>
      </c>
      <c r="H142" t="s">
        <v>1594</v>
      </c>
    </row>
    <row r="143" spans="1:8" x14ac:dyDescent="0.25">
      <c r="A143" t="s">
        <v>349</v>
      </c>
      <c r="B143" t="s">
        <v>108</v>
      </c>
      <c r="C143" t="s">
        <v>283</v>
      </c>
      <c r="D143">
        <v>20</v>
      </c>
      <c r="E143">
        <v>3</v>
      </c>
      <c r="F143">
        <v>352</v>
      </c>
      <c r="G143">
        <v>1001</v>
      </c>
      <c r="H143">
        <v>35</v>
      </c>
    </row>
    <row r="144" spans="1:8" x14ac:dyDescent="0.25">
      <c r="A144" t="s">
        <v>362</v>
      </c>
      <c r="B144" t="s">
        <v>109</v>
      </c>
      <c r="C144" t="s">
        <v>283</v>
      </c>
      <c r="D144">
        <v>31</v>
      </c>
      <c r="E144">
        <v>6</v>
      </c>
      <c r="F144">
        <v>887</v>
      </c>
      <c r="G144">
        <v>928</v>
      </c>
      <c r="H144">
        <v>96</v>
      </c>
    </row>
    <row r="145" spans="1:8" x14ac:dyDescent="0.25">
      <c r="A145" t="s">
        <v>375</v>
      </c>
      <c r="B145" t="s">
        <v>110</v>
      </c>
      <c r="C145" t="s">
        <v>283</v>
      </c>
      <c r="D145">
        <v>30</v>
      </c>
      <c r="E145">
        <v>6</v>
      </c>
      <c r="F145">
        <v>761</v>
      </c>
      <c r="G145">
        <v>1059</v>
      </c>
      <c r="H145">
        <v>72</v>
      </c>
    </row>
    <row r="146" spans="1:8" x14ac:dyDescent="0.25">
      <c r="A146" t="s">
        <v>388</v>
      </c>
      <c r="B146" t="s">
        <v>111</v>
      </c>
      <c r="C146" t="s">
        <v>283</v>
      </c>
      <c r="D146">
        <v>26</v>
      </c>
      <c r="E146" t="s">
        <v>1594</v>
      </c>
      <c r="F146">
        <v>520</v>
      </c>
      <c r="G146">
        <v>1833</v>
      </c>
      <c r="H146">
        <v>28</v>
      </c>
    </row>
    <row r="147" spans="1:8" x14ac:dyDescent="0.25">
      <c r="A147" t="s">
        <v>401</v>
      </c>
      <c r="B147" t="s">
        <v>112</v>
      </c>
      <c r="C147" t="s">
        <v>283</v>
      </c>
      <c r="D147">
        <v>37</v>
      </c>
      <c r="E147">
        <v>5</v>
      </c>
      <c r="F147">
        <v>848</v>
      </c>
      <c r="G147">
        <v>1132</v>
      </c>
      <c r="H147">
        <v>75</v>
      </c>
    </row>
    <row r="148" spans="1:8" x14ac:dyDescent="0.25">
      <c r="A148" t="s">
        <v>414</v>
      </c>
      <c r="B148" t="s">
        <v>113</v>
      </c>
      <c r="C148" t="s">
        <v>283</v>
      </c>
      <c r="D148">
        <v>43</v>
      </c>
      <c r="E148">
        <v>13</v>
      </c>
      <c r="F148">
        <v>1041</v>
      </c>
      <c r="G148">
        <v>1458</v>
      </c>
      <c r="H148">
        <v>71</v>
      </c>
    </row>
    <row r="149" spans="1:8" x14ac:dyDescent="0.25">
      <c r="A149" t="s">
        <v>427</v>
      </c>
      <c r="B149" t="s">
        <v>114</v>
      </c>
      <c r="C149" t="s">
        <v>283</v>
      </c>
      <c r="D149">
        <v>74</v>
      </c>
      <c r="E149">
        <v>7</v>
      </c>
      <c r="F149">
        <v>3324</v>
      </c>
      <c r="G149">
        <v>3916</v>
      </c>
      <c r="H149">
        <v>85</v>
      </c>
    </row>
    <row r="150" spans="1:8" x14ac:dyDescent="0.25">
      <c r="A150" t="s">
        <v>440</v>
      </c>
      <c r="B150" t="s">
        <v>115</v>
      </c>
      <c r="C150" t="s">
        <v>283</v>
      </c>
      <c r="D150">
        <v>64</v>
      </c>
      <c r="E150">
        <v>13</v>
      </c>
      <c r="F150">
        <v>1214</v>
      </c>
      <c r="G150">
        <v>1800</v>
      </c>
      <c r="H150">
        <v>67</v>
      </c>
    </row>
    <row r="151" spans="1:8" x14ac:dyDescent="0.25">
      <c r="A151" t="s">
        <v>453</v>
      </c>
      <c r="B151" t="s">
        <v>116</v>
      </c>
      <c r="C151" t="s">
        <v>283</v>
      </c>
      <c r="D151">
        <v>34</v>
      </c>
      <c r="E151" t="s">
        <v>1594</v>
      </c>
      <c r="F151">
        <v>1323</v>
      </c>
      <c r="G151">
        <v>1492</v>
      </c>
      <c r="H151">
        <v>89</v>
      </c>
    </row>
    <row r="152" spans="1:8" x14ac:dyDescent="0.25">
      <c r="A152" t="s">
        <v>466</v>
      </c>
      <c r="B152" t="s">
        <v>117</v>
      </c>
      <c r="C152" t="s">
        <v>283</v>
      </c>
      <c r="D152">
        <v>60</v>
      </c>
      <c r="E152">
        <v>12</v>
      </c>
      <c r="F152">
        <v>832</v>
      </c>
      <c r="G152">
        <v>1503</v>
      </c>
      <c r="H152">
        <v>55</v>
      </c>
    </row>
    <row r="153" spans="1:8" x14ac:dyDescent="0.25">
      <c r="A153" t="s">
        <v>479</v>
      </c>
      <c r="B153" t="s">
        <v>118</v>
      </c>
      <c r="C153" t="s">
        <v>283</v>
      </c>
      <c r="D153">
        <v>6</v>
      </c>
      <c r="E153" t="s">
        <v>1594</v>
      </c>
      <c r="F153" t="s">
        <v>1594</v>
      </c>
      <c r="G153">
        <v>45</v>
      </c>
      <c r="H153" t="s">
        <v>1594</v>
      </c>
    </row>
    <row r="154" spans="1:8" x14ac:dyDescent="0.25">
      <c r="A154" t="s">
        <v>492</v>
      </c>
      <c r="B154" t="s">
        <v>119</v>
      </c>
      <c r="C154" t="s">
        <v>283</v>
      </c>
      <c r="D154" t="s">
        <v>1594</v>
      </c>
      <c r="E154">
        <v>0</v>
      </c>
      <c r="F154" t="s">
        <v>1594</v>
      </c>
      <c r="G154" t="s">
        <v>1594</v>
      </c>
      <c r="H154" t="s">
        <v>1594</v>
      </c>
    </row>
    <row r="155" spans="1:8" x14ac:dyDescent="0.25">
      <c r="A155" t="s">
        <v>284</v>
      </c>
      <c r="B155" t="s">
        <v>2</v>
      </c>
      <c r="C155" t="s">
        <v>60</v>
      </c>
      <c r="D155">
        <v>442</v>
      </c>
      <c r="E155">
        <v>4</v>
      </c>
      <c r="F155">
        <v>1324</v>
      </c>
      <c r="G155">
        <v>1345</v>
      </c>
      <c r="H155">
        <v>98</v>
      </c>
    </row>
    <row r="156" spans="1:8" x14ac:dyDescent="0.25">
      <c r="A156" t="s">
        <v>298</v>
      </c>
      <c r="B156" t="s">
        <v>4</v>
      </c>
      <c r="C156" t="s">
        <v>60</v>
      </c>
      <c r="D156">
        <v>195</v>
      </c>
      <c r="E156">
        <v>5</v>
      </c>
      <c r="F156">
        <v>1000</v>
      </c>
      <c r="G156">
        <v>1023</v>
      </c>
      <c r="H156">
        <v>98</v>
      </c>
    </row>
    <row r="157" spans="1:8" x14ac:dyDescent="0.25">
      <c r="A157" t="s">
        <v>311</v>
      </c>
      <c r="B157" t="s">
        <v>6</v>
      </c>
      <c r="C157" t="s">
        <v>60</v>
      </c>
      <c r="D157">
        <v>113</v>
      </c>
      <c r="E157">
        <v>1</v>
      </c>
      <c r="F157">
        <v>244</v>
      </c>
      <c r="G157">
        <v>244</v>
      </c>
      <c r="H157">
        <v>100</v>
      </c>
    </row>
    <row r="158" spans="1:8" x14ac:dyDescent="0.25">
      <c r="A158" t="s">
        <v>324</v>
      </c>
      <c r="B158" t="s">
        <v>8</v>
      </c>
      <c r="C158" t="s">
        <v>60</v>
      </c>
      <c r="D158">
        <v>387</v>
      </c>
      <c r="E158" t="s">
        <v>1594</v>
      </c>
      <c r="F158">
        <v>3707</v>
      </c>
      <c r="G158">
        <v>3739</v>
      </c>
      <c r="H158">
        <v>99</v>
      </c>
    </row>
    <row r="159" spans="1:8" x14ac:dyDescent="0.25">
      <c r="A159" t="s">
        <v>337</v>
      </c>
      <c r="B159" t="s">
        <v>107</v>
      </c>
      <c r="C159" t="s">
        <v>60</v>
      </c>
      <c r="D159">
        <v>1241</v>
      </c>
      <c r="E159">
        <v>188</v>
      </c>
      <c r="F159">
        <v>10013</v>
      </c>
      <c r="G159">
        <v>19061</v>
      </c>
      <c r="H159">
        <v>53</v>
      </c>
    </row>
    <row r="160" spans="1:8" x14ac:dyDescent="0.25">
      <c r="A160" t="s">
        <v>350</v>
      </c>
      <c r="B160" t="s">
        <v>108</v>
      </c>
      <c r="C160" t="s">
        <v>60</v>
      </c>
      <c r="D160">
        <v>457</v>
      </c>
      <c r="E160">
        <v>63</v>
      </c>
      <c r="F160">
        <v>7591</v>
      </c>
      <c r="G160">
        <v>12269</v>
      </c>
      <c r="H160">
        <v>62</v>
      </c>
    </row>
    <row r="161" spans="1:8" x14ac:dyDescent="0.25">
      <c r="A161" t="s">
        <v>363</v>
      </c>
      <c r="B161" t="s">
        <v>109</v>
      </c>
      <c r="C161" t="s">
        <v>60</v>
      </c>
      <c r="D161">
        <v>728</v>
      </c>
      <c r="E161">
        <v>44</v>
      </c>
      <c r="F161">
        <v>11430</v>
      </c>
      <c r="G161">
        <v>15574</v>
      </c>
      <c r="H161">
        <v>73</v>
      </c>
    </row>
    <row r="162" spans="1:8" x14ac:dyDescent="0.25">
      <c r="A162" t="s">
        <v>376</v>
      </c>
      <c r="B162" t="s">
        <v>110</v>
      </c>
      <c r="C162" t="s">
        <v>60</v>
      </c>
      <c r="D162">
        <v>605</v>
      </c>
      <c r="E162">
        <v>67</v>
      </c>
      <c r="F162">
        <v>13994</v>
      </c>
      <c r="G162">
        <v>22719</v>
      </c>
      <c r="H162">
        <v>62</v>
      </c>
    </row>
    <row r="163" spans="1:8" x14ac:dyDescent="0.25">
      <c r="A163" t="s">
        <v>389</v>
      </c>
      <c r="B163" t="s">
        <v>111</v>
      </c>
      <c r="C163" t="s">
        <v>60</v>
      </c>
      <c r="D163">
        <v>842</v>
      </c>
      <c r="E163">
        <v>93</v>
      </c>
      <c r="F163">
        <v>23415</v>
      </c>
      <c r="G163">
        <v>36327</v>
      </c>
      <c r="H163">
        <v>64</v>
      </c>
    </row>
    <row r="164" spans="1:8" x14ac:dyDescent="0.25">
      <c r="A164" t="s">
        <v>402</v>
      </c>
      <c r="B164" t="s">
        <v>112</v>
      </c>
      <c r="C164" t="s">
        <v>60</v>
      </c>
      <c r="D164">
        <v>1053</v>
      </c>
      <c r="E164">
        <v>66</v>
      </c>
      <c r="F164">
        <v>17185</v>
      </c>
      <c r="G164">
        <v>24903</v>
      </c>
      <c r="H164">
        <v>69</v>
      </c>
    </row>
    <row r="165" spans="1:8" x14ac:dyDescent="0.25">
      <c r="A165" t="s">
        <v>415</v>
      </c>
      <c r="B165" t="s">
        <v>113</v>
      </c>
      <c r="C165" t="s">
        <v>60</v>
      </c>
      <c r="D165">
        <v>859</v>
      </c>
      <c r="E165">
        <v>108</v>
      </c>
      <c r="F165">
        <v>34512</v>
      </c>
      <c r="G165">
        <v>47615</v>
      </c>
      <c r="H165">
        <v>72</v>
      </c>
    </row>
    <row r="166" spans="1:8" x14ac:dyDescent="0.25">
      <c r="A166" t="s">
        <v>428</v>
      </c>
      <c r="B166" t="s">
        <v>114</v>
      </c>
      <c r="C166" t="s">
        <v>60</v>
      </c>
      <c r="D166">
        <v>1138</v>
      </c>
      <c r="E166">
        <v>89</v>
      </c>
      <c r="F166">
        <v>47616</v>
      </c>
      <c r="G166">
        <v>58349</v>
      </c>
      <c r="H166">
        <v>82</v>
      </c>
    </row>
    <row r="167" spans="1:8" x14ac:dyDescent="0.25">
      <c r="A167" t="s">
        <v>441</v>
      </c>
      <c r="B167" t="s">
        <v>115</v>
      </c>
      <c r="C167" t="s">
        <v>60</v>
      </c>
      <c r="D167">
        <v>1884</v>
      </c>
      <c r="E167">
        <v>98</v>
      </c>
      <c r="F167">
        <v>23860</v>
      </c>
      <c r="G167">
        <v>32343</v>
      </c>
      <c r="H167">
        <v>74</v>
      </c>
    </row>
    <row r="168" spans="1:8" x14ac:dyDescent="0.25">
      <c r="A168" t="s">
        <v>454</v>
      </c>
      <c r="B168" t="s">
        <v>116</v>
      </c>
      <c r="C168" t="s">
        <v>60</v>
      </c>
      <c r="D168">
        <v>1945</v>
      </c>
      <c r="E168">
        <v>81</v>
      </c>
      <c r="F168">
        <v>18681</v>
      </c>
      <c r="G168">
        <v>23569</v>
      </c>
      <c r="H168">
        <v>79</v>
      </c>
    </row>
    <row r="169" spans="1:8" x14ac:dyDescent="0.25">
      <c r="A169" t="s">
        <v>467</v>
      </c>
      <c r="B169" t="s">
        <v>117</v>
      </c>
      <c r="C169" t="s">
        <v>60</v>
      </c>
      <c r="D169">
        <v>2022</v>
      </c>
      <c r="E169">
        <v>125</v>
      </c>
      <c r="F169">
        <v>25380</v>
      </c>
      <c r="G169">
        <v>36672</v>
      </c>
      <c r="H169">
        <v>69</v>
      </c>
    </row>
    <row r="170" spans="1:8" x14ac:dyDescent="0.25">
      <c r="A170" t="s">
        <v>480</v>
      </c>
      <c r="B170" t="s">
        <v>118</v>
      </c>
      <c r="C170" t="s">
        <v>60</v>
      </c>
      <c r="D170">
        <v>1503</v>
      </c>
      <c r="E170">
        <v>69</v>
      </c>
      <c r="F170">
        <v>8588</v>
      </c>
      <c r="G170">
        <v>11502</v>
      </c>
      <c r="H170">
        <v>75</v>
      </c>
    </row>
    <row r="171" spans="1:8" x14ac:dyDescent="0.25">
      <c r="A171" t="s">
        <v>493</v>
      </c>
      <c r="B171" t="s">
        <v>119</v>
      </c>
      <c r="C171" t="s">
        <v>60</v>
      </c>
      <c r="D171">
        <v>365</v>
      </c>
      <c r="E171" t="s">
        <v>1594</v>
      </c>
      <c r="F171">
        <v>798</v>
      </c>
      <c r="G171">
        <v>798</v>
      </c>
      <c r="H171">
        <v>100</v>
      </c>
    </row>
    <row r="172" spans="1:8" x14ac:dyDescent="0.25">
      <c r="A172" t="s">
        <v>150</v>
      </c>
      <c r="B172" t="s">
        <v>2</v>
      </c>
      <c r="C172" t="s">
        <v>51</v>
      </c>
      <c r="D172">
        <v>289</v>
      </c>
      <c r="E172">
        <v>0</v>
      </c>
      <c r="F172">
        <v>1104</v>
      </c>
      <c r="G172">
        <v>1104</v>
      </c>
      <c r="H172">
        <v>100</v>
      </c>
    </row>
    <row r="173" spans="1:8" x14ac:dyDescent="0.25">
      <c r="A173" t="s">
        <v>158</v>
      </c>
      <c r="B173" t="s">
        <v>4</v>
      </c>
      <c r="C173" t="s">
        <v>51</v>
      </c>
      <c r="D173">
        <v>220</v>
      </c>
      <c r="E173">
        <v>0</v>
      </c>
      <c r="F173">
        <v>1033</v>
      </c>
      <c r="G173">
        <v>1033</v>
      </c>
      <c r="H173">
        <v>100</v>
      </c>
    </row>
    <row r="174" spans="1:8" x14ac:dyDescent="0.25">
      <c r="A174" t="s">
        <v>165</v>
      </c>
      <c r="B174" t="s">
        <v>6</v>
      </c>
      <c r="C174" t="s">
        <v>51</v>
      </c>
      <c r="D174">
        <v>76</v>
      </c>
      <c r="E174">
        <v>0</v>
      </c>
      <c r="F174">
        <v>333</v>
      </c>
      <c r="G174">
        <v>333</v>
      </c>
      <c r="H174">
        <v>100</v>
      </c>
    </row>
    <row r="175" spans="1:8" x14ac:dyDescent="0.25">
      <c r="A175" t="s">
        <v>172</v>
      </c>
      <c r="B175" t="s">
        <v>8</v>
      </c>
      <c r="C175" t="s">
        <v>51</v>
      </c>
      <c r="D175">
        <v>529</v>
      </c>
      <c r="E175" t="s">
        <v>1594</v>
      </c>
      <c r="F175">
        <v>2566</v>
      </c>
      <c r="G175">
        <v>2566</v>
      </c>
      <c r="H175">
        <v>100</v>
      </c>
    </row>
    <row r="176" spans="1:8" x14ac:dyDescent="0.25">
      <c r="A176" t="s">
        <v>179</v>
      </c>
      <c r="B176" t="s">
        <v>107</v>
      </c>
      <c r="C176" t="s">
        <v>51</v>
      </c>
      <c r="D176">
        <v>5883</v>
      </c>
      <c r="E176">
        <v>33</v>
      </c>
      <c r="F176">
        <v>28458</v>
      </c>
      <c r="G176">
        <v>29064</v>
      </c>
      <c r="H176">
        <v>98</v>
      </c>
    </row>
    <row r="177" spans="1:8" x14ac:dyDescent="0.25">
      <c r="A177" t="s">
        <v>186</v>
      </c>
      <c r="B177" t="s">
        <v>108</v>
      </c>
      <c r="C177" t="s">
        <v>51</v>
      </c>
      <c r="D177">
        <v>1543</v>
      </c>
      <c r="E177">
        <v>24</v>
      </c>
      <c r="F177">
        <v>5644</v>
      </c>
      <c r="G177">
        <v>5950</v>
      </c>
      <c r="H177">
        <v>95</v>
      </c>
    </row>
    <row r="178" spans="1:8" x14ac:dyDescent="0.25">
      <c r="A178" t="s">
        <v>193</v>
      </c>
      <c r="B178" t="s">
        <v>109</v>
      </c>
      <c r="C178" t="s">
        <v>51</v>
      </c>
      <c r="D178">
        <v>1828</v>
      </c>
      <c r="E178">
        <v>20</v>
      </c>
      <c r="F178">
        <v>7186</v>
      </c>
      <c r="G178">
        <v>7736</v>
      </c>
      <c r="H178">
        <v>93</v>
      </c>
    </row>
    <row r="179" spans="1:8" x14ac:dyDescent="0.25">
      <c r="A179" t="s">
        <v>200</v>
      </c>
      <c r="B179" t="s">
        <v>110</v>
      </c>
      <c r="C179" t="s">
        <v>51</v>
      </c>
      <c r="D179">
        <v>2362</v>
      </c>
      <c r="E179">
        <v>15</v>
      </c>
      <c r="F179">
        <v>9332</v>
      </c>
      <c r="G179">
        <v>9539</v>
      </c>
      <c r="H179">
        <v>98</v>
      </c>
    </row>
    <row r="180" spans="1:8" x14ac:dyDescent="0.25">
      <c r="A180" t="s">
        <v>207</v>
      </c>
      <c r="B180" t="s">
        <v>111</v>
      </c>
      <c r="C180" t="s">
        <v>51</v>
      </c>
      <c r="D180">
        <v>2789</v>
      </c>
      <c r="E180">
        <v>88</v>
      </c>
      <c r="F180">
        <v>11205</v>
      </c>
      <c r="G180">
        <v>11889</v>
      </c>
      <c r="H180">
        <v>94</v>
      </c>
    </row>
    <row r="181" spans="1:8" x14ac:dyDescent="0.25">
      <c r="A181" t="s">
        <v>214</v>
      </c>
      <c r="B181" t="s">
        <v>112</v>
      </c>
      <c r="C181" t="s">
        <v>51</v>
      </c>
      <c r="D181">
        <v>3238</v>
      </c>
      <c r="E181">
        <v>14</v>
      </c>
      <c r="F181">
        <v>15926</v>
      </c>
      <c r="G181">
        <v>16677</v>
      </c>
      <c r="H181">
        <v>95</v>
      </c>
    </row>
    <row r="182" spans="1:8" x14ac:dyDescent="0.25">
      <c r="A182" t="s">
        <v>221</v>
      </c>
      <c r="B182" t="s">
        <v>113</v>
      </c>
      <c r="C182" t="s">
        <v>51</v>
      </c>
      <c r="D182">
        <v>2256</v>
      </c>
      <c r="E182">
        <v>13</v>
      </c>
      <c r="F182">
        <v>10409</v>
      </c>
      <c r="G182">
        <v>10697</v>
      </c>
      <c r="H182">
        <v>97</v>
      </c>
    </row>
    <row r="183" spans="1:8" x14ac:dyDescent="0.25">
      <c r="A183" t="s">
        <v>228</v>
      </c>
      <c r="B183" t="s">
        <v>114</v>
      </c>
      <c r="C183" t="s">
        <v>51</v>
      </c>
      <c r="D183">
        <v>2212</v>
      </c>
      <c r="E183">
        <v>11</v>
      </c>
      <c r="F183">
        <v>10298</v>
      </c>
      <c r="G183">
        <v>10459</v>
      </c>
      <c r="H183">
        <v>98</v>
      </c>
    </row>
    <row r="184" spans="1:8" x14ac:dyDescent="0.25">
      <c r="A184" t="s">
        <v>235</v>
      </c>
      <c r="B184" t="s">
        <v>115</v>
      </c>
      <c r="C184" t="s">
        <v>51</v>
      </c>
      <c r="D184">
        <v>3908</v>
      </c>
      <c r="E184">
        <v>37</v>
      </c>
      <c r="F184">
        <v>16706</v>
      </c>
      <c r="G184">
        <v>17548</v>
      </c>
      <c r="H184">
        <v>95</v>
      </c>
    </row>
    <row r="185" spans="1:8" x14ac:dyDescent="0.25">
      <c r="A185" t="s">
        <v>242</v>
      </c>
      <c r="B185" t="s">
        <v>116</v>
      </c>
      <c r="C185" t="s">
        <v>51</v>
      </c>
      <c r="D185">
        <v>3860</v>
      </c>
      <c r="E185">
        <v>26</v>
      </c>
      <c r="F185">
        <v>13898</v>
      </c>
      <c r="G185">
        <v>15273</v>
      </c>
      <c r="H185">
        <v>91</v>
      </c>
    </row>
    <row r="186" spans="1:8" x14ac:dyDescent="0.25">
      <c r="A186" t="s">
        <v>249</v>
      </c>
      <c r="B186" t="s">
        <v>117</v>
      </c>
      <c r="C186" t="s">
        <v>51</v>
      </c>
      <c r="D186">
        <v>5100</v>
      </c>
      <c r="E186">
        <v>31</v>
      </c>
      <c r="F186">
        <v>20753</v>
      </c>
      <c r="G186">
        <v>22289</v>
      </c>
      <c r="H186">
        <v>93</v>
      </c>
    </row>
    <row r="187" spans="1:8" x14ac:dyDescent="0.25">
      <c r="A187" t="s">
        <v>256</v>
      </c>
      <c r="B187" t="s">
        <v>118</v>
      </c>
      <c r="C187" t="s">
        <v>51</v>
      </c>
      <c r="D187">
        <v>3342</v>
      </c>
      <c r="E187">
        <v>26</v>
      </c>
      <c r="F187">
        <v>12826</v>
      </c>
      <c r="G187">
        <v>14029</v>
      </c>
      <c r="H187">
        <v>91</v>
      </c>
    </row>
    <row r="188" spans="1:8" x14ac:dyDescent="0.25">
      <c r="A188" t="s">
        <v>263</v>
      </c>
      <c r="B188" t="s">
        <v>119</v>
      </c>
      <c r="C188" t="s">
        <v>51</v>
      </c>
      <c r="D188">
        <v>292</v>
      </c>
      <c r="E188" t="s">
        <v>1594</v>
      </c>
      <c r="F188">
        <v>1307</v>
      </c>
      <c r="G188">
        <v>1307</v>
      </c>
      <c r="H188">
        <v>100</v>
      </c>
    </row>
    <row r="189" spans="1:8" x14ac:dyDescent="0.25">
      <c r="A189" t="s">
        <v>285</v>
      </c>
      <c r="B189" t="s">
        <v>2</v>
      </c>
      <c r="C189" t="s">
        <v>107</v>
      </c>
      <c r="D189">
        <v>39</v>
      </c>
      <c r="E189">
        <v>0</v>
      </c>
      <c r="F189">
        <v>386</v>
      </c>
      <c r="G189">
        <v>386</v>
      </c>
      <c r="H189">
        <v>100</v>
      </c>
    </row>
    <row r="190" spans="1:8" x14ac:dyDescent="0.25">
      <c r="A190" t="s">
        <v>299</v>
      </c>
      <c r="B190" t="s">
        <v>4</v>
      </c>
      <c r="C190" t="s">
        <v>107</v>
      </c>
      <c r="D190">
        <v>41</v>
      </c>
      <c r="E190">
        <v>0</v>
      </c>
      <c r="F190">
        <v>590</v>
      </c>
      <c r="G190">
        <v>590</v>
      </c>
      <c r="H190">
        <v>100</v>
      </c>
    </row>
    <row r="191" spans="1:8" x14ac:dyDescent="0.25">
      <c r="A191" t="s">
        <v>312</v>
      </c>
      <c r="B191" t="s">
        <v>6</v>
      </c>
      <c r="C191" t="s">
        <v>107</v>
      </c>
      <c r="D191">
        <v>6</v>
      </c>
      <c r="E191">
        <v>0</v>
      </c>
      <c r="F191">
        <v>53</v>
      </c>
      <c r="G191">
        <v>53</v>
      </c>
      <c r="H191">
        <v>100</v>
      </c>
    </row>
    <row r="192" spans="1:8" x14ac:dyDescent="0.25">
      <c r="A192" t="s">
        <v>325</v>
      </c>
      <c r="B192" t="s">
        <v>8</v>
      </c>
      <c r="C192" t="s">
        <v>107</v>
      </c>
      <c r="D192">
        <v>41</v>
      </c>
      <c r="E192" t="s">
        <v>1594</v>
      </c>
      <c r="F192">
        <v>698</v>
      </c>
      <c r="G192">
        <v>707</v>
      </c>
      <c r="H192">
        <v>99</v>
      </c>
    </row>
    <row r="193" spans="1:8" x14ac:dyDescent="0.25">
      <c r="A193" t="s">
        <v>338</v>
      </c>
      <c r="B193" t="s">
        <v>107</v>
      </c>
      <c r="C193" t="s">
        <v>107</v>
      </c>
      <c r="D193">
        <v>265</v>
      </c>
      <c r="E193">
        <v>48</v>
      </c>
      <c r="F193">
        <v>3015</v>
      </c>
      <c r="G193">
        <v>5360</v>
      </c>
      <c r="H193">
        <v>56</v>
      </c>
    </row>
    <row r="194" spans="1:8" x14ac:dyDescent="0.25">
      <c r="A194" t="s">
        <v>351</v>
      </c>
      <c r="B194" t="s">
        <v>108</v>
      </c>
      <c r="C194" t="s">
        <v>107</v>
      </c>
      <c r="D194">
        <v>169</v>
      </c>
      <c r="E194">
        <v>12</v>
      </c>
      <c r="F194">
        <v>1147</v>
      </c>
      <c r="G194">
        <v>1494</v>
      </c>
      <c r="H194">
        <v>77</v>
      </c>
    </row>
    <row r="195" spans="1:8" x14ac:dyDescent="0.25">
      <c r="A195" t="s">
        <v>364</v>
      </c>
      <c r="B195" t="s">
        <v>109</v>
      </c>
      <c r="C195" t="s">
        <v>107</v>
      </c>
      <c r="D195">
        <v>353</v>
      </c>
      <c r="E195">
        <v>11</v>
      </c>
      <c r="F195">
        <v>1868</v>
      </c>
      <c r="G195">
        <v>2000</v>
      </c>
      <c r="H195">
        <v>93</v>
      </c>
    </row>
    <row r="196" spans="1:8" x14ac:dyDescent="0.25">
      <c r="A196" t="s">
        <v>377</v>
      </c>
      <c r="B196" t="s">
        <v>110</v>
      </c>
      <c r="C196" t="s">
        <v>107</v>
      </c>
      <c r="D196">
        <v>233</v>
      </c>
      <c r="E196">
        <v>9</v>
      </c>
      <c r="F196">
        <v>567</v>
      </c>
      <c r="G196">
        <v>913</v>
      </c>
      <c r="H196">
        <v>62</v>
      </c>
    </row>
    <row r="197" spans="1:8" x14ac:dyDescent="0.25">
      <c r="A197" t="s">
        <v>390</v>
      </c>
      <c r="B197" t="s">
        <v>111</v>
      </c>
      <c r="C197" t="s">
        <v>107</v>
      </c>
      <c r="D197">
        <v>275</v>
      </c>
      <c r="E197">
        <v>14</v>
      </c>
      <c r="F197">
        <v>1454</v>
      </c>
      <c r="G197">
        <v>2348</v>
      </c>
      <c r="H197">
        <v>62</v>
      </c>
    </row>
    <row r="198" spans="1:8" x14ac:dyDescent="0.25">
      <c r="A198" t="s">
        <v>403</v>
      </c>
      <c r="B198" t="s">
        <v>112</v>
      </c>
      <c r="C198" t="s">
        <v>107</v>
      </c>
      <c r="D198">
        <v>890</v>
      </c>
      <c r="E198">
        <v>17</v>
      </c>
      <c r="F198">
        <v>9874</v>
      </c>
      <c r="G198">
        <v>11189</v>
      </c>
      <c r="H198">
        <v>88</v>
      </c>
    </row>
    <row r="199" spans="1:8" x14ac:dyDescent="0.25">
      <c r="A199" t="s">
        <v>416</v>
      </c>
      <c r="B199" t="s">
        <v>113</v>
      </c>
      <c r="C199" t="s">
        <v>107</v>
      </c>
      <c r="D199">
        <v>243</v>
      </c>
      <c r="E199">
        <v>10</v>
      </c>
      <c r="F199">
        <v>1194</v>
      </c>
      <c r="G199">
        <v>1458</v>
      </c>
      <c r="H199">
        <v>82</v>
      </c>
    </row>
    <row r="200" spans="1:8" x14ac:dyDescent="0.25">
      <c r="A200" t="s">
        <v>429</v>
      </c>
      <c r="B200" t="s">
        <v>114</v>
      </c>
      <c r="C200" t="s">
        <v>107</v>
      </c>
      <c r="D200">
        <v>254</v>
      </c>
      <c r="E200">
        <v>6</v>
      </c>
      <c r="F200">
        <v>434</v>
      </c>
      <c r="G200">
        <v>605</v>
      </c>
      <c r="H200">
        <v>72</v>
      </c>
    </row>
    <row r="201" spans="1:8" x14ac:dyDescent="0.25">
      <c r="A201" t="s">
        <v>442</v>
      </c>
      <c r="B201" t="s">
        <v>115</v>
      </c>
      <c r="C201" t="s">
        <v>107</v>
      </c>
      <c r="D201">
        <v>712</v>
      </c>
      <c r="E201">
        <v>22</v>
      </c>
      <c r="F201">
        <v>6159</v>
      </c>
      <c r="G201">
        <v>7137</v>
      </c>
      <c r="H201">
        <v>86</v>
      </c>
    </row>
    <row r="202" spans="1:8" x14ac:dyDescent="0.25">
      <c r="A202" t="s">
        <v>455</v>
      </c>
      <c r="B202" t="s">
        <v>116</v>
      </c>
      <c r="C202" t="s">
        <v>107</v>
      </c>
      <c r="D202">
        <v>742</v>
      </c>
      <c r="E202">
        <v>18</v>
      </c>
      <c r="F202">
        <v>4556</v>
      </c>
      <c r="G202">
        <v>4955</v>
      </c>
      <c r="H202">
        <v>92</v>
      </c>
    </row>
    <row r="203" spans="1:8" x14ac:dyDescent="0.25">
      <c r="A203" t="s">
        <v>468</v>
      </c>
      <c r="B203" t="s">
        <v>117</v>
      </c>
      <c r="C203" t="s">
        <v>107</v>
      </c>
      <c r="D203">
        <v>663</v>
      </c>
      <c r="E203">
        <v>18</v>
      </c>
      <c r="F203">
        <v>3507</v>
      </c>
      <c r="G203">
        <v>5907</v>
      </c>
      <c r="H203">
        <v>59</v>
      </c>
    </row>
    <row r="204" spans="1:8" x14ac:dyDescent="0.25">
      <c r="A204" t="s">
        <v>481</v>
      </c>
      <c r="B204" t="s">
        <v>118</v>
      </c>
      <c r="C204" t="s">
        <v>107</v>
      </c>
      <c r="D204">
        <v>399</v>
      </c>
      <c r="E204">
        <v>16</v>
      </c>
      <c r="F204">
        <v>1481</v>
      </c>
      <c r="G204">
        <v>2743</v>
      </c>
      <c r="H204">
        <v>54</v>
      </c>
    </row>
    <row r="205" spans="1:8" x14ac:dyDescent="0.25">
      <c r="A205" t="s">
        <v>494</v>
      </c>
      <c r="B205" t="s">
        <v>119</v>
      </c>
      <c r="C205" t="s">
        <v>107</v>
      </c>
      <c r="D205">
        <v>46</v>
      </c>
      <c r="E205" t="s">
        <v>1594</v>
      </c>
      <c r="F205">
        <v>293</v>
      </c>
      <c r="G205">
        <v>293</v>
      </c>
      <c r="H205">
        <v>100</v>
      </c>
    </row>
    <row r="206" spans="1:8" x14ac:dyDescent="0.25">
      <c r="A206" t="s">
        <v>286</v>
      </c>
      <c r="B206" t="s">
        <v>2</v>
      </c>
      <c r="C206" t="s">
        <v>287</v>
      </c>
      <c r="D206">
        <v>19</v>
      </c>
      <c r="E206">
        <v>0</v>
      </c>
      <c r="F206">
        <v>25</v>
      </c>
      <c r="G206">
        <v>25</v>
      </c>
      <c r="H206">
        <v>100</v>
      </c>
    </row>
    <row r="207" spans="1:8" x14ac:dyDescent="0.25">
      <c r="A207" t="s">
        <v>300</v>
      </c>
      <c r="B207" t="s">
        <v>4</v>
      </c>
      <c r="C207" t="s">
        <v>287</v>
      </c>
      <c r="D207">
        <v>6</v>
      </c>
      <c r="E207">
        <v>0</v>
      </c>
      <c r="F207">
        <v>10</v>
      </c>
      <c r="G207">
        <v>10</v>
      </c>
      <c r="H207">
        <v>100</v>
      </c>
    </row>
    <row r="208" spans="1:8" x14ac:dyDescent="0.25">
      <c r="A208" t="s">
        <v>313</v>
      </c>
      <c r="B208" t="s">
        <v>6</v>
      </c>
      <c r="C208" t="s">
        <v>287</v>
      </c>
      <c r="D208">
        <v>4</v>
      </c>
      <c r="E208">
        <v>0</v>
      </c>
      <c r="F208" t="s">
        <v>1594</v>
      </c>
      <c r="G208" t="s">
        <v>1594</v>
      </c>
      <c r="H208" t="s">
        <v>1594</v>
      </c>
    </row>
    <row r="209" spans="1:8" x14ac:dyDescent="0.25">
      <c r="A209" t="s">
        <v>326</v>
      </c>
      <c r="B209" t="s">
        <v>8</v>
      </c>
      <c r="C209" t="s">
        <v>287</v>
      </c>
      <c r="D209">
        <v>19</v>
      </c>
      <c r="E209">
        <v>0</v>
      </c>
      <c r="F209">
        <v>138</v>
      </c>
      <c r="G209">
        <v>138</v>
      </c>
      <c r="H209">
        <v>100</v>
      </c>
    </row>
    <row r="210" spans="1:8" x14ac:dyDescent="0.25">
      <c r="A210" t="s">
        <v>339</v>
      </c>
      <c r="B210" t="s">
        <v>107</v>
      </c>
      <c r="C210" t="s">
        <v>287</v>
      </c>
      <c r="D210">
        <v>388</v>
      </c>
      <c r="E210">
        <v>46</v>
      </c>
      <c r="F210">
        <v>910</v>
      </c>
      <c r="G210">
        <v>1346</v>
      </c>
      <c r="H210">
        <v>68</v>
      </c>
    </row>
    <row r="211" spans="1:8" x14ac:dyDescent="0.25">
      <c r="A211" t="s">
        <v>352</v>
      </c>
      <c r="B211" t="s">
        <v>108</v>
      </c>
      <c r="C211" t="s">
        <v>287</v>
      </c>
      <c r="D211">
        <v>288</v>
      </c>
      <c r="E211">
        <v>28</v>
      </c>
      <c r="F211">
        <v>2540</v>
      </c>
      <c r="G211">
        <v>2848</v>
      </c>
      <c r="H211">
        <v>89</v>
      </c>
    </row>
    <row r="212" spans="1:8" x14ac:dyDescent="0.25">
      <c r="A212" t="s">
        <v>365</v>
      </c>
      <c r="B212" t="s">
        <v>109</v>
      </c>
      <c r="C212" t="s">
        <v>287</v>
      </c>
      <c r="D212">
        <v>374</v>
      </c>
      <c r="E212">
        <v>29</v>
      </c>
      <c r="F212">
        <v>1864</v>
      </c>
      <c r="G212">
        <v>2361</v>
      </c>
      <c r="H212">
        <v>79</v>
      </c>
    </row>
    <row r="213" spans="1:8" x14ac:dyDescent="0.25">
      <c r="A213" t="s">
        <v>378</v>
      </c>
      <c r="B213" t="s">
        <v>110</v>
      </c>
      <c r="C213" t="s">
        <v>287</v>
      </c>
      <c r="D213">
        <v>343</v>
      </c>
      <c r="E213">
        <v>25</v>
      </c>
      <c r="F213">
        <v>1714</v>
      </c>
      <c r="G213">
        <v>2126</v>
      </c>
      <c r="H213">
        <v>81</v>
      </c>
    </row>
    <row r="214" spans="1:8" x14ac:dyDescent="0.25">
      <c r="A214" t="s">
        <v>391</v>
      </c>
      <c r="B214" t="s">
        <v>111</v>
      </c>
      <c r="C214" t="s">
        <v>287</v>
      </c>
      <c r="D214">
        <v>375</v>
      </c>
      <c r="E214">
        <v>25</v>
      </c>
      <c r="F214">
        <v>3102</v>
      </c>
      <c r="G214">
        <v>3595</v>
      </c>
      <c r="H214">
        <v>86</v>
      </c>
    </row>
    <row r="215" spans="1:8" x14ac:dyDescent="0.25">
      <c r="A215" t="s">
        <v>404</v>
      </c>
      <c r="B215" t="s">
        <v>112</v>
      </c>
      <c r="C215" t="s">
        <v>287</v>
      </c>
      <c r="D215">
        <v>415</v>
      </c>
      <c r="E215">
        <v>24</v>
      </c>
      <c r="F215">
        <v>3143</v>
      </c>
      <c r="G215">
        <v>3930</v>
      </c>
      <c r="H215">
        <v>80</v>
      </c>
    </row>
    <row r="216" spans="1:8" x14ac:dyDescent="0.25">
      <c r="A216" t="s">
        <v>417</v>
      </c>
      <c r="B216" t="s">
        <v>113</v>
      </c>
      <c r="C216" t="s">
        <v>287</v>
      </c>
      <c r="D216">
        <v>377</v>
      </c>
      <c r="E216">
        <v>36</v>
      </c>
      <c r="F216">
        <v>2689</v>
      </c>
      <c r="G216">
        <v>3250</v>
      </c>
      <c r="H216">
        <v>83</v>
      </c>
    </row>
    <row r="217" spans="1:8" x14ac:dyDescent="0.25">
      <c r="A217" t="s">
        <v>430</v>
      </c>
      <c r="B217" t="s">
        <v>114</v>
      </c>
      <c r="C217" t="s">
        <v>287</v>
      </c>
      <c r="D217">
        <v>316</v>
      </c>
      <c r="E217">
        <v>21</v>
      </c>
      <c r="F217">
        <v>3891</v>
      </c>
      <c r="G217">
        <v>4068</v>
      </c>
      <c r="H217">
        <v>96</v>
      </c>
    </row>
    <row r="218" spans="1:8" x14ac:dyDescent="0.25">
      <c r="A218" t="s">
        <v>443</v>
      </c>
      <c r="B218" t="s">
        <v>115</v>
      </c>
      <c r="C218" t="s">
        <v>287</v>
      </c>
      <c r="D218">
        <v>666</v>
      </c>
      <c r="E218">
        <v>41</v>
      </c>
      <c r="F218">
        <v>4509</v>
      </c>
      <c r="G218">
        <v>5168</v>
      </c>
      <c r="H218">
        <v>87</v>
      </c>
    </row>
    <row r="219" spans="1:8" x14ac:dyDescent="0.25">
      <c r="A219" t="s">
        <v>456</v>
      </c>
      <c r="B219" t="s">
        <v>116</v>
      </c>
      <c r="C219" t="s">
        <v>287</v>
      </c>
      <c r="D219">
        <v>616</v>
      </c>
      <c r="E219">
        <v>35</v>
      </c>
      <c r="F219">
        <v>4111</v>
      </c>
      <c r="G219">
        <v>4445</v>
      </c>
      <c r="H219">
        <v>92</v>
      </c>
    </row>
    <row r="220" spans="1:8" x14ac:dyDescent="0.25">
      <c r="A220" t="s">
        <v>469</v>
      </c>
      <c r="B220" t="s">
        <v>117</v>
      </c>
      <c r="C220" t="s">
        <v>287</v>
      </c>
      <c r="D220">
        <v>714</v>
      </c>
      <c r="E220">
        <v>37</v>
      </c>
      <c r="F220">
        <v>3593</v>
      </c>
      <c r="G220">
        <v>4098</v>
      </c>
      <c r="H220">
        <v>88</v>
      </c>
    </row>
    <row r="221" spans="1:8" x14ac:dyDescent="0.25">
      <c r="A221" t="s">
        <v>482</v>
      </c>
      <c r="B221" t="s">
        <v>118</v>
      </c>
      <c r="C221" t="s">
        <v>287</v>
      </c>
      <c r="D221">
        <v>295</v>
      </c>
      <c r="E221">
        <v>19</v>
      </c>
      <c r="F221">
        <v>682</v>
      </c>
      <c r="G221">
        <v>836</v>
      </c>
      <c r="H221">
        <v>82</v>
      </c>
    </row>
    <row r="222" spans="1:8" x14ac:dyDescent="0.25">
      <c r="A222" t="s">
        <v>495</v>
      </c>
      <c r="B222" t="s">
        <v>119</v>
      </c>
      <c r="C222" t="s">
        <v>287</v>
      </c>
      <c r="D222">
        <v>23</v>
      </c>
      <c r="E222" t="s">
        <v>1594</v>
      </c>
      <c r="F222">
        <v>64</v>
      </c>
      <c r="G222">
        <v>64</v>
      </c>
      <c r="H222">
        <v>100</v>
      </c>
    </row>
    <row r="223" spans="1:8" x14ac:dyDescent="0.25">
      <c r="A223" t="s">
        <v>288</v>
      </c>
      <c r="B223" t="s">
        <v>2</v>
      </c>
      <c r="C223" t="s">
        <v>77</v>
      </c>
      <c r="D223">
        <v>165</v>
      </c>
      <c r="E223">
        <v>15</v>
      </c>
      <c r="F223">
        <v>849</v>
      </c>
      <c r="G223">
        <v>932</v>
      </c>
      <c r="H223">
        <v>91</v>
      </c>
    </row>
    <row r="224" spans="1:8" x14ac:dyDescent="0.25">
      <c r="A224" t="s">
        <v>301</v>
      </c>
      <c r="B224" t="s">
        <v>4</v>
      </c>
      <c r="C224" t="s">
        <v>77</v>
      </c>
      <c r="D224">
        <v>121</v>
      </c>
      <c r="E224">
        <v>17</v>
      </c>
      <c r="F224">
        <v>656</v>
      </c>
      <c r="G224">
        <v>768</v>
      </c>
      <c r="H224">
        <v>85</v>
      </c>
    </row>
    <row r="225" spans="1:8" x14ac:dyDescent="0.25">
      <c r="A225" t="s">
        <v>314</v>
      </c>
      <c r="B225" t="s">
        <v>6</v>
      </c>
      <c r="C225" t="s">
        <v>77</v>
      </c>
      <c r="D225">
        <v>57</v>
      </c>
      <c r="E225">
        <v>6</v>
      </c>
      <c r="F225" t="s">
        <v>1594</v>
      </c>
      <c r="G225" t="s">
        <v>1594</v>
      </c>
      <c r="H225" t="s">
        <v>1594</v>
      </c>
    </row>
    <row r="226" spans="1:8" x14ac:dyDescent="0.25">
      <c r="A226" t="s">
        <v>327</v>
      </c>
      <c r="B226" t="s">
        <v>8</v>
      </c>
      <c r="C226" t="s">
        <v>77</v>
      </c>
      <c r="D226">
        <v>316</v>
      </c>
      <c r="E226">
        <v>8</v>
      </c>
      <c r="F226">
        <v>1445</v>
      </c>
      <c r="G226">
        <v>1486</v>
      </c>
      <c r="H226">
        <v>97</v>
      </c>
    </row>
    <row r="227" spans="1:8" x14ac:dyDescent="0.25">
      <c r="A227" t="s">
        <v>340</v>
      </c>
      <c r="B227" t="s">
        <v>107</v>
      </c>
      <c r="C227" t="s">
        <v>77</v>
      </c>
      <c r="D227">
        <v>4400</v>
      </c>
      <c r="E227">
        <v>194</v>
      </c>
      <c r="F227">
        <v>25662</v>
      </c>
      <c r="G227">
        <v>38511</v>
      </c>
      <c r="H227">
        <v>67</v>
      </c>
    </row>
    <row r="228" spans="1:8" x14ac:dyDescent="0.25">
      <c r="A228" t="s">
        <v>353</v>
      </c>
      <c r="B228" t="s">
        <v>108</v>
      </c>
      <c r="C228" t="s">
        <v>77</v>
      </c>
      <c r="D228">
        <v>561</v>
      </c>
      <c r="E228">
        <v>66</v>
      </c>
      <c r="F228">
        <v>2469</v>
      </c>
      <c r="G228">
        <v>4933</v>
      </c>
      <c r="H228">
        <v>50</v>
      </c>
    </row>
    <row r="229" spans="1:8" x14ac:dyDescent="0.25">
      <c r="A229" t="s">
        <v>366</v>
      </c>
      <c r="B229" t="s">
        <v>109</v>
      </c>
      <c r="C229" t="s">
        <v>77</v>
      </c>
      <c r="D229">
        <v>1262</v>
      </c>
      <c r="E229">
        <v>58</v>
      </c>
      <c r="F229">
        <v>4727</v>
      </c>
      <c r="G229">
        <v>6725</v>
      </c>
      <c r="H229">
        <v>70</v>
      </c>
    </row>
    <row r="230" spans="1:8" x14ac:dyDescent="0.25">
      <c r="A230" t="s">
        <v>379</v>
      </c>
      <c r="B230" t="s">
        <v>110</v>
      </c>
      <c r="C230" t="s">
        <v>77</v>
      </c>
      <c r="D230">
        <v>615</v>
      </c>
      <c r="E230">
        <v>65</v>
      </c>
      <c r="F230">
        <v>4214</v>
      </c>
      <c r="G230">
        <v>7963</v>
      </c>
      <c r="H230">
        <v>53</v>
      </c>
    </row>
    <row r="231" spans="1:8" x14ac:dyDescent="0.25">
      <c r="A231" t="s">
        <v>392</v>
      </c>
      <c r="B231" t="s">
        <v>111</v>
      </c>
      <c r="C231" t="s">
        <v>77</v>
      </c>
      <c r="D231">
        <v>1163</v>
      </c>
      <c r="E231">
        <v>70</v>
      </c>
      <c r="F231">
        <v>7529</v>
      </c>
      <c r="G231">
        <v>13192</v>
      </c>
      <c r="H231">
        <v>57</v>
      </c>
    </row>
    <row r="232" spans="1:8" x14ac:dyDescent="0.25">
      <c r="A232" t="s">
        <v>405</v>
      </c>
      <c r="B232" t="s">
        <v>112</v>
      </c>
      <c r="C232" t="s">
        <v>77</v>
      </c>
      <c r="D232">
        <v>1452</v>
      </c>
      <c r="E232">
        <v>74</v>
      </c>
      <c r="F232">
        <v>6419</v>
      </c>
      <c r="G232">
        <v>9844</v>
      </c>
      <c r="H232">
        <v>65</v>
      </c>
    </row>
    <row r="233" spans="1:8" x14ac:dyDescent="0.25">
      <c r="A233" t="s">
        <v>418</v>
      </c>
      <c r="B233" t="s">
        <v>113</v>
      </c>
      <c r="C233" t="s">
        <v>77</v>
      </c>
      <c r="D233">
        <v>886</v>
      </c>
      <c r="E233">
        <v>74</v>
      </c>
      <c r="F233">
        <v>5702</v>
      </c>
      <c r="G233">
        <v>9144</v>
      </c>
      <c r="H233">
        <v>62</v>
      </c>
    </row>
    <row r="234" spans="1:8" x14ac:dyDescent="0.25">
      <c r="A234" t="s">
        <v>431</v>
      </c>
      <c r="B234" t="s">
        <v>114</v>
      </c>
      <c r="C234" t="s">
        <v>77</v>
      </c>
      <c r="D234">
        <v>861</v>
      </c>
      <c r="E234">
        <v>61</v>
      </c>
      <c r="F234">
        <v>8396</v>
      </c>
      <c r="G234">
        <v>11196</v>
      </c>
      <c r="H234">
        <v>75</v>
      </c>
    </row>
    <row r="235" spans="1:8" x14ac:dyDescent="0.25">
      <c r="A235" t="s">
        <v>444</v>
      </c>
      <c r="B235" t="s">
        <v>115</v>
      </c>
      <c r="C235" t="s">
        <v>77</v>
      </c>
      <c r="D235">
        <v>2898</v>
      </c>
      <c r="E235">
        <v>128</v>
      </c>
      <c r="F235">
        <v>12525</v>
      </c>
      <c r="G235">
        <v>16847</v>
      </c>
      <c r="H235">
        <v>74</v>
      </c>
    </row>
    <row r="236" spans="1:8" x14ac:dyDescent="0.25">
      <c r="A236" t="s">
        <v>457</v>
      </c>
      <c r="B236" t="s">
        <v>116</v>
      </c>
      <c r="C236" t="s">
        <v>77</v>
      </c>
      <c r="D236">
        <v>2708</v>
      </c>
      <c r="E236">
        <v>115</v>
      </c>
      <c r="F236">
        <v>12695</v>
      </c>
      <c r="G236">
        <v>17406</v>
      </c>
      <c r="H236">
        <v>73</v>
      </c>
    </row>
    <row r="237" spans="1:8" x14ac:dyDescent="0.25">
      <c r="A237" t="s">
        <v>470</v>
      </c>
      <c r="B237" t="s">
        <v>117</v>
      </c>
      <c r="C237" t="s">
        <v>77</v>
      </c>
      <c r="D237">
        <v>2300</v>
      </c>
      <c r="E237">
        <v>110</v>
      </c>
      <c r="F237">
        <v>10956</v>
      </c>
      <c r="G237">
        <v>19141</v>
      </c>
      <c r="H237">
        <v>57</v>
      </c>
    </row>
    <row r="238" spans="1:8" x14ac:dyDescent="0.25">
      <c r="A238" t="s">
        <v>483</v>
      </c>
      <c r="B238" t="s">
        <v>118</v>
      </c>
      <c r="C238" t="s">
        <v>77</v>
      </c>
      <c r="D238">
        <v>2592</v>
      </c>
      <c r="E238">
        <v>123</v>
      </c>
      <c r="F238">
        <v>10664</v>
      </c>
      <c r="G238">
        <v>15472</v>
      </c>
      <c r="H238">
        <v>69</v>
      </c>
    </row>
    <row r="239" spans="1:8" x14ac:dyDescent="0.25">
      <c r="A239" t="s">
        <v>496</v>
      </c>
      <c r="B239" t="s">
        <v>119</v>
      </c>
      <c r="C239" t="s">
        <v>77</v>
      </c>
      <c r="D239">
        <v>218</v>
      </c>
      <c r="E239" t="s">
        <v>1594</v>
      </c>
      <c r="F239">
        <v>1043</v>
      </c>
      <c r="G239">
        <v>1045</v>
      </c>
      <c r="H239">
        <v>100</v>
      </c>
    </row>
    <row r="240" spans="1:8" x14ac:dyDescent="0.25">
      <c r="A240" t="s">
        <v>154</v>
      </c>
      <c r="B240" t="s">
        <v>2</v>
      </c>
      <c r="C240" t="s">
        <v>47</v>
      </c>
      <c r="D240">
        <v>184</v>
      </c>
      <c r="E240">
        <v>15</v>
      </c>
      <c r="F240">
        <v>874</v>
      </c>
      <c r="G240">
        <v>957</v>
      </c>
      <c r="H240">
        <v>91</v>
      </c>
    </row>
    <row r="241" spans="1:8" x14ac:dyDescent="0.25">
      <c r="A241" t="s">
        <v>161</v>
      </c>
      <c r="B241" t="s">
        <v>4</v>
      </c>
      <c r="C241" t="s">
        <v>47</v>
      </c>
      <c r="D241">
        <v>127</v>
      </c>
      <c r="E241">
        <v>17</v>
      </c>
      <c r="F241">
        <v>666</v>
      </c>
      <c r="G241">
        <v>778</v>
      </c>
      <c r="H241">
        <v>86</v>
      </c>
    </row>
    <row r="242" spans="1:8" x14ac:dyDescent="0.25">
      <c r="A242" t="s">
        <v>168</v>
      </c>
      <c r="B242" t="s">
        <v>6</v>
      </c>
      <c r="C242" t="s">
        <v>47</v>
      </c>
      <c r="D242">
        <v>61</v>
      </c>
      <c r="E242">
        <v>6</v>
      </c>
      <c r="F242">
        <v>305</v>
      </c>
      <c r="G242">
        <v>311</v>
      </c>
      <c r="H242">
        <v>98</v>
      </c>
    </row>
    <row r="243" spans="1:8" x14ac:dyDescent="0.25">
      <c r="A243" t="s">
        <v>175</v>
      </c>
      <c r="B243" t="s">
        <v>8</v>
      </c>
      <c r="C243" t="s">
        <v>47</v>
      </c>
      <c r="D243">
        <v>335</v>
      </c>
      <c r="E243" t="s">
        <v>1594</v>
      </c>
      <c r="F243">
        <v>1583</v>
      </c>
      <c r="G243">
        <v>1624</v>
      </c>
      <c r="H243">
        <v>97</v>
      </c>
    </row>
    <row r="244" spans="1:8" x14ac:dyDescent="0.25">
      <c r="A244" t="s">
        <v>182</v>
      </c>
      <c r="B244" t="s">
        <v>107</v>
      </c>
      <c r="C244" t="s">
        <v>47</v>
      </c>
      <c r="D244">
        <v>4788</v>
      </c>
      <c r="E244">
        <v>240</v>
      </c>
      <c r="F244">
        <v>26572</v>
      </c>
      <c r="G244">
        <v>39857</v>
      </c>
      <c r="H244">
        <v>67</v>
      </c>
    </row>
    <row r="245" spans="1:8" x14ac:dyDescent="0.25">
      <c r="A245" t="s">
        <v>189</v>
      </c>
      <c r="B245" t="s">
        <v>108</v>
      </c>
      <c r="C245" t="s">
        <v>47</v>
      </c>
      <c r="D245">
        <v>849</v>
      </c>
      <c r="E245">
        <v>94</v>
      </c>
      <c r="F245">
        <v>5009</v>
      </c>
      <c r="G245">
        <v>7781</v>
      </c>
      <c r="H245">
        <v>64</v>
      </c>
    </row>
    <row r="246" spans="1:8" x14ac:dyDescent="0.25">
      <c r="A246" t="s">
        <v>196</v>
      </c>
      <c r="B246" t="s">
        <v>109</v>
      </c>
      <c r="C246" t="s">
        <v>47</v>
      </c>
      <c r="D246">
        <v>1636</v>
      </c>
      <c r="E246">
        <v>87</v>
      </c>
      <c r="F246">
        <v>6591</v>
      </c>
      <c r="G246">
        <v>9086</v>
      </c>
      <c r="H246">
        <v>73</v>
      </c>
    </row>
    <row r="247" spans="1:8" x14ac:dyDescent="0.25">
      <c r="A247" t="s">
        <v>203</v>
      </c>
      <c r="B247" t="s">
        <v>110</v>
      </c>
      <c r="C247" t="s">
        <v>47</v>
      </c>
      <c r="D247">
        <v>958</v>
      </c>
      <c r="E247">
        <v>90</v>
      </c>
      <c r="F247">
        <v>5928</v>
      </c>
      <c r="G247">
        <v>10089</v>
      </c>
      <c r="H247">
        <v>59</v>
      </c>
    </row>
    <row r="248" spans="1:8" x14ac:dyDescent="0.25">
      <c r="A248" t="s">
        <v>210</v>
      </c>
      <c r="B248" t="s">
        <v>111</v>
      </c>
      <c r="C248" t="s">
        <v>47</v>
      </c>
      <c r="D248">
        <v>1538</v>
      </c>
      <c r="E248">
        <v>95</v>
      </c>
      <c r="F248">
        <v>10631</v>
      </c>
      <c r="G248">
        <v>16787</v>
      </c>
      <c r="H248">
        <v>63</v>
      </c>
    </row>
    <row r="249" spans="1:8" x14ac:dyDescent="0.25">
      <c r="A249" t="s">
        <v>217</v>
      </c>
      <c r="B249" t="s">
        <v>112</v>
      </c>
      <c r="C249" t="s">
        <v>47</v>
      </c>
      <c r="D249">
        <v>1867</v>
      </c>
      <c r="E249">
        <v>98</v>
      </c>
      <c r="F249">
        <v>9562</v>
      </c>
      <c r="G249">
        <v>13774</v>
      </c>
      <c r="H249">
        <v>69</v>
      </c>
    </row>
    <row r="250" spans="1:8" x14ac:dyDescent="0.25">
      <c r="A250" t="s">
        <v>224</v>
      </c>
      <c r="B250" t="s">
        <v>113</v>
      </c>
      <c r="C250" t="s">
        <v>47</v>
      </c>
      <c r="D250">
        <v>1263</v>
      </c>
      <c r="E250">
        <v>110</v>
      </c>
      <c r="F250">
        <v>8391</v>
      </c>
      <c r="G250">
        <v>12394</v>
      </c>
      <c r="H250">
        <v>68</v>
      </c>
    </row>
    <row r="251" spans="1:8" x14ac:dyDescent="0.25">
      <c r="A251" t="s">
        <v>231</v>
      </c>
      <c r="B251" t="s">
        <v>114</v>
      </c>
      <c r="C251" t="s">
        <v>47</v>
      </c>
      <c r="D251">
        <v>1177</v>
      </c>
      <c r="E251">
        <v>82</v>
      </c>
      <c r="F251">
        <v>12287</v>
      </c>
      <c r="G251">
        <v>15264</v>
      </c>
      <c r="H251">
        <v>80</v>
      </c>
    </row>
    <row r="252" spans="1:8" x14ac:dyDescent="0.25">
      <c r="A252" t="s">
        <v>238</v>
      </c>
      <c r="B252" t="s">
        <v>115</v>
      </c>
      <c r="C252" t="s">
        <v>47</v>
      </c>
      <c r="D252">
        <v>3564</v>
      </c>
      <c r="E252">
        <v>169</v>
      </c>
      <c r="F252">
        <v>17034</v>
      </c>
      <c r="G252">
        <v>22015</v>
      </c>
      <c r="H252">
        <v>77</v>
      </c>
    </row>
    <row r="253" spans="1:8" x14ac:dyDescent="0.25">
      <c r="A253" t="s">
        <v>245</v>
      </c>
      <c r="B253" t="s">
        <v>116</v>
      </c>
      <c r="C253" t="s">
        <v>47</v>
      </c>
      <c r="D253">
        <v>3324</v>
      </c>
      <c r="E253">
        <v>150</v>
      </c>
      <c r="F253">
        <v>16806</v>
      </c>
      <c r="G253">
        <v>21851</v>
      </c>
      <c r="H253">
        <v>77</v>
      </c>
    </row>
    <row r="254" spans="1:8" x14ac:dyDescent="0.25">
      <c r="A254" t="s">
        <v>252</v>
      </c>
      <c r="B254" t="s">
        <v>117</v>
      </c>
      <c r="C254" t="s">
        <v>47</v>
      </c>
      <c r="D254">
        <v>3014</v>
      </c>
      <c r="E254">
        <v>147</v>
      </c>
      <c r="F254">
        <v>14549</v>
      </c>
      <c r="G254">
        <v>23239</v>
      </c>
      <c r="H254">
        <v>63</v>
      </c>
    </row>
    <row r="255" spans="1:8" x14ac:dyDescent="0.25">
      <c r="A255" t="s">
        <v>259</v>
      </c>
      <c r="B255" t="s">
        <v>118</v>
      </c>
      <c r="C255" t="s">
        <v>47</v>
      </c>
      <c r="D255">
        <v>2887</v>
      </c>
      <c r="E255">
        <v>142</v>
      </c>
      <c r="F255">
        <v>11346</v>
      </c>
      <c r="G255">
        <v>16308</v>
      </c>
      <c r="H255">
        <v>70</v>
      </c>
    </row>
    <row r="256" spans="1:8" x14ac:dyDescent="0.25">
      <c r="A256" t="s">
        <v>266</v>
      </c>
      <c r="B256" t="s">
        <v>119</v>
      </c>
      <c r="C256" t="s">
        <v>47</v>
      </c>
      <c r="D256">
        <v>241</v>
      </c>
      <c r="E256" t="s">
        <v>1594</v>
      </c>
      <c r="F256">
        <v>1107</v>
      </c>
      <c r="G256">
        <v>1109</v>
      </c>
      <c r="H256">
        <v>100</v>
      </c>
    </row>
    <row r="257" spans="1:8" x14ac:dyDescent="0.25">
      <c r="A257" t="s">
        <v>156</v>
      </c>
      <c r="B257" t="s">
        <v>2</v>
      </c>
      <c r="C257" t="s">
        <v>41</v>
      </c>
      <c r="D257">
        <v>954</v>
      </c>
      <c r="E257">
        <v>19</v>
      </c>
      <c r="F257">
        <v>3688</v>
      </c>
      <c r="G257">
        <v>3792</v>
      </c>
      <c r="H257">
        <v>97</v>
      </c>
    </row>
    <row r="258" spans="1:8" x14ac:dyDescent="0.25">
      <c r="A258" t="s">
        <v>163</v>
      </c>
      <c r="B258" t="s">
        <v>4</v>
      </c>
      <c r="C258" t="s">
        <v>41</v>
      </c>
      <c r="D258">
        <v>583</v>
      </c>
      <c r="E258">
        <v>22</v>
      </c>
      <c r="F258">
        <v>3289</v>
      </c>
      <c r="G258">
        <v>3424</v>
      </c>
      <c r="H258">
        <v>96</v>
      </c>
    </row>
    <row r="259" spans="1:8" x14ac:dyDescent="0.25">
      <c r="A259" t="s">
        <v>170</v>
      </c>
      <c r="B259" t="s">
        <v>6</v>
      </c>
      <c r="C259" t="s">
        <v>41</v>
      </c>
      <c r="D259">
        <v>256</v>
      </c>
      <c r="E259">
        <v>7</v>
      </c>
      <c r="F259">
        <v>935</v>
      </c>
      <c r="G259">
        <v>941</v>
      </c>
      <c r="H259">
        <v>99</v>
      </c>
    </row>
    <row r="260" spans="1:8" x14ac:dyDescent="0.25">
      <c r="A260" t="s">
        <v>177</v>
      </c>
      <c r="B260" t="s">
        <v>8</v>
      </c>
      <c r="C260" t="s">
        <v>41</v>
      </c>
      <c r="D260">
        <v>1292</v>
      </c>
      <c r="E260">
        <v>17</v>
      </c>
      <c r="F260">
        <v>8554</v>
      </c>
      <c r="G260">
        <v>8636</v>
      </c>
      <c r="H260">
        <v>99</v>
      </c>
    </row>
    <row r="261" spans="1:8" x14ac:dyDescent="0.25">
      <c r="A261" t="s">
        <v>184</v>
      </c>
      <c r="B261" t="s">
        <v>107</v>
      </c>
      <c r="C261" t="s">
        <v>41</v>
      </c>
      <c r="D261">
        <v>12177</v>
      </c>
      <c r="E261">
        <v>509</v>
      </c>
      <c r="F261">
        <v>68058</v>
      </c>
      <c r="G261">
        <v>93342</v>
      </c>
      <c r="H261">
        <v>73</v>
      </c>
    </row>
    <row r="262" spans="1:8" x14ac:dyDescent="0.25">
      <c r="A262" t="s">
        <v>191</v>
      </c>
      <c r="B262" t="s">
        <v>108</v>
      </c>
      <c r="C262" t="s">
        <v>41</v>
      </c>
      <c r="D262">
        <v>3018</v>
      </c>
      <c r="E262">
        <v>193</v>
      </c>
      <c r="F262">
        <v>19391</v>
      </c>
      <c r="G262">
        <v>27494</v>
      </c>
      <c r="H262">
        <v>71</v>
      </c>
    </row>
    <row r="263" spans="1:8" x14ac:dyDescent="0.25">
      <c r="A263" t="s">
        <v>198</v>
      </c>
      <c r="B263" t="s">
        <v>109</v>
      </c>
      <c r="C263" t="s">
        <v>41</v>
      </c>
      <c r="D263">
        <v>4545</v>
      </c>
      <c r="E263">
        <v>162</v>
      </c>
      <c r="F263">
        <v>27075</v>
      </c>
      <c r="G263">
        <v>34396</v>
      </c>
      <c r="H263">
        <v>79</v>
      </c>
    </row>
    <row r="264" spans="1:8" x14ac:dyDescent="0.25">
      <c r="A264" t="s">
        <v>205</v>
      </c>
      <c r="B264" t="s">
        <v>110</v>
      </c>
      <c r="C264" t="s">
        <v>41</v>
      </c>
      <c r="D264">
        <v>4158</v>
      </c>
      <c r="E264">
        <v>181</v>
      </c>
      <c r="F264">
        <v>29821</v>
      </c>
      <c r="G264">
        <v>43260</v>
      </c>
      <c r="H264">
        <v>69</v>
      </c>
    </row>
    <row r="265" spans="1:8" x14ac:dyDescent="0.25">
      <c r="A265" t="s">
        <v>212</v>
      </c>
      <c r="B265" t="s">
        <v>111</v>
      </c>
      <c r="C265" t="s">
        <v>41</v>
      </c>
      <c r="D265">
        <v>5444</v>
      </c>
      <c r="E265">
        <v>290</v>
      </c>
      <c r="F265">
        <v>46705</v>
      </c>
      <c r="G265">
        <v>67351</v>
      </c>
      <c r="H265">
        <v>69</v>
      </c>
    </row>
    <row r="266" spans="1:8" x14ac:dyDescent="0.25">
      <c r="A266" t="s">
        <v>219</v>
      </c>
      <c r="B266" t="s">
        <v>112</v>
      </c>
      <c r="C266" t="s">
        <v>41</v>
      </c>
      <c r="D266">
        <v>7048</v>
      </c>
      <c r="E266">
        <v>195</v>
      </c>
      <c r="F266">
        <v>52547</v>
      </c>
      <c r="G266">
        <v>66543</v>
      </c>
      <c r="H266">
        <v>79</v>
      </c>
    </row>
    <row r="267" spans="1:8" x14ac:dyDescent="0.25">
      <c r="A267" t="s">
        <v>226</v>
      </c>
      <c r="B267" t="s">
        <v>113</v>
      </c>
      <c r="C267" t="s">
        <v>41</v>
      </c>
      <c r="D267">
        <v>4621</v>
      </c>
      <c r="E267">
        <v>241</v>
      </c>
      <c r="F267">
        <v>54506</v>
      </c>
      <c r="G267">
        <v>72164</v>
      </c>
      <c r="H267">
        <v>76</v>
      </c>
    </row>
    <row r="268" spans="1:8" x14ac:dyDescent="0.25">
      <c r="A268" t="s">
        <v>233</v>
      </c>
      <c r="B268" t="s">
        <v>114</v>
      </c>
      <c r="C268" t="s">
        <v>41</v>
      </c>
      <c r="D268">
        <v>4781</v>
      </c>
      <c r="E268">
        <v>188</v>
      </c>
      <c r="F268">
        <v>70635</v>
      </c>
      <c r="G268">
        <v>84677</v>
      </c>
      <c r="H268">
        <v>83</v>
      </c>
    </row>
    <row r="269" spans="1:8" x14ac:dyDescent="0.25">
      <c r="A269" t="s">
        <v>240</v>
      </c>
      <c r="B269" t="s">
        <v>115</v>
      </c>
      <c r="C269" t="s">
        <v>41</v>
      </c>
      <c r="D269">
        <v>10068</v>
      </c>
      <c r="E269">
        <v>326</v>
      </c>
      <c r="F269">
        <v>63759</v>
      </c>
      <c r="G269">
        <v>79043</v>
      </c>
      <c r="H269">
        <v>81</v>
      </c>
    </row>
    <row r="270" spans="1:8" x14ac:dyDescent="0.25">
      <c r="A270" t="s">
        <v>247</v>
      </c>
      <c r="B270" t="s">
        <v>116</v>
      </c>
      <c r="C270" t="s">
        <v>41</v>
      </c>
      <c r="D270">
        <v>9871</v>
      </c>
      <c r="E270">
        <v>275</v>
      </c>
      <c r="F270">
        <v>53941</v>
      </c>
      <c r="G270">
        <v>65648</v>
      </c>
      <c r="H270">
        <v>82</v>
      </c>
    </row>
    <row r="271" spans="1:8" x14ac:dyDescent="0.25">
      <c r="A271" t="s">
        <v>254</v>
      </c>
      <c r="B271" t="s">
        <v>117</v>
      </c>
      <c r="C271" t="s">
        <v>41</v>
      </c>
      <c r="D271">
        <v>10799</v>
      </c>
      <c r="E271">
        <v>321</v>
      </c>
      <c r="F271">
        <v>64189</v>
      </c>
      <c r="G271">
        <v>88107</v>
      </c>
      <c r="H271">
        <v>73</v>
      </c>
    </row>
    <row r="272" spans="1:8" x14ac:dyDescent="0.25">
      <c r="A272" t="s">
        <v>261</v>
      </c>
      <c r="B272" t="s">
        <v>118</v>
      </c>
      <c r="C272" t="s">
        <v>41</v>
      </c>
      <c r="D272">
        <v>8131</v>
      </c>
      <c r="E272">
        <v>253</v>
      </c>
      <c r="F272">
        <v>34241</v>
      </c>
      <c r="G272">
        <v>44582</v>
      </c>
      <c r="H272">
        <v>77</v>
      </c>
    </row>
    <row r="273" spans="1:8" x14ac:dyDescent="0.25">
      <c r="A273" t="s">
        <v>268</v>
      </c>
      <c r="B273" t="s">
        <v>119</v>
      </c>
      <c r="C273" t="s">
        <v>41</v>
      </c>
      <c r="D273">
        <v>944</v>
      </c>
      <c r="E273">
        <v>8</v>
      </c>
      <c r="F273">
        <v>3505</v>
      </c>
      <c r="G273">
        <v>3507</v>
      </c>
      <c r="H273">
        <v>100</v>
      </c>
    </row>
    <row r="274" spans="1:8" x14ac:dyDescent="0.25">
      <c r="A274" t="s">
        <v>157</v>
      </c>
      <c r="B274" t="s">
        <v>2</v>
      </c>
      <c r="C274" t="s">
        <v>44</v>
      </c>
      <c r="D274">
        <v>481</v>
      </c>
      <c r="E274">
        <v>4</v>
      </c>
      <c r="F274">
        <v>1710</v>
      </c>
      <c r="G274">
        <v>1731</v>
      </c>
      <c r="H274">
        <v>99</v>
      </c>
    </row>
    <row r="275" spans="1:8" x14ac:dyDescent="0.25">
      <c r="A275" t="s">
        <v>164</v>
      </c>
      <c r="B275" t="s">
        <v>4</v>
      </c>
      <c r="C275" t="s">
        <v>44</v>
      </c>
      <c r="D275">
        <v>236</v>
      </c>
      <c r="E275">
        <v>5</v>
      </c>
      <c r="F275">
        <v>1590</v>
      </c>
      <c r="G275">
        <v>1613</v>
      </c>
      <c r="H275">
        <v>99</v>
      </c>
    </row>
    <row r="276" spans="1:8" x14ac:dyDescent="0.25">
      <c r="A276" t="s">
        <v>171</v>
      </c>
      <c r="B276" t="s">
        <v>6</v>
      </c>
      <c r="C276" t="s">
        <v>44</v>
      </c>
      <c r="D276">
        <v>119</v>
      </c>
      <c r="E276">
        <v>1</v>
      </c>
      <c r="F276">
        <v>297</v>
      </c>
      <c r="G276">
        <v>297</v>
      </c>
      <c r="H276">
        <v>100</v>
      </c>
    </row>
    <row r="277" spans="1:8" x14ac:dyDescent="0.25">
      <c r="A277" t="s">
        <v>178</v>
      </c>
      <c r="B277" t="s">
        <v>8</v>
      </c>
      <c r="C277" t="s">
        <v>44</v>
      </c>
      <c r="D277">
        <v>428</v>
      </c>
      <c r="E277">
        <v>8</v>
      </c>
      <c r="F277">
        <v>4405</v>
      </c>
      <c r="G277">
        <v>4446</v>
      </c>
      <c r="H277">
        <v>99</v>
      </c>
    </row>
    <row r="278" spans="1:8" x14ac:dyDescent="0.25">
      <c r="A278" t="s">
        <v>185</v>
      </c>
      <c r="B278" t="s">
        <v>107</v>
      </c>
      <c r="C278" t="s">
        <v>44</v>
      </c>
      <c r="D278">
        <v>1506</v>
      </c>
      <c r="E278">
        <v>236</v>
      </c>
      <c r="F278">
        <v>13028</v>
      </c>
      <c r="G278">
        <v>24421</v>
      </c>
      <c r="H278">
        <v>53</v>
      </c>
    </row>
    <row r="279" spans="1:8" x14ac:dyDescent="0.25">
      <c r="A279" t="s">
        <v>192</v>
      </c>
      <c r="B279" t="s">
        <v>108</v>
      </c>
      <c r="C279" t="s">
        <v>44</v>
      </c>
      <c r="D279">
        <v>626</v>
      </c>
      <c r="E279">
        <v>75</v>
      </c>
      <c r="F279">
        <v>8738</v>
      </c>
      <c r="G279">
        <v>13763</v>
      </c>
      <c r="H279">
        <v>63</v>
      </c>
    </row>
    <row r="280" spans="1:8" x14ac:dyDescent="0.25">
      <c r="A280" t="s">
        <v>199</v>
      </c>
      <c r="B280" t="s">
        <v>109</v>
      </c>
      <c r="C280" t="s">
        <v>44</v>
      </c>
      <c r="D280">
        <v>1081</v>
      </c>
      <c r="E280">
        <v>55</v>
      </c>
      <c r="F280">
        <v>13298</v>
      </c>
      <c r="G280">
        <v>17574</v>
      </c>
      <c r="H280">
        <v>76</v>
      </c>
    </row>
    <row r="281" spans="1:8" x14ac:dyDescent="0.25">
      <c r="A281" t="s">
        <v>206</v>
      </c>
      <c r="B281" t="s">
        <v>110</v>
      </c>
      <c r="C281" t="s">
        <v>44</v>
      </c>
      <c r="D281">
        <v>838</v>
      </c>
      <c r="E281">
        <v>76</v>
      </c>
      <c r="F281">
        <v>14561</v>
      </c>
      <c r="G281">
        <v>23632</v>
      </c>
      <c r="H281">
        <v>62</v>
      </c>
    </row>
    <row r="282" spans="1:8" x14ac:dyDescent="0.25">
      <c r="A282" t="s">
        <v>213</v>
      </c>
      <c r="B282" t="s">
        <v>111</v>
      </c>
      <c r="C282" t="s">
        <v>44</v>
      </c>
      <c r="D282">
        <v>1117</v>
      </c>
      <c r="E282">
        <v>107</v>
      </c>
      <c r="F282">
        <v>24869</v>
      </c>
      <c r="G282">
        <v>38675</v>
      </c>
      <c r="H282">
        <v>64</v>
      </c>
    </row>
    <row r="283" spans="1:8" x14ac:dyDescent="0.25">
      <c r="A283" t="s">
        <v>220</v>
      </c>
      <c r="B283" t="s">
        <v>112</v>
      </c>
      <c r="C283" t="s">
        <v>44</v>
      </c>
      <c r="D283">
        <v>1943</v>
      </c>
      <c r="E283">
        <v>83</v>
      </c>
      <c r="F283">
        <v>27059</v>
      </c>
      <c r="G283">
        <v>36092</v>
      </c>
      <c r="H283">
        <v>75</v>
      </c>
    </row>
    <row r="284" spans="1:8" x14ac:dyDescent="0.25">
      <c r="A284" t="s">
        <v>227</v>
      </c>
      <c r="B284" t="s">
        <v>113</v>
      </c>
      <c r="C284" t="s">
        <v>44</v>
      </c>
      <c r="D284">
        <v>1102</v>
      </c>
      <c r="E284">
        <v>118</v>
      </c>
      <c r="F284">
        <v>35706</v>
      </c>
      <c r="G284">
        <v>49073</v>
      </c>
      <c r="H284">
        <v>73</v>
      </c>
    </row>
    <row r="285" spans="1:8" x14ac:dyDescent="0.25">
      <c r="A285" t="s">
        <v>234</v>
      </c>
      <c r="B285" t="s">
        <v>114</v>
      </c>
      <c r="C285" t="s">
        <v>44</v>
      </c>
      <c r="D285">
        <v>1392</v>
      </c>
      <c r="E285">
        <v>95</v>
      </c>
      <c r="F285">
        <v>48050</v>
      </c>
      <c r="G285">
        <v>58954</v>
      </c>
      <c r="H285">
        <v>82</v>
      </c>
    </row>
    <row r="286" spans="1:8" x14ac:dyDescent="0.25">
      <c r="A286" t="s">
        <v>241</v>
      </c>
      <c r="B286" t="s">
        <v>115</v>
      </c>
      <c r="C286" t="s">
        <v>44</v>
      </c>
      <c r="D286">
        <v>2596</v>
      </c>
      <c r="E286">
        <v>120</v>
      </c>
      <c r="F286">
        <v>30019</v>
      </c>
      <c r="G286">
        <v>39480</v>
      </c>
      <c r="H286">
        <v>76</v>
      </c>
    </row>
    <row r="287" spans="1:8" x14ac:dyDescent="0.25">
      <c r="A287" t="s">
        <v>248</v>
      </c>
      <c r="B287" t="s">
        <v>116</v>
      </c>
      <c r="C287" t="s">
        <v>44</v>
      </c>
      <c r="D287">
        <v>2687</v>
      </c>
      <c r="E287">
        <v>99</v>
      </c>
      <c r="F287">
        <v>23237</v>
      </c>
      <c r="G287">
        <v>28524</v>
      </c>
      <c r="H287">
        <v>81</v>
      </c>
    </row>
    <row r="288" spans="1:8" x14ac:dyDescent="0.25">
      <c r="A288" t="s">
        <v>255</v>
      </c>
      <c r="B288" t="s">
        <v>117</v>
      </c>
      <c r="C288" t="s">
        <v>44</v>
      </c>
      <c r="D288">
        <v>2685</v>
      </c>
      <c r="E288">
        <v>143</v>
      </c>
      <c r="F288">
        <v>28887</v>
      </c>
      <c r="G288">
        <v>42579</v>
      </c>
      <c r="H288">
        <v>68</v>
      </c>
    </row>
    <row r="289" spans="1:8" x14ac:dyDescent="0.25">
      <c r="A289" t="s">
        <v>262</v>
      </c>
      <c r="B289" t="s">
        <v>118</v>
      </c>
      <c r="C289" t="s">
        <v>44</v>
      </c>
      <c r="D289">
        <v>1902</v>
      </c>
      <c r="E289">
        <v>85</v>
      </c>
      <c r="F289">
        <v>10069</v>
      </c>
      <c r="G289">
        <v>14245</v>
      </c>
      <c r="H289">
        <v>71</v>
      </c>
    </row>
    <row r="290" spans="1:8" x14ac:dyDescent="0.25">
      <c r="A290" t="s">
        <v>269</v>
      </c>
      <c r="B290" t="s">
        <v>119</v>
      </c>
      <c r="C290" t="s">
        <v>44</v>
      </c>
      <c r="D290">
        <v>411</v>
      </c>
      <c r="E290">
        <v>4</v>
      </c>
      <c r="F290">
        <v>1091</v>
      </c>
      <c r="G290">
        <v>1091</v>
      </c>
      <c r="H290">
        <v>100</v>
      </c>
    </row>
  </sheetData>
  <phoneticPr fontId="28"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B628"/>
  <sheetViews>
    <sheetView workbookViewId="0">
      <selection activeCell="R1" sqref="R1"/>
    </sheetView>
  </sheetViews>
  <sheetFormatPr baseColWidth="10" defaultColWidth="9.140625" defaultRowHeight="15" x14ac:dyDescent="0.25"/>
  <sheetData>
    <row r="1" spans="1:28" x14ac:dyDescent="0.25">
      <c r="A1" t="s">
        <v>144</v>
      </c>
      <c r="B1" t="s">
        <v>145</v>
      </c>
      <c r="C1" t="s">
        <v>497</v>
      </c>
      <c r="D1" t="s">
        <v>146</v>
      </c>
      <c r="E1" t="s">
        <v>139</v>
      </c>
      <c r="F1" t="s">
        <v>1344</v>
      </c>
      <c r="G1" t="s">
        <v>1345</v>
      </c>
      <c r="H1" t="s">
        <v>1346</v>
      </c>
      <c r="I1" t="s">
        <v>1465</v>
      </c>
      <c r="J1" t="s">
        <v>1347</v>
      </c>
      <c r="K1" t="s">
        <v>1466</v>
      </c>
      <c r="L1" t="s">
        <v>1467</v>
      </c>
      <c r="M1" t="s">
        <v>1468</v>
      </c>
      <c r="N1" t="s">
        <v>1469</v>
      </c>
      <c r="O1" t="s">
        <v>1470</v>
      </c>
      <c r="P1" t="s">
        <v>1471</v>
      </c>
      <c r="Q1" t="s">
        <v>1348</v>
      </c>
      <c r="R1" t="s">
        <v>1349</v>
      </c>
      <c r="S1" t="s">
        <v>1472</v>
      </c>
      <c r="T1" t="s">
        <v>1473</v>
      </c>
      <c r="U1" t="s">
        <v>1474</v>
      </c>
      <c r="V1" t="s">
        <v>1475</v>
      </c>
      <c r="W1" t="s">
        <v>1476</v>
      </c>
      <c r="X1" t="s">
        <v>1477</v>
      </c>
      <c r="Y1" t="s">
        <v>1478</v>
      </c>
      <c r="Z1" t="s">
        <v>1479</v>
      </c>
      <c r="AA1" t="s">
        <v>1480</v>
      </c>
      <c r="AB1" t="s">
        <v>1481</v>
      </c>
    </row>
    <row r="2" spans="1:28" x14ac:dyDescent="0.25">
      <c r="A2" t="s">
        <v>270</v>
      </c>
      <c r="B2" t="s">
        <v>2</v>
      </c>
      <c r="C2" t="s">
        <v>1424</v>
      </c>
      <c r="D2" t="s">
        <v>62</v>
      </c>
      <c r="E2">
        <v>256</v>
      </c>
      <c r="F2">
        <v>84</v>
      </c>
      <c r="G2">
        <v>214.25</v>
      </c>
      <c r="H2">
        <v>76032.53</v>
      </c>
      <c r="I2">
        <v>85.08</v>
      </c>
      <c r="J2">
        <v>7864.2059999999974</v>
      </c>
      <c r="K2">
        <v>2194.8379999999975</v>
      </c>
      <c r="L2">
        <v>1605.3489999999977</v>
      </c>
      <c r="M2">
        <v>782.6269999999987</v>
      </c>
      <c r="N2">
        <v>7890.6629999999996</v>
      </c>
      <c r="O2">
        <v>380.69499999999852</v>
      </c>
      <c r="P2">
        <v>1969.605</v>
      </c>
      <c r="Q2">
        <v>21.762310072647832</v>
      </c>
      <c r="R2">
        <v>25.045185744117088</v>
      </c>
      <c r="S2">
        <v>0.11189947250209878</v>
      </c>
      <c r="T2">
        <v>10.343212306627175</v>
      </c>
      <c r="U2">
        <v>36.705745624270698</v>
      </c>
      <c r="V2">
        <v>79.743925320886802</v>
      </c>
      <c r="W2">
        <v>78.23768992735215</v>
      </c>
      <c r="X2">
        <v>10.05716142678901</v>
      </c>
      <c r="Y2">
        <v>5.0548170037938656</v>
      </c>
      <c r="Z2">
        <v>138.75807609571271</v>
      </c>
      <c r="AA2">
        <v>7.2696481471525551</v>
      </c>
      <c r="AB2">
        <v>81.506139555900674</v>
      </c>
    </row>
    <row r="3" spans="1:28" x14ac:dyDescent="0.25">
      <c r="A3" t="s">
        <v>289</v>
      </c>
      <c r="B3" t="s">
        <v>4</v>
      </c>
      <c r="C3" t="s">
        <v>1424</v>
      </c>
      <c r="D3" t="s">
        <v>62</v>
      </c>
      <c r="E3">
        <v>188</v>
      </c>
      <c r="F3" t="s">
        <v>1594</v>
      </c>
      <c r="G3" t="s">
        <v>1594</v>
      </c>
      <c r="H3" t="s">
        <v>1594</v>
      </c>
      <c r="I3">
        <v>0</v>
      </c>
      <c r="J3">
        <v>-381.16300000000018</v>
      </c>
      <c r="K3" t="s">
        <v>1594</v>
      </c>
      <c r="L3" t="s">
        <v>1594</v>
      </c>
      <c r="M3" t="s">
        <v>1594</v>
      </c>
      <c r="N3">
        <v>6444.8490000000002</v>
      </c>
      <c r="O3" t="s">
        <v>1594</v>
      </c>
      <c r="P3">
        <v>5385.9769999999999</v>
      </c>
      <c r="Q3">
        <v>-6.1305714915243534</v>
      </c>
      <c r="R3">
        <v>-1413.0377292654316</v>
      </c>
      <c r="S3">
        <v>0</v>
      </c>
      <c r="T3">
        <v>-1.0428222406439209</v>
      </c>
      <c r="U3">
        <v>-2.3282817176714934</v>
      </c>
      <c r="V3">
        <v>116.53391973611875</v>
      </c>
      <c r="W3">
        <v>106.13057149152436</v>
      </c>
      <c r="X3">
        <v>-1.2831190723042551</v>
      </c>
      <c r="Y3" t="s">
        <v>1594</v>
      </c>
      <c r="Z3">
        <v>119.32798888962812</v>
      </c>
      <c r="AA3" t="s">
        <v>1594</v>
      </c>
      <c r="AB3">
        <v>-1.3301579267791293</v>
      </c>
    </row>
    <row r="4" spans="1:28" x14ac:dyDescent="0.25">
      <c r="A4" t="s">
        <v>302</v>
      </c>
      <c r="B4" t="s">
        <v>6</v>
      </c>
      <c r="C4" t="s">
        <v>1424</v>
      </c>
      <c r="D4" t="s">
        <v>62</v>
      </c>
      <c r="E4">
        <v>24</v>
      </c>
      <c r="F4">
        <v>14</v>
      </c>
      <c r="G4">
        <v>23.939999999999998</v>
      </c>
      <c r="H4">
        <v>6610.21</v>
      </c>
      <c r="I4">
        <v>0</v>
      </c>
      <c r="J4">
        <v>822.5390000000001</v>
      </c>
      <c r="K4">
        <v>403.0270000000001</v>
      </c>
      <c r="L4">
        <v>213.24700000000013</v>
      </c>
      <c r="M4">
        <v>103.02999999999973</v>
      </c>
      <c r="N4">
        <v>969.76299999999992</v>
      </c>
      <c r="O4">
        <v>-44.796000000000276</v>
      </c>
      <c r="P4">
        <v>79.230999999999995</v>
      </c>
      <c r="Q4">
        <v>29.358241245929829</v>
      </c>
      <c r="R4">
        <v>9.6324915900644204</v>
      </c>
      <c r="S4">
        <v>0</v>
      </c>
      <c r="T4">
        <v>12.443462461858248</v>
      </c>
      <c r="U4">
        <v>34.358354218880542</v>
      </c>
      <c r="V4">
        <v>208.86562238930662</v>
      </c>
      <c r="W4">
        <v>70.641758754070167</v>
      </c>
      <c r="X4">
        <v>6.3400316602801308</v>
      </c>
      <c r="Y4">
        <v>-1.9959258090904839</v>
      </c>
      <c r="Z4">
        <v>53.672029414018716</v>
      </c>
      <c r="AA4" t="s">
        <v>1594</v>
      </c>
      <c r="AB4">
        <v>269.14591510898532</v>
      </c>
    </row>
    <row r="5" spans="1:28" x14ac:dyDescent="0.25">
      <c r="A5" t="s">
        <v>315</v>
      </c>
      <c r="B5" t="s">
        <v>8</v>
      </c>
      <c r="C5" t="s">
        <v>1424</v>
      </c>
      <c r="D5" t="s">
        <v>62</v>
      </c>
      <c r="E5">
        <v>911</v>
      </c>
      <c r="F5">
        <v>53</v>
      </c>
      <c r="G5">
        <v>828.7</v>
      </c>
      <c r="H5">
        <v>320450.40000000002</v>
      </c>
      <c r="I5">
        <v>24.704999999999998</v>
      </c>
      <c r="J5">
        <v>15368.859000000026</v>
      </c>
      <c r="K5">
        <v>9262.4480000000258</v>
      </c>
      <c r="L5">
        <v>2799.1190000000261</v>
      </c>
      <c r="M5">
        <v>11871.971000000007</v>
      </c>
      <c r="N5">
        <v>32934.195999999996</v>
      </c>
      <c r="O5">
        <v>8476.6480000000083</v>
      </c>
      <c r="P5">
        <v>18040.906999999999</v>
      </c>
      <c r="Q5">
        <v>21.950674560754212</v>
      </c>
      <c r="R5">
        <v>117.38611825380121</v>
      </c>
      <c r="S5">
        <v>7.7094614330330043E-3</v>
      </c>
      <c r="T5">
        <v>4.7960180421057439</v>
      </c>
      <c r="U5">
        <v>18.545745142995084</v>
      </c>
      <c r="V5">
        <v>171.3028864486545</v>
      </c>
      <c r="W5">
        <v>78.049325439245763</v>
      </c>
      <c r="X5">
        <v>7.0231326265061522</v>
      </c>
      <c r="Y5">
        <v>7.8522121369912545</v>
      </c>
      <c r="Z5">
        <v>32.108283028116588</v>
      </c>
      <c r="AA5">
        <v>9.1698004674357971</v>
      </c>
      <c r="AB5">
        <v>15.515400639225213</v>
      </c>
    </row>
    <row r="6" spans="1:28" x14ac:dyDescent="0.25">
      <c r="A6" t="s">
        <v>328</v>
      </c>
      <c r="B6" t="s">
        <v>107</v>
      </c>
      <c r="C6" t="s">
        <v>1424</v>
      </c>
      <c r="D6" t="s">
        <v>62</v>
      </c>
      <c r="E6">
        <v>2121</v>
      </c>
      <c r="F6">
        <v>93</v>
      </c>
      <c r="G6">
        <v>1825.18</v>
      </c>
      <c r="H6">
        <v>409362.86</v>
      </c>
      <c r="I6">
        <v>14977.897000000001</v>
      </c>
      <c r="J6">
        <v>87819.903999999995</v>
      </c>
      <c r="K6">
        <v>1235.9979999999978</v>
      </c>
      <c r="L6">
        <v>-738.42000000000314</v>
      </c>
      <c r="M6">
        <v>39.886000000006696</v>
      </c>
      <c r="N6">
        <v>86280.297999999995</v>
      </c>
      <c r="O6">
        <v>3763.900000000006</v>
      </c>
      <c r="P6">
        <v>11314.123000000001</v>
      </c>
      <c r="Q6">
        <v>1.412306114966289</v>
      </c>
      <c r="R6">
        <v>12.883324263255858</v>
      </c>
      <c r="S6">
        <v>3.65883143380423</v>
      </c>
      <c r="T6">
        <v>21.452826472826576</v>
      </c>
      <c r="U6">
        <v>48.115749679483663</v>
      </c>
      <c r="V6">
        <v>69.46742841801904</v>
      </c>
      <c r="W6">
        <v>98.587693885033701</v>
      </c>
      <c r="X6">
        <v>0.85679325086504576</v>
      </c>
      <c r="Y6">
        <v>6.5662532404945697</v>
      </c>
      <c r="Z6">
        <v>78.315837949705866</v>
      </c>
      <c r="AA6">
        <v>45.005169911278259</v>
      </c>
      <c r="AB6">
        <v>-6.5265332540578092</v>
      </c>
    </row>
    <row r="7" spans="1:28" x14ac:dyDescent="0.25">
      <c r="A7" t="s">
        <v>341</v>
      </c>
      <c r="B7" t="s">
        <v>108</v>
      </c>
      <c r="C7" t="s">
        <v>1424</v>
      </c>
      <c r="D7" t="s">
        <v>62</v>
      </c>
      <c r="E7">
        <v>1526</v>
      </c>
      <c r="F7">
        <v>66</v>
      </c>
      <c r="G7">
        <v>1387.56</v>
      </c>
      <c r="H7">
        <v>726208.41</v>
      </c>
      <c r="I7">
        <v>81616.303</v>
      </c>
      <c r="J7">
        <v>81664.051999999996</v>
      </c>
      <c r="K7">
        <v>10489.873999999998</v>
      </c>
      <c r="L7">
        <v>10129.128999999997</v>
      </c>
      <c r="M7">
        <v>3393.6190000000333</v>
      </c>
      <c r="N7">
        <v>66379.228000000003</v>
      </c>
      <c r="O7">
        <v>-1485.5179999999691</v>
      </c>
      <c r="P7">
        <v>31339.604000000003</v>
      </c>
      <c r="Q7">
        <v>13.646411532165418</v>
      </c>
      <c r="R7">
        <v>38.376253972800669</v>
      </c>
      <c r="S7">
        <v>11.23868876704416</v>
      </c>
      <c r="T7">
        <v>11.245263876798122</v>
      </c>
      <c r="U7">
        <v>58.854429358009746</v>
      </c>
      <c r="V7">
        <v>125.28500821586093</v>
      </c>
      <c r="W7">
        <v>86.353588467834584</v>
      </c>
      <c r="X7">
        <v>4.8909574058747838</v>
      </c>
      <c r="Y7">
        <v>-1.822253745691911</v>
      </c>
      <c r="Z7">
        <v>68.035393467534362</v>
      </c>
      <c r="AA7">
        <v>7.7740781252472635</v>
      </c>
      <c r="AB7">
        <v>32.320539212939629</v>
      </c>
    </row>
    <row r="8" spans="1:28" x14ac:dyDescent="0.25">
      <c r="A8" t="s">
        <v>354</v>
      </c>
      <c r="B8" t="s">
        <v>109</v>
      </c>
      <c r="C8" t="s">
        <v>1424</v>
      </c>
      <c r="D8" t="s">
        <v>62</v>
      </c>
      <c r="E8">
        <v>3182</v>
      </c>
      <c r="F8">
        <v>102</v>
      </c>
      <c r="G8">
        <v>2864.35</v>
      </c>
      <c r="H8">
        <v>911892.14</v>
      </c>
      <c r="I8">
        <v>41834.313999999998</v>
      </c>
      <c r="J8">
        <v>152257.78800000003</v>
      </c>
      <c r="K8">
        <v>22798.632000000023</v>
      </c>
      <c r="L8">
        <v>10647.106000000018</v>
      </c>
      <c r="M8">
        <v>38316.64799999995</v>
      </c>
      <c r="N8">
        <v>120200.84299999999</v>
      </c>
      <c r="O8">
        <v>27052.880999999954</v>
      </c>
      <c r="P8">
        <v>39360.544999999998</v>
      </c>
      <c r="Q8">
        <v>15.943157833271778</v>
      </c>
      <c r="R8">
        <v>25.851252351045577</v>
      </c>
      <c r="S8">
        <v>4.5876384020592607</v>
      </c>
      <c r="T8">
        <v>16.696907596988392</v>
      </c>
      <c r="U8">
        <v>53.156139438266983</v>
      </c>
      <c r="V8">
        <v>115.648021366104</v>
      </c>
      <c r="W8">
        <v>84.056842166728202</v>
      </c>
      <c r="X8">
        <v>5.999612354417815</v>
      </c>
      <c r="Y8">
        <v>17.727249423083691</v>
      </c>
      <c r="Z8">
        <v>32.464143625268683</v>
      </c>
      <c r="AA8">
        <v>3.1204503849178287</v>
      </c>
      <c r="AB8">
        <v>27.050199635193106</v>
      </c>
    </row>
    <row r="9" spans="1:28" x14ac:dyDescent="0.25">
      <c r="A9" t="s">
        <v>367</v>
      </c>
      <c r="B9" t="s">
        <v>110</v>
      </c>
      <c r="C9" t="s">
        <v>1424</v>
      </c>
      <c r="D9" t="s">
        <v>62</v>
      </c>
      <c r="E9">
        <v>1873</v>
      </c>
      <c r="F9">
        <v>74</v>
      </c>
      <c r="G9">
        <v>1648.5</v>
      </c>
      <c r="H9">
        <v>542148.71</v>
      </c>
      <c r="I9">
        <v>11637.599</v>
      </c>
      <c r="J9">
        <v>104953.955</v>
      </c>
      <c r="K9">
        <v>34312.078000000001</v>
      </c>
      <c r="L9">
        <v>25402.505000000005</v>
      </c>
      <c r="M9">
        <v>25973.739000000009</v>
      </c>
      <c r="N9">
        <v>66517.468999999997</v>
      </c>
      <c r="O9">
        <v>17406.609000000008</v>
      </c>
      <c r="P9">
        <v>25544.587</v>
      </c>
      <c r="Q9">
        <v>34.029784939924404</v>
      </c>
      <c r="R9">
        <v>24.338851261012508</v>
      </c>
      <c r="S9">
        <v>2.14656952702147</v>
      </c>
      <c r="T9">
        <v>19.358886789567389</v>
      </c>
      <c r="U9">
        <v>63.666336063087655</v>
      </c>
      <c r="V9">
        <v>104.14706581740977</v>
      </c>
      <c r="W9">
        <v>65.970215060075589</v>
      </c>
      <c r="X9">
        <v>17.143842698865601</v>
      </c>
      <c r="Y9">
        <v>16.602435661684499</v>
      </c>
      <c r="Z9">
        <v>27.907647332614822</v>
      </c>
      <c r="AA9">
        <v>1.2075718643446778</v>
      </c>
      <c r="AB9">
        <v>99.443788228010916</v>
      </c>
    </row>
    <row r="10" spans="1:28" x14ac:dyDescent="0.25">
      <c r="A10" t="s">
        <v>380</v>
      </c>
      <c r="B10" t="s">
        <v>111</v>
      </c>
      <c r="C10" t="s">
        <v>1424</v>
      </c>
      <c r="D10" t="s">
        <v>62</v>
      </c>
      <c r="E10">
        <v>2655</v>
      </c>
      <c r="F10">
        <v>136</v>
      </c>
      <c r="G10">
        <v>2281.5</v>
      </c>
      <c r="H10">
        <v>752932.63</v>
      </c>
      <c r="I10">
        <v>38625.530999999995</v>
      </c>
      <c r="J10">
        <v>138581.56000000003</v>
      </c>
      <c r="K10">
        <v>38491.163000000037</v>
      </c>
      <c r="L10">
        <v>28964.640000000032</v>
      </c>
      <c r="M10">
        <v>28216.025000000023</v>
      </c>
      <c r="N10">
        <v>96717.895999999993</v>
      </c>
      <c r="O10">
        <v>24804.744000000021</v>
      </c>
      <c r="P10">
        <v>57113.567000000003</v>
      </c>
      <c r="Q10">
        <v>28.467887643534318</v>
      </c>
      <c r="R10">
        <v>41.212962965635533</v>
      </c>
      <c r="S10">
        <v>5.1300115655765897</v>
      </c>
      <c r="T10">
        <v>18.405572355125589</v>
      </c>
      <c r="U10">
        <v>60.741424501424511</v>
      </c>
      <c r="V10">
        <v>127.84629015998246</v>
      </c>
      <c r="W10">
        <v>71.532112356465674</v>
      </c>
      <c r="X10">
        <v>11.058114779631126</v>
      </c>
      <c r="Y10">
        <v>16.122466020877848</v>
      </c>
      <c r="Z10">
        <v>59.190002847345923</v>
      </c>
      <c r="AA10">
        <v>3.0088152961239412</v>
      </c>
      <c r="AB10">
        <v>50.714114914237506</v>
      </c>
    </row>
    <row r="11" spans="1:28" x14ac:dyDescent="0.25">
      <c r="A11" t="s">
        <v>393</v>
      </c>
      <c r="B11" t="s">
        <v>112</v>
      </c>
      <c r="C11" t="s">
        <v>1424</v>
      </c>
      <c r="D11" t="s">
        <v>62</v>
      </c>
      <c r="E11">
        <v>3370</v>
      </c>
      <c r="F11">
        <v>140</v>
      </c>
      <c r="G11">
        <v>2960.77</v>
      </c>
      <c r="H11">
        <v>672655.26</v>
      </c>
      <c r="I11">
        <v>46157.351000000002</v>
      </c>
      <c r="J11">
        <v>159777.446</v>
      </c>
      <c r="K11">
        <v>28021.278999999984</v>
      </c>
      <c r="L11">
        <v>24872.062999999984</v>
      </c>
      <c r="M11">
        <v>22994.346999999965</v>
      </c>
      <c r="N11">
        <v>126167.14199999999</v>
      </c>
      <c r="O11">
        <v>18653.391999999967</v>
      </c>
      <c r="P11">
        <v>38958.998</v>
      </c>
      <c r="Q11">
        <v>18.173400322972363</v>
      </c>
      <c r="R11">
        <v>24.383289992005505</v>
      </c>
      <c r="S11">
        <v>6.8619623966071419</v>
      </c>
      <c r="T11">
        <v>23.753244120918641</v>
      </c>
      <c r="U11">
        <v>53.964828743874058</v>
      </c>
      <c r="V11">
        <v>86.55161461376602</v>
      </c>
      <c r="W11">
        <v>81.82659967702763</v>
      </c>
      <c r="X11">
        <v>8.7386294865536023</v>
      </c>
      <c r="Y11">
        <v>13.549822889529025</v>
      </c>
      <c r="Z11" t="s">
        <v>1594</v>
      </c>
      <c r="AA11">
        <v>3.7339337722592916</v>
      </c>
      <c r="AB11">
        <v>63.841639356330425</v>
      </c>
    </row>
    <row r="12" spans="1:28" x14ac:dyDescent="0.25">
      <c r="A12" t="s">
        <v>406</v>
      </c>
      <c r="B12" t="s">
        <v>113</v>
      </c>
      <c r="C12" t="s">
        <v>1424</v>
      </c>
      <c r="D12" t="s">
        <v>62</v>
      </c>
      <c r="E12">
        <v>16925</v>
      </c>
      <c r="F12">
        <v>183</v>
      </c>
      <c r="G12">
        <v>15147.52</v>
      </c>
      <c r="H12">
        <v>5128818.3099999996</v>
      </c>
      <c r="I12">
        <v>337125.64399999997</v>
      </c>
      <c r="J12">
        <v>905147.94700000004</v>
      </c>
      <c r="K12">
        <v>169546.77400000012</v>
      </c>
      <c r="L12">
        <v>112291.55100000012</v>
      </c>
      <c r="M12">
        <v>111237.46299999983</v>
      </c>
      <c r="N12">
        <v>695878.3</v>
      </c>
      <c r="O12">
        <v>59467.881999999816</v>
      </c>
      <c r="P12">
        <v>182206.59799999997</v>
      </c>
      <c r="Q12">
        <v>19.591155733026529</v>
      </c>
      <c r="R12">
        <v>20.130034941127693</v>
      </c>
      <c r="S12">
        <v>6.5731641018104217</v>
      </c>
      <c r="T12">
        <v>17.648274754345902</v>
      </c>
      <c r="U12">
        <v>59.755520837734494</v>
      </c>
      <c r="V12">
        <v>146.74231808243195</v>
      </c>
      <c r="W12">
        <v>80.408844266973475</v>
      </c>
      <c r="X12">
        <v>5.8770032545366231</v>
      </c>
      <c r="Y12">
        <v>5.6714432216141741</v>
      </c>
      <c r="Z12">
        <v>35.613227551862416</v>
      </c>
      <c r="AA12">
        <v>2.8537304991718662</v>
      </c>
      <c r="AB12">
        <v>61.628696343916232</v>
      </c>
    </row>
    <row r="13" spans="1:28" x14ac:dyDescent="0.25">
      <c r="A13" t="s">
        <v>419</v>
      </c>
      <c r="B13" t="s">
        <v>114</v>
      </c>
      <c r="C13" t="s">
        <v>1424</v>
      </c>
      <c r="D13" t="s">
        <v>62</v>
      </c>
      <c r="E13">
        <v>23346</v>
      </c>
      <c r="F13">
        <v>189</v>
      </c>
      <c r="G13">
        <v>20970.849999999999</v>
      </c>
      <c r="H13">
        <v>8671735.7899999991</v>
      </c>
      <c r="I13">
        <v>1276884.8810000001</v>
      </c>
      <c r="J13">
        <v>1383811.7780000004</v>
      </c>
      <c r="K13">
        <v>333526.20500000031</v>
      </c>
      <c r="L13">
        <v>259203.6490000003</v>
      </c>
      <c r="M13">
        <v>182549.69000000003</v>
      </c>
      <c r="N13">
        <v>976993.61399999994</v>
      </c>
      <c r="O13">
        <v>131413.96200000003</v>
      </c>
      <c r="P13">
        <v>305470.24200000003</v>
      </c>
      <c r="Q13">
        <v>25.449916908124244</v>
      </c>
      <c r="R13">
        <v>22.074551384545302</v>
      </c>
      <c r="S13">
        <v>14.724674643252712</v>
      </c>
      <c r="T13">
        <v>15.957725321795124</v>
      </c>
      <c r="U13">
        <v>65.987395742185015</v>
      </c>
      <c r="V13">
        <v>156.15794343100066</v>
      </c>
      <c r="W13">
        <v>74.550083091875749</v>
      </c>
      <c r="X13">
        <v>8.3676204620492847</v>
      </c>
      <c r="Y13">
        <v>8.6707410808416618</v>
      </c>
      <c r="Z13" t="s">
        <v>1594</v>
      </c>
      <c r="AA13">
        <v>1.9387876883616966</v>
      </c>
      <c r="AB13">
        <v>84.85397703649322</v>
      </c>
    </row>
    <row r="14" spans="1:28" x14ac:dyDescent="0.25">
      <c r="A14" t="s">
        <v>432</v>
      </c>
      <c r="B14" t="s">
        <v>115</v>
      </c>
      <c r="C14" t="s">
        <v>1424</v>
      </c>
      <c r="D14" t="s">
        <v>62</v>
      </c>
      <c r="E14">
        <v>8640</v>
      </c>
      <c r="F14">
        <v>368</v>
      </c>
      <c r="G14">
        <v>7512.14</v>
      </c>
      <c r="H14">
        <v>2622780.11</v>
      </c>
      <c r="I14">
        <v>240357.79399999999</v>
      </c>
      <c r="J14">
        <v>413488.12500000006</v>
      </c>
      <c r="K14">
        <v>50006.523000000037</v>
      </c>
      <c r="L14">
        <v>35466.886000000035</v>
      </c>
      <c r="M14">
        <v>2231.2980000000316</v>
      </c>
      <c r="N14">
        <v>344733.95</v>
      </c>
      <c r="O14">
        <v>-19605.560999999972</v>
      </c>
      <c r="P14">
        <v>100408.931</v>
      </c>
      <c r="Q14">
        <v>12.668202634493989</v>
      </c>
      <c r="R14">
        <v>24.283389275084982</v>
      </c>
      <c r="S14">
        <v>9.1642373328811004</v>
      </c>
      <c r="T14">
        <v>15.76526081708009</v>
      </c>
      <c r="U14">
        <v>55.042654290255513</v>
      </c>
      <c r="V14">
        <v>136.11153426320595</v>
      </c>
      <c r="W14">
        <v>87.33179736550602</v>
      </c>
      <c r="X14">
        <v>3.9171534792854996</v>
      </c>
      <c r="Y14">
        <v>-5.6208686292566954</v>
      </c>
      <c r="Z14">
        <v>103.15432668648334</v>
      </c>
      <c r="AA14">
        <v>14.250704853044862</v>
      </c>
      <c r="AB14">
        <v>35.322441586396366</v>
      </c>
    </row>
    <row r="15" spans="1:28" x14ac:dyDescent="0.25">
      <c r="A15" t="s">
        <v>445</v>
      </c>
      <c r="B15" t="s">
        <v>116</v>
      </c>
      <c r="C15" t="s">
        <v>1424</v>
      </c>
      <c r="D15" t="s">
        <v>62</v>
      </c>
      <c r="E15">
        <v>5944</v>
      </c>
      <c r="F15">
        <v>366</v>
      </c>
      <c r="G15">
        <v>5195.9799999999996</v>
      </c>
      <c r="H15">
        <v>1560132.96</v>
      </c>
      <c r="I15">
        <v>61426.565000000002</v>
      </c>
      <c r="J15">
        <v>300900.62300000002</v>
      </c>
      <c r="K15">
        <v>58178.665999999997</v>
      </c>
      <c r="L15">
        <v>40187.380000000005</v>
      </c>
      <c r="M15">
        <v>29949.747999999967</v>
      </c>
      <c r="N15">
        <v>226313.492</v>
      </c>
      <c r="O15">
        <v>19820.621999999967</v>
      </c>
      <c r="P15">
        <v>93217.144</v>
      </c>
      <c r="Q15">
        <v>20.450006920753154</v>
      </c>
      <c r="R15">
        <v>30.979378862901193</v>
      </c>
      <c r="S15">
        <v>3.9372647444099891</v>
      </c>
      <c r="T15">
        <v>19.286857640646218</v>
      </c>
      <c r="U15">
        <v>57.910273519143658</v>
      </c>
      <c r="V15">
        <v>120.94928021277988</v>
      </c>
      <c r="W15">
        <v>79.549993079246846</v>
      </c>
      <c r="X15">
        <v>7.282203293466849</v>
      </c>
      <c r="Y15">
        <v>5.2089257824139743</v>
      </c>
      <c r="Z15">
        <v>54.736105236187086</v>
      </c>
      <c r="AA15">
        <v>5.5098994535213306</v>
      </c>
      <c r="AB15">
        <v>43.111576128099358</v>
      </c>
    </row>
    <row r="16" spans="1:28" x14ac:dyDescent="0.25">
      <c r="A16" t="s">
        <v>458</v>
      </c>
      <c r="B16" t="s">
        <v>117</v>
      </c>
      <c r="C16" t="s">
        <v>1424</v>
      </c>
      <c r="D16" t="s">
        <v>62</v>
      </c>
      <c r="E16">
        <v>8676</v>
      </c>
      <c r="F16">
        <v>309</v>
      </c>
      <c r="G16">
        <v>7625.42</v>
      </c>
      <c r="H16">
        <v>2593443.9500000002</v>
      </c>
      <c r="I16">
        <v>139066.98699999999</v>
      </c>
      <c r="J16">
        <v>492666.50199999998</v>
      </c>
      <c r="K16">
        <v>125347.88099999998</v>
      </c>
      <c r="L16">
        <v>90077.814999999988</v>
      </c>
      <c r="M16">
        <v>75832.089000000007</v>
      </c>
      <c r="N16">
        <v>345492.68599999999</v>
      </c>
      <c r="O16">
        <v>53356.319000000003</v>
      </c>
      <c r="P16">
        <v>189357.61600000001</v>
      </c>
      <c r="Q16">
        <v>26.622149786001764</v>
      </c>
      <c r="R16">
        <v>38.435252900551383</v>
      </c>
      <c r="S16">
        <v>5.3622514957379348</v>
      </c>
      <c r="T16">
        <v>18.996612670190924</v>
      </c>
      <c r="U16">
        <v>64.608441502238563</v>
      </c>
      <c r="V16">
        <v>155.57888680230073</v>
      </c>
      <c r="W16">
        <v>73.377850213998229</v>
      </c>
      <c r="X16">
        <v>7.9885566067674603</v>
      </c>
      <c r="Y16">
        <v>7.912893445181771</v>
      </c>
      <c r="Z16" t="s">
        <v>1594</v>
      </c>
      <c r="AA16">
        <v>3.0001520328851834</v>
      </c>
      <c r="AB16">
        <v>47.570209692542804</v>
      </c>
    </row>
    <row r="17" spans="1:28" x14ac:dyDescent="0.25">
      <c r="A17" t="s">
        <v>471</v>
      </c>
      <c r="B17" t="s">
        <v>118</v>
      </c>
      <c r="C17" t="s">
        <v>1424</v>
      </c>
      <c r="D17" t="s">
        <v>62</v>
      </c>
      <c r="E17">
        <v>997</v>
      </c>
      <c r="F17">
        <v>96</v>
      </c>
      <c r="G17">
        <v>872.64</v>
      </c>
      <c r="H17">
        <v>264144.95</v>
      </c>
      <c r="I17">
        <v>7634.4939999999997</v>
      </c>
      <c r="J17">
        <v>53153.597000000009</v>
      </c>
      <c r="K17">
        <v>10847.662000000009</v>
      </c>
      <c r="L17">
        <v>11209.591000000009</v>
      </c>
      <c r="M17">
        <v>6724.3690000000079</v>
      </c>
      <c r="N17">
        <v>41375.205000000002</v>
      </c>
      <c r="O17">
        <v>8748.1620000000075</v>
      </c>
      <c r="P17">
        <v>15606.311000000002</v>
      </c>
      <c r="Q17">
        <v>20.771862257198574</v>
      </c>
      <c r="R17">
        <v>29.36078060719014</v>
      </c>
      <c r="S17">
        <v>2.8902668780909875</v>
      </c>
      <c r="T17">
        <v>20.122889723994348</v>
      </c>
      <c r="U17">
        <v>60.911254354602136</v>
      </c>
      <c r="V17">
        <v>150.93188600110011</v>
      </c>
      <c r="W17">
        <v>79.228137742801437</v>
      </c>
      <c r="X17">
        <v>7.1787842790764236</v>
      </c>
      <c r="Y17">
        <v>13.909718408944041</v>
      </c>
      <c r="Z17">
        <v>48.430037979919518</v>
      </c>
      <c r="AA17">
        <v>3.1236869290359497</v>
      </c>
      <c r="AB17">
        <v>71.8272947399293</v>
      </c>
    </row>
    <row r="18" spans="1:28" x14ac:dyDescent="0.25">
      <c r="A18" t="s">
        <v>484</v>
      </c>
      <c r="B18" t="s">
        <v>119</v>
      </c>
      <c r="C18" t="s">
        <v>1424</v>
      </c>
      <c r="D18" t="s">
        <v>62</v>
      </c>
      <c r="E18">
        <v>258</v>
      </c>
      <c r="F18">
        <v>34</v>
      </c>
      <c r="G18">
        <v>217.88</v>
      </c>
      <c r="H18">
        <v>82740.350000000006</v>
      </c>
      <c r="I18">
        <v>294.07400000000001</v>
      </c>
      <c r="J18">
        <v>14855.251000000002</v>
      </c>
      <c r="K18">
        <v>5797.6580000000031</v>
      </c>
      <c r="L18">
        <v>5346.8210000000036</v>
      </c>
      <c r="M18">
        <v>3719.1300000000037</v>
      </c>
      <c r="N18">
        <v>9955.9860000000008</v>
      </c>
      <c r="O18">
        <v>4162.7970000000041</v>
      </c>
      <c r="P18">
        <v>5923.9180000000006</v>
      </c>
      <c r="Q18">
        <v>36.802012283634198</v>
      </c>
      <c r="R18">
        <v>39.877602875912359</v>
      </c>
      <c r="S18">
        <v>0.35541788256878293</v>
      </c>
      <c r="T18">
        <v>17.954058690832227</v>
      </c>
      <c r="U18">
        <v>68.180883972829093</v>
      </c>
      <c r="V18">
        <v>149.49579126124473</v>
      </c>
      <c r="W18">
        <v>63.197987716365809</v>
      </c>
      <c r="X18">
        <v>13.47596884752379</v>
      </c>
      <c r="Y18">
        <v>16.715015288781142</v>
      </c>
      <c r="Z18">
        <v>65.494229645555322</v>
      </c>
      <c r="AA18">
        <v>2.5335747641547659</v>
      </c>
      <c r="AB18">
        <v>90.258187233516779</v>
      </c>
    </row>
    <row r="19" spans="1:28" x14ac:dyDescent="0.25">
      <c r="A19" t="s">
        <v>271</v>
      </c>
      <c r="B19" t="s">
        <v>2</v>
      </c>
      <c r="C19" t="s">
        <v>1424</v>
      </c>
      <c r="D19" t="s">
        <v>272</v>
      </c>
      <c r="E19">
        <v>42</v>
      </c>
      <c r="F19">
        <v>15</v>
      </c>
      <c r="G19">
        <v>36.880000000000003</v>
      </c>
      <c r="H19">
        <v>6969.4800000000005</v>
      </c>
      <c r="I19">
        <v>0</v>
      </c>
      <c r="J19">
        <v>1566.7359999999999</v>
      </c>
      <c r="K19">
        <v>540.25899999999979</v>
      </c>
      <c r="L19">
        <v>472.35699999999986</v>
      </c>
      <c r="M19">
        <v>319.4469999999996</v>
      </c>
      <c r="N19">
        <v>1272.8</v>
      </c>
      <c r="O19">
        <v>370.85699999999969</v>
      </c>
      <c r="P19">
        <v>1164.905</v>
      </c>
      <c r="Q19">
        <v>29.798202926655993</v>
      </c>
      <c r="R19">
        <v>74.352347810990494</v>
      </c>
      <c r="S19">
        <v>0</v>
      </c>
      <c r="T19">
        <v>22.479955462961364</v>
      </c>
      <c r="U19">
        <v>42.481995661605197</v>
      </c>
      <c r="V19">
        <v>84.082104121475041</v>
      </c>
      <c r="W19">
        <v>70.201797073344011</v>
      </c>
      <c r="X19">
        <v>9.3983699557775093</v>
      </c>
      <c r="Y19">
        <v>8.7037613339209976</v>
      </c>
      <c r="Z19">
        <v>37.80674987009732</v>
      </c>
      <c r="AA19">
        <v>4.9420740792841968</v>
      </c>
      <c r="AB19">
        <v>40.548971804567742</v>
      </c>
    </row>
    <row r="20" spans="1:28" x14ac:dyDescent="0.25">
      <c r="A20" t="s">
        <v>290</v>
      </c>
      <c r="B20" t="s">
        <v>4</v>
      </c>
      <c r="C20" t="s">
        <v>1424</v>
      </c>
      <c r="D20" t="s">
        <v>272</v>
      </c>
      <c r="E20">
        <v>21</v>
      </c>
      <c r="F20">
        <v>10</v>
      </c>
      <c r="G20">
        <v>17.88</v>
      </c>
      <c r="H20">
        <v>3408.44</v>
      </c>
      <c r="I20">
        <v>0</v>
      </c>
      <c r="J20">
        <v>657.08199999999988</v>
      </c>
      <c r="K20">
        <v>-139.16100000000026</v>
      </c>
      <c r="L20">
        <v>-120.47600000000027</v>
      </c>
      <c r="M20">
        <v>-331.83200000000011</v>
      </c>
      <c r="N20">
        <v>788.14400000000001</v>
      </c>
      <c r="O20">
        <v>-290.80500000000012</v>
      </c>
      <c r="P20" t="s">
        <v>1594</v>
      </c>
      <c r="Q20">
        <v>-21.442934560689618</v>
      </c>
      <c r="R20" t="s">
        <v>1594</v>
      </c>
      <c r="S20">
        <v>0</v>
      </c>
      <c r="T20">
        <v>19.278086162584639</v>
      </c>
      <c r="U20">
        <v>36.749552572706932</v>
      </c>
      <c r="V20">
        <v>198.69127516778525</v>
      </c>
      <c r="W20">
        <v>121.44293456068962</v>
      </c>
      <c r="X20">
        <v>-3.2164040048056246</v>
      </c>
      <c r="Y20">
        <v>-37.059480207672273</v>
      </c>
      <c r="Z20">
        <v>360.38794542613851</v>
      </c>
      <c r="AA20">
        <v>-19.608223568384787</v>
      </c>
      <c r="AB20" t="s">
        <v>1594</v>
      </c>
    </row>
    <row r="21" spans="1:28" x14ac:dyDescent="0.25">
      <c r="A21" t="s">
        <v>303</v>
      </c>
      <c r="B21" t="s">
        <v>6</v>
      </c>
      <c r="C21" t="s">
        <v>1424</v>
      </c>
      <c r="D21" t="s">
        <v>272</v>
      </c>
      <c r="E21">
        <v>79</v>
      </c>
      <c r="F21">
        <v>10</v>
      </c>
      <c r="G21">
        <v>82.100000000000009</v>
      </c>
      <c r="H21">
        <v>17273.39</v>
      </c>
      <c r="I21">
        <v>0</v>
      </c>
      <c r="J21">
        <v>2583.2700000000013</v>
      </c>
      <c r="K21">
        <v>1187.9290000000012</v>
      </c>
      <c r="L21">
        <v>990.04900000000134</v>
      </c>
      <c r="M21">
        <v>28.468999999998445</v>
      </c>
      <c r="N21">
        <v>3151.6320000000001</v>
      </c>
      <c r="O21">
        <v>-22.244000000001691</v>
      </c>
      <c r="P21">
        <v>1074.2459999999999</v>
      </c>
      <c r="Q21">
        <v>27.374404922525592</v>
      </c>
      <c r="R21">
        <v>41.584735625776602</v>
      </c>
      <c r="S21">
        <v>0</v>
      </c>
      <c r="T21">
        <v>14.955199876804734</v>
      </c>
      <c r="U21">
        <v>31.464920828258236</v>
      </c>
      <c r="V21">
        <v>302.63192448233855</v>
      </c>
      <c r="W21">
        <v>72.625595077474401</v>
      </c>
      <c r="X21">
        <v>4.0217063244265425</v>
      </c>
      <c r="Y21" t="s">
        <v>1594</v>
      </c>
      <c r="Z21" t="s">
        <v>1594</v>
      </c>
      <c r="AA21">
        <v>20.959501788406524</v>
      </c>
      <c r="AB21">
        <v>92.162223550285631</v>
      </c>
    </row>
    <row r="22" spans="1:28" x14ac:dyDescent="0.25">
      <c r="A22" t="s">
        <v>316</v>
      </c>
      <c r="B22" t="s">
        <v>8</v>
      </c>
      <c r="D22" t="s">
        <v>272</v>
      </c>
      <c r="E22">
        <v>129</v>
      </c>
      <c r="F22" t="s">
        <v>1594</v>
      </c>
      <c r="G22" t="s">
        <v>1594</v>
      </c>
      <c r="H22" t="s">
        <v>1594</v>
      </c>
      <c r="I22">
        <v>8.7060000000000013</v>
      </c>
      <c r="J22" t="s">
        <v>1594</v>
      </c>
      <c r="K22" t="s">
        <v>1594</v>
      </c>
      <c r="L22" t="s">
        <v>1594</v>
      </c>
      <c r="M22" t="s">
        <v>1594</v>
      </c>
      <c r="N22" t="s">
        <v>1594</v>
      </c>
      <c r="O22" t="s">
        <v>1594</v>
      </c>
      <c r="P22">
        <v>1189.1279999999999</v>
      </c>
      <c r="Q22" t="s">
        <v>1594</v>
      </c>
      <c r="R22">
        <v>35.100062783681423</v>
      </c>
      <c r="S22">
        <v>2.1172838064998135E-2</v>
      </c>
      <c r="T22" t="s">
        <v>1594</v>
      </c>
      <c r="U22" t="s">
        <v>1594</v>
      </c>
      <c r="V22" t="s">
        <v>1594</v>
      </c>
      <c r="W22" t="s">
        <v>1594</v>
      </c>
      <c r="X22">
        <v>12.50076600801723</v>
      </c>
      <c r="Y22" t="s">
        <v>1594</v>
      </c>
      <c r="Z22">
        <v>36.811421496296703</v>
      </c>
      <c r="AA22" t="s">
        <v>1594</v>
      </c>
      <c r="AB22">
        <v>173.6739863160233</v>
      </c>
    </row>
    <row r="23" spans="1:28" x14ac:dyDescent="0.25">
      <c r="A23" t="s">
        <v>329</v>
      </c>
      <c r="B23" t="s">
        <v>107</v>
      </c>
      <c r="C23" t="s">
        <v>1424</v>
      </c>
      <c r="D23" t="s">
        <v>272</v>
      </c>
      <c r="E23">
        <v>227</v>
      </c>
      <c r="F23">
        <v>23</v>
      </c>
      <c r="G23">
        <v>183.46</v>
      </c>
      <c r="H23">
        <v>416363.12</v>
      </c>
      <c r="I23">
        <v>2871.7110000000002</v>
      </c>
      <c r="J23">
        <v>78559.025000000009</v>
      </c>
      <c r="K23">
        <v>17781.623</v>
      </c>
      <c r="L23">
        <v>12480.752999999999</v>
      </c>
      <c r="M23">
        <v>23069.649000000092</v>
      </c>
      <c r="N23">
        <v>57218.485000000001</v>
      </c>
      <c r="O23" t="s">
        <v>1594</v>
      </c>
      <c r="P23" t="s">
        <v>1594</v>
      </c>
      <c r="Q23">
        <v>23.708796525999666</v>
      </c>
      <c r="R23" t="s">
        <v>1594</v>
      </c>
      <c r="S23">
        <v>0.68971310427302024</v>
      </c>
      <c r="T23">
        <v>18.86791149994265</v>
      </c>
      <c r="U23">
        <v>428.20791998255754</v>
      </c>
      <c r="V23" t="s">
        <v>1594</v>
      </c>
      <c r="W23">
        <v>76.291203474000326</v>
      </c>
      <c r="X23" t="s">
        <v>1594</v>
      </c>
      <c r="Y23" t="s">
        <v>1594</v>
      </c>
      <c r="Z23" t="s">
        <v>1594</v>
      </c>
      <c r="AA23">
        <v>2.102862039083834</v>
      </c>
      <c r="AB23" t="s">
        <v>1594</v>
      </c>
    </row>
    <row r="24" spans="1:28" x14ac:dyDescent="0.25">
      <c r="A24" t="s">
        <v>342</v>
      </c>
      <c r="B24" t="s">
        <v>108</v>
      </c>
      <c r="C24" t="s">
        <v>1424</v>
      </c>
      <c r="D24" t="s">
        <v>272</v>
      </c>
      <c r="E24">
        <v>221</v>
      </c>
      <c r="F24">
        <v>4</v>
      </c>
      <c r="G24">
        <v>180.21</v>
      </c>
      <c r="H24" t="s">
        <v>1594</v>
      </c>
      <c r="I24" t="s">
        <v>1594</v>
      </c>
      <c r="J24" t="s">
        <v>1594</v>
      </c>
      <c r="K24" t="s">
        <v>1594</v>
      </c>
      <c r="L24">
        <v>2015.4200000000005</v>
      </c>
      <c r="M24" t="s">
        <v>1594</v>
      </c>
      <c r="N24" t="s">
        <v>1594</v>
      </c>
      <c r="O24" t="s">
        <v>1594</v>
      </c>
      <c r="P24" t="s">
        <v>1594</v>
      </c>
      <c r="Q24" t="s">
        <v>1594</v>
      </c>
      <c r="R24" t="s">
        <v>1594</v>
      </c>
      <c r="S24" t="s">
        <v>1594</v>
      </c>
      <c r="T24" t="s">
        <v>1594</v>
      </c>
      <c r="U24" t="s">
        <v>1594</v>
      </c>
      <c r="V24">
        <v>54.647050663115252</v>
      </c>
      <c r="W24" t="s">
        <v>1594</v>
      </c>
      <c r="X24" t="s">
        <v>1594</v>
      </c>
      <c r="Y24" t="s">
        <v>1594</v>
      </c>
      <c r="Z24">
        <v>23.015987316233829</v>
      </c>
      <c r="AA24" t="s">
        <v>1594</v>
      </c>
      <c r="AB24" t="s">
        <v>1594</v>
      </c>
    </row>
    <row r="25" spans="1:28" x14ac:dyDescent="0.25">
      <c r="A25" t="s">
        <v>355</v>
      </c>
      <c r="B25" t="s">
        <v>109</v>
      </c>
      <c r="C25" t="s">
        <v>1424</v>
      </c>
      <c r="D25" t="s">
        <v>272</v>
      </c>
      <c r="E25">
        <v>212</v>
      </c>
      <c r="F25">
        <v>12</v>
      </c>
      <c r="G25" t="s">
        <v>1594</v>
      </c>
      <c r="H25" t="s">
        <v>1594</v>
      </c>
      <c r="I25">
        <v>5240.5649999999996</v>
      </c>
      <c r="J25">
        <v>6964.1020000000008</v>
      </c>
      <c r="K25" t="s">
        <v>1594</v>
      </c>
      <c r="L25" t="s">
        <v>1594</v>
      </c>
      <c r="M25">
        <v>1616.0520000000013</v>
      </c>
      <c r="N25">
        <v>5066.8469999999998</v>
      </c>
      <c r="O25">
        <v>1192.2810000000013</v>
      </c>
      <c r="P25">
        <v>736.92100000000016</v>
      </c>
      <c r="Q25" t="s">
        <v>1594</v>
      </c>
      <c r="R25">
        <v>10.581708883643579</v>
      </c>
      <c r="S25">
        <v>22.262572324318814</v>
      </c>
      <c r="T25" t="s">
        <v>1594</v>
      </c>
      <c r="U25" t="s">
        <v>1594</v>
      </c>
      <c r="V25" t="s">
        <v>1594</v>
      </c>
      <c r="W25">
        <v>71.807132717108331</v>
      </c>
      <c r="X25" t="s">
        <v>1594</v>
      </c>
      <c r="Y25">
        <v>7.2097549666195135</v>
      </c>
      <c r="Z25">
        <v>29.384225835159384</v>
      </c>
      <c r="AA25" t="s">
        <v>1594</v>
      </c>
      <c r="AB25" t="s">
        <v>1594</v>
      </c>
    </row>
    <row r="26" spans="1:28" x14ac:dyDescent="0.25">
      <c r="A26" t="s">
        <v>368</v>
      </c>
      <c r="B26" t="s">
        <v>110</v>
      </c>
      <c r="C26" t="s">
        <v>1424</v>
      </c>
      <c r="D26" t="s">
        <v>272</v>
      </c>
      <c r="E26">
        <v>472</v>
      </c>
      <c r="F26">
        <v>24</v>
      </c>
      <c r="G26">
        <v>381.54</v>
      </c>
      <c r="H26">
        <v>148328.38</v>
      </c>
      <c r="I26">
        <v>8821.6540000000005</v>
      </c>
      <c r="J26">
        <v>46322.451999999997</v>
      </c>
      <c r="K26">
        <v>10327.162999999997</v>
      </c>
      <c r="L26">
        <v>8931.2249999999967</v>
      </c>
      <c r="M26">
        <v>4285.4149999999918</v>
      </c>
      <c r="N26">
        <v>33426.457000000002</v>
      </c>
      <c r="O26">
        <v>5437.2659999999914</v>
      </c>
      <c r="P26">
        <v>10769.256000000001</v>
      </c>
      <c r="Q26">
        <v>23.602991021085792</v>
      </c>
      <c r="R26">
        <v>23.248458436526636</v>
      </c>
      <c r="S26">
        <v>5.9473810743432916</v>
      </c>
      <c r="T26">
        <v>31.229662186022662</v>
      </c>
      <c r="U26">
        <v>121.40916286627875</v>
      </c>
      <c r="V26">
        <v>396.46102374587196</v>
      </c>
      <c r="W26">
        <v>76.397008978914215</v>
      </c>
      <c r="X26">
        <v>5.1818438723593543</v>
      </c>
      <c r="Y26">
        <v>10.186256813376922</v>
      </c>
      <c r="Z26" t="s">
        <v>1594</v>
      </c>
      <c r="AA26">
        <v>3.6900453687038746</v>
      </c>
      <c r="AB26">
        <v>82.932609272172513</v>
      </c>
    </row>
    <row r="27" spans="1:28" x14ac:dyDescent="0.25">
      <c r="A27" t="s">
        <v>381</v>
      </c>
      <c r="B27" t="s">
        <v>111</v>
      </c>
      <c r="C27" t="s">
        <v>1424</v>
      </c>
      <c r="D27" t="s">
        <v>272</v>
      </c>
      <c r="E27">
        <v>2058</v>
      </c>
      <c r="F27">
        <v>54</v>
      </c>
      <c r="G27">
        <v>1703.03</v>
      </c>
      <c r="H27">
        <v>938902.39</v>
      </c>
      <c r="I27">
        <v>124826.675</v>
      </c>
      <c r="J27">
        <v>129639.28799999997</v>
      </c>
      <c r="K27">
        <v>41346.989999999969</v>
      </c>
      <c r="L27">
        <v>33362.535999999964</v>
      </c>
      <c r="M27">
        <v>28826.274999999827</v>
      </c>
      <c r="N27">
        <v>83357.619000000006</v>
      </c>
      <c r="O27">
        <v>14072.394999999826</v>
      </c>
      <c r="P27">
        <v>31091.017000000003</v>
      </c>
      <c r="Q27">
        <v>33.155943739016074</v>
      </c>
      <c r="R27">
        <v>23.982711938374742</v>
      </c>
      <c r="S27">
        <v>13.294957636650601</v>
      </c>
      <c r="T27">
        <v>13.807536265830569</v>
      </c>
      <c r="U27">
        <v>76.12272713927527</v>
      </c>
      <c r="V27">
        <v>102.39181517647958</v>
      </c>
      <c r="W27">
        <v>66.844056260983933</v>
      </c>
      <c r="X27">
        <v>16.468220649930117</v>
      </c>
      <c r="Y27">
        <v>8.7606451192345567</v>
      </c>
      <c r="Z27" t="s">
        <v>1594</v>
      </c>
      <c r="AA27">
        <v>3.8182198994412926</v>
      </c>
      <c r="AB27">
        <v>107.30602990567971</v>
      </c>
    </row>
    <row r="28" spans="1:28" x14ac:dyDescent="0.25">
      <c r="A28" t="s">
        <v>394</v>
      </c>
      <c r="B28" t="s">
        <v>112</v>
      </c>
      <c r="C28" t="s">
        <v>1424</v>
      </c>
      <c r="D28" t="s">
        <v>272</v>
      </c>
      <c r="E28">
        <v>185</v>
      </c>
      <c r="F28">
        <v>14</v>
      </c>
      <c r="G28">
        <v>164.45999999999998</v>
      </c>
      <c r="H28" t="s">
        <v>1594</v>
      </c>
      <c r="I28" t="s">
        <v>1594</v>
      </c>
      <c r="J28" t="s">
        <v>1594</v>
      </c>
      <c r="K28" t="s">
        <v>1594</v>
      </c>
      <c r="L28" t="s">
        <v>1594</v>
      </c>
      <c r="M28" t="s">
        <v>1594</v>
      </c>
      <c r="N28" t="s">
        <v>1594</v>
      </c>
      <c r="O28" t="s">
        <v>1594</v>
      </c>
      <c r="P28" t="s">
        <v>1594</v>
      </c>
      <c r="Q28" t="s">
        <v>1594</v>
      </c>
      <c r="R28" t="s">
        <v>1594</v>
      </c>
      <c r="S28" t="s">
        <v>1594</v>
      </c>
      <c r="T28" t="s">
        <v>1594</v>
      </c>
      <c r="U28" t="s">
        <v>1594</v>
      </c>
      <c r="V28" t="s">
        <v>1594</v>
      </c>
      <c r="W28" t="s">
        <v>1594</v>
      </c>
      <c r="X28" t="s">
        <v>1594</v>
      </c>
      <c r="Y28" t="s">
        <v>1594</v>
      </c>
      <c r="Z28" t="s">
        <v>1594</v>
      </c>
      <c r="AA28" t="s">
        <v>1594</v>
      </c>
      <c r="AB28" t="s">
        <v>1594</v>
      </c>
    </row>
    <row r="29" spans="1:28" x14ac:dyDescent="0.25">
      <c r="A29" t="s">
        <v>407</v>
      </c>
      <c r="B29" t="s">
        <v>113</v>
      </c>
      <c r="C29" t="s">
        <v>1424</v>
      </c>
      <c r="D29" t="s">
        <v>272</v>
      </c>
      <c r="E29">
        <v>805</v>
      </c>
      <c r="F29">
        <v>35</v>
      </c>
      <c r="G29">
        <v>709.44</v>
      </c>
      <c r="H29">
        <v>225628.46</v>
      </c>
      <c r="I29">
        <v>4005.1549999999997</v>
      </c>
      <c r="J29">
        <v>44185.127000000008</v>
      </c>
      <c r="K29">
        <v>13215.396000000008</v>
      </c>
      <c r="L29">
        <v>9737.432000000008</v>
      </c>
      <c r="M29">
        <v>10483.540000000003</v>
      </c>
      <c r="N29">
        <v>29424.451000000001</v>
      </c>
      <c r="O29">
        <v>7040.8840000000037</v>
      </c>
      <c r="P29">
        <v>13559.357</v>
      </c>
      <c r="Q29">
        <v>30.993066180561119</v>
      </c>
      <c r="R29">
        <v>30.687604451153888</v>
      </c>
      <c r="S29">
        <v>1.7751107284958643</v>
      </c>
      <c r="T29">
        <v>19.583135478565076</v>
      </c>
      <c r="U29">
        <v>62.28169683130357</v>
      </c>
      <c r="V29">
        <v>95.688218876860617</v>
      </c>
      <c r="W29">
        <v>69.006933819438871</v>
      </c>
      <c r="X29">
        <v>13.099489360232585</v>
      </c>
      <c r="Y29">
        <v>11.033462075371217</v>
      </c>
      <c r="Z29" t="s">
        <v>1594</v>
      </c>
      <c r="AA29">
        <v>2.2798181757096025</v>
      </c>
      <c r="AB29">
        <v>71.813375811257188</v>
      </c>
    </row>
    <row r="30" spans="1:28" x14ac:dyDescent="0.25">
      <c r="A30" t="s">
        <v>420</v>
      </c>
      <c r="B30" t="s">
        <v>114</v>
      </c>
      <c r="C30" t="s">
        <v>1424</v>
      </c>
      <c r="D30" t="s">
        <v>272</v>
      </c>
      <c r="E30">
        <v>4098</v>
      </c>
      <c r="F30">
        <v>90</v>
      </c>
      <c r="G30">
        <v>3833.35</v>
      </c>
      <c r="H30">
        <v>1277713.06</v>
      </c>
      <c r="I30">
        <v>70609.983000000007</v>
      </c>
      <c r="J30">
        <v>247816.53499999997</v>
      </c>
      <c r="K30">
        <v>74644.163999999975</v>
      </c>
      <c r="L30">
        <v>51201.128999999972</v>
      </c>
      <c r="M30">
        <v>46477.971999999878</v>
      </c>
      <c r="N30">
        <v>165046.003</v>
      </c>
      <c r="O30">
        <v>26446.175999999876</v>
      </c>
      <c r="P30">
        <v>43565.353000000003</v>
      </c>
      <c r="Q30">
        <v>31.141938334082759</v>
      </c>
      <c r="R30">
        <v>17.579679661004061</v>
      </c>
      <c r="S30">
        <v>5.5262785683665161</v>
      </c>
      <c r="T30">
        <v>19.395319869392267</v>
      </c>
      <c r="U30">
        <v>64.647510662997107</v>
      </c>
      <c r="V30">
        <v>121.73310655171066</v>
      </c>
      <c r="W30">
        <v>68.858061665917234</v>
      </c>
      <c r="X30">
        <v>10.340469331266561</v>
      </c>
      <c r="Y30">
        <v>8.5783672798999007</v>
      </c>
      <c r="Z30">
        <v>57.94283687389877</v>
      </c>
      <c r="AA30">
        <v>4.8855286261897195</v>
      </c>
      <c r="AB30">
        <v>117.52717578117631</v>
      </c>
    </row>
    <row r="31" spans="1:28" x14ac:dyDescent="0.25">
      <c r="A31" t="s">
        <v>433</v>
      </c>
      <c r="B31" t="s">
        <v>115</v>
      </c>
      <c r="C31" t="s">
        <v>1424</v>
      </c>
      <c r="D31" t="s">
        <v>272</v>
      </c>
      <c r="E31">
        <v>1156</v>
      </c>
      <c r="F31">
        <v>43</v>
      </c>
      <c r="G31">
        <v>966.21</v>
      </c>
      <c r="H31">
        <v>576034.62</v>
      </c>
      <c r="I31">
        <v>25555.277999999998</v>
      </c>
      <c r="J31">
        <v>136472.41400000002</v>
      </c>
      <c r="K31">
        <v>13512.225000000033</v>
      </c>
      <c r="L31">
        <v>15196.662000000031</v>
      </c>
      <c r="M31">
        <v>25042.844000000077</v>
      </c>
      <c r="N31">
        <v>114408.54299999999</v>
      </c>
      <c r="O31">
        <v>21443.628000000081</v>
      </c>
      <c r="P31">
        <v>17959.490999999998</v>
      </c>
      <c r="Q31">
        <v>10.562964256124564</v>
      </c>
      <c r="R31">
        <v>13.159795795800896</v>
      </c>
      <c r="S31">
        <v>4.4364135613932367</v>
      </c>
      <c r="T31">
        <v>23.691703460462154</v>
      </c>
      <c r="U31">
        <v>141.24508543691331</v>
      </c>
      <c r="V31">
        <v>234.27424886929344</v>
      </c>
      <c r="W31">
        <v>89.437035743875441</v>
      </c>
      <c r="X31">
        <v>4.4290935175854607</v>
      </c>
      <c r="Y31">
        <v>15.710994625199287</v>
      </c>
      <c r="Z31" t="s">
        <v>1594</v>
      </c>
      <c r="AA31">
        <v>11.840233566270514</v>
      </c>
      <c r="AB31">
        <v>84.61632904852388</v>
      </c>
    </row>
    <row r="32" spans="1:28" x14ac:dyDescent="0.25">
      <c r="A32" t="s">
        <v>446</v>
      </c>
      <c r="B32" t="s">
        <v>116</v>
      </c>
      <c r="C32" t="s">
        <v>1424</v>
      </c>
      <c r="D32" t="s">
        <v>272</v>
      </c>
      <c r="E32">
        <v>188</v>
      </c>
      <c r="F32">
        <v>29</v>
      </c>
      <c r="G32">
        <v>155.25</v>
      </c>
      <c r="H32">
        <v>26497.079999999998</v>
      </c>
      <c r="I32" t="s">
        <v>1594</v>
      </c>
      <c r="J32" t="s">
        <v>1594</v>
      </c>
      <c r="K32" t="s">
        <v>1594</v>
      </c>
      <c r="L32" t="s">
        <v>1594</v>
      </c>
      <c r="M32" t="s">
        <v>1594</v>
      </c>
      <c r="N32" t="s">
        <v>1594</v>
      </c>
      <c r="O32" t="s">
        <v>1594</v>
      </c>
      <c r="P32">
        <v>1962.94</v>
      </c>
      <c r="Q32" t="s">
        <v>1594</v>
      </c>
      <c r="R32" t="s">
        <v>1594</v>
      </c>
      <c r="S32" t="s">
        <v>1594</v>
      </c>
      <c r="T32" t="s">
        <v>1594</v>
      </c>
      <c r="U32" t="s">
        <v>1594</v>
      </c>
      <c r="V32">
        <v>66.630879227053143</v>
      </c>
      <c r="W32" t="s">
        <v>1594</v>
      </c>
      <c r="X32" t="s">
        <v>1594</v>
      </c>
      <c r="Y32" t="s">
        <v>1594</v>
      </c>
      <c r="Z32">
        <v>46.925661444568213</v>
      </c>
      <c r="AA32" t="s">
        <v>1594</v>
      </c>
      <c r="AB32" t="s">
        <v>1594</v>
      </c>
    </row>
    <row r="33" spans="1:28" x14ac:dyDescent="0.25">
      <c r="A33" t="s">
        <v>459</v>
      </c>
      <c r="B33" t="s">
        <v>117</v>
      </c>
      <c r="C33" t="s">
        <v>1424</v>
      </c>
      <c r="D33" t="s">
        <v>272</v>
      </c>
      <c r="E33">
        <v>191</v>
      </c>
      <c r="F33">
        <v>23</v>
      </c>
      <c r="G33">
        <v>150.91999999999999</v>
      </c>
      <c r="H33">
        <v>28803.25</v>
      </c>
      <c r="I33">
        <v>334.798</v>
      </c>
      <c r="J33">
        <v>7925.1379999999999</v>
      </c>
      <c r="K33">
        <v>1686.6270000000002</v>
      </c>
      <c r="L33">
        <v>1218.5350000000003</v>
      </c>
      <c r="M33">
        <v>987.98099999999806</v>
      </c>
      <c r="N33">
        <v>6613.5320000000002</v>
      </c>
      <c r="O33">
        <v>1074.7139999999979</v>
      </c>
      <c r="P33">
        <v>1563.777</v>
      </c>
      <c r="Q33">
        <v>20.320417958258393</v>
      </c>
      <c r="R33">
        <v>19.731858296978551</v>
      </c>
      <c r="S33">
        <v>1.1623618862454757</v>
      </c>
      <c r="T33">
        <v>27.514735316327148</v>
      </c>
      <c r="U33">
        <v>52.512178637688848</v>
      </c>
      <c r="V33">
        <v>87.816518685396233</v>
      </c>
      <c r="W33">
        <v>79.679582041741611</v>
      </c>
      <c r="X33">
        <v>10.365799432428407</v>
      </c>
      <c r="Y33">
        <v>15.742326649535411</v>
      </c>
      <c r="Z33">
        <v>68.16310812495324</v>
      </c>
      <c r="AA33">
        <v>3.6705803950725322</v>
      </c>
      <c r="AB33">
        <v>77.922555453878672</v>
      </c>
    </row>
    <row r="34" spans="1:28" x14ac:dyDescent="0.25">
      <c r="A34" t="s">
        <v>472</v>
      </c>
      <c r="B34" t="s">
        <v>118</v>
      </c>
      <c r="C34" t="s">
        <v>1424</v>
      </c>
      <c r="D34" t="s">
        <v>272</v>
      </c>
      <c r="E34">
        <v>112</v>
      </c>
      <c r="F34">
        <v>21</v>
      </c>
      <c r="G34" t="s">
        <v>1594</v>
      </c>
      <c r="H34">
        <v>69039.22</v>
      </c>
      <c r="I34">
        <v>6150.9470000000001</v>
      </c>
      <c r="J34" t="s">
        <v>1594</v>
      </c>
      <c r="K34" t="s">
        <v>1594</v>
      </c>
      <c r="L34" t="s">
        <v>1594</v>
      </c>
      <c r="M34" t="s">
        <v>1594</v>
      </c>
      <c r="N34" t="s">
        <v>1594</v>
      </c>
      <c r="O34" t="s">
        <v>1594</v>
      </c>
      <c r="P34">
        <v>926.0659999999998</v>
      </c>
      <c r="Q34" t="s">
        <v>1594</v>
      </c>
      <c r="R34" t="s">
        <v>1594</v>
      </c>
      <c r="S34">
        <v>8.9093518148090318</v>
      </c>
      <c r="T34">
        <v>12.421073123363797</v>
      </c>
      <c r="U34" t="s">
        <v>1594</v>
      </c>
      <c r="V34" t="s">
        <v>1594</v>
      </c>
      <c r="W34" t="s">
        <v>1594</v>
      </c>
      <c r="X34">
        <v>12.086239244028894</v>
      </c>
      <c r="Y34" t="s">
        <v>1594</v>
      </c>
      <c r="Z34">
        <v>38.152829510360689</v>
      </c>
      <c r="AA34" t="s">
        <v>1594</v>
      </c>
      <c r="AB34" t="s">
        <v>1594</v>
      </c>
    </row>
    <row r="35" spans="1:28" x14ac:dyDescent="0.25">
      <c r="A35" t="s">
        <v>485</v>
      </c>
      <c r="B35" t="s">
        <v>119</v>
      </c>
      <c r="C35" t="s">
        <v>1424</v>
      </c>
      <c r="D35" t="s">
        <v>272</v>
      </c>
      <c r="E35">
        <v>11</v>
      </c>
      <c r="F35">
        <v>3</v>
      </c>
      <c r="G35">
        <v>5.32</v>
      </c>
      <c r="H35">
        <v>1415.56</v>
      </c>
      <c r="I35" t="s">
        <v>1594</v>
      </c>
      <c r="J35">
        <v>290.95000000000005</v>
      </c>
      <c r="K35">
        <v>260.36200000000008</v>
      </c>
      <c r="L35">
        <v>301.44400000000007</v>
      </c>
      <c r="M35" t="s">
        <v>1594</v>
      </c>
      <c r="N35">
        <v>176.59100000000001</v>
      </c>
      <c r="O35">
        <v>247.5720000000002</v>
      </c>
      <c r="P35" t="s">
        <v>1594</v>
      </c>
      <c r="Q35">
        <v>59.585813577203972</v>
      </c>
      <c r="R35" t="s">
        <v>1594</v>
      </c>
      <c r="S35" t="s">
        <v>1594</v>
      </c>
      <c r="T35">
        <v>20.553703128090653</v>
      </c>
      <c r="U35">
        <v>54.689849624060159</v>
      </c>
      <c r="V35">
        <v>162.73815789473682</v>
      </c>
      <c r="W35">
        <v>40.414186422796043</v>
      </c>
      <c r="X35" t="s">
        <v>1594</v>
      </c>
      <c r="Y35" t="s">
        <v>1594</v>
      </c>
      <c r="Z35" t="s">
        <v>1594</v>
      </c>
      <c r="AA35">
        <v>0.94214977608099459</v>
      </c>
      <c r="AB35" t="s">
        <v>1594</v>
      </c>
    </row>
    <row r="36" spans="1:28" x14ac:dyDescent="0.25">
      <c r="A36" t="s">
        <v>273</v>
      </c>
      <c r="B36" t="s">
        <v>2</v>
      </c>
      <c r="C36" t="s">
        <v>1424</v>
      </c>
      <c r="D36" t="s">
        <v>65</v>
      </c>
      <c r="E36">
        <v>161</v>
      </c>
      <c r="F36">
        <v>84</v>
      </c>
      <c r="G36">
        <v>130.97</v>
      </c>
      <c r="H36">
        <v>35701.229999999996</v>
      </c>
      <c r="I36" t="s">
        <v>1594</v>
      </c>
      <c r="J36">
        <v>7157.4759999999987</v>
      </c>
      <c r="K36">
        <v>2943.3069999999984</v>
      </c>
      <c r="L36">
        <v>2277.0569999999984</v>
      </c>
      <c r="M36">
        <v>2155.5149999999967</v>
      </c>
      <c r="N36">
        <v>4494.451</v>
      </c>
      <c r="O36">
        <v>2281.1339999999968</v>
      </c>
      <c r="P36">
        <v>2216.0520000000001</v>
      </c>
      <c r="Q36">
        <v>39.572502896706233</v>
      </c>
      <c r="R36">
        <v>30.961361239632524</v>
      </c>
      <c r="S36" t="s">
        <v>1594</v>
      </c>
      <c r="T36">
        <v>20.04826164252604</v>
      </c>
      <c r="U36">
        <v>54.649736580896381</v>
      </c>
      <c r="V36">
        <v>134.96089180728413</v>
      </c>
      <c r="W36">
        <v>60.427497103293781</v>
      </c>
      <c r="X36" t="s">
        <v>1594</v>
      </c>
      <c r="Y36">
        <v>8.642124651214516</v>
      </c>
      <c r="Z36">
        <v>12.925953389898737</v>
      </c>
      <c r="AA36">
        <v>2.8427207899142033</v>
      </c>
      <c r="AB36">
        <v>102.75286861499633</v>
      </c>
    </row>
    <row r="37" spans="1:28" x14ac:dyDescent="0.25">
      <c r="A37" t="s">
        <v>291</v>
      </c>
      <c r="B37" t="s">
        <v>4</v>
      </c>
      <c r="C37" t="s">
        <v>1424</v>
      </c>
      <c r="D37" t="s">
        <v>65</v>
      </c>
      <c r="E37">
        <v>90</v>
      </c>
      <c r="F37">
        <v>40</v>
      </c>
      <c r="G37">
        <v>83.47</v>
      </c>
      <c r="H37">
        <v>22539.850000000002</v>
      </c>
      <c r="I37" t="s">
        <v>1594</v>
      </c>
      <c r="J37">
        <v>2817.2330000000002</v>
      </c>
      <c r="K37">
        <v>-59.391000000000027</v>
      </c>
      <c r="L37">
        <v>-246.07400000000007</v>
      </c>
      <c r="M37">
        <v>-268.55099999999999</v>
      </c>
      <c r="N37">
        <v>3201.1890000000003</v>
      </c>
      <c r="O37">
        <v>547.07500000000027</v>
      </c>
      <c r="P37">
        <v>1300.9309999999998</v>
      </c>
      <c r="Q37">
        <v>-1.8903506845443285</v>
      </c>
      <c r="R37">
        <v>46.177614702085336</v>
      </c>
      <c r="S37" t="s">
        <v>1594</v>
      </c>
      <c r="T37">
        <v>12.498898617337737</v>
      </c>
      <c r="U37">
        <v>33.751443632442793</v>
      </c>
      <c r="V37" t="s">
        <v>1594</v>
      </c>
      <c r="W37">
        <v>101.89035068454433</v>
      </c>
      <c r="X37" t="s">
        <v>1594</v>
      </c>
      <c r="Y37">
        <v>22.989300304997212</v>
      </c>
      <c r="Z37">
        <v>1027.9442651029926</v>
      </c>
      <c r="AA37">
        <v>-529.20981293461944</v>
      </c>
      <c r="AB37">
        <v>-18.915223021051855</v>
      </c>
    </row>
    <row r="38" spans="1:28" x14ac:dyDescent="0.25">
      <c r="A38" t="s">
        <v>304</v>
      </c>
      <c r="B38" t="s">
        <v>6</v>
      </c>
      <c r="C38" t="s">
        <v>1424</v>
      </c>
      <c r="D38" t="s">
        <v>65</v>
      </c>
      <c r="E38">
        <v>42</v>
      </c>
      <c r="F38">
        <v>29</v>
      </c>
      <c r="G38">
        <v>26.42</v>
      </c>
      <c r="H38">
        <v>5564.91</v>
      </c>
      <c r="I38" t="s">
        <v>1594</v>
      </c>
      <c r="J38">
        <v>1658.3869999999997</v>
      </c>
      <c r="K38">
        <v>619.43399999999974</v>
      </c>
      <c r="L38">
        <v>629.91499999999985</v>
      </c>
      <c r="M38">
        <v>184.45400000000015</v>
      </c>
      <c r="N38">
        <v>1137.9259999999999</v>
      </c>
      <c r="O38">
        <v>302.89700000000016</v>
      </c>
      <c r="P38">
        <v>1464.953</v>
      </c>
      <c r="Q38">
        <v>35.247985614785804</v>
      </c>
      <c r="R38">
        <v>88.336015658588749</v>
      </c>
      <c r="S38" t="s">
        <v>1594</v>
      </c>
      <c r="T38">
        <v>29.800787434118426</v>
      </c>
      <c r="U38">
        <v>62.770136260408769</v>
      </c>
      <c r="V38">
        <v>188.09969719909159</v>
      </c>
      <c r="W38">
        <v>64.752014385214181</v>
      </c>
      <c r="X38">
        <v>11.263099862610085</v>
      </c>
      <c r="Y38">
        <v>7.0451091479403871</v>
      </c>
      <c r="Z38">
        <v>161.36422947047885</v>
      </c>
      <c r="AA38">
        <v>14.334699096271763</v>
      </c>
      <c r="AB38">
        <v>42.998990411296461</v>
      </c>
    </row>
    <row r="39" spans="1:28" x14ac:dyDescent="0.25">
      <c r="A39" t="s">
        <v>317</v>
      </c>
      <c r="B39" t="s">
        <v>8</v>
      </c>
      <c r="C39" t="s">
        <v>1424</v>
      </c>
      <c r="D39" t="s">
        <v>65</v>
      </c>
      <c r="E39">
        <v>492</v>
      </c>
      <c r="F39">
        <v>85</v>
      </c>
      <c r="G39">
        <v>366.94</v>
      </c>
      <c r="H39">
        <v>54640.51</v>
      </c>
      <c r="I39">
        <v>1856.3050000000001</v>
      </c>
      <c r="J39">
        <v>10836.748000000007</v>
      </c>
      <c r="K39">
        <v>1999.9410000000069</v>
      </c>
      <c r="L39">
        <v>1364.004000000007</v>
      </c>
      <c r="M39">
        <v>-208.88299999999435</v>
      </c>
      <c r="N39">
        <v>11999.01</v>
      </c>
      <c r="O39">
        <v>-226.11199999999442</v>
      </c>
      <c r="P39">
        <v>7079.3320000000003</v>
      </c>
      <c r="Q39">
        <v>14.286363313936922</v>
      </c>
      <c r="R39">
        <v>65.327088901578193</v>
      </c>
      <c r="S39">
        <v>3.3973054058243601</v>
      </c>
      <c r="T39">
        <v>19.832809027587786</v>
      </c>
      <c r="U39">
        <v>29.532751948547464</v>
      </c>
      <c r="V39">
        <v>91.006295307134678</v>
      </c>
      <c r="W39">
        <v>85.713636686063083</v>
      </c>
      <c r="X39">
        <v>4.3017366687775347</v>
      </c>
      <c r="Y39">
        <v>-0.98050099076944541</v>
      </c>
      <c r="Z39" t="s">
        <v>1594</v>
      </c>
      <c r="AA39">
        <v>17.922528714597018</v>
      </c>
      <c r="AB39">
        <v>19.267411106019704</v>
      </c>
    </row>
    <row r="40" spans="1:28" x14ac:dyDescent="0.25">
      <c r="A40" t="s">
        <v>330</v>
      </c>
      <c r="B40" t="s">
        <v>107</v>
      </c>
      <c r="C40" t="s">
        <v>1424</v>
      </c>
      <c r="D40" t="s">
        <v>65</v>
      </c>
      <c r="E40">
        <v>631</v>
      </c>
      <c r="F40">
        <v>111</v>
      </c>
      <c r="G40">
        <v>502.65</v>
      </c>
      <c r="H40">
        <v>144779.38</v>
      </c>
      <c r="I40" t="s">
        <v>1594</v>
      </c>
      <c r="J40">
        <v>32017.776999999987</v>
      </c>
      <c r="K40">
        <v>7747.7009999999864</v>
      </c>
      <c r="L40">
        <v>6022.779999999987</v>
      </c>
      <c r="M40">
        <v>2260.1680000000065</v>
      </c>
      <c r="N40">
        <v>26336.427</v>
      </c>
      <c r="O40">
        <v>355.95500000000641</v>
      </c>
      <c r="P40">
        <v>7432.2009999999991</v>
      </c>
      <c r="Q40">
        <v>22.731111090769254</v>
      </c>
      <c r="R40">
        <v>23.212732726572497</v>
      </c>
      <c r="S40" t="s">
        <v>1594</v>
      </c>
      <c r="T40">
        <v>22.114873678834641</v>
      </c>
      <c r="U40">
        <v>63.697954839351418</v>
      </c>
      <c r="V40">
        <v>190.17964985576447</v>
      </c>
      <c r="W40">
        <v>77.268888909230739</v>
      </c>
      <c r="X40">
        <v>4.8741495773308081</v>
      </c>
      <c r="Y40">
        <v>0.57570952675337128</v>
      </c>
      <c r="Z40" t="s">
        <v>1594</v>
      </c>
      <c r="AA40">
        <v>4.9921647724918738</v>
      </c>
      <c r="AB40">
        <v>81.036290595477539</v>
      </c>
    </row>
    <row r="41" spans="1:28" x14ac:dyDescent="0.25">
      <c r="A41" t="s">
        <v>343</v>
      </c>
      <c r="B41" t="s">
        <v>108</v>
      </c>
      <c r="C41" t="s">
        <v>1424</v>
      </c>
      <c r="D41" t="s">
        <v>65</v>
      </c>
      <c r="E41">
        <v>951</v>
      </c>
      <c r="F41">
        <v>55</v>
      </c>
      <c r="G41">
        <v>925.99</v>
      </c>
      <c r="H41">
        <v>352148.54</v>
      </c>
      <c r="I41">
        <v>19372.248</v>
      </c>
      <c r="J41">
        <v>73157.728999999992</v>
      </c>
      <c r="K41">
        <v>23320.475999999995</v>
      </c>
      <c r="L41">
        <v>20531.654999999995</v>
      </c>
      <c r="M41">
        <v>14725.269999999995</v>
      </c>
      <c r="N41">
        <v>41716.955000000002</v>
      </c>
      <c r="O41">
        <v>12237.068999999994</v>
      </c>
      <c r="P41">
        <v>12483.666000000001</v>
      </c>
      <c r="Q41">
        <v>35.85700671356468</v>
      </c>
      <c r="R41">
        <v>17.064042542928036</v>
      </c>
      <c r="S41">
        <v>5.5011581192413859</v>
      </c>
      <c r="T41">
        <v>20.77467906014888</v>
      </c>
      <c r="U41">
        <v>79.004880182291373</v>
      </c>
      <c r="V41">
        <v>255.56666702664177</v>
      </c>
      <c r="W41">
        <v>64.142993286435328</v>
      </c>
      <c r="X41">
        <v>7.6051589801738224</v>
      </c>
      <c r="Y41">
        <v>8.2387553187288596</v>
      </c>
      <c r="Z41" t="s">
        <v>1594</v>
      </c>
      <c r="AA41">
        <v>1.8098429894827195</v>
      </c>
      <c r="AB41">
        <v>164.46815382596742</v>
      </c>
    </row>
    <row r="42" spans="1:28" x14ac:dyDescent="0.25">
      <c r="A42" t="s">
        <v>356</v>
      </c>
      <c r="B42" t="s">
        <v>109</v>
      </c>
      <c r="C42" t="s">
        <v>1424</v>
      </c>
      <c r="D42" t="s">
        <v>65</v>
      </c>
      <c r="E42">
        <v>481</v>
      </c>
      <c r="F42">
        <v>59</v>
      </c>
      <c r="G42">
        <v>271.83</v>
      </c>
      <c r="H42">
        <v>58202.82</v>
      </c>
      <c r="I42" t="s">
        <v>1594</v>
      </c>
      <c r="J42">
        <v>9000.9479999999967</v>
      </c>
      <c r="K42">
        <v>-2516.3750000000032</v>
      </c>
      <c r="L42">
        <v>-3146.2570000000032</v>
      </c>
      <c r="M42">
        <v>-2324.6920000000082</v>
      </c>
      <c r="N42">
        <v>11015.286</v>
      </c>
      <c r="O42">
        <v>-5559.1410000000078</v>
      </c>
      <c r="P42">
        <v>2912.6890000000003</v>
      </c>
      <c r="Q42">
        <v>-29.608205098276759</v>
      </c>
      <c r="R42">
        <v>32.359802545243028</v>
      </c>
      <c r="S42" t="s">
        <v>1594</v>
      </c>
      <c r="T42">
        <v>15.464797066533883</v>
      </c>
      <c r="U42">
        <v>33.112415848140373</v>
      </c>
      <c r="V42">
        <v>181.85816135084428</v>
      </c>
      <c r="W42">
        <v>129.60820509827678</v>
      </c>
      <c r="X42">
        <v>-4.019613493486486</v>
      </c>
      <c r="Y42">
        <v>-1191.6726509596169</v>
      </c>
      <c r="Z42">
        <v>5421.9608187799831</v>
      </c>
      <c r="AA42">
        <v>-12.769400427201813</v>
      </c>
      <c r="AB42">
        <v>-108.01898177251341</v>
      </c>
    </row>
    <row r="43" spans="1:28" x14ac:dyDescent="0.25">
      <c r="A43" t="s">
        <v>369</v>
      </c>
      <c r="B43" t="s">
        <v>110</v>
      </c>
      <c r="C43" t="s">
        <v>1424</v>
      </c>
      <c r="D43" t="s">
        <v>65</v>
      </c>
      <c r="E43">
        <v>430</v>
      </c>
      <c r="F43">
        <v>72</v>
      </c>
      <c r="G43">
        <v>357.47999999999996</v>
      </c>
      <c r="H43">
        <v>76836.59</v>
      </c>
      <c r="I43" t="s">
        <v>1594</v>
      </c>
      <c r="J43">
        <v>24361.423000000003</v>
      </c>
      <c r="K43">
        <v>7230.8090000000038</v>
      </c>
      <c r="L43">
        <v>26068.818000000007</v>
      </c>
      <c r="M43" t="s">
        <v>1594</v>
      </c>
      <c r="N43">
        <v>16304.853999999999</v>
      </c>
      <c r="O43" t="s">
        <v>1594</v>
      </c>
      <c r="P43">
        <v>5631.7049999999999</v>
      </c>
      <c r="Q43">
        <v>30.722775899705919</v>
      </c>
      <c r="R43">
        <v>23.117307227907006</v>
      </c>
      <c r="S43" t="s">
        <v>1594</v>
      </c>
      <c r="T43">
        <v>31.705497341826337</v>
      </c>
      <c r="U43">
        <v>68.147653015553331</v>
      </c>
      <c r="V43">
        <v>272.72048506210143</v>
      </c>
      <c r="W43">
        <v>69.277224100294077</v>
      </c>
      <c r="X43">
        <v>7.3735609933602371</v>
      </c>
      <c r="Y43" t="s">
        <v>1594</v>
      </c>
      <c r="Z43" t="s">
        <v>1594</v>
      </c>
      <c r="AA43">
        <v>41.445085881814862</v>
      </c>
      <c r="AB43">
        <v>462.89388382381549</v>
      </c>
    </row>
    <row r="44" spans="1:28" x14ac:dyDescent="0.25">
      <c r="A44" t="s">
        <v>382</v>
      </c>
      <c r="B44" t="s">
        <v>111</v>
      </c>
      <c r="C44" t="s">
        <v>1424</v>
      </c>
      <c r="D44" t="s">
        <v>65</v>
      </c>
      <c r="E44">
        <v>3813</v>
      </c>
      <c r="F44">
        <v>123</v>
      </c>
      <c r="G44">
        <v>3871.8500000000004</v>
      </c>
      <c r="H44">
        <v>1255400.8500000001</v>
      </c>
      <c r="I44">
        <v>637384.35399999993</v>
      </c>
      <c r="J44">
        <v>340435.60599999991</v>
      </c>
      <c r="K44">
        <v>108496.59299999992</v>
      </c>
      <c r="L44">
        <v>78074.313999999926</v>
      </c>
      <c r="M44">
        <v>60158.488999999965</v>
      </c>
      <c r="N44">
        <v>217376.834</v>
      </c>
      <c r="O44">
        <v>53564.000999999967</v>
      </c>
      <c r="P44">
        <v>75945.869000000006</v>
      </c>
      <c r="Q44">
        <v>33.294090284937518</v>
      </c>
      <c r="R44">
        <v>22.308438853484681</v>
      </c>
      <c r="S44">
        <v>50.771381427692987</v>
      </c>
      <c r="T44">
        <v>27.117681655225891</v>
      </c>
      <c r="U44">
        <v>87.925825122357494</v>
      </c>
      <c r="V44">
        <v>286.18635742603664</v>
      </c>
      <c r="W44">
        <v>66.705909715062489</v>
      </c>
      <c r="X44">
        <v>7.8559214019533332</v>
      </c>
      <c r="Y44">
        <v>13.311668397091566</v>
      </c>
      <c r="Z44">
        <v>98.606913201772826</v>
      </c>
      <c r="AA44">
        <v>8.3764307695818676</v>
      </c>
      <c r="AB44">
        <v>102.80258166510666</v>
      </c>
    </row>
    <row r="45" spans="1:28" x14ac:dyDescent="0.25">
      <c r="A45" t="s">
        <v>395</v>
      </c>
      <c r="B45" t="s">
        <v>112</v>
      </c>
      <c r="C45" t="s">
        <v>1424</v>
      </c>
      <c r="D45" t="s">
        <v>65</v>
      </c>
      <c r="E45">
        <v>435</v>
      </c>
      <c r="F45">
        <v>144</v>
      </c>
      <c r="G45">
        <v>347.85</v>
      </c>
      <c r="H45">
        <v>84686.88</v>
      </c>
      <c r="I45">
        <v>5748.942</v>
      </c>
      <c r="J45">
        <v>24988.001999999997</v>
      </c>
      <c r="K45">
        <v>7246.2239999999974</v>
      </c>
      <c r="L45">
        <v>6021.8009999999977</v>
      </c>
      <c r="M45">
        <v>3349.1110000000022</v>
      </c>
      <c r="N45">
        <v>17238.428</v>
      </c>
      <c r="O45">
        <v>2642.8980000000024</v>
      </c>
      <c r="P45">
        <v>8524.1720000000005</v>
      </c>
      <c r="Q45">
        <v>29.594964224935676</v>
      </c>
      <c r="R45">
        <v>34.11305953953422</v>
      </c>
      <c r="S45">
        <v>6.7884682963878227</v>
      </c>
      <c r="T45">
        <v>29.506343839801392</v>
      </c>
      <c r="U45">
        <v>71.835567054764965</v>
      </c>
      <c r="V45">
        <v>261.18280580710075</v>
      </c>
      <c r="W45">
        <v>70.40503577506432</v>
      </c>
      <c r="X45">
        <v>6.9501127771043976</v>
      </c>
      <c r="Y45">
        <v>6.5471957573128705</v>
      </c>
      <c r="Z45">
        <v>56.231013204640334</v>
      </c>
      <c r="AA45">
        <v>5.0280946324596103</v>
      </c>
      <c r="AB45">
        <v>70.643823235852082</v>
      </c>
    </row>
    <row r="46" spans="1:28" x14ac:dyDescent="0.25">
      <c r="A46" t="s">
        <v>408</v>
      </c>
      <c r="B46" t="s">
        <v>113</v>
      </c>
      <c r="C46" t="s">
        <v>1424</v>
      </c>
      <c r="D46" t="s">
        <v>65</v>
      </c>
      <c r="E46">
        <v>1081</v>
      </c>
      <c r="F46">
        <v>72</v>
      </c>
      <c r="G46">
        <v>1039.74</v>
      </c>
      <c r="H46">
        <v>345538.41</v>
      </c>
      <c r="I46">
        <v>43836.815000000002</v>
      </c>
      <c r="J46">
        <v>68164.91399999999</v>
      </c>
      <c r="K46">
        <v>14710.804999999991</v>
      </c>
      <c r="L46">
        <v>14048.124999999991</v>
      </c>
      <c r="M46">
        <v>-579.96500000003687</v>
      </c>
      <c r="N46">
        <v>52172.32</v>
      </c>
      <c r="O46">
        <v>-1329.9610000000366</v>
      </c>
      <c r="P46">
        <v>12925.326999999999</v>
      </c>
      <c r="Q46">
        <v>21.994793155971696</v>
      </c>
      <c r="R46">
        <v>18.961847439578669</v>
      </c>
      <c r="S46">
        <v>12.686524487972264</v>
      </c>
      <c r="T46">
        <v>19.727159709972618</v>
      </c>
      <c r="U46">
        <v>65.559576432569671</v>
      </c>
      <c r="V46">
        <v>250.62829745898014</v>
      </c>
      <c r="W46">
        <v>78.005206844028308</v>
      </c>
      <c r="X46">
        <v>4.7740201667526856</v>
      </c>
      <c r="Y46">
        <v>-0.77716504340958514</v>
      </c>
      <c r="Z46">
        <v>24.533404766050047</v>
      </c>
      <c r="AA46">
        <v>4.1655776145493082</v>
      </c>
      <c r="AB46">
        <v>108.68680537057199</v>
      </c>
    </row>
    <row r="47" spans="1:28" x14ac:dyDescent="0.25">
      <c r="A47" t="s">
        <v>421</v>
      </c>
      <c r="B47" t="s">
        <v>114</v>
      </c>
      <c r="C47" t="s">
        <v>1424</v>
      </c>
      <c r="D47" t="s">
        <v>65</v>
      </c>
      <c r="E47">
        <v>4015</v>
      </c>
      <c r="F47">
        <v>97</v>
      </c>
      <c r="G47">
        <v>3988.3</v>
      </c>
      <c r="H47">
        <v>1699531.25</v>
      </c>
      <c r="I47">
        <v>123813.106</v>
      </c>
      <c r="J47">
        <v>233819.39900000003</v>
      </c>
      <c r="K47">
        <v>38344.71300000004</v>
      </c>
      <c r="L47">
        <v>14795.113000000048</v>
      </c>
      <c r="M47">
        <v>-1957.0660000000169</v>
      </c>
      <c r="N47">
        <v>181278.09599999999</v>
      </c>
      <c r="O47">
        <v>-6706.3110000000206</v>
      </c>
      <c r="P47">
        <v>80673.327999999994</v>
      </c>
      <c r="Q47">
        <v>17.45934913344999</v>
      </c>
      <c r="R47">
        <v>34.502410127228146</v>
      </c>
      <c r="S47">
        <v>7.285132650547026</v>
      </c>
      <c r="T47">
        <v>13.757875826054979</v>
      </c>
      <c r="U47">
        <v>58.626331770428507</v>
      </c>
      <c r="V47">
        <v>204.04528972243813</v>
      </c>
      <c r="W47">
        <v>82.54065086655001</v>
      </c>
      <c r="X47">
        <v>3.23753318611393</v>
      </c>
      <c r="Y47">
        <v>-1.7844993546750292</v>
      </c>
      <c r="Z47">
        <v>114.94336571491689</v>
      </c>
      <c r="AA47">
        <v>26.598123188456231</v>
      </c>
      <c r="AB47">
        <v>18.339534722058385</v>
      </c>
    </row>
    <row r="48" spans="1:28" x14ac:dyDescent="0.25">
      <c r="A48" t="s">
        <v>434</v>
      </c>
      <c r="B48" t="s">
        <v>115</v>
      </c>
      <c r="C48" t="s">
        <v>1424</v>
      </c>
      <c r="D48" t="s">
        <v>65</v>
      </c>
      <c r="E48">
        <v>3726</v>
      </c>
      <c r="F48">
        <v>301</v>
      </c>
      <c r="G48">
        <v>3742.61</v>
      </c>
      <c r="H48">
        <v>1207124.3400000001</v>
      </c>
      <c r="I48">
        <v>225479.815</v>
      </c>
      <c r="J48">
        <v>233777.70700000002</v>
      </c>
      <c r="K48">
        <v>53864.868000000031</v>
      </c>
      <c r="L48">
        <v>48405.517000000029</v>
      </c>
      <c r="M48">
        <v>30563.403000000017</v>
      </c>
      <c r="N48">
        <v>170680.505</v>
      </c>
      <c r="O48">
        <v>17619.677000000018</v>
      </c>
      <c r="P48">
        <v>65741.292000000001</v>
      </c>
      <c r="Q48">
        <v>23.988411464617453</v>
      </c>
      <c r="R48">
        <v>28.121283608962766</v>
      </c>
      <c r="S48">
        <v>18.67908777317836</v>
      </c>
      <c r="T48">
        <v>19.366497655080007</v>
      </c>
      <c r="U48">
        <v>62.463817229152923</v>
      </c>
      <c r="V48">
        <v>212.68136354041695</v>
      </c>
      <c r="W48">
        <v>76.011588535382558</v>
      </c>
      <c r="X48">
        <v>4.8038943237334557</v>
      </c>
      <c r="Y48">
        <v>4.8124445235765929</v>
      </c>
      <c r="Z48">
        <v>84.500931363130746</v>
      </c>
      <c r="AA48">
        <v>9.3944256950560003</v>
      </c>
      <c r="AB48">
        <v>73.630309851531408</v>
      </c>
    </row>
    <row r="49" spans="1:28" x14ac:dyDescent="0.25">
      <c r="A49" t="s">
        <v>447</v>
      </c>
      <c r="B49" t="s">
        <v>116</v>
      </c>
      <c r="C49" t="s">
        <v>1424</v>
      </c>
      <c r="D49" t="s">
        <v>65</v>
      </c>
      <c r="E49">
        <v>3307</v>
      </c>
      <c r="F49">
        <v>246</v>
      </c>
      <c r="G49">
        <v>3070.69</v>
      </c>
      <c r="H49">
        <v>1369991.72</v>
      </c>
      <c r="I49">
        <v>302196.35700000002</v>
      </c>
      <c r="J49">
        <v>279335.68699999998</v>
      </c>
      <c r="K49">
        <v>110924.22999999995</v>
      </c>
      <c r="L49">
        <v>94592.071999999971</v>
      </c>
      <c r="M49">
        <v>65776.323000000135</v>
      </c>
      <c r="N49">
        <v>158738.62899999999</v>
      </c>
      <c r="O49">
        <v>43661.215000000142</v>
      </c>
      <c r="P49">
        <v>48735.713999999993</v>
      </c>
      <c r="Q49">
        <v>41.134411468952045</v>
      </c>
      <c r="R49">
        <v>17.447005974571375</v>
      </c>
      <c r="S49">
        <v>22.058261563799817</v>
      </c>
      <c r="T49">
        <v>20.38958943489089</v>
      </c>
      <c r="U49">
        <v>90.968377465651031</v>
      </c>
      <c r="V49">
        <v>212.67827882332631</v>
      </c>
      <c r="W49">
        <v>58.865588531047955</v>
      </c>
      <c r="X49">
        <v>11.785929421497141</v>
      </c>
      <c r="Y49">
        <v>13.387517377876968</v>
      </c>
      <c r="Z49">
        <v>56.935429155145201</v>
      </c>
      <c r="AA49">
        <v>2.5038064271440073</v>
      </c>
      <c r="AB49">
        <v>194.09189737119678</v>
      </c>
    </row>
    <row r="50" spans="1:28" x14ac:dyDescent="0.25">
      <c r="A50" t="s">
        <v>460</v>
      </c>
      <c r="B50" t="s">
        <v>117</v>
      </c>
      <c r="C50" t="s">
        <v>1424</v>
      </c>
      <c r="D50" t="s">
        <v>65</v>
      </c>
      <c r="E50">
        <v>1625</v>
      </c>
      <c r="F50">
        <v>231</v>
      </c>
      <c r="G50">
        <v>1373.84</v>
      </c>
      <c r="H50">
        <v>511044.56</v>
      </c>
      <c r="I50">
        <v>150376.58300000001</v>
      </c>
      <c r="J50">
        <v>123301.24899999998</v>
      </c>
      <c r="K50">
        <v>47566.077999999987</v>
      </c>
      <c r="L50">
        <v>37266.798999999985</v>
      </c>
      <c r="M50">
        <v>36213.260999999991</v>
      </c>
      <c r="N50">
        <v>72271.235000000001</v>
      </c>
      <c r="O50">
        <v>25147.895999999993</v>
      </c>
      <c r="P50">
        <v>26635.096999999998</v>
      </c>
      <c r="Q50">
        <v>39.692210054809877</v>
      </c>
      <c r="R50">
        <v>21.601644116354411</v>
      </c>
      <c r="S50">
        <v>29.425336804289632</v>
      </c>
      <c r="T50">
        <v>24.127298997175505</v>
      </c>
      <c r="U50">
        <v>89.749351452862044</v>
      </c>
      <c r="V50">
        <v>215.22760801840101</v>
      </c>
      <c r="W50">
        <v>60.307789945190116</v>
      </c>
      <c r="X50">
        <v>11.359362286456527</v>
      </c>
      <c r="Y50">
        <v>11.592025485045275</v>
      </c>
      <c r="Z50" t="s">
        <v>1594</v>
      </c>
      <c r="AA50">
        <v>3.7067172113706763</v>
      </c>
      <c r="AB50">
        <v>139.91613771858982</v>
      </c>
    </row>
    <row r="51" spans="1:28" x14ac:dyDescent="0.25">
      <c r="A51" t="s">
        <v>473</v>
      </c>
      <c r="B51" t="s">
        <v>118</v>
      </c>
      <c r="C51" t="s">
        <v>1424</v>
      </c>
      <c r="D51" t="s">
        <v>65</v>
      </c>
      <c r="E51">
        <v>1330</v>
      </c>
      <c r="F51">
        <v>198</v>
      </c>
      <c r="G51">
        <v>1217.54</v>
      </c>
      <c r="H51">
        <v>395001.91</v>
      </c>
      <c r="I51">
        <v>33758.601999999999</v>
      </c>
      <c r="J51">
        <v>68550.77999999997</v>
      </c>
      <c r="K51">
        <v>8894.045999999973</v>
      </c>
      <c r="L51">
        <v>9367.9449999999724</v>
      </c>
      <c r="M51">
        <v>6021.4320000000125</v>
      </c>
      <c r="N51">
        <v>57913.955000000002</v>
      </c>
      <c r="O51">
        <v>2559.3450000000121</v>
      </c>
      <c r="P51">
        <v>29681.751</v>
      </c>
      <c r="Q51">
        <v>13.312845567703748</v>
      </c>
      <c r="R51">
        <v>43.298925263870103</v>
      </c>
      <c r="S51">
        <v>8.5464401931626099</v>
      </c>
      <c r="T51">
        <v>17.35454393119263</v>
      </c>
      <c r="U51">
        <v>56.302692314010194</v>
      </c>
      <c r="V51">
        <v>142.91327923517912</v>
      </c>
      <c r="W51">
        <v>86.687154432296254</v>
      </c>
      <c r="X51">
        <v>3.8683329442766103</v>
      </c>
      <c r="Y51">
        <v>2.1423257053269804</v>
      </c>
      <c r="Z51" t="s">
        <v>1594</v>
      </c>
      <c r="AA51">
        <v>17.28796995203313</v>
      </c>
      <c r="AB51">
        <v>31.561295019286334</v>
      </c>
    </row>
    <row r="52" spans="1:28" x14ac:dyDescent="0.25">
      <c r="A52" t="s">
        <v>486</v>
      </c>
      <c r="B52" t="s">
        <v>119</v>
      </c>
      <c r="C52" t="s">
        <v>1424</v>
      </c>
      <c r="D52" t="s">
        <v>65</v>
      </c>
      <c r="E52">
        <v>63</v>
      </c>
      <c r="F52">
        <v>46</v>
      </c>
      <c r="G52">
        <v>51.61</v>
      </c>
      <c r="H52">
        <v>12105.38</v>
      </c>
      <c r="I52" t="s">
        <v>1594</v>
      </c>
      <c r="J52">
        <v>3636.3929999999996</v>
      </c>
      <c r="K52">
        <v>1504.8069999999996</v>
      </c>
      <c r="L52">
        <v>1676.9359999999997</v>
      </c>
      <c r="M52">
        <v>978.93900000000019</v>
      </c>
      <c r="N52">
        <v>2126.5740000000001</v>
      </c>
      <c r="O52">
        <v>1252.9820000000002</v>
      </c>
      <c r="P52">
        <v>2054.0949999999998</v>
      </c>
      <c r="Q52">
        <v>41.438973217076366</v>
      </c>
      <c r="R52">
        <v>56.487156366212346</v>
      </c>
      <c r="S52" t="s">
        <v>1594</v>
      </c>
      <c r="T52">
        <v>30.039478314600615</v>
      </c>
      <c r="U52">
        <v>70.45907769812051</v>
      </c>
      <c r="V52">
        <v>207.76186785506684</v>
      </c>
      <c r="W52">
        <v>58.561026782923641</v>
      </c>
      <c r="X52">
        <v>9.9775572311160925</v>
      </c>
      <c r="Y52">
        <v>22.946408835428301</v>
      </c>
      <c r="Z52">
        <v>88.124614158741977</v>
      </c>
      <c r="AA52">
        <v>0.82781379937759481</v>
      </c>
      <c r="AB52">
        <v>81.638677860566318</v>
      </c>
    </row>
    <row r="53" spans="1:28" x14ac:dyDescent="0.25">
      <c r="A53" t="s">
        <v>274</v>
      </c>
      <c r="B53" t="s">
        <v>2</v>
      </c>
      <c r="C53" t="s">
        <v>1424</v>
      </c>
      <c r="D53" t="s">
        <v>67</v>
      </c>
      <c r="E53">
        <v>7</v>
      </c>
      <c r="F53" t="s">
        <v>1594</v>
      </c>
      <c r="G53" t="s">
        <v>1594</v>
      </c>
      <c r="H53" t="s">
        <v>1594</v>
      </c>
      <c r="I53">
        <v>0</v>
      </c>
      <c r="J53" t="s">
        <v>1594</v>
      </c>
      <c r="K53" t="s">
        <v>1594</v>
      </c>
      <c r="L53" t="s">
        <v>1594</v>
      </c>
      <c r="M53" t="s">
        <v>1594</v>
      </c>
      <c r="N53" t="s">
        <v>1594</v>
      </c>
      <c r="O53" t="s">
        <v>1594</v>
      </c>
      <c r="P53" t="s">
        <v>1594</v>
      </c>
      <c r="Q53" t="s">
        <v>1594</v>
      </c>
      <c r="R53" t="s">
        <v>1594</v>
      </c>
      <c r="S53" t="s">
        <v>1594</v>
      </c>
      <c r="T53" t="s">
        <v>1594</v>
      </c>
      <c r="U53" t="s">
        <v>1594</v>
      </c>
      <c r="V53" t="s">
        <v>1594</v>
      </c>
      <c r="W53" t="s">
        <v>1594</v>
      </c>
      <c r="X53">
        <v>27.7105734767025</v>
      </c>
      <c r="Y53">
        <v>18.715037356059735</v>
      </c>
      <c r="Z53">
        <v>79.847035918669548</v>
      </c>
      <c r="AA53" t="s">
        <v>1594</v>
      </c>
      <c r="AB53" t="s">
        <v>1594</v>
      </c>
    </row>
    <row r="54" spans="1:28" x14ac:dyDescent="0.25">
      <c r="A54" t="s">
        <v>292</v>
      </c>
      <c r="B54" t="s">
        <v>4</v>
      </c>
      <c r="C54" t="s">
        <v>1424</v>
      </c>
      <c r="D54" t="s">
        <v>67</v>
      </c>
      <c r="E54">
        <v>7</v>
      </c>
      <c r="F54" t="s">
        <v>1594</v>
      </c>
      <c r="G54" t="s">
        <v>1594</v>
      </c>
      <c r="H54" t="s">
        <v>1594</v>
      </c>
      <c r="I54" t="s">
        <v>1594</v>
      </c>
      <c r="J54" t="s">
        <v>1594</v>
      </c>
      <c r="K54" t="s">
        <v>1594</v>
      </c>
      <c r="L54" t="s">
        <v>1594</v>
      </c>
      <c r="M54" t="s">
        <v>1594</v>
      </c>
      <c r="N54" t="s">
        <v>1594</v>
      </c>
      <c r="O54" t="s">
        <v>1594</v>
      </c>
      <c r="P54" t="s">
        <v>1594</v>
      </c>
      <c r="Q54" t="s">
        <v>1594</v>
      </c>
      <c r="R54" t="s">
        <v>1594</v>
      </c>
      <c r="S54" t="s">
        <v>1594</v>
      </c>
      <c r="T54" t="s">
        <v>1594</v>
      </c>
      <c r="U54" t="s">
        <v>1594</v>
      </c>
      <c r="V54" t="s">
        <v>1594</v>
      </c>
      <c r="W54" t="s">
        <v>1594</v>
      </c>
      <c r="X54" t="s">
        <v>1594</v>
      </c>
      <c r="Y54" t="s">
        <v>1594</v>
      </c>
      <c r="Z54" t="s">
        <v>1594</v>
      </c>
      <c r="AA54" t="s">
        <v>1594</v>
      </c>
      <c r="AB54" t="s">
        <v>1594</v>
      </c>
    </row>
    <row r="55" spans="1:28" x14ac:dyDescent="0.25">
      <c r="A55" t="s">
        <v>305</v>
      </c>
      <c r="B55" t="s">
        <v>6</v>
      </c>
      <c r="C55" t="s">
        <v>1424</v>
      </c>
      <c r="D55" t="s">
        <v>67</v>
      </c>
      <c r="E55">
        <v>0</v>
      </c>
      <c r="F55">
        <v>3</v>
      </c>
      <c r="G55">
        <v>0</v>
      </c>
      <c r="H55">
        <v>20.310000000000002</v>
      </c>
      <c r="I55">
        <v>0</v>
      </c>
      <c r="J55">
        <v>5.1079999999999988</v>
      </c>
      <c r="K55">
        <v>2.9809999999999977</v>
      </c>
      <c r="L55">
        <v>0.74499999999999789</v>
      </c>
      <c r="M55" t="s">
        <v>1594</v>
      </c>
      <c r="N55">
        <v>1.4449999999999998</v>
      </c>
      <c r="O55" t="s">
        <v>1594</v>
      </c>
      <c r="P55">
        <v>9.4450000000000003</v>
      </c>
      <c r="Q55">
        <v>67.352010845006745</v>
      </c>
      <c r="R55">
        <v>184.9060297572436</v>
      </c>
      <c r="S55">
        <v>0</v>
      </c>
      <c r="T55">
        <v>25.150172328902009</v>
      </c>
      <c r="U55" t="s">
        <v>1594</v>
      </c>
      <c r="V55" t="s">
        <v>1594</v>
      </c>
      <c r="W55">
        <v>32.647989154993226</v>
      </c>
      <c r="X55">
        <v>6.6930106199061452</v>
      </c>
      <c r="Y55" t="s">
        <v>1594</v>
      </c>
      <c r="Z55">
        <v>122.68437426472512</v>
      </c>
      <c r="AA55">
        <v>0</v>
      </c>
      <c r="AB55">
        <v>7.8877713075701195</v>
      </c>
    </row>
    <row r="56" spans="1:28" x14ac:dyDescent="0.25">
      <c r="A56" t="s">
        <v>318</v>
      </c>
      <c r="B56" t="s">
        <v>8</v>
      </c>
      <c r="C56" t="s">
        <v>1424</v>
      </c>
      <c r="D56" t="s">
        <v>67</v>
      </c>
      <c r="E56">
        <v>40</v>
      </c>
      <c r="F56" t="s">
        <v>1594</v>
      </c>
      <c r="G56" t="s">
        <v>1594</v>
      </c>
      <c r="H56" t="s">
        <v>1594</v>
      </c>
      <c r="I56" t="s">
        <v>1594</v>
      </c>
      <c r="J56" t="s">
        <v>1594</v>
      </c>
      <c r="K56" t="s">
        <v>1594</v>
      </c>
      <c r="L56" t="s">
        <v>1594</v>
      </c>
      <c r="M56" t="s">
        <v>1594</v>
      </c>
      <c r="N56" t="s">
        <v>1594</v>
      </c>
      <c r="O56" t="s">
        <v>1594</v>
      </c>
      <c r="P56" t="s">
        <v>1594</v>
      </c>
      <c r="Q56" t="s">
        <v>1594</v>
      </c>
      <c r="R56" t="s">
        <v>1594</v>
      </c>
      <c r="S56" t="s">
        <v>1594</v>
      </c>
      <c r="T56" t="s">
        <v>1594</v>
      </c>
      <c r="U56" t="s">
        <v>1594</v>
      </c>
      <c r="V56" t="s">
        <v>1594</v>
      </c>
      <c r="W56" t="s">
        <v>1594</v>
      </c>
      <c r="X56" t="s">
        <v>1594</v>
      </c>
      <c r="Y56" t="s">
        <v>1594</v>
      </c>
      <c r="Z56" t="s">
        <v>1594</v>
      </c>
      <c r="AA56" t="s">
        <v>1594</v>
      </c>
      <c r="AB56" t="s">
        <v>1594</v>
      </c>
    </row>
    <row r="57" spans="1:28" x14ac:dyDescent="0.25">
      <c r="A57" t="s">
        <v>331</v>
      </c>
      <c r="B57" t="s">
        <v>107</v>
      </c>
      <c r="C57" t="s">
        <v>1424</v>
      </c>
      <c r="D57" t="s">
        <v>67</v>
      </c>
      <c r="E57">
        <v>2</v>
      </c>
      <c r="F57">
        <v>7</v>
      </c>
      <c r="G57">
        <v>1.4700000000000002</v>
      </c>
      <c r="H57" t="s">
        <v>1594</v>
      </c>
      <c r="I57" t="s">
        <v>1594</v>
      </c>
      <c r="J57">
        <v>122.92300000000017</v>
      </c>
      <c r="K57" t="s">
        <v>1594</v>
      </c>
      <c r="L57">
        <v>95.789000000000172</v>
      </c>
      <c r="M57" t="s">
        <v>1594</v>
      </c>
      <c r="N57" t="s">
        <v>1594</v>
      </c>
      <c r="O57" t="s">
        <v>1594</v>
      </c>
      <c r="P57" t="s">
        <v>1594</v>
      </c>
      <c r="Q57" t="s">
        <v>1594</v>
      </c>
      <c r="R57" t="s">
        <v>1594</v>
      </c>
      <c r="S57" t="s">
        <v>1594</v>
      </c>
      <c r="T57" t="s">
        <v>1594</v>
      </c>
      <c r="U57">
        <v>83.621088435374261</v>
      </c>
      <c r="V57" t="s">
        <v>1594</v>
      </c>
      <c r="W57" t="s">
        <v>1594</v>
      </c>
      <c r="X57" t="s">
        <v>1594</v>
      </c>
      <c r="Y57" t="s">
        <v>1594</v>
      </c>
      <c r="Z57" t="s">
        <v>1594</v>
      </c>
      <c r="AA57" t="s">
        <v>1594</v>
      </c>
      <c r="AB57" t="s">
        <v>1594</v>
      </c>
    </row>
    <row r="58" spans="1:28" x14ac:dyDescent="0.25">
      <c r="A58" t="s">
        <v>344</v>
      </c>
      <c r="B58" t="s">
        <v>108</v>
      </c>
      <c r="C58" t="s">
        <v>1424</v>
      </c>
      <c r="D58" t="s">
        <v>67</v>
      </c>
      <c r="E58">
        <v>47</v>
      </c>
      <c r="F58">
        <v>8</v>
      </c>
      <c r="G58">
        <v>40.510000000000005</v>
      </c>
      <c r="H58" t="s">
        <v>1594</v>
      </c>
      <c r="I58" t="s">
        <v>1594</v>
      </c>
      <c r="J58" t="s">
        <v>1594</v>
      </c>
      <c r="K58" t="s">
        <v>1594</v>
      </c>
      <c r="L58">
        <v>2367.5689999999991</v>
      </c>
      <c r="M58" t="s">
        <v>1594</v>
      </c>
      <c r="N58" t="s">
        <v>1594</v>
      </c>
      <c r="O58" t="s">
        <v>1594</v>
      </c>
      <c r="P58" t="s">
        <v>1594</v>
      </c>
      <c r="Q58" t="s">
        <v>1594</v>
      </c>
      <c r="R58" t="s">
        <v>1594</v>
      </c>
      <c r="S58" t="s">
        <v>1594</v>
      </c>
      <c r="T58" t="s">
        <v>1594</v>
      </c>
      <c r="U58" t="s">
        <v>1594</v>
      </c>
      <c r="V58">
        <v>304.60760306097256</v>
      </c>
      <c r="W58" t="s">
        <v>1594</v>
      </c>
      <c r="X58" t="s">
        <v>1594</v>
      </c>
      <c r="Y58" t="s">
        <v>1594</v>
      </c>
      <c r="Z58">
        <v>42.645020719346128</v>
      </c>
      <c r="AA58" t="s">
        <v>1594</v>
      </c>
      <c r="AB58" t="s">
        <v>1594</v>
      </c>
    </row>
    <row r="59" spans="1:28" x14ac:dyDescent="0.25">
      <c r="A59" t="s">
        <v>357</v>
      </c>
      <c r="B59" t="s">
        <v>109</v>
      </c>
      <c r="C59" t="s">
        <v>1424</v>
      </c>
      <c r="D59" t="s">
        <v>67</v>
      </c>
      <c r="E59">
        <v>105</v>
      </c>
      <c r="F59">
        <v>14</v>
      </c>
      <c r="G59" t="s">
        <v>1594</v>
      </c>
      <c r="H59" t="s">
        <v>1594</v>
      </c>
      <c r="I59" t="s">
        <v>1594</v>
      </c>
      <c r="J59">
        <v>749.33899999998346</v>
      </c>
      <c r="K59" t="s">
        <v>1594</v>
      </c>
      <c r="L59" t="s">
        <v>1594</v>
      </c>
      <c r="M59">
        <v>904.20599999997796</v>
      </c>
      <c r="N59">
        <v>5565.5250000000005</v>
      </c>
      <c r="O59">
        <v>761.31199999997796</v>
      </c>
      <c r="P59">
        <v>134.72899999999998</v>
      </c>
      <c r="Q59" t="s">
        <v>1594</v>
      </c>
      <c r="R59">
        <v>17.979712786869889</v>
      </c>
      <c r="S59" t="s">
        <v>1594</v>
      </c>
      <c r="T59" t="s">
        <v>1594</v>
      </c>
      <c r="U59" t="s">
        <v>1594</v>
      </c>
      <c r="V59" t="s">
        <v>1594</v>
      </c>
      <c r="W59">
        <v>5967.9434251594985</v>
      </c>
      <c r="X59" t="s">
        <v>1594</v>
      </c>
      <c r="Y59">
        <v>37.149420979795586</v>
      </c>
      <c r="Z59">
        <v>73.05301650690744</v>
      </c>
      <c r="AA59" t="s">
        <v>1594</v>
      </c>
      <c r="AB59" t="s">
        <v>1594</v>
      </c>
    </row>
    <row r="60" spans="1:28" x14ac:dyDescent="0.25">
      <c r="A60" t="s">
        <v>370</v>
      </c>
      <c r="B60" t="s">
        <v>110</v>
      </c>
      <c r="C60" t="s">
        <v>1424</v>
      </c>
      <c r="D60" t="s">
        <v>67</v>
      </c>
      <c r="E60">
        <v>139</v>
      </c>
      <c r="F60">
        <v>10</v>
      </c>
      <c r="G60">
        <v>124.13</v>
      </c>
      <c r="H60">
        <v>170138.30000000002</v>
      </c>
      <c r="I60">
        <v>109826.838</v>
      </c>
      <c r="J60">
        <v>25545.125000000007</v>
      </c>
      <c r="K60">
        <v>14238.182000000008</v>
      </c>
      <c r="L60">
        <v>11364.06600000001</v>
      </c>
      <c r="M60">
        <v>11276.181999999979</v>
      </c>
      <c r="N60">
        <v>10845</v>
      </c>
      <c r="O60">
        <v>7797.1349999999793</v>
      </c>
      <c r="P60" t="s">
        <v>1594</v>
      </c>
      <c r="Q60">
        <v>56.763858748064756</v>
      </c>
      <c r="R60" t="s">
        <v>1594</v>
      </c>
      <c r="S60">
        <v>64.551507802769862</v>
      </c>
      <c r="T60">
        <v>15.01432951898544</v>
      </c>
      <c r="U60">
        <v>205.7933215177637</v>
      </c>
      <c r="V60">
        <v>457.76767099009101</v>
      </c>
      <c r="W60">
        <v>43.236141251935244</v>
      </c>
      <c r="X60" t="s">
        <v>1594</v>
      </c>
      <c r="Y60">
        <v>10.625572220152023</v>
      </c>
      <c r="Z60">
        <v>55.162443748265233</v>
      </c>
      <c r="AA60">
        <v>6.2162430568734086</v>
      </c>
      <c r="AB60" t="s">
        <v>1594</v>
      </c>
    </row>
    <row r="61" spans="1:28" x14ac:dyDescent="0.25">
      <c r="A61" t="s">
        <v>383</v>
      </c>
      <c r="B61" t="s">
        <v>111</v>
      </c>
      <c r="C61" t="s">
        <v>1424</v>
      </c>
      <c r="D61" t="s">
        <v>67</v>
      </c>
      <c r="E61">
        <v>280</v>
      </c>
      <c r="F61">
        <v>11</v>
      </c>
      <c r="G61">
        <v>268.52</v>
      </c>
      <c r="H61">
        <v>268634.31</v>
      </c>
      <c r="I61">
        <v>81373.26999999999</v>
      </c>
      <c r="J61">
        <v>48979.530999999981</v>
      </c>
      <c r="K61">
        <v>28975.430999999979</v>
      </c>
      <c r="L61">
        <v>18352.673999999981</v>
      </c>
      <c r="M61">
        <v>18208.62199999997</v>
      </c>
      <c r="N61">
        <v>18642.837</v>
      </c>
      <c r="O61">
        <v>15093.577999999969</v>
      </c>
      <c r="P61">
        <v>4912.0280000000002</v>
      </c>
      <c r="Q61">
        <v>60.849401326398493</v>
      </c>
      <c r="R61">
        <v>10.028736289859538</v>
      </c>
      <c r="S61">
        <v>30.291465747618012</v>
      </c>
      <c r="T61">
        <v>18.232790517339346</v>
      </c>
      <c r="U61">
        <v>182.40552286608067</v>
      </c>
      <c r="V61">
        <v>317.82322732012511</v>
      </c>
      <c r="W61">
        <v>39.1505986736015</v>
      </c>
      <c r="X61">
        <v>22.664619541594043</v>
      </c>
      <c r="Y61">
        <v>17.831226327319012</v>
      </c>
      <c r="Z61" t="s">
        <v>1594</v>
      </c>
      <c r="AA61">
        <v>2.4524466952709023</v>
      </c>
      <c r="AB61">
        <v>373.62722688062814</v>
      </c>
    </row>
    <row r="62" spans="1:28" x14ac:dyDescent="0.25">
      <c r="A62" t="s">
        <v>396</v>
      </c>
      <c r="B62" t="s">
        <v>112</v>
      </c>
      <c r="C62" t="s">
        <v>1424</v>
      </c>
      <c r="D62" t="s">
        <v>67</v>
      </c>
      <c r="E62">
        <v>37</v>
      </c>
      <c r="F62">
        <v>10</v>
      </c>
      <c r="G62">
        <v>31.470000000000002</v>
      </c>
      <c r="H62" t="s">
        <v>1594</v>
      </c>
      <c r="I62" t="s">
        <v>1594</v>
      </c>
      <c r="J62" t="s">
        <v>1594</v>
      </c>
      <c r="K62" t="s">
        <v>1594</v>
      </c>
      <c r="L62" t="s">
        <v>1594</v>
      </c>
      <c r="M62" t="s">
        <v>1594</v>
      </c>
      <c r="N62" t="s">
        <v>1594</v>
      </c>
      <c r="O62" t="s">
        <v>1594</v>
      </c>
      <c r="P62" t="s">
        <v>1594</v>
      </c>
      <c r="Q62" t="s">
        <v>1594</v>
      </c>
      <c r="R62" t="s">
        <v>1594</v>
      </c>
      <c r="S62" t="s">
        <v>1594</v>
      </c>
      <c r="T62" t="s">
        <v>1594</v>
      </c>
      <c r="U62" t="s">
        <v>1594</v>
      </c>
      <c r="V62" t="s">
        <v>1594</v>
      </c>
      <c r="W62" t="s">
        <v>1594</v>
      </c>
      <c r="X62" t="s">
        <v>1594</v>
      </c>
      <c r="Y62" t="s">
        <v>1594</v>
      </c>
      <c r="Z62">
        <v>24.50875805631231</v>
      </c>
      <c r="AA62" t="s">
        <v>1594</v>
      </c>
      <c r="AB62" t="s">
        <v>1594</v>
      </c>
    </row>
    <row r="63" spans="1:28" x14ac:dyDescent="0.25">
      <c r="A63" t="s">
        <v>409</v>
      </c>
      <c r="B63" t="s">
        <v>113</v>
      </c>
      <c r="C63" t="s">
        <v>1424</v>
      </c>
      <c r="D63" t="s">
        <v>67</v>
      </c>
      <c r="E63">
        <v>76</v>
      </c>
      <c r="F63">
        <v>8</v>
      </c>
      <c r="G63">
        <v>66.77000000000001</v>
      </c>
      <c r="H63">
        <v>23847.03</v>
      </c>
      <c r="I63">
        <v>3995.3500000000004</v>
      </c>
      <c r="J63">
        <v>3711.6840000000002</v>
      </c>
      <c r="K63">
        <v>538.85200000000054</v>
      </c>
      <c r="L63">
        <v>3475.4520000000007</v>
      </c>
      <c r="M63">
        <v>1020.1099999999991</v>
      </c>
      <c r="N63">
        <v>3088.3019999999997</v>
      </c>
      <c r="O63">
        <v>2761.456999999999</v>
      </c>
      <c r="P63">
        <v>285.46100000000001</v>
      </c>
      <c r="Q63">
        <v>14.856055188172338</v>
      </c>
      <c r="R63">
        <v>7.6908756241102427</v>
      </c>
      <c r="S63">
        <v>16.754077971135192</v>
      </c>
      <c r="T63">
        <v>15.564554579752702</v>
      </c>
      <c r="U63">
        <v>55.589096899805298</v>
      </c>
      <c r="V63">
        <v>138.56201887075031</v>
      </c>
      <c r="W63">
        <v>85.143944811827652</v>
      </c>
      <c r="X63">
        <v>2.9752763377374767</v>
      </c>
      <c r="Y63">
        <v>15.302953601930255</v>
      </c>
      <c r="Z63">
        <v>55.447152173798607</v>
      </c>
      <c r="AA63">
        <v>17.822333405090802</v>
      </c>
      <c r="AB63">
        <v>1217.4875026711181</v>
      </c>
    </row>
    <row r="64" spans="1:28" x14ac:dyDescent="0.25">
      <c r="A64" t="s">
        <v>422</v>
      </c>
      <c r="B64" t="s">
        <v>114</v>
      </c>
      <c r="C64" t="s">
        <v>1424</v>
      </c>
      <c r="D64" t="s">
        <v>67</v>
      </c>
      <c r="E64">
        <v>10</v>
      </c>
      <c r="F64">
        <v>5</v>
      </c>
      <c r="G64">
        <v>9.43</v>
      </c>
      <c r="H64">
        <v>4944.2700000000004</v>
      </c>
      <c r="I64" t="s">
        <v>1594</v>
      </c>
      <c r="J64">
        <v>612.44899999999996</v>
      </c>
      <c r="K64">
        <v>263.75299999999999</v>
      </c>
      <c r="L64">
        <v>261.00399999999996</v>
      </c>
      <c r="M64">
        <v>130.19600000000037</v>
      </c>
      <c r="N64">
        <v>342.46800000000002</v>
      </c>
      <c r="O64">
        <v>144.04500000000039</v>
      </c>
      <c r="P64">
        <v>100.81</v>
      </c>
      <c r="Q64">
        <v>43.507730679075777</v>
      </c>
      <c r="R64">
        <v>16.460146069305363</v>
      </c>
      <c r="S64" t="s">
        <v>1594</v>
      </c>
      <c r="T64">
        <v>12.387046014881872</v>
      </c>
      <c r="U64">
        <v>64.946871686108167</v>
      </c>
      <c r="V64">
        <v>112.23499469777306</v>
      </c>
      <c r="W64">
        <v>56.492269320924215</v>
      </c>
      <c r="X64" t="s">
        <v>1594</v>
      </c>
      <c r="Y64">
        <v>11.094551504228503</v>
      </c>
      <c r="Z64">
        <v>51.71557527304094</v>
      </c>
      <c r="AA64">
        <v>3.7622320883553932</v>
      </c>
      <c r="AB64">
        <v>258.90685447872232</v>
      </c>
    </row>
    <row r="65" spans="1:28" x14ac:dyDescent="0.25">
      <c r="A65" t="s">
        <v>435</v>
      </c>
      <c r="B65" t="s">
        <v>115</v>
      </c>
      <c r="C65" t="s">
        <v>1424</v>
      </c>
      <c r="D65" t="s">
        <v>67</v>
      </c>
      <c r="E65">
        <v>117</v>
      </c>
      <c r="F65">
        <v>36</v>
      </c>
      <c r="G65">
        <v>76.52</v>
      </c>
      <c r="H65" t="s">
        <v>1594</v>
      </c>
      <c r="I65" t="s">
        <v>1594</v>
      </c>
      <c r="J65">
        <v>3442.511000000005</v>
      </c>
      <c r="K65">
        <v>-1940.6739999999947</v>
      </c>
      <c r="L65">
        <v>-2657.7089999999948</v>
      </c>
      <c r="M65">
        <v>-3595.415</v>
      </c>
      <c r="N65">
        <v>4901.1900000000005</v>
      </c>
      <c r="O65">
        <v>-3956.1219999999994</v>
      </c>
      <c r="P65">
        <v>4692.067</v>
      </c>
      <c r="Q65">
        <v>-65.551883523007177</v>
      </c>
      <c r="R65">
        <v>136.29780703678196</v>
      </c>
      <c r="S65" t="s">
        <v>1594</v>
      </c>
      <c r="T65" t="s">
        <v>1594</v>
      </c>
      <c r="U65">
        <v>44.988382122321028</v>
      </c>
      <c r="V65">
        <v>745.1558808154731</v>
      </c>
      <c r="W65">
        <v>165.55188352300718</v>
      </c>
      <c r="X65">
        <v>-2.5939817720582661</v>
      </c>
      <c r="Y65">
        <v>-19.6854475935158</v>
      </c>
      <c r="Z65" t="s">
        <v>1594</v>
      </c>
      <c r="AA65">
        <v>-17.042017360978758</v>
      </c>
      <c r="AB65">
        <v>-56.642605487091188</v>
      </c>
    </row>
    <row r="66" spans="1:28" x14ac:dyDescent="0.25">
      <c r="A66" t="s">
        <v>448</v>
      </c>
      <c r="B66" t="s">
        <v>116</v>
      </c>
      <c r="C66" t="s">
        <v>1424</v>
      </c>
      <c r="D66" t="s">
        <v>67</v>
      </c>
      <c r="E66">
        <v>280</v>
      </c>
      <c r="F66">
        <v>41</v>
      </c>
      <c r="G66">
        <v>243.51000000000002</v>
      </c>
      <c r="H66">
        <v>136452.48000000001</v>
      </c>
      <c r="I66">
        <v>41808.987000000001</v>
      </c>
      <c r="J66">
        <v>23126.753000000001</v>
      </c>
      <c r="K66">
        <v>9230.885000000002</v>
      </c>
      <c r="L66">
        <v>7870.8920000000035</v>
      </c>
      <c r="M66">
        <v>6590.0250000000005</v>
      </c>
      <c r="N66">
        <v>12892.653</v>
      </c>
      <c r="O66">
        <v>5134.7390000000005</v>
      </c>
      <c r="P66">
        <v>9897.1910000000007</v>
      </c>
      <c r="Q66">
        <v>41.724271226419575</v>
      </c>
      <c r="R66">
        <v>42.795419659646996</v>
      </c>
      <c r="S66">
        <v>30.639961252444802</v>
      </c>
      <c r="T66">
        <v>16.948576530085784</v>
      </c>
      <c r="U66">
        <v>94.97249804936142</v>
      </c>
      <c r="V66">
        <v>233.14180937127838</v>
      </c>
      <c r="W66">
        <v>58.275728773580418</v>
      </c>
      <c r="X66">
        <v>10.559912140802508</v>
      </c>
      <c r="Y66">
        <v>7.3674745636310695</v>
      </c>
      <c r="Z66" t="s">
        <v>1594</v>
      </c>
      <c r="AA66">
        <v>3.1952949256761398</v>
      </c>
      <c r="AB66">
        <v>79.526524243090819</v>
      </c>
    </row>
    <row r="67" spans="1:28" x14ac:dyDescent="0.25">
      <c r="A67" t="s">
        <v>461</v>
      </c>
      <c r="B67" t="s">
        <v>117</v>
      </c>
      <c r="C67" t="s">
        <v>1424</v>
      </c>
      <c r="D67" t="s">
        <v>67</v>
      </c>
      <c r="E67">
        <v>167</v>
      </c>
      <c r="F67">
        <v>48</v>
      </c>
      <c r="G67">
        <v>139.36000000000001</v>
      </c>
      <c r="H67">
        <v>69388.62</v>
      </c>
      <c r="I67">
        <v>17560.585999999999</v>
      </c>
      <c r="J67">
        <v>10894.429999999997</v>
      </c>
      <c r="K67">
        <v>4144.7249999999967</v>
      </c>
      <c r="L67">
        <v>3131.4529999999963</v>
      </c>
      <c r="M67">
        <v>2489.1759999999917</v>
      </c>
      <c r="N67">
        <v>6413.1220000000003</v>
      </c>
      <c r="O67">
        <v>1862.7649999999919</v>
      </c>
      <c r="P67">
        <v>3247.1589999999997</v>
      </c>
      <c r="Q67">
        <v>39.257293650874068</v>
      </c>
      <c r="R67">
        <v>29.805680517475452</v>
      </c>
      <c r="S67">
        <v>25.3075879013014</v>
      </c>
      <c r="T67">
        <v>15.70060047310351</v>
      </c>
      <c r="U67">
        <v>78.17472732491386</v>
      </c>
      <c r="V67">
        <v>177.34067881745119</v>
      </c>
      <c r="W67">
        <v>60.742706349125939</v>
      </c>
      <c r="X67">
        <v>12.405058714539333</v>
      </c>
      <c r="Y67">
        <v>13.023716642004898</v>
      </c>
      <c r="Z67">
        <v>70.95135045642597</v>
      </c>
      <c r="AA67">
        <v>3.5498856980861246</v>
      </c>
      <c r="AB67">
        <v>96.436700512663435</v>
      </c>
    </row>
    <row r="68" spans="1:28" x14ac:dyDescent="0.25">
      <c r="A68" t="s">
        <v>474</v>
      </c>
      <c r="B68" t="s">
        <v>118</v>
      </c>
      <c r="C68" t="s">
        <v>1424</v>
      </c>
      <c r="D68" t="s">
        <v>67</v>
      </c>
      <c r="E68">
        <v>186</v>
      </c>
      <c r="F68">
        <v>78</v>
      </c>
      <c r="G68">
        <v>134.51</v>
      </c>
      <c r="H68" t="s">
        <v>1594</v>
      </c>
      <c r="I68" t="s">
        <v>1594</v>
      </c>
      <c r="J68">
        <v>19985.117000000042</v>
      </c>
      <c r="K68">
        <v>10990.633000000043</v>
      </c>
      <c r="L68">
        <v>9324.9720000000434</v>
      </c>
      <c r="M68">
        <v>9793.5590000000957</v>
      </c>
      <c r="N68">
        <v>8552.2739999999994</v>
      </c>
      <c r="O68">
        <v>7832.9030000000957</v>
      </c>
      <c r="P68">
        <v>4021.683</v>
      </c>
      <c r="Q68">
        <v>56.238475678157904</v>
      </c>
      <c r="R68">
        <v>20.123389820534911</v>
      </c>
      <c r="S68" t="s">
        <v>1594</v>
      </c>
      <c r="T68" t="s">
        <v>1594</v>
      </c>
      <c r="U68">
        <v>148.577183852502</v>
      </c>
      <c r="V68">
        <v>270.6099472158204</v>
      </c>
      <c r="W68">
        <v>43.761524321842096</v>
      </c>
      <c r="X68" t="s">
        <v>1594</v>
      </c>
      <c r="Y68">
        <v>16.144944689945991</v>
      </c>
      <c r="Z68">
        <v>59.886401913227353</v>
      </c>
      <c r="AA68">
        <v>1.1699144171222848</v>
      </c>
      <c r="AB68">
        <v>231.86740476561786</v>
      </c>
    </row>
    <row r="69" spans="1:28" x14ac:dyDescent="0.25">
      <c r="A69" t="s">
        <v>487</v>
      </c>
      <c r="B69" t="s">
        <v>119</v>
      </c>
      <c r="C69" t="s">
        <v>1424</v>
      </c>
      <c r="D69" t="s">
        <v>67</v>
      </c>
      <c r="E69">
        <v>3</v>
      </c>
      <c r="F69">
        <v>6</v>
      </c>
      <c r="G69" t="s">
        <v>1594</v>
      </c>
      <c r="H69" t="s">
        <v>1594</v>
      </c>
      <c r="I69" t="s">
        <v>1594</v>
      </c>
      <c r="J69">
        <v>102.084</v>
      </c>
      <c r="K69">
        <v>56.738999999999997</v>
      </c>
      <c r="L69">
        <v>76.367000000000004</v>
      </c>
      <c r="M69">
        <v>-2.9290000000000669</v>
      </c>
      <c r="N69">
        <v>47.39</v>
      </c>
      <c r="O69">
        <v>22.563999999999933</v>
      </c>
      <c r="P69">
        <v>55.201000000000001</v>
      </c>
      <c r="Q69">
        <v>54.489143274207954</v>
      </c>
      <c r="R69">
        <v>54.074095842639395</v>
      </c>
      <c r="S69" t="s">
        <v>1594</v>
      </c>
      <c r="T69" t="s">
        <v>1594</v>
      </c>
      <c r="U69" t="s">
        <v>1594</v>
      </c>
      <c r="V69" t="s">
        <v>1594</v>
      </c>
      <c r="W69">
        <v>45.510856725792053</v>
      </c>
      <c r="X69">
        <v>6.0140039514631445</v>
      </c>
      <c r="Y69">
        <v>63.10549278442771</v>
      </c>
      <c r="Z69">
        <v>1275.1454301376016</v>
      </c>
      <c r="AA69">
        <v>10.329755547330761</v>
      </c>
      <c r="AB69">
        <v>138.34350826977771</v>
      </c>
    </row>
    <row r="70" spans="1:28" x14ac:dyDescent="0.25">
      <c r="A70" t="s">
        <v>275</v>
      </c>
      <c r="B70" t="s">
        <v>2</v>
      </c>
      <c r="C70" t="s">
        <v>1424</v>
      </c>
      <c r="D70" t="s">
        <v>276</v>
      </c>
      <c r="E70">
        <v>143</v>
      </c>
      <c r="F70">
        <v>36</v>
      </c>
      <c r="G70">
        <v>149.27000000000001</v>
      </c>
      <c r="H70">
        <v>32656.14</v>
      </c>
      <c r="I70" t="s">
        <v>1594</v>
      </c>
      <c r="J70">
        <v>8290.4999999999982</v>
      </c>
      <c r="K70">
        <v>1830.5139999999978</v>
      </c>
      <c r="L70">
        <v>2165.6329999999975</v>
      </c>
      <c r="M70">
        <v>-540.86599999999885</v>
      </c>
      <c r="N70">
        <v>6319.1230000000005</v>
      </c>
      <c r="O70">
        <v>0.52100000000126145</v>
      </c>
      <c r="P70">
        <v>1482.5520000000001</v>
      </c>
      <c r="Q70">
        <v>22.461294901846529</v>
      </c>
      <c r="R70">
        <v>17.882540256920578</v>
      </c>
      <c r="S70" t="s">
        <v>1594</v>
      </c>
      <c r="T70">
        <v>25.387262548482454</v>
      </c>
      <c r="U70">
        <v>55.540296107724245</v>
      </c>
      <c r="V70" t="s">
        <v>1594</v>
      </c>
      <c r="W70">
        <v>77.538705098153486</v>
      </c>
      <c r="X70" t="s">
        <v>1594</v>
      </c>
      <c r="Y70">
        <v>1.9389866044729382E-3</v>
      </c>
      <c r="Z70">
        <v>37.983984640546488</v>
      </c>
      <c r="AA70">
        <v>10.955720633658101</v>
      </c>
      <c r="AB70">
        <v>146.07467394061032</v>
      </c>
    </row>
    <row r="71" spans="1:28" x14ac:dyDescent="0.25">
      <c r="A71" t="s">
        <v>293</v>
      </c>
      <c r="B71" t="s">
        <v>4</v>
      </c>
      <c r="C71" t="s">
        <v>1424</v>
      </c>
      <c r="D71" t="s">
        <v>276</v>
      </c>
      <c r="E71">
        <v>230</v>
      </c>
      <c r="F71">
        <v>21</v>
      </c>
      <c r="G71">
        <v>217.8</v>
      </c>
      <c r="H71">
        <v>53333.200000000004</v>
      </c>
      <c r="I71">
        <v>17.13</v>
      </c>
      <c r="J71">
        <v>14498.200000000006</v>
      </c>
      <c r="K71">
        <v>4771.9900000000052</v>
      </c>
      <c r="L71">
        <v>5039.4020000000046</v>
      </c>
      <c r="M71">
        <v>3034.461000000013</v>
      </c>
      <c r="N71">
        <v>9775.8150000000005</v>
      </c>
      <c r="O71">
        <v>2077.3330000000128</v>
      </c>
      <c r="P71">
        <v>2810.0929999999998</v>
      </c>
      <c r="Q71">
        <v>32.802130630703417</v>
      </c>
      <c r="R71">
        <v>19.382357809935016</v>
      </c>
      <c r="S71">
        <v>3.211883029707574E-2</v>
      </c>
      <c r="T71">
        <v>27.184192960482413</v>
      </c>
      <c r="U71">
        <v>66.566574839302135</v>
      </c>
      <c r="V71">
        <v>334.36067952249766</v>
      </c>
      <c r="W71">
        <v>67.197869369296583</v>
      </c>
      <c r="X71">
        <v>4.3527146324480119</v>
      </c>
      <c r="Y71">
        <v>4.1328664519830784</v>
      </c>
      <c r="Z71">
        <v>19.788808368276015</v>
      </c>
      <c r="AA71">
        <v>3.1695581927036698</v>
      </c>
      <c r="AB71">
        <v>179.33221427191216</v>
      </c>
    </row>
    <row r="72" spans="1:28" x14ac:dyDescent="0.25">
      <c r="A72" t="s">
        <v>306</v>
      </c>
      <c r="B72" t="s">
        <v>6</v>
      </c>
      <c r="C72" t="s">
        <v>1424</v>
      </c>
      <c r="D72" t="s">
        <v>276</v>
      </c>
      <c r="E72">
        <v>72</v>
      </c>
      <c r="F72">
        <v>9</v>
      </c>
      <c r="G72">
        <v>64.41</v>
      </c>
      <c r="H72" t="s">
        <v>1594</v>
      </c>
      <c r="I72">
        <v>0</v>
      </c>
      <c r="J72" t="s">
        <v>1594</v>
      </c>
      <c r="K72">
        <v>958.83800000000076</v>
      </c>
      <c r="L72" t="s">
        <v>1594</v>
      </c>
      <c r="M72">
        <v>190.30500000000086</v>
      </c>
      <c r="N72" t="s">
        <v>1594</v>
      </c>
      <c r="O72">
        <v>557.88600000000088</v>
      </c>
      <c r="P72" t="s">
        <v>1594</v>
      </c>
      <c r="Q72" t="s">
        <v>1594</v>
      </c>
      <c r="R72" t="s">
        <v>1594</v>
      </c>
      <c r="S72" t="s">
        <v>1594</v>
      </c>
      <c r="T72" t="s">
        <v>1594</v>
      </c>
      <c r="U72" t="s">
        <v>1594</v>
      </c>
      <c r="V72" t="s">
        <v>1594</v>
      </c>
      <c r="W72" t="s">
        <v>1594</v>
      </c>
      <c r="X72" t="s">
        <v>1594</v>
      </c>
      <c r="Y72" t="s">
        <v>1594</v>
      </c>
      <c r="Z72" t="s">
        <v>1594</v>
      </c>
      <c r="AA72" t="s">
        <v>1594</v>
      </c>
      <c r="AB72" t="s">
        <v>1594</v>
      </c>
    </row>
    <row r="73" spans="1:28" x14ac:dyDescent="0.25">
      <c r="A73" t="s">
        <v>319</v>
      </c>
      <c r="B73" t="s">
        <v>8</v>
      </c>
      <c r="C73" t="s">
        <v>1424</v>
      </c>
      <c r="D73" t="s">
        <v>276</v>
      </c>
      <c r="E73">
        <v>749</v>
      </c>
      <c r="F73">
        <v>41</v>
      </c>
      <c r="G73">
        <v>669.05</v>
      </c>
      <c r="H73">
        <v>159995.09</v>
      </c>
      <c r="I73" t="s">
        <v>1594</v>
      </c>
      <c r="J73">
        <v>31448.666999999998</v>
      </c>
      <c r="K73">
        <v>9469.1439999999966</v>
      </c>
      <c r="L73">
        <v>13293.473999999998</v>
      </c>
      <c r="M73">
        <v>7783.1439999999966</v>
      </c>
      <c r="N73">
        <v>23550.924999999999</v>
      </c>
      <c r="O73">
        <v>7419.4929999999968</v>
      </c>
      <c r="P73">
        <v>8448.4249999999993</v>
      </c>
      <c r="Q73">
        <v>28.676935835597426</v>
      </c>
      <c r="R73">
        <v>26.864175196996428</v>
      </c>
      <c r="S73" t="s">
        <v>1594</v>
      </c>
      <c r="T73">
        <v>19.656020069115872</v>
      </c>
      <c r="U73">
        <v>47.004957775950977</v>
      </c>
      <c r="V73">
        <v>212.63705851580599</v>
      </c>
      <c r="W73">
        <v>71.323064164402567</v>
      </c>
      <c r="X73">
        <v>4.7511540741013309</v>
      </c>
      <c r="Y73">
        <v>5.5273639489614199</v>
      </c>
      <c r="Z73">
        <v>11.312062151364422</v>
      </c>
      <c r="AA73">
        <v>2.4216972516206332</v>
      </c>
      <c r="AB73">
        <v>157.34854721442161</v>
      </c>
    </row>
    <row r="74" spans="1:28" x14ac:dyDescent="0.25">
      <c r="A74" t="s">
        <v>332</v>
      </c>
      <c r="B74" t="s">
        <v>107</v>
      </c>
      <c r="C74" t="s">
        <v>1424</v>
      </c>
      <c r="D74" t="s">
        <v>276</v>
      </c>
      <c r="E74">
        <v>1783</v>
      </c>
      <c r="F74">
        <v>75</v>
      </c>
      <c r="G74">
        <v>1625.82</v>
      </c>
      <c r="H74" t="s">
        <v>1594</v>
      </c>
      <c r="I74" t="s">
        <v>1594</v>
      </c>
      <c r="J74">
        <v>80094.016000000032</v>
      </c>
      <c r="K74" t="s">
        <v>1594</v>
      </c>
      <c r="L74">
        <v>44812.729000000028</v>
      </c>
      <c r="M74" t="s">
        <v>1594</v>
      </c>
      <c r="N74" t="s">
        <v>1594</v>
      </c>
      <c r="O74">
        <v>52717.980000000178</v>
      </c>
      <c r="P74">
        <v>6817.6779999999999</v>
      </c>
      <c r="Q74" t="s">
        <v>1594</v>
      </c>
      <c r="R74">
        <v>8.5120940870289186</v>
      </c>
      <c r="S74" t="s">
        <v>1594</v>
      </c>
      <c r="T74" t="s">
        <v>1594</v>
      </c>
      <c r="U74">
        <v>49.263765976553394</v>
      </c>
      <c r="V74">
        <v>93.45295297142367</v>
      </c>
      <c r="W74" t="s">
        <v>1594</v>
      </c>
      <c r="X74" t="s">
        <v>1594</v>
      </c>
      <c r="Y74" t="s">
        <v>1594</v>
      </c>
      <c r="Z74" t="s">
        <v>1594</v>
      </c>
      <c r="AA74" t="s">
        <v>1594</v>
      </c>
      <c r="AB74">
        <v>657.30192889719979</v>
      </c>
    </row>
    <row r="75" spans="1:28" x14ac:dyDescent="0.25">
      <c r="A75" t="s">
        <v>345</v>
      </c>
      <c r="B75" t="s">
        <v>108</v>
      </c>
      <c r="C75" t="s">
        <v>1424</v>
      </c>
      <c r="D75" t="s">
        <v>276</v>
      </c>
      <c r="E75">
        <v>1476</v>
      </c>
      <c r="F75">
        <v>40</v>
      </c>
      <c r="G75">
        <v>1353.95</v>
      </c>
      <c r="H75">
        <v>389676.83999999997</v>
      </c>
      <c r="I75">
        <v>45036.25</v>
      </c>
      <c r="J75">
        <v>89898.944000000003</v>
      </c>
      <c r="K75">
        <v>25776.641000000003</v>
      </c>
      <c r="L75">
        <v>20539.654000000002</v>
      </c>
      <c r="M75">
        <v>10963.350000000008</v>
      </c>
      <c r="N75">
        <v>60399.582999999999</v>
      </c>
      <c r="O75">
        <v>8234.8540000000066</v>
      </c>
      <c r="P75">
        <v>25373.475999999999</v>
      </c>
      <c r="Q75">
        <v>29.911546135973655</v>
      </c>
      <c r="R75">
        <v>28.224442769872798</v>
      </c>
      <c r="S75">
        <v>11.557332994180513</v>
      </c>
      <c r="T75">
        <v>23.07012754465983</v>
      </c>
      <c r="U75">
        <v>66.397536098083393</v>
      </c>
      <c r="V75">
        <v>236.22392702832451</v>
      </c>
      <c r="W75">
        <v>70.088453864026349</v>
      </c>
      <c r="X75">
        <v>7.3434821820573646</v>
      </c>
      <c r="Y75">
        <v>6.0250553974705534</v>
      </c>
      <c r="Z75">
        <v>65.859014705982503</v>
      </c>
      <c r="AA75">
        <v>3.3033706757990693</v>
      </c>
      <c r="AB75">
        <v>80.949311004924994</v>
      </c>
    </row>
    <row r="76" spans="1:28" x14ac:dyDescent="0.25">
      <c r="A76" t="s">
        <v>358</v>
      </c>
      <c r="B76" t="s">
        <v>109</v>
      </c>
      <c r="C76" t="s">
        <v>1424</v>
      </c>
      <c r="D76" t="s">
        <v>276</v>
      </c>
      <c r="E76">
        <v>3856</v>
      </c>
      <c r="F76">
        <v>199</v>
      </c>
      <c r="G76">
        <v>3485.3</v>
      </c>
      <c r="H76">
        <v>2554295.6800000002</v>
      </c>
      <c r="I76">
        <v>253909.06599999999</v>
      </c>
      <c r="J76">
        <v>351282.33600000001</v>
      </c>
      <c r="K76">
        <v>160253.94200000001</v>
      </c>
      <c r="L76">
        <v>125424.64000000001</v>
      </c>
      <c r="M76">
        <v>94428.550999999949</v>
      </c>
      <c r="N76">
        <v>179412.36499999999</v>
      </c>
      <c r="O76">
        <v>72103.348999999958</v>
      </c>
      <c r="P76">
        <v>115061.234</v>
      </c>
      <c r="Q76">
        <v>47.179816984320439</v>
      </c>
      <c r="R76">
        <v>32.754631306027292</v>
      </c>
      <c r="S76">
        <v>9.9404727490280198</v>
      </c>
      <c r="T76">
        <v>13.75261050435633</v>
      </c>
      <c r="U76">
        <v>100.78969844776633</v>
      </c>
      <c r="V76">
        <v>321.0844317562333</v>
      </c>
      <c r="W76">
        <v>52.820183015679554</v>
      </c>
      <c r="X76">
        <v>9.3353925294876898</v>
      </c>
      <c r="Y76">
        <v>9.7881192960534502</v>
      </c>
      <c r="Z76" t="s">
        <v>1594</v>
      </c>
      <c r="AA76">
        <v>3.6487420696334567</v>
      </c>
      <c r="AB76">
        <v>109.00686151167127</v>
      </c>
    </row>
    <row r="77" spans="1:28" x14ac:dyDescent="0.25">
      <c r="A77" t="s">
        <v>371</v>
      </c>
      <c r="B77" t="s">
        <v>110</v>
      </c>
      <c r="C77" t="s">
        <v>1424</v>
      </c>
      <c r="D77" t="s">
        <v>276</v>
      </c>
      <c r="E77">
        <v>4204</v>
      </c>
      <c r="F77">
        <v>73</v>
      </c>
      <c r="G77">
        <v>3970.66</v>
      </c>
      <c r="H77">
        <v>2500213.4700000002</v>
      </c>
      <c r="I77">
        <v>843702.90899999999</v>
      </c>
      <c r="J77">
        <v>357450.67400000006</v>
      </c>
      <c r="K77">
        <v>129327.62900000003</v>
      </c>
      <c r="L77">
        <v>141079.217</v>
      </c>
      <c r="M77">
        <v>93072.190000000017</v>
      </c>
      <c r="N77">
        <v>212547.52799999999</v>
      </c>
      <c r="O77">
        <v>71560.606000000029</v>
      </c>
      <c r="P77">
        <v>51827.857000000004</v>
      </c>
      <c r="Q77">
        <v>37.828905187164573</v>
      </c>
      <c r="R77">
        <v>14.499303196166306</v>
      </c>
      <c r="S77">
        <v>33.745234921880481</v>
      </c>
      <c r="T77">
        <v>14.296806184313535</v>
      </c>
      <c r="U77">
        <v>90.022987110455205</v>
      </c>
      <c r="V77">
        <v>208.86650582019112</v>
      </c>
      <c r="W77">
        <v>62.171094812835435</v>
      </c>
      <c r="X77">
        <v>10.097553524596742</v>
      </c>
      <c r="Y77">
        <v>8.9158826981784252</v>
      </c>
      <c r="Z77" t="s">
        <v>1594</v>
      </c>
      <c r="AA77">
        <v>5.0532133392780274</v>
      </c>
      <c r="AB77">
        <v>272.20731314435784</v>
      </c>
    </row>
    <row r="78" spans="1:28" x14ac:dyDescent="0.25">
      <c r="A78" t="s">
        <v>384</v>
      </c>
      <c r="B78" t="s">
        <v>111</v>
      </c>
      <c r="C78" t="s">
        <v>1424</v>
      </c>
      <c r="D78" t="s">
        <v>276</v>
      </c>
      <c r="E78">
        <v>2704</v>
      </c>
      <c r="F78">
        <v>66</v>
      </c>
      <c r="G78">
        <v>2460.34</v>
      </c>
      <c r="H78">
        <v>1333783.46</v>
      </c>
      <c r="I78">
        <v>340863.24400000001</v>
      </c>
      <c r="J78">
        <v>172452.21299999999</v>
      </c>
      <c r="K78">
        <v>40637.052999999993</v>
      </c>
      <c r="L78">
        <v>32288.98699999999</v>
      </c>
      <c r="M78">
        <v>-11598.047000000061</v>
      </c>
      <c r="N78">
        <v>123902.99099999999</v>
      </c>
      <c r="O78">
        <v>-14097.925000000057</v>
      </c>
      <c r="P78">
        <v>58812.259999999995</v>
      </c>
      <c r="Q78">
        <v>24.697363639941649</v>
      </c>
      <c r="R78">
        <v>34.103511330411287</v>
      </c>
      <c r="S78">
        <v>25.556115683125956</v>
      </c>
      <c r="T78">
        <v>12.929551023222317</v>
      </c>
      <c r="U78">
        <v>70.092837981742349</v>
      </c>
      <c r="V78">
        <v>240.79502832941787</v>
      </c>
      <c r="W78">
        <v>75.302636360058344</v>
      </c>
      <c r="X78">
        <v>5.4995942388233026</v>
      </c>
      <c r="Y78">
        <v>-6.5568444720914538</v>
      </c>
      <c r="Z78">
        <v>74.939776865639161</v>
      </c>
      <c r="AA78">
        <v>4.4596122656827513</v>
      </c>
      <c r="AB78">
        <v>54.901795986074994</v>
      </c>
    </row>
    <row r="79" spans="1:28" x14ac:dyDescent="0.25">
      <c r="A79" t="s">
        <v>397</v>
      </c>
      <c r="B79" t="s">
        <v>112</v>
      </c>
      <c r="C79" t="s">
        <v>1424</v>
      </c>
      <c r="D79" t="s">
        <v>276</v>
      </c>
      <c r="E79">
        <v>4080</v>
      </c>
      <c r="F79">
        <v>88</v>
      </c>
      <c r="G79">
        <v>3686.21</v>
      </c>
      <c r="H79">
        <v>1701995.55</v>
      </c>
      <c r="I79">
        <v>477612.91100000002</v>
      </c>
      <c r="J79">
        <v>282933.06300000008</v>
      </c>
      <c r="K79">
        <v>92710.783000000083</v>
      </c>
      <c r="L79">
        <v>74874.492000000086</v>
      </c>
      <c r="M79">
        <v>28627.55100000008</v>
      </c>
      <c r="N79">
        <v>179570.39500000002</v>
      </c>
      <c r="O79">
        <v>22298.544000000078</v>
      </c>
      <c r="P79">
        <v>57252.353000000003</v>
      </c>
      <c r="Q79">
        <v>34.049648117799777</v>
      </c>
      <c r="R79">
        <v>20.235299612191309</v>
      </c>
      <c r="S79">
        <v>28.061936530915137</v>
      </c>
      <c r="T79">
        <v>16.623607682170501</v>
      </c>
      <c r="U79">
        <v>76.754461357329092</v>
      </c>
      <c r="V79">
        <v>234.00163338496719</v>
      </c>
      <c r="W79">
        <v>65.950351882200238</v>
      </c>
      <c r="X79" t="s">
        <v>1594</v>
      </c>
      <c r="Y79">
        <v>3.8918003754499297</v>
      </c>
      <c r="Z79">
        <v>34.773454407434322</v>
      </c>
      <c r="AA79">
        <v>2.9654188121785117</v>
      </c>
      <c r="AB79">
        <v>130.77976375922938</v>
      </c>
    </row>
    <row r="80" spans="1:28" x14ac:dyDescent="0.25">
      <c r="A80" t="s">
        <v>410</v>
      </c>
      <c r="B80" t="s">
        <v>113</v>
      </c>
      <c r="C80" t="s">
        <v>1424</v>
      </c>
      <c r="D80" t="s">
        <v>276</v>
      </c>
      <c r="E80">
        <v>4990</v>
      </c>
      <c r="F80">
        <v>69</v>
      </c>
      <c r="G80">
        <v>4722.84</v>
      </c>
      <c r="H80">
        <v>2400747.77</v>
      </c>
      <c r="I80">
        <v>376756.663</v>
      </c>
      <c r="J80">
        <v>329395.8710000001</v>
      </c>
      <c r="K80">
        <v>69037.681000000113</v>
      </c>
      <c r="L80">
        <v>35342.900000000103</v>
      </c>
      <c r="M80">
        <v>32970.380000000128</v>
      </c>
      <c r="N80">
        <v>243917.92199999999</v>
      </c>
      <c r="O80">
        <v>25778.131000000125</v>
      </c>
      <c r="P80">
        <v>94611.634000000005</v>
      </c>
      <c r="Q80">
        <v>22.059896144438127</v>
      </c>
      <c r="R80">
        <v>28.722774730834434</v>
      </c>
      <c r="S80">
        <v>15.693304715638662</v>
      </c>
      <c r="T80">
        <v>13.720553034190679</v>
      </c>
      <c r="U80">
        <v>69.745295415470366</v>
      </c>
      <c r="V80">
        <v>202.24192180975854</v>
      </c>
      <c r="W80">
        <v>77.940103855561873</v>
      </c>
      <c r="X80">
        <v>6.0102911934157959</v>
      </c>
      <c r="Y80">
        <v>6.950654735649044</v>
      </c>
      <c r="Z80" t="s">
        <v>1594</v>
      </c>
      <c r="AA80">
        <v>4.3385828675212821</v>
      </c>
      <c r="AB80">
        <v>37.355765359680923</v>
      </c>
    </row>
    <row r="81" spans="1:28" x14ac:dyDescent="0.25">
      <c r="A81" t="s">
        <v>423</v>
      </c>
      <c r="B81" t="s">
        <v>114</v>
      </c>
      <c r="C81" t="s">
        <v>1424</v>
      </c>
      <c r="D81" t="s">
        <v>276</v>
      </c>
      <c r="E81">
        <v>7049</v>
      </c>
      <c r="F81">
        <v>94</v>
      </c>
      <c r="G81">
        <v>6574.96</v>
      </c>
      <c r="H81">
        <v>4173729.59</v>
      </c>
      <c r="I81">
        <v>640668.652</v>
      </c>
      <c r="J81">
        <v>378982.87800000003</v>
      </c>
      <c r="K81">
        <v>12608.694000000007</v>
      </c>
      <c r="L81">
        <v>-17679.076999999976</v>
      </c>
      <c r="M81">
        <v>28085.498999999978</v>
      </c>
      <c r="N81">
        <v>340988.19500000001</v>
      </c>
      <c r="O81">
        <v>8385.7579999999743</v>
      </c>
      <c r="P81">
        <v>98126.312000000005</v>
      </c>
      <c r="Q81">
        <v>3.5658384992182457</v>
      </c>
      <c r="R81">
        <v>25.892017211394968</v>
      </c>
      <c r="S81">
        <v>15.350027791330872</v>
      </c>
      <c r="T81">
        <v>9.0801972151722463</v>
      </c>
      <c r="U81">
        <v>57.640332108484316</v>
      </c>
      <c r="V81">
        <v>208.75268412279314</v>
      </c>
      <c r="W81">
        <v>96.434161500781755</v>
      </c>
      <c r="X81">
        <v>0.81220492529232058</v>
      </c>
      <c r="Y81">
        <v>2.1185966203007638</v>
      </c>
      <c r="Z81">
        <v>101.61280304020515</v>
      </c>
      <c r="AA81">
        <v>74.460566653453526</v>
      </c>
      <c r="AB81">
        <v>-18.016652862689849</v>
      </c>
    </row>
    <row r="82" spans="1:28" x14ac:dyDescent="0.25">
      <c r="A82" t="s">
        <v>436</v>
      </c>
      <c r="B82" t="s">
        <v>115</v>
      </c>
      <c r="C82" t="s">
        <v>1424</v>
      </c>
      <c r="D82" t="s">
        <v>276</v>
      </c>
      <c r="E82">
        <v>3825</v>
      </c>
      <c r="F82">
        <v>175</v>
      </c>
      <c r="G82">
        <v>3518.2</v>
      </c>
      <c r="H82">
        <v>1424226.39</v>
      </c>
      <c r="I82">
        <v>210957.89800000002</v>
      </c>
      <c r="J82">
        <v>248004.39500000005</v>
      </c>
      <c r="K82">
        <v>64023.853000000046</v>
      </c>
      <c r="L82">
        <v>43696.798000000039</v>
      </c>
      <c r="M82">
        <v>39325.470000000125</v>
      </c>
      <c r="N82">
        <v>173108.481</v>
      </c>
      <c r="O82">
        <v>30749.874000000123</v>
      </c>
      <c r="P82">
        <v>66956.399000000005</v>
      </c>
      <c r="Q82">
        <v>26.999208382944534</v>
      </c>
      <c r="R82">
        <v>26.998069530179087</v>
      </c>
      <c r="S82">
        <v>14.812104275079472</v>
      </c>
      <c r="T82">
        <v>17.413270582635395</v>
      </c>
      <c r="U82">
        <v>70.491840998237748</v>
      </c>
      <c r="V82">
        <v>179.88083252799728</v>
      </c>
      <c r="W82">
        <v>73.000791617055455</v>
      </c>
      <c r="X82">
        <v>8.5366359438135113</v>
      </c>
      <c r="Y82">
        <v>14.019366975435382</v>
      </c>
      <c r="Z82">
        <v>71.223600811699129</v>
      </c>
      <c r="AA82">
        <v>4.1698177708861071</v>
      </c>
      <c r="AB82">
        <v>65.26157119052958</v>
      </c>
    </row>
    <row r="83" spans="1:28" x14ac:dyDescent="0.25">
      <c r="A83" t="s">
        <v>449</v>
      </c>
      <c r="B83" t="s">
        <v>116</v>
      </c>
      <c r="C83" t="s">
        <v>1424</v>
      </c>
      <c r="D83" t="s">
        <v>276</v>
      </c>
      <c r="E83">
        <v>2774</v>
      </c>
      <c r="F83">
        <v>162</v>
      </c>
      <c r="G83">
        <v>2524.19</v>
      </c>
      <c r="H83">
        <v>1021432.33</v>
      </c>
      <c r="I83">
        <v>32427.379000000001</v>
      </c>
      <c r="J83">
        <v>175711.05099999998</v>
      </c>
      <c r="K83">
        <v>40853.35399999997</v>
      </c>
      <c r="L83">
        <v>28957.367999999969</v>
      </c>
      <c r="M83">
        <v>21103.432999999997</v>
      </c>
      <c r="N83">
        <v>128400.16</v>
      </c>
      <c r="O83">
        <v>17686.560999999998</v>
      </c>
      <c r="P83">
        <v>24917.218000000001</v>
      </c>
      <c r="Q83">
        <v>24.137374187693368</v>
      </c>
      <c r="R83">
        <v>14.180791622491634</v>
      </c>
      <c r="S83">
        <v>3.1746967515704152</v>
      </c>
      <c r="T83">
        <v>17.20241721739902</v>
      </c>
      <c r="U83">
        <v>69.610865663836705</v>
      </c>
      <c r="V83">
        <v>107.64727179808176</v>
      </c>
      <c r="W83">
        <v>75.862625812306632</v>
      </c>
      <c r="X83">
        <v>10.663630199503421</v>
      </c>
      <c r="Y83">
        <v>12.271795197547885</v>
      </c>
      <c r="Z83">
        <v>65.916659941727659</v>
      </c>
      <c r="AA83">
        <v>3.8018004592719636</v>
      </c>
      <c r="AB83">
        <v>116.21429005437112</v>
      </c>
    </row>
    <row r="84" spans="1:28" x14ac:dyDescent="0.25">
      <c r="A84" t="s">
        <v>462</v>
      </c>
      <c r="B84" t="s">
        <v>117</v>
      </c>
      <c r="C84" t="s">
        <v>1424</v>
      </c>
      <c r="D84" t="s">
        <v>276</v>
      </c>
      <c r="E84">
        <v>5095</v>
      </c>
      <c r="F84">
        <v>257</v>
      </c>
      <c r="G84">
        <v>4530.2299999999996</v>
      </c>
      <c r="H84">
        <v>2058955.21</v>
      </c>
      <c r="I84">
        <v>115999.13400000001</v>
      </c>
      <c r="J84">
        <v>330148.85100000002</v>
      </c>
      <c r="K84">
        <v>101666.303</v>
      </c>
      <c r="L84">
        <v>87190.702999999994</v>
      </c>
      <c r="M84">
        <v>66580.679999999949</v>
      </c>
      <c r="N84">
        <v>216758.68799999999</v>
      </c>
      <c r="O84">
        <v>52885.364999999947</v>
      </c>
      <c r="P84">
        <v>98197.570999999996</v>
      </c>
      <c r="Q84">
        <v>31.92786554871882</v>
      </c>
      <c r="R84">
        <v>29.743423520198771</v>
      </c>
      <c r="S84">
        <v>5.6338833130809096</v>
      </c>
      <c r="T84">
        <v>16.034775763771957</v>
      </c>
      <c r="U84">
        <v>72.876840910947138</v>
      </c>
      <c r="V84">
        <v>215.07800818060014</v>
      </c>
      <c r="W84">
        <v>68.072134451281187</v>
      </c>
      <c r="X84">
        <v>8.0890256834838539</v>
      </c>
      <c r="Y84">
        <v>10.633753009021168</v>
      </c>
      <c r="Z84">
        <v>67.168156323763966</v>
      </c>
      <c r="AA84">
        <v>3.6821020235190414</v>
      </c>
      <c r="AB84">
        <v>88.791099527298897</v>
      </c>
    </row>
    <row r="85" spans="1:28" x14ac:dyDescent="0.25">
      <c r="A85" t="s">
        <v>475</v>
      </c>
      <c r="B85" t="s">
        <v>118</v>
      </c>
      <c r="C85" t="s">
        <v>1424</v>
      </c>
      <c r="D85" t="s">
        <v>276</v>
      </c>
      <c r="E85">
        <v>565</v>
      </c>
      <c r="F85">
        <v>153</v>
      </c>
      <c r="G85">
        <v>558.24</v>
      </c>
      <c r="H85">
        <v>124070.52</v>
      </c>
      <c r="I85">
        <v>4788.2080000000005</v>
      </c>
      <c r="J85">
        <v>37621.65</v>
      </c>
      <c r="K85">
        <v>14322.496000000001</v>
      </c>
      <c r="L85">
        <v>12470.923000000003</v>
      </c>
      <c r="M85">
        <v>10482.751000000011</v>
      </c>
      <c r="N85">
        <v>24045.675999999999</v>
      </c>
      <c r="O85">
        <v>11080.26200000001</v>
      </c>
      <c r="P85">
        <v>14012.695</v>
      </c>
      <c r="Q85">
        <v>37.329107052585151</v>
      </c>
      <c r="R85">
        <v>37.246359476524823</v>
      </c>
      <c r="S85">
        <v>3.8592632641500977</v>
      </c>
      <c r="T85">
        <v>30.322795455358776</v>
      </c>
      <c r="U85">
        <v>67.393325451418747</v>
      </c>
      <c r="V85">
        <v>98.080818286041847</v>
      </c>
      <c r="W85">
        <v>62.670892947414856</v>
      </c>
      <c r="X85">
        <v>20.024221730390757</v>
      </c>
      <c r="Y85">
        <v>18.278790662233352</v>
      </c>
      <c r="Z85" t="s">
        <v>1594</v>
      </c>
      <c r="AA85">
        <v>3.349758310283347</v>
      </c>
      <c r="AB85">
        <v>88.997319930248992</v>
      </c>
    </row>
    <row r="86" spans="1:28" x14ac:dyDescent="0.25">
      <c r="A86" t="s">
        <v>488</v>
      </c>
      <c r="B86" t="s">
        <v>119</v>
      </c>
      <c r="C86" t="s">
        <v>1424</v>
      </c>
      <c r="D86" t="s">
        <v>276</v>
      </c>
      <c r="E86">
        <v>240</v>
      </c>
      <c r="F86">
        <v>41</v>
      </c>
      <c r="G86">
        <v>216.22</v>
      </c>
      <c r="H86">
        <v>46243.8</v>
      </c>
      <c r="I86">
        <v>380.70400000000001</v>
      </c>
      <c r="J86">
        <v>13825.118000000002</v>
      </c>
      <c r="K86">
        <v>4754.1850000000013</v>
      </c>
      <c r="L86">
        <v>3694.5230000000015</v>
      </c>
      <c r="M86">
        <v>2057.8720000000039</v>
      </c>
      <c r="N86">
        <v>9404.6309999999994</v>
      </c>
      <c r="O86">
        <v>1820.7300000000041</v>
      </c>
      <c r="P86">
        <v>3918.4029999999998</v>
      </c>
      <c r="Q86">
        <v>33.577560440081996</v>
      </c>
      <c r="R86">
        <v>28.342636930838488</v>
      </c>
      <c r="S86">
        <v>0.82325414433934918</v>
      </c>
      <c r="T86">
        <v>29.896154727768913</v>
      </c>
      <c r="U86">
        <v>63.940051799093524</v>
      </c>
      <c r="V86">
        <v>182.96493848857648</v>
      </c>
      <c r="W86">
        <v>66.42243955991799</v>
      </c>
      <c r="X86">
        <v>9.0596966758552782</v>
      </c>
      <c r="Y86">
        <v>9.0792264269502017</v>
      </c>
      <c r="Z86">
        <v>95.896503610462659</v>
      </c>
      <c r="AA86">
        <v>5.605566464073231</v>
      </c>
      <c r="AB86">
        <v>94.286447820706584</v>
      </c>
    </row>
    <row r="87" spans="1:28" x14ac:dyDescent="0.25">
      <c r="A87" t="s">
        <v>277</v>
      </c>
      <c r="B87" t="s">
        <v>2</v>
      </c>
      <c r="C87" t="s">
        <v>1424</v>
      </c>
      <c r="D87" t="s">
        <v>278</v>
      </c>
      <c r="E87">
        <v>19</v>
      </c>
      <c r="F87">
        <v>9</v>
      </c>
      <c r="G87" t="s">
        <v>1594</v>
      </c>
      <c r="H87" t="s">
        <v>1594</v>
      </c>
      <c r="I87">
        <v>0</v>
      </c>
      <c r="J87" t="s">
        <v>1594</v>
      </c>
      <c r="K87">
        <v>313.77199999999993</v>
      </c>
      <c r="L87">
        <v>328.13699999999989</v>
      </c>
      <c r="M87">
        <v>198.3379999999992</v>
      </c>
      <c r="N87" t="s">
        <v>1594</v>
      </c>
      <c r="O87">
        <v>82.045999999999196</v>
      </c>
      <c r="P87">
        <v>192.57799999999995</v>
      </c>
      <c r="Q87" t="s">
        <v>1594</v>
      </c>
      <c r="R87" t="s">
        <v>1594</v>
      </c>
      <c r="S87" t="s">
        <v>1594</v>
      </c>
      <c r="T87" t="s">
        <v>1594</v>
      </c>
      <c r="U87" t="s">
        <v>1594</v>
      </c>
      <c r="V87" t="s">
        <v>1594</v>
      </c>
      <c r="W87" t="s">
        <v>1594</v>
      </c>
      <c r="X87" t="s">
        <v>1594</v>
      </c>
      <c r="Y87" t="s">
        <v>1594</v>
      </c>
      <c r="Z87" t="s">
        <v>1594</v>
      </c>
      <c r="AA87" t="s">
        <v>1594</v>
      </c>
      <c r="AB87">
        <v>170.39173737394717</v>
      </c>
    </row>
    <row r="88" spans="1:28" x14ac:dyDescent="0.25">
      <c r="A88" t="s">
        <v>294</v>
      </c>
      <c r="B88" t="s">
        <v>4</v>
      </c>
      <c r="C88" t="s">
        <v>1424</v>
      </c>
      <c r="D88" t="s">
        <v>278</v>
      </c>
      <c r="E88">
        <v>67</v>
      </c>
      <c r="F88">
        <v>5</v>
      </c>
      <c r="G88">
        <v>63.62</v>
      </c>
      <c r="H88">
        <v>25586.63</v>
      </c>
      <c r="I88" t="s">
        <v>1594</v>
      </c>
      <c r="J88">
        <v>1810.1829999999993</v>
      </c>
      <c r="K88">
        <v>138.73999999999882</v>
      </c>
      <c r="L88">
        <v>-158.48400000000115</v>
      </c>
      <c r="M88">
        <v>40.655999999996531</v>
      </c>
      <c r="N88">
        <v>3155.6770000000001</v>
      </c>
      <c r="O88">
        <v>-127.58400000000346</v>
      </c>
      <c r="P88" t="s">
        <v>1594</v>
      </c>
      <c r="Q88">
        <v>4.2113672919973055</v>
      </c>
      <c r="R88" t="s">
        <v>1594</v>
      </c>
      <c r="S88" t="s">
        <v>1594</v>
      </c>
      <c r="T88">
        <v>7.0747222279760917</v>
      </c>
      <c r="U88">
        <v>28.453049355548561</v>
      </c>
      <c r="V88">
        <v>93.509619616472818</v>
      </c>
      <c r="W88">
        <v>95.788632708002694</v>
      </c>
      <c r="X88" t="s">
        <v>1594</v>
      </c>
      <c r="Y88">
        <v>-2.0365702792654576</v>
      </c>
      <c r="Z88">
        <v>140.56996001372789</v>
      </c>
      <c r="AA88">
        <v>84.029119215800051</v>
      </c>
      <c r="AB88" t="s">
        <v>1594</v>
      </c>
    </row>
    <row r="89" spans="1:28" x14ac:dyDescent="0.25">
      <c r="A89" t="s">
        <v>307</v>
      </c>
      <c r="B89" t="s">
        <v>6</v>
      </c>
      <c r="C89" t="s">
        <v>1424</v>
      </c>
      <c r="D89" t="s">
        <v>278</v>
      </c>
      <c r="E89">
        <v>0</v>
      </c>
      <c r="F89" t="s">
        <v>1594</v>
      </c>
      <c r="G89">
        <v>0</v>
      </c>
      <c r="H89" t="s">
        <v>1594</v>
      </c>
      <c r="I89">
        <v>0</v>
      </c>
      <c r="J89">
        <v>-30.589000000000002</v>
      </c>
      <c r="K89">
        <v>-33.606999999999999</v>
      </c>
      <c r="L89">
        <v>-845.01200000000006</v>
      </c>
      <c r="M89">
        <v>-945.51799999999992</v>
      </c>
      <c r="N89">
        <v>1.8169999999999999</v>
      </c>
      <c r="O89">
        <v>-946.85299999999995</v>
      </c>
      <c r="P89" t="s">
        <v>1594</v>
      </c>
      <c r="Q89">
        <v>105.71563384712172</v>
      </c>
      <c r="R89" t="s">
        <v>1594</v>
      </c>
      <c r="S89" t="s">
        <v>1594</v>
      </c>
      <c r="T89" t="s">
        <v>1594</v>
      </c>
      <c r="U89" t="s">
        <v>1594</v>
      </c>
      <c r="V89" t="s">
        <v>1594</v>
      </c>
      <c r="W89">
        <v>-5.7156338471217358</v>
      </c>
      <c r="X89" t="s">
        <v>1594</v>
      </c>
      <c r="Y89">
        <v>2.7449820200406099</v>
      </c>
      <c r="Z89">
        <v>-98.693872782365389</v>
      </c>
      <c r="AA89">
        <v>-2706.1713333531707</v>
      </c>
      <c r="AB89" t="s">
        <v>1594</v>
      </c>
    </row>
    <row r="90" spans="1:28" x14ac:dyDescent="0.25">
      <c r="A90" t="s">
        <v>320</v>
      </c>
      <c r="B90" t="s">
        <v>8</v>
      </c>
      <c r="C90" t="s">
        <v>1424</v>
      </c>
      <c r="D90" t="s">
        <v>278</v>
      </c>
      <c r="E90">
        <v>96</v>
      </c>
      <c r="F90">
        <v>4</v>
      </c>
      <c r="G90">
        <v>91.35</v>
      </c>
      <c r="H90">
        <v>53284.67</v>
      </c>
      <c r="I90" t="s">
        <v>1594</v>
      </c>
      <c r="J90">
        <v>7459.6919999999964</v>
      </c>
      <c r="K90">
        <v>2421.872999999996</v>
      </c>
      <c r="L90">
        <v>2315.2299999999959</v>
      </c>
      <c r="M90">
        <v>1518.5519999999922</v>
      </c>
      <c r="N90">
        <v>4869.0290000000005</v>
      </c>
      <c r="O90">
        <v>1829.1999999999921</v>
      </c>
      <c r="P90">
        <v>3034.5049999999997</v>
      </c>
      <c r="Q90">
        <v>33.217741782841095</v>
      </c>
      <c r="R90">
        <v>40.678690219381721</v>
      </c>
      <c r="S90" t="s">
        <v>1594</v>
      </c>
      <c r="T90">
        <v>13.999696347936464</v>
      </c>
      <c r="U90">
        <v>81.660558292282388</v>
      </c>
      <c r="V90">
        <v>388.2247728516694</v>
      </c>
      <c r="W90">
        <v>66.782258217158912</v>
      </c>
      <c r="X90" t="s">
        <v>1594</v>
      </c>
      <c r="Y90">
        <v>6.3125844677430205</v>
      </c>
      <c r="Z90">
        <v>22.745133577834984</v>
      </c>
      <c r="AA90">
        <v>5.4186573779880378</v>
      </c>
      <c r="AB90">
        <v>76.296793051914435</v>
      </c>
    </row>
    <row r="91" spans="1:28" x14ac:dyDescent="0.25">
      <c r="A91" t="s">
        <v>333</v>
      </c>
      <c r="B91" t="s">
        <v>107</v>
      </c>
      <c r="C91" t="s">
        <v>1424</v>
      </c>
      <c r="D91" t="s">
        <v>278</v>
      </c>
      <c r="E91">
        <v>251</v>
      </c>
      <c r="F91">
        <v>22</v>
      </c>
      <c r="G91">
        <v>234.55</v>
      </c>
      <c r="H91">
        <v>136385.59</v>
      </c>
      <c r="I91">
        <v>12042.931</v>
      </c>
      <c r="J91">
        <v>28802.316000000003</v>
      </c>
      <c r="K91">
        <v>12786.767000000002</v>
      </c>
      <c r="L91">
        <v>10406.136000000002</v>
      </c>
      <c r="M91">
        <v>9186.5289999999841</v>
      </c>
      <c r="N91">
        <v>15035.762000000001</v>
      </c>
      <c r="O91">
        <v>6988.5669999999845</v>
      </c>
      <c r="P91">
        <v>8601.1729999999989</v>
      </c>
      <c r="Q91">
        <v>45.958320323792279</v>
      </c>
      <c r="R91">
        <v>29.86278256234672</v>
      </c>
      <c r="S91">
        <v>8.8300611523548795</v>
      </c>
      <c r="T91">
        <v>21.118298494731008</v>
      </c>
      <c r="U91">
        <v>122.79819228309529</v>
      </c>
      <c r="V91">
        <v>326.18506501811981</v>
      </c>
      <c r="W91">
        <v>54.041679676207721</v>
      </c>
      <c r="X91">
        <v>14.171720807202767</v>
      </c>
      <c r="Y91">
        <v>12.149159970611406</v>
      </c>
      <c r="Z91">
        <v>40.994405251168295</v>
      </c>
      <c r="AA91">
        <v>4.192576591096091</v>
      </c>
      <c r="AB91">
        <v>120.98507959321367</v>
      </c>
    </row>
    <row r="92" spans="1:28" x14ac:dyDescent="0.25">
      <c r="A92" t="s">
        <v>346</v>
      </c>
      <c r="B92" t="s">
        <v>108</v>
      </c>
      <c r="C92" t="s">
        <v>1424</v>
      </c>
      <c r="D92" t="s">
        <v>278</v>
      </c>
      <c r="E92">
        <v>309</v>
      </c>
      <c r="F92">
        <v>24</v>
      </c>
      <c r="G92">
        <v>288.81</v>
      </c>
      <c r="H92">
        <v>108967.91</v>
      </c>
      <c r="I92">
        <v>23034.409</v>
      </c>
      <c r="J92">
        <v>17690.297000000002</v>
      </c>
      <c r="K92">
        <v>460.81100000000168</v>
      </c>
      <c r="L92">
        <v>-283.77699999999851</v>
      </c>
      <c r="M92">
        <v>1733.1450000000095</v>
      </c>
      <c r="N92">
        <v>16301.72</v>
      </c>
      <c r="O92">
        <v>1041.7970000000096</v>
      </c>
      <c r="P92">
        <v>2601.6709999999998</v>
      </c>
      <c r="Q92">
        <v>2.7490538272531855</v>
      </c>
      <c r="R92">
        <v>14.706768348773339</v>
      </c>
      <c r="S92">
        <v>21.138708634496155</v>
      </c>
      <c r="T92">
        <v>16.23440974503411</v>
      </c>
      <c r="U92">
        <v>61.252370070288435</v>
      </c>
      <c r="V92">
        <v>205.08255600567847</v>
      </c>
      <c r="W92">
        <v>97.250946172746808</v>
      </c>
      <c r="X92">
        <v>0.5723372415697614</v>
      </c>
      <c r="Y92">
        <v>3.0466578362660575</v>
      </c>
      <c r="Z92" t="s">
        <v>1594</v>
      </c>
      <c r="AA92">
        <v>63.126748276408094</v>
      </c>
      <c r="AB92">
        <v>-10.907489840183425</v>
      </c>
    </row>
    <row r="93" spans="1:28" x14ac:dyDescent="0.25">
      <c r="A93" t="s">
        <v>359</v>
      </c>
      <c r="B93" t="s">
        <v>109</v>
      </c>
      <c r="C93" t="s">
        <v>1424</v>
      </c>
      <c r="D93" t="s">
        <v>278</v>
      </c>
      <c r="E93">
        <v>505</v>
      </c>
      <c r="F93">
        <v>30</v>
      </c>
      <c r="G93">
        <v>455.64000000000004</v>
      </c>
      <c r="H93">
        <v>225141.17</v>
      </c>
      <c r="I93">
        <v>12256.139000000001</v>
      </c>
      <c r="J93">
        <v>36698.405000000021</v>
      </c>
      <c r="K93">
        <v>9708.9690000000192</v>
      </c>
      <c r="L93">
        <v>7885.0510000000195</v>
      </c>
      <c r="M93">
        <v>5280.0000000000091</v>
      </c>
      <c r="N93">
        <v>25462.384999999998</v>
      </c>
      <c r="O93">
        <v>3283.752000000009</v>
      </c>
      <c r="P93">
        <v>5942.7420000000002</v>
      </c>
      <c r="Q93">
        <v>27.604763239993584</v>
      </c>
      <c r="R93">
        <v>16.193461268957048</v>
      </c>
      <c r="S93">
        <v>5.4437573545522575</v>
      </c>
      <c r="T93">
        <v>16.300175130119481</v>
      </c>
      <c r="U93">
        <v>80.542544552717089</v>
      </c>
      <c r="V93">
        <v>249.33171143885522</v>
      </c>
      <c r="W93">
        <v>72.395236760006412</v>
      </c>
      <c r="X93">
        <v>5.899220670906077</v>
      </c>
      <c r="Y93">
        <v>4.114311059267667</v>
      </c>
      <c r="Z93">
        <v>58.478040993986866</v>
      </c>
      <c r="AA93">
        <v>14.082442739285678</v>
      </c>
      <c r="AB93">
        <v>132.68371738163998</v>
      </c>
    </row>
    <row r="94" spans="1:28" x14ac:dyDescent="0.25">
      <c r="A94" t="s">
        <v>372</v>
      </c>
      <c r="B94" t="s">
        <v>110</v>
      </c>
      <c r="C94" t="s">
        <v>1424</v>
      </c>
      <c r="D94" t="s">
        <v>278</v>
      </c>
      <c r="E94">
        <v>217</v>
      </c>
      <c r="F94">
        <v>22</v>
      </c>
      <c r="G94">
        <v>193.59</v>
      </c>
      <c r="H94">
        <v>67154.98</v>
      </c>
      <c r="I94">
        <v>909.803</v>
      </c>
      <c r="J94">
        <v>14572.866000000004</v>
      </c>
      <c r="K94">
        <v>5240.2610000000032</v>
      </c>
      <c r="L94">
        <v>4007.0790000000029</v>
      </c>
      <c r="M94" t="s">
        <v>1594</v>
      </c>
      <c r="N94">
        <v>8937.8700000000008</v>
      </c>
      <c r="O94" t="s">
        <v>1594</v>
      </c>
      <c r="P94" t="s">
        <v>1594</v>
      </c>
      <c r="Q94">
        <v>36.960167740021596</v>
      </c>
      <c r="R94" t="s">
        <v>1594</v>
      </c>
      <c r="S94">
        <v>1.3547811346232252</v>
      </c>
      <c r="T94">
        <v>21.700350443109365</v>
      </c>
      <c r="U94">
        <v>75.276956454362335</v>
      </c>
      <c r="V94">
        <v>257.57735420217983</v>
      </c>
      <c r="W94">
        <v>63.039832259978404</v>
      </c>
      <c r="X94" t="s">
        <v>1594</v>
      </c>
      <c r="Y94" t="s">
        <v>1594</v>
      </c>
      <c r="Z94" t="s">
        <v>1594</v>
      </c>
      <c r="AA94">
        <v>15.097225119130508</v>
      </c>
      <c r="AB94" t="s">
        <v>1594</v>
      </c>
    </row>
    <row r="95" spans="1:28" x14ac:dyDescent="0.25">
      <c r="A95" t="s">
        <v>385</v>
      </c>
      <c r="B95" t="s">
        <v>111</v>
      </c>
      <c r="C95" t="s">
        <v>1424</v>
      </c>
      <c r="D95" t="s">
        <v>278</v>
      </c>
      <c r="E95">
        <v>4720</v>
      </c>
      <c r="F95">
        <v>32</v>
      </c>
      <c r="G95">
        <v>4560.01</v>
      </c>
      <c r="H95">
        <v>2810300.87</v>
      </c>
      <c r="I95" t="s">
        <v>1594</v>
      </c>
      <c r="J95" t="s">
        <v>1594</v>
      </c>
      <c r="K95">
        <v>221284.79499999987</v>
      </c>
      <c r="L95">
        <v>193740.62299999988</v>
      </c>
      <c r="M95" t="s">
        <v>1594</v>
      </c>
      <c r="N95">
        <v>384267.77099999995</v>
      </c>
      <c r="O95">
        <v>119797.08599999954</v>
      </c>
      <c r="P95">
        <v>107233.16</v>
      </c>
      <c r="Q95" t="s">
        <v>1594</v>
      </c>
      <c r="R95" t="s">
        <v>1594</v>
      </c>
      <c r="S95" t="s">
        <v>1594</v>
      </c>
      <c r="T95" t="s">
        <v>1594</v>
      </c>
      <c r="U95" t="s">
        <v>1594</v>
      </c>
      <c r="V95" t="s">
        <v>1594</v>
      </c>
      <c r="W95" t="s">
        <v>1594</v>
      </c>
      <c r="X95" t="s">
        <v>1594</v>
      </c>
      <c r="Y95" t="s">
        <v>1594</v>
      </c>
      <c r="Z95" t="s">
        <v>1594</v>
      </c>
      <c r="AA95">
        <v>4.3627317457577721</v>
      </c>
      <c r="AB95">
        <v>180.67230602921697</v>
      </c>
    </row>
    <row r="96" spans="1:28" x14ac:dyDescent="0.25">
      <c r="A96" t="s">
        <v>398</v>
      </c>
      <c r="B96" t="s">
        <v>112</v>
      </c>
      <c r="C96" t="s">
        <v>1424</v>
      </c>
      <c r="D96" t="s">
        <v>278</v>
      </c>
      <c r="E96">
        <v>745</v>
      </c>
      <c r="F96">
        <v>48</v>
      </c>
      <c r="G96">
        <v>684.02</v>
      </c>
      <c r="H96">
        <v>367189.74</v>
      </c>
      <c r="I96">
        <v>95636.472999999998</v>
      </c>
      <c r="J96">
        <v>54778.453000000001</v>
      </c>
      <c r="K96">
        <v>9383.1219999999976</v>
      </c>
      <c r="L96">
        <v>6314.4199999999973</v>
      </c>
      <c r="M96">
        <v>-368.43600000001931</v>
      </c>
      <c r="N96">
        <v>42797.076000000001</v>
      </c>
      <c r="O96">
        <v>-2565.6570000000197</v>
      </c>
      <c r="P96">
        <v>17208.691999999999</v>
      </c>
      <c r="Q96">
        <v>17.982151006786136</v>
      </c>
      <c r="R96">
        <v>31.415074828783496</v>
      </c>
      <c r="S96">
        <v>26.045518864443217</v>
      </c>
      <c r="T96">
        <v>14.91829619204502</v>
      </c>
      <c r="U96">
        <v>80.083115990760504</v>
      </c>
      <c r="V96">
        <v>398.70786234320633</v>
      </c>
      <c r="W96">
        <v>82.017848993213875</v>
      </c>
      <c r="X96">
        <v>3.0981803424522161</v>
      </c>
      <c r="Y96">
        <v>-3.0712728111547603</v>
      </c>
      <c r="Z96">
        <v>74.537851405340078</v>
      </c>
      <c r="AA96">
        <v>17.218171094865873</v>
      </c>
      <c r="AB96">
        <v>36.693201319426237</v>
      </c>
    </row>
    <row r="97" spans="1:28" x14ac:dyDescent="0.25">
      <c r="A97" t="s">
        <v>411</v>
      </c>
      <c r="B97" t="s">
        <v>113</v>
      </c>
      <c r="C97" t="s">
        <v>1424</v>
      </c>
      <c r="D97" t="s">
        <v>278</v>
      </c>
      <c r="E97">
        <v>671</v>
      </c>
      <c r="F97">
        <v>37</v>
      </c>
      <c r="G97">
        <v>618.36</v>
      </c>
      <c r="H97">
        <v>387028.24</v>
      </c>
      <c r="I97">
        <v>13564.671</v>
      </c>
      <c r="J97">
        <v>59918.596999999972</v>
      </c>
      <c r="K97">
        <v>22487.684999999972</v>
      </c>
      <c r="L97">
        <v>15833.70199999997</v>
      </c>
      <c r="M97">
        <v>15402.134999999977</v>
      </c>
      <c r="N97">
        <v>35121.922999999995</v>
      </c>
      <c r="O97">
        <v>10311.346999999976</v>
      </c>
      <c r="P97">
        <v>11063.36</v>
      </c>
      <c r="Q97">
        <v>39.034608602092874</v>
      </c>
      <c r="R97">
        <v>18.463983727789898</v>
      </c>
      <c r="S97">
        <v>3.5048271929717587</v>
      </c>
      <c r="T97">
        <v>15.481711877148802</v>
      </c>
      <c r="U97">
        <v>96.899212432886941</v>
      </c>
      <c r="V97">
        <v>236.99233941393365</v>
      </c>
      <c r="W97">
        <v>60.965391397907119</v>
      </c>
      <c r="X97">
        <v>11.583700511940991</v>
      </c>
      <c r="Y97">
        <v>11.814197107270111</v>
      </c>
      <c r="Z97">
        <v>54.632591120960939</v>
      </c>
      <c r="AA97">
        <v>6.5965883104463705</v>
      </c>
      <c r="AB97">
        <v>143.11838356520957</v>
      </c>
    </row>
    <row r="98" spans="1:28" x14ac:dyDescent="0.25">
      <c r="A98" t="s">
        <v>424</v>
      </c>
      <c r="B98" t="s">
        <v>114</v>
      </c>
      <c r="C98" t="s">
        <v>1424</v>
      </c>
      <c r="D98" t="s">
        <v>278</v>
      </c>
      <c r="E98">
        <v>411</v>
      </c>
      <c r="F98">
        <v>48</v>
      </c>
      <c r="G98">
        <v>372.57</v>
      </c>
      <c r="H98">
        <v>157537.09</v>
      </c>
      <c r="I98" t="s">
        <v>1594</v>
      </c>
      <c r="J98">
        <v>24823.815000000006</v>
      </c>
      <c r="K98">
        <v>4223.356000000007</v>
      </c>
      <c r="L98">
        <v>4357.7970000000068</v>
      </c>
      <c r="M98">
        <v>335.72700000000913</v>
      </c>
      <c r="N98">
        <v>19760.536</v>
      </c>
      <c r="O98">
        <v>545.451000000009</v>
      </c>
      <c r="P98">
        <v>9998.3130000000001</v>
      </c>
      <c r="Q98">
        <v>17.609135331329899</v>
      </c>
      <c r="R98">
        <v>40.277100840463071</v>
      </c>
      <c r="S98" t="s">
        <v>1594</v>
      </c>
      <c r="T98">
        <v>15.757441628507932</v>
      </c>
      <c r="U98">
        <v>66.628593284483472</v>
      </c>
      <c r="V98">
        <v>208.61676463483371</v>
      </c>
      <c r="W98">
        <v>82.390864668670091</v>
      </c>
      <c r="X98" t="s">
        <v>1594</v>
      </c>
      <c r="Y98">
        <v>1.0048001709511301</v>
      </c>
      <c r="Z98" t="s">
        <v>1594</v>
      </c>
      <c r="AA98">
        <v>8.6530238038185594</v>
      </c>
      <c r="AB98">
        <v>43.585322843963844</v>
      </c>
    </row>
    <row r="99" spans="1:28" x14ac:dyDescent="0.25">
      <c r="A99" t="s">
        <v>437</v>
      </c>
      <c r="B99" t="s">
        <v>115</v>
      </c>
      <c r="C99" t="s">
        <v>1424</v>
      </c>
      <c r="D99" t="s">
        <v>278</v>
      </c>
      <c r="E99">
        <v>489</v>
      </c>
      <c r="F99">
        <v>59</v>
      </c>
      <c r="G99">
        <v>440.02</v>
      </c>
      <c r="H99" t="s">
        <v>1594</v>
      </c>
      <c r="I99" t="s">
        <v>1594</v>
      </c>
      <c r="J99">
        <v>29508.143</v>
      </c>
      <c r="K99">
        <v>6444.8109999999988</v>
      </c>
      <c r="L99">
        <v>4206.3339999999989</v>
      </c>
      <c r="M99">
        <v>887.86200000000451</v>
      </c>
      <c r="N99">
        <v>21730.912</v>
      </c>
      <c r="O99">
        <v>-53.260999999995441</v>
      </c>
      <c r="P99">
        <v>10536.412</v>
      </c>
      <c r="Q99">
        <v>22.873631317286868</v>
      </c>
      <c r="R99">
        <v>35.706794561758763</v>
      </c>
      <c r="S99" t="s">
        <v>1594</v>
      </c>
      <c r="T99" t="s">
        <v>1594</v>
      </c>
      <c r="U99">
        <v>67.060913140311811</v>
      </c>
      <c r="V99">
        <v>260.58141220853599</v>
      </c>
      <c r="W99">
        <v>77.126368682713135</v>
      </c>
      <c r="X99">
        <v>4.5601243027988128</v>
      </c>
      <c r="Y99">
        <v>-0.12229195620816785</v>
      </c>
      <c r="Z99">
        <v>102.42165901881764</v>
      </c>
      <c r="AA99">
        <v>16.287009813010815</v>
      </c>
      <c r="AB99">
        <v>39.921882325786036</v>
      </c>
    </row>
    <row r="100" spans="1:28" x14ac:dyDescent="0.25">
      <c r="A100" t="s">
        <v>450</v>
      </c>
      <c r="B100" t="s">
        <v>116</v>
      </c>
      <c r="C100" t="s">
        <v>1424</v>
      </c>
      <c r="D100" t="s">
        <v>278</v>
      </c>
      <c r="E100">
        <v>810</v>
      </c>
      <c r="F100">
        <v>57</v>
      </c>
      <c r="G100">
        <v>750.57</v>
      </c>
      <c r="H100">
        <v>352883.03</v>
      </c>
      <c r="I100">
        <v>127741.35799999999</v>
      </c>
      <c r="J100">
        <v>63049.434000000023</v>
      </c>
      <c r="K100">
        <v>17647.543000000023</v>
      </c>
      <c r="L100">
        <v>36908.344000000026</v>
      </c>
      <c r="M100">
        <v>30766.05699999999</v>
      </c>
      <c r="N100">
        <v>42154.959000000003</v>
      </c>
      <c r="O100">
        <v>29714.374999999985</v>
      </c>
      <c r="P100">
        <v>15460.762999999999</v>
      </c>
      <c r="Q100">
        <v>29.509706801230518</v>
      </c>
      <c r="R100">
        <v>24.521652327600581</v>
      </c>
      <c r="S100">
        <v>36.199348549007865</v>
      </c>
      <c r="T100">
        <v>17.866949850209576</v>
      </c>
      <c r="U100">
        <v>84.00207042647591</v>
      </c>
      <c r="V100">
        <v>275.2554405318624</v>
      </c>
      <c r="W100">
        <v>70.490293198769479</v>
      </c>
      <c r="X100">
        <v>4.8697609981211176</v>
      </c>
      <c r="Y100">
        <v>14.378673652373102</v>
      </c>
      <c r="Z100" t="s">
        <v>1594</v>
      </c>
      <c r="AA100">
        <v>11.746400051270578</v>
      </c>
      <c r="AB100">
        <v>238.72265553776373</v>
      </c>
    </row>
    <row r="101" spans="1:28" x14ac:dyDescent="0.25">
      <c r="A101" t="s">
        <v>463</v>
      </c>
      <c r="B101" t="s">
        <v>117</v>
      </c>
      <c r="C101" t="s">
        <v>1424</v>
      </c>
      <c r="D101" t="s">
        <v>278</v>
      </c>
      <c r="E101">
        <v>967</v>
      </c>
      <c r="F101">
        <v>64</v>
      </c>
      <c r="G101">
        <v>888.19</v>
      </c>
      <c r="H101">
        <v>410797.96</v>
      </c>
      <c r="I101">
        <v>63063.578000000001</v>
      </c>
      <c r="J101">
        <v>67023.313000000024</v>
      </c>
      <c r="K101">
        <v>20926.066000000017</v>
      </c>
      <c r="L101">
        <v>18275.658000000018</v>
      </c>
      <c r="M101">
        <v>6949.34799999999</v>
      </c>
      <c r="N101">
        <v>43413.960999999996</v>
      </c>
      <c r="O101">
        <v>5166.1109999999899</v>
      </c>
      <c r="P101">
        <v>17400.488000000001</v>
      </c>
      <c r="Q101">
        <v>32.524179699209654</v>
      </c>
      <c r="R101">
        <v>25.96184405268059</v>
      </c>
      <c r="S101">
        <v>15.351482758093541</v>
      </c>
      <c r="T101">
        <v>16.315395772656714</v>
      </c>
      <c r="U101">
        <v>75.460557988718648</v>
      </c>
      <c r="V101">
        <v>286.55549150519596</v>
      </c>
      <c r="W101">
        <v>67.475820300790332</v>
      </c>
      <c r="X101">
        <v>6.3801309093485736</v>
      </c>
      <c r="Y101">
        <v>4.629241021954229</v>
      </c>
      <c r="Z101">
        <v>64.894768796736386</v>
      </c>
      <c r="AA101">
        <v>4.3617992985399132</v>
      </c>
      <c r="AB101">
        <v>105.02957158442922</v>
      </c>
    </row>
    <row r="102" spans="1:28" x14ac:dyDescent="0.25">
      <c r="A102" t="s">
        <v>476</v>
      </c>
      <c r="B102" t="s">
        <v>118</v>
      </c>
      <c r="C102" t="s">
        <v>1424</v>
      </c>
      <c r="D102" t="s">
        <v>278</v>
      </c>
      <c r="E102">
        <v>263</v>
      </c>
      <c r="F102">
        <v>22</v>
      </c>
      <c r="G102">
        <v>240.16</v>
      </c>
      <c r="H102">
        <v>140577.26999999999</v>
      </c>
      <c r="I102">
        <v>25235.119999999999</v>
      </c>
      <c r="J102">
        <v>20918.521999999994</v>
      </c>
      <c r="K102">
        <v>5678.572999999994</v>
      </c>
      <c r="L102">
        <v>3964.1899999999941</v>
      </c>
      <c r="M102">
        <v>2245.065999999993</v>
      </c>
      <c r="N102">
        <v>14416.279</v>
      </c>
      <c r="O102">
        <v>2068.882999999993</v>
      </c>
      <c r="P102">
        <v>4560.317</v>
      </c>
      <c r="Q102">
        <v>28.258844603583022</v>
      </c>
      <c r="R102">
        <v>21.800378630956821</v>
      </c>
      <c r="S102">
        <v>17.951067053727819</v>
      </c>
      <c r="T102">
        <v>14.880444043336446</v>
      </c>
      <c r="U102">
        <v>87.102440039973331</v>
      </c>
      <c r="V102">
        <v>293.16300383077947</v>
      </c>
      <c r="W102">
        <v>71.741155396416971</v>
      </c>
      <c r="X102">
        <v>5.8886498777507672</v>
      </c>
      <c r="Y102">
        <v>8.0433053657478872</v>
      </c>
      <c r="Z102" t="s">
        <v>1594</v>
      </c>
      <c r="AA102">
        <v>15.880944032946321</v>
      </c>
      <c r="AB102">
        <v>86.927948210617686</v>
      </c>
    </row>
    <row r="103" spans="1:28" x14ac:dyDescent="0.25">
      <c r="A103" t="s">
        <v>489</v>
      </c>
      <c r="B103" t="s">
        <v>119</v>
      </c>
      <c r="C103" t="s">
        <v>1424</v>
      </c>
      <c r="D103" t="s">
        <v>278</v>
      </c>
      <c r="E103">
        <v>11</v>
      </c>
      <c r="F103" t="s">
        <v>1594</v>
      </c>
      <c r="G103" t="s">
        <v>1594</v>
      </c>
      <c r="H103" t="s">
        <v>1594</v>
      </c>
      <c r="I103" t="s">
        <v>1594</v>
      </c>
      <c r="J103" t="s">
        <v>1594</v>
      </c>
      <c r="K103" t="s">
        <v>1594</v>
      </c>
      <c r="L103" t="s">
        <v>1594</v>
      </c>
      <c r="M103" t="s">
        <v>1594</v>
      </c>
      <c r="N103" t="s">
        <v>1594</v>
      </c>
      <c r="O103" t="s">
        <v>1594</v>
      </c>
      <c r="P103" t="s">
        <v>1594</v>
      </c>
      <c r="Q103" t="s">
        <v>1594</v>
      </c>
      <c r="R103" t="s">
        <v>1594</v>
      </c>
      <c r="S103" t="s">
        <v>1594</v>
      </c>
      <c r="T103" t="s">
        <v>1594</v>
      </c>
      <c r="U103" t="s">
        <v>1594</v>
      </c>
      <c r="V103" t="s">
        <v>1594</v>
      </c>
      <c r="W103" t="s">
        <v>1594</v>
      </c>
      <c r="X103" t="s">
        <v>1594</v>
      </c>
      <c r="Y103" t="s">
        <v>1594</v>
      </c>
      <c r="Z103" t="s">
        <v>1594</v>
      </c>
      <c r="AA103" t="s">
        <v>1594</v>
      </c>
      <c r="AB103" t="s">
        <v>1594</v>
      </c>
    </row>
    <row r="104" spans="1:28" x14ac:dyDescent="0.25">
      <c r="A104" t="s">
        <v>279</v>
      </c>
      <c r="B104" t="s">
        <v>2</v>
      </c>
      <c r="C104" t="s">
        <v>1424</v>
      </c>
      <c r="D104" t="s">
        <v>71</v>
      </c>
      <c r="E104">
        <v>129</v>
      </c>
      <c r="F104">
        <v>23</v>
      </c>
      <c r="G104">
        <v>115.03</v>
      </c>
      <c r="H104">
        <v>21586.649999999998</v>
      </c>
      <c r="I104">
        <v>0</v>
      </c>
      <c r="J104">
        <v>5269.0430000000006</v>
      </c>
      <c r="K104">
        <v>1915.5450000000005</v>
      </c>
      <c r="L104">
        <v>1881.6020000000005</v>
      </c>
      <c r="M104">
        <v>1045.3549999999973</v>
      </c>
      <c r="N104">
        <v>3405.203</v>
      </c>
      <c r="O104">
        <v>994.2439999999973</v>
      </c>
      <c r="P104">
        <v>565.18999999999994</v>
      </c>
      <c r="Q104">
        <v>36.00142310817953</v>
      </c>
      <c r="R104">
        <v>10.726615819988561</v>
      </c>
      <c r="S104">
        <v>0</v>
      </c>
      <c r="T104">
        <v>24.408803589255402</v>
      </c>
      <c r="U104">
        <v>45.805815874119801</v>
      </c>
      <c r="V104">
        <v>81.807398070068686</v>
      </c>
      <c r="W104">
        <v>63.99857689182047</v>
      </c>
      <c r="X104">
        <v>15.418078481689385</v>
      </c>
      <c r="Y104">
        <v>16.998587787956154</v>
      </c>
      <c r="Z104">
        <v>58.018372434168043</v>
      </c>
      <c r="AA104">
        <v>6.5907613760052612</v>
      </c>
      <c r="AB104">
        <v>332.91494895521873</v>
      </c>
    </row>
    <row r="105" spans="1:28" x14ac:dyDescent="0.25">
      <c r="A105" t="s">
        <v>295</v>
      </c>
      <c r="B105" t="s">
        <v>4</v>
      </c>
      <c r="C105" t="s">
        <v>1424</v>
      </c>
      <c r="D105" t="s">
        <v>71</v>
      </c>
      <c r="E105">
        <v>126</v>
      </c>
      <c r="F105">
        <v>21</v>
      </c>
      <c r="G105">
        <v>122.46000000000001</v>
      </c>
      <c r="H105">
        <v>24997.35</v>
      </c>
      <c r="I105">
        <v>0</v>
      </c>
      <c r="J105">
        <v>8141.9029999999984</v>
      </c>
      <c r="K105">
        <v>3125.1529999999984</v>
      </c>
      <c r="L105">
        <v>3933.8059999999982</v>
      </c>
      <c r="M105">
        <v>1425.245999999999</v>
      </c>
      <c r="N105">
        <v>4852.9780000000001</v>
      </c>
      <c r="O105">
        <v>2482.6949999999997</v>
      </c>
      <c r="P105">
        <v>4165.5949999999993</v>
      </c>
      <c r="Q105">
        <v>39.171492671654541</v>
      </c>
      <c r="R105">
        <v>51.162424804127497</v>
      </c>
      <c r="S105">
        <v>0</v>
      </c>
      <c r="T105">
        <v>32.571064532840474</v>
      </c>
      <c r="U105">
        <v>66.486224073166724</v>
      </c>
      <c r="V105">
        <v>203.17555120039196</v>
      </c>
      <c r="W105">
        <v>60.828507328345459</v>
      </c>
      <c r="X105">
        <v>9.8749953155315691</v>
      </c>
      <c r="Y105">
        <v>17.669063824541933</v>
      </c>
      <c r="Z105">
        <v>48.727222753774718</v>
      </c>
      <c r="AA105">
        <v>2.0478357379622705</v>
      </c>
      <c r="AB105">
        <v>94.435632844767653</v>
      </c>
    </row>
    <row r="106" spans="1:28" x14ac:dyDescent="0.25">
      <c r="A106" t="s">
        <v>308</v>
      </c>
      <c r="B106" t="s">
        <v>6</v>
      </c>
      <c r="C106" t="s">
        <v>1424</v>
      </c>
      <c r="D106" t="s">
        <v>71</v>
      </c>
      <c r="E106">
        <v>14</v>
      </c>
      <c r="F106">
        <v>8</v>
      </c>
      <c r="G106" t="s">
        <v>1594</v>
      </c>
      <c r="H106" t="s">
        <v>1594</v>
      </c>
      <c r="I106">
        <v>0</v>
      </c>
      <c r="J106" t="s">
        <v>1594</v>
      </c>
      <c r="K106" t="s">
        <v>1594</v>
      </c>
      <c r="L106" t="s">
        <v>1594</v>
      </c>
      <c r="M106" t="s">
        <v>1594</v>
      </c>
      <c r="N106" t="s">
        <v>1594</v>
      </c>
      <c r="O106" t="s">
        <v>1594</v>
      </c>
      <c r="P106">
        <v>112.09099999999999</v>
      </c>
      <c r="Q106" t="s">
        <v>1594</v>
      </c>
      <c r="R106" t="s">
        <v>1594</v>
      </c>
      <c r="S106" t="s">
        <v>1594</v>
      </c>
      <c r="T106" t="s">
        <v>1594</v>
      </c>
      <c r="U106" t="s">
        <v>1594</v>
      </c>
      <c r="V106" t="s">
        <v>1594</v>
      </c>
      <c r="W106" t="s">
        <v>1594</v>
      </c>
      <c r="X106" t="s">
        <v>1594</v>
      </c>
      <c r="Y106" t="s">
        <v>1594</v>
      </c>
      <c r="Z106">
        <v>-188.19500666281138</v>
      </c>
      <c r="AA106" t="s">
        <v>1594</v>
      </c>
      <c r="AB106" t="s">
        <v>1594</v>
      </c>
    </row>
    <row r="107" spans="1:28" x14ac:dyDescent="0.25">
      <c r="A107" t="s">
        <v>321</v>
      </c>
      <c r="B107" t="s">
        <v>8</v>
      </c>
      <c r="C107" t="s">
        <v>1424</v>
      </c>
      <c r="D107" t="s">
        <v>71</v>
      </c>
      <c r="E107">
        <v>499</v>
      </c>
      <c r="F107">
        <v>47</v>
      </c>
      <c r="G107">
        <v>449.58</v>
      </c>
      <c r="H107">
        <v>81032.990000000005</v>
      </c>
      <c r="I107" t="s">
        <v>1594</v>
      </c>
      <c r="J107">
        <v>22853.367999999999</v>
      </c>
      <c r="K107">
        <v>7489.5669999999973</v>
      </c>
      <c r="L107">
        <v>9253.1489999999976</v>
      </c>
      <c r="M107">
        <v>4582.8690000000079</v>
      </c>
      <c r="N107">
        <v>15215.703</v>
      </c>
      <c r="O107">
        <v>6222.3620000000074</v>
      </c>
      <c r="P107">
        <v>5357.8460000000005</v>
      </c>
      <c r="Q107">
        <v>32.986029234622613</v>
      </c>
      <c r="R107">
        <v>23.444448100603818</v>
      </c>
      <c r="S107" t="s">
        <v>1594</v>
      </c>
      <c r="T107">
        <v>28.202548122684352</v>
      </c>
      <c r="U107">
        <v>50.832706081231372</v>
      </c>
      <c r="V107">
        <v>119.37634236398416</v>
      </c>
      <c r="W107">
        <v>67.01397076537738</v>
      </c>
      <c r="X107">
        <v>9.3667813544651093</v>
      </c>
      <c r="Y107">
        <v>9.1096127761401284</v>
      </c>
      <c r="Z107">
        <v>36.158428061011236</v>
      </c>
      <c r="AA107">
        <v>3.551834171454773</v>
      </c>
      <c r="AB107">
        <v>172.7027801844248</v>
      </c>
    </row>
    <row r="108" spans="1:28" x14ac:dyDescent="0.25">
      <c r="A108" t="s">
        <v>334</v>
      </c>
      <c r="B108" t="s">
        <v>107</v>
      </c>
      <c r="C108" t="s">
        <v>1424</v>
      </c>
      <c r="D108" t="s">
        <v>71</v>
      </c>
      <c r="E108">
        <v>2065</v>
      </c>
      <c r="F108">
        <v>263</v>
      </c>
      <c r="G108">
        <v>1681.5</v>
      </c>
      <c r="H108">
        <v>350473.63</v>
      </c>
      <c r="I108">
        <v>26355.614000000001</v>
      </c>
      <c r="J108">
        <v>90729.053</v>
      </c>
      <c r="K108">
        <v>12702.950999999997</v>
      </c>
      <c r="L108">
        <v>8669.4599999999973</v>
      </c>
      <c r="M108">
        <v>-404.06400000001349</v>
      </c>
      <c r="N108">
        <v>77952.69</v>
      </c>
      <c r="O108">
        <v>102.95399999998661</v>
      </c>
      <c r="P108">
        <v>15006.786</v>
      </c>
      <c r="Q108">
        <v>14.012311710420752</v>
      </c>
      <c r="R108">
        <v>16.540221135119751</v>
      </c>
      <c r="S108">
        <v>7.5199991508633612</v>
      </c>
      <c r="T108">
        <v>25.887554792638749</v>
      </c>
      <c r="U108">
        <v>53.957212607790666</v>
      </c>
      <c r="V108">
        <v>157.83153612845675</v>
      </c>
      <c r="W108">
        <v>85.987688289579239</v>
      </c>
      <c r="X108">
        <v>4.6895608739245791</v>
      </c>
      <c r="Y108">
        <v>9.8751604723155736E-2</v>
      </c>
      <c r="Z108">
        <v>66.505262584606911</v>
      </c>
      <c r="AA108">
        <v>14.64104679298535</v>
      </c>
      <c r="AB108">
        <v>57.77026473223512</v>
      </c>
    </row>
    <row r="109" spans="1:28" x14ac:dyDescent="0.25">
      <c r="A109" t="s">
        <v>347</v>
      </c>
      <c r="B109" t="s">
        <v>108</v>
      </c>
      <c r="C109" t="s">
        <v>1424</v>
      </c>
      <c r="D109" t="s">
        <v>71</v>
      </c>
      <c r="E109">
        <v>1760</v>
      </c>
      <c r="F109">
        <v>89</v>
      </c>
      <c r="G109">
        <v>1640.49</v>
      </c>
      <c r="H109">
        <v>355002.41</v>
      </c>
      <c r="I109">
        <v>9526.8469999999998</v>
      </c>
      <c r="J109">
        <v>120109.545</v>
      </c>
      <c r="K109">
        <v>37873.559000000001</v>
      </c>
      <c r="L109">
        <v>50931.897000000004</v>
      </c>
      <c r="M109">
        <v>48271.497000000032</v>
      </c>
      <c r="N109">
        <v>78659.962</v>
      </c>
      <c r="O109">
        <v>37799.969000000034</v>
      </c>
      <c r="P109">
        <v>22201.065999999999</v>
      </c>
      <c r="Q109">
        <v>32.500141311271292</v>
      </c>
      <c r="R109">
        <v>18.484014738379035</v>
      </c>
      <c r="S109">
        <v>2.6836006549927367</v>
      </c>
      <c r="T109">
        <v>33.833444961683497</v>
      </c>
      <c r="U109">
        <v>73.215652030795681</v>
      </c>
      <c r="V109">
        <v>176.07285079457967</v>
      </c>
      <c r="W109">
        <v>67.499858688728722</v>
      </c>
      <c r="X109">
        <v>11.812459130650211</v>
      </c>
      <c r="Y109">
        <v>16.726868026845668</v>
      </c>
      <c r="Z109">
        <v>36.719026039874059</v>
      </c>
      <c r="AA109">
        <v>4.0236065483045831</v>
      </c>
      <c r="AB109">
        <v>229.41194355262041</v>
      </c>
    </row>
    <row r="110" spans="1:28" x14ac:dyDescent="0.25">
      <c r="A110" t="s">
        <v>360</v>
      </c>
      <c r="B110" t="s">
        <v>109</v>
      </c>
      <c r="C110" t="s">
        <v>1424</v>
      </c>
      <c r="D110" t="s">
        <v>71</v>
      </c>
      <c r="E110">
        <v>1326</v>
      </c>
      <c r="F110">
        <v>106</v>
      </c>
      <c r="G110">
        <v>1199.45</v>
      </c>
      <c r="H110">
        <v>301562.77</v>
      </c>
      <c r="I110">
        <v>40323.165000000001</v>
      </c>
      <c r="J110">
        <v>86049.89899999999</v>
      </c>
      <c r="K110">
        <v>30844.300999999989</v>
      </c>
      <c r="L110">
        <v>25369.369999999988</v>
      </c>
      <c r="M110">
        <v>17926.571000000007</v>
      </c>
      <c r="N110">
        <v>52043.493999999999</v>
      </c>
      <c r="O110">
        <v>12857.775000000007</v>
      </c>
      <c r="P110">
        <v>32062.384000000005</v>
      </c>
      <c r="Q110">
        <v>37.212114280516204</v>
      </c>
      <c r="R110">
        <v>37.260222699389814</v>
      </c>
      <c r="S110">
        <v>13.371400256072723</v>
      </c>
      <c r="T110">
        <v>28.534655985551527</v>
      </c>
      <c r="U110">
        <v>71.741130518154137</v>
      </c>
      <c r="V110">
        <v>214.55742048438867</v>
      </c>
      <c r="W110">
        <v>62.787885719483803</v>
      </c>
      <c r="X110">
        <v>10.794133377868201</v>
      </c>
      <c r="Y110">
        <v>19.29741212342336</v>
      </c>
      <c r="Z110" t="s">
        <v>1594</v>
      </c>
      <c r="AA110">
        <v>2.8012889642076839</v>
      </c>
      <c r="AB110">
        <v>79.12502700984426</v>
      </c>
    </row>
    <row r="111" spans="1:28" x14ac:dyDescent="0.25">
      <c r="A111" t="s">
        <v>373</v>
      </c>
      <c r="B111" t="s">
        <v>110</v>
      </c>
      <c r="C111" t="s">
        <v>1424</v>
      </c>
      <c r="D111" t="s">
        <v>71</v>
      </c>
      <c r="E111">
        <v>1713</v>
      </c>
      <c r="F111">
        <v>100</v>
      </c>
      <c r="G111">
        <v>1511.3700000000001</v>
      </c>
      <c r="H111">
        <v>293329.78999999998</v>
      </c>
      <c r="I111">
        <v>21520.539000000001</v>
      </c>
      <c r="J111">
        <v>89368.31700000001</v>
      </c>
      <c r="K111">
        <v>26089.44000000001</v>
      </c>
      <c r="L111">
        <v>19805.329000000012</v>
      </c>
      <c r="M111">
        <v>14256.78900000001</v>
      </c>
      <c r="N111">
        <v>60425.815999999999</v>
      </c>
      <c r="O111">
        <v>8548.6240000000089</v>
      </c>
      <c r="P111">
        <v>16248.235999999999</v>
      </c>
      <c r="Q111">
        <v>30.155883720670033</v>
      </c>
      <c r="R111">
        <v>18.181203971872936</v>
      </c>
      <c r="S111">
        <v>7.3366360095917988</v>
      </c>
      <c r="T111">
        <v>30.466839730120839</v>
      </c>
      <c r="U111">
        <v>59.130667540046453</v>
      </c>
      <c r="V111">
        <v>173.69126818714145</v>
      </c>
      <c r="W111">
        <v>69.844116279329967</v>
      </c>
      <c r="X111">
        <v>8.6461804131375537</v>
      </c>
      <c r="Y111">
        <v>7.4093790656844893</v>
      </c>
      <c r="Z111" t="s">
        <v>1594</v>
      </c>
      <c r="AA111">
        <v>1.9314097964540435</v>
      </c>
      <c r="AB111">
        <v>121.89217955721479</v>
      </c>
    </row>
    <row r="112" spans="1:28" x14ac:dyDescent="0.25">
      <c r="A112" t="s">
        <v>386</v>
      </c>
      <c r="B112" t="s">
        <v>111</v>
      </c>
      <c r="C112" t="s">
        <v>1424</v>
      </c>
      <c r="D112" t="s">
        <v>71</v>
      </c>
      <c r="E112">
        <v>3795</v>
      </c>
      <c r="F112">
        <v>131</v>
      </c>
      <c r="G112">
        <v>3326.07</v>
      </c>
      <c r="H112">
        <v>1183839.8299999998</v>
      </c>
      <c r="I112">
        <v>370195.63900000002</v>
      </c>
      <c r="J112">
        <v>247128.58899999986</v>
      </c>
      <c r="K112">
        <v>94158.455999999846</v>
      </c>
      <c r="L112">
        <v>64291.414999999855</v>
      </c>
      <c r="M112">
        <v>77084.421999999904</v>
      </c>
      <c r="N112">
        <v>145356.427</v>
      </c>
      <c r="O112">
        <v>49484.477999999894</v>
      </c>
      <c r="P112">
        <v>86317.510999999999</v>
      </c>
      <c r="Q112">
        <v>39.312152472796399</v>
      </c>
      <c r="R112">
        <v>34.928177006667589</v>
      </c>
      <c r="S112">
        <v>31.270753831622649</v>
      </c>
      <c r="T112">
        <v>20.875171010253972</v>
      </c>
      <c r="U112">
        <v>74.300477440342462</v>
      </c>
      <c r="V112">
        <v>199.06272988842687</v>
      </c>
      <c r="W112">
        <v>60.687847527203601</v>
      </c>
      <c r="X112">
        <v>11.728128734256892</v>
      </c>
      <c r="Y112">
        <v>15.80533496320094</v>
      </c>
      <c r="Z112" t="s">
        <v>1594</v>
      </c>
      <c r="AA112">
        <v>3.5154378487259872</v>
      </c>
      <c r="AB112">
        <v>74.482470885889953</v>
      </c>
    </row>
    <row r="113" spans="1:28" x14ac:dyDescent="0.25">
      <c r="A113" t="s">
        <v>399</v>
      </c>
      <c r="B113" t="s">
        <v>112</v>
      </c>
      <c r="C113" t="s">
        <v>1424</v>
      </c>
      <c r="D113" t="s">
        <v>71</v>
      </c>
      <c r="E113">
        <v>2281</v>
      </c>
      <c r="F113">
        <v>200</v>
      </c>
      <c r="G113">
        <v>1927.85</v>
      </c>
      <c r="H113">
        <v>414143.94</v>
      </c>
      <c r="I113">
        <v>96842.004000000001</v>
      </c>
      <c r="J113">
        <v>136607.92300000001</v>
      </c>
      <c r="K113">
        <v>36699.941999999995</v>
      </c>
      <c r="L113">
        <v>24863.591999999993</v>
      </c>
      <c r="M113">
        <v>16097.64100000002</v>
      </c>
      <c r="N113">
        <v>96752.861999999994</v>
      </c>
      <c r="O113">
        <v>7934.8170000000218</v>
      </c>
      <c r="P113">
        <v>59868.553</v>
      </c>
      <c r="Q113">
        <v>27.500315392398946</v>
      </c>
      <c r="R113">
        <v>43.825095708394599</v>
      </c>
      <c r="S113">
        <v>23.383658348351059</v>
      </c>
      <c r="T113">
        <v>32.98561437359195</v>
      </c>
      <c r="U113">
        <v>70.860244832326174</v>
      </c>
      <c r="V113">
        <v>212.39971055839408</v>
      </c>
      <c r="W113">
        <v>72.49968460760104</v>
      </c>
      <c r="X113">
        <v>7.6328795437153065</v>
      </c>
      <c r="Y113">
        <v>5.7305008315412227</v>
      </c>
      <c r="Z113">
        <v>59.524196122728092</v>
      </c>
      <c r="AA113">
        <v>3.671332777583137</v>
      </c>
      <c r="AB113">
        <v>41.530303897607133</v>
      </c>
    </row>
    <row r="114" spans="1:28" x14ac:dyDescent="0.25">
      <c r="A114" t="s">
        <v>412</v>
      </c>
      <c r="B114" t="s">
        <v>113</v>
      </c>
      <c r="C114" t="s">
        <v>1424</v>
      </c>
      <c r="D114" t="s">
        <v>71</v>
      </c>
      <c r="E114">
        <v>8114</v>
      </c>
      <c r="F114">
        <v>106</v>
      </c>
      <c r="G114">
        <v>7246.5700000000006</v>
      </c>
      <c r="H114">
        <v>2506457.58</v>
      </c>
      <c r="I114">
        <v>503298.06099999999</v>
      </c>
      <c r="J114">
        <v>465782.07999999996</v>
      </c>
      <c r="K114">
        <v>124849.02199999997</v>
      </c>
      <c r="L114">
        <v>108205.33399999996</v>
      </c>
      <c r="M114">
        <v>103562.71100000001</v>
      </c>
      <c r="N114">
        <v>321250.29499999998</v>
      </c>
      <c r="O114">
        <v>65099.269000000008</v>
      </c>
      <c r="P114">
        <v>108194.107</v>
      </c>
      <c r="Q114">
        <v>27.986822046625097</v>
      </c>
      <c r="R114">
        <v>23.228482083295262</v>
      </c>
      <c r="S114">
        <v>20.080055015333631</v>
      </c>
      <c r="T114">
        <v>18.583281987960074</v>
      </c>
      <c r="U114">
        <v>64.276213436149774</v>
      </c>
      <c r="V114">
        <v>176.4198401450617</v>
      </c>
      <c r="W114">
        <v>72.013177953374893</v>
      </c>
      <c r="X114">
        <v>8.1075944356002516</v>
      </c>
      <c r="Y114">
        <v>9.4278805584707008</v>
      </c>
      <c r="Z114">
        <v>40.926484866007925</v>
      </c>
      <c r="AA114">
        <v>2.5323418232303019</v>
      </c>
      <c r="AB114">
        <v>100.01037672042523</v>
      </c>
    </row>
    <row r="115" spans="1:28" x14ac:dyDescent="0.25">
      <c r="A115" t="s">
        <v>425</v>
      </c>
      <c r="B115" t="s">
        <v>114</v>
      </c>
      <c r="C115" t="s">
        <v>1424</v>
      </c>
      <c r="D115" t="s">
        <v>71</v>
      </c>
      <c r="E115">
        <v>4626</v>
      </c>
      <c r="F115">
        <v>223</v>
      </c>
      <c r="G115">
        <v>4215.88</v>
      </c>
      <c r="H115">
        <v>949551.7</v>
      </c>
      <c r="I115">
        <v>68033.854999999996</v>
      </c>
      <c r="J115">
        <v>252994.71899999998</v>
      </c>
      <c r="K115">
        <v>75055.995999999999</v>
      </c>
      <c r="L115">
        <v>57914.842999999993</v>
      </c>
      <c r="M115">
        <v>50232.742999999988</v>
      </c>
      <c r="N115">
        <v>169647.011</v>
      </c>
      <c r="O115">
        <v>33651.02199999999</v>
      </c>
      <c r="P115">
        <v>48674.033000000003</v>
      </c>
      <c r="Q115">
        <v>30.672281848992565</v>
      </c>
      <c r="R115">
        <v>19.239149810079635</v>
      </c>
      <c r="S115">
        <v>7.1648394710893566</v>
      </c>
      <c r="T115">
        <v>26.643596025366495</v>
      </c>
      <c r="U115">
        <v>60.009943119823141</v>
      </c>
      <c r="V115">
        <v>142.47845123675245</v>
      </c>
      <c r="W115">
        <v>69.327718151007446</v>
      </c>
      <c r="X115">
        <v>9.6952661282102746</v>
      </c>
      <c r="Y115">
        <v>11.717866075014925</v>
      </c>
      <c r="Z115" t="s">
        <v>1594</v>
      </c>
      <c r="AA115">
        <v>2.2307678123410688</v>
      </c>
      <c r="AB115">
        <v>118.98509211266712</v>
      </c>
    </row>
    <row r="116" spans="1:28" x14ac:dyDescent="0.25">
      <c r="A116" t="s">
        <v>438</v>
      </c>
      <c r="B116" t="s">
        <v>115</v>
      </c>
      <c r="C116" t="s">
        <v>1424</v>
      </c>
      <c r="D116" t="s">
        <v>71</v>
      </c>
      <c r="E116">
        <v>2538</v>
      </c>
      <c r="F116">
        <v>280</v>
      </c>
      <c r="G116">
        <v>2256.1999999999998</v>
      </c>
      <c r="H116">
        <v>463893.78</v>
      </c>
      <c r="I116">
        <v>28803.861999999997</v>
      </c>
      <c r="J116">
        <v>152268.851</v>
      </c>
      <c r="K116">
        <v>49583.106000000007</v>
      </c>
      <c r="L116">
        <v>38752.399000000005</v>
      </c>
      <c r="M116">
        <v>31366.591999999979</v>
      </c>
      <c r="N116">
        <v>98281.126999999993</v>
      </c>
      <c r="O116">
        <v>18610.843999999979</v>
      </c>
      <c r="P116">
        <v>30287.571</v>
      </c>
      <c r="Q116">
        <v>33.532859836360835</v>
      </c>
      <c r="R116">
        <v>19.890851478218615</v>
      </c>
      <c r="S116">
        <v>6.2091502929830176</v>
      </c>
      <c r="T116">
        <v>32.824076882427697</v>
      </c>
      <c r="U116">
        <v>67.48907499335165</v>
      </c>
      <c r="V116">
        <v>155.13740891764917</v>
      </c>
      <c r="W116">
        <v>66.467140163639158</v>
      </c>
      <c r="X116">
        <v>12.102611965226391</v>
      </c>
      <c r="Y116">
        <v>13.509613428872999</v>
      </c>
      <c r="Z116">
        <v>71.385649132346629</v>
      </c>
      <c r="AA116">
        <v>2.9116933497469883</v>
      </c>
      <c r="AB116">
        <v>127.94819036495201</v>
      </c>
    </row>
    <row r="117" spans="1:28" x14ac:dyDescent="0.25">
      <c r="A117" t="s">
        <v>451</v>
      </c>
      <c r="B117" t="s">
        <v>116</v>
      </c>
      <c r="C117" t="s">
        <v>1424</v>
      </c>
      <c r="D117" t="s">
        <v>71</v>
      </c>
      <c r="E117">
        <v>2957</v>
      </c>
      <c r="F117">
        <v>433</v>
      </c>
      <c r="G117">
        <v>2606.94</v>
      </c>
      <c r="H117">
        <v>438137.29</v>
      </c>
      <c r="I117">
        <v>45879.118999999999</v>
      </c>
      <c r="J117">
        <v>147626.49799999999</v>
      </c>
      <c r="K117">
        <v>35206.872000000003</v>
      </c>
      <c r="L117">
        <v>26785.586000000003</v>
      </c>
      <c r="M117">
        <v>20252.290000000037</v>
      </c>
      <c r="N117">
        <v>108054.393</v>
      </c>
      <c r="O117">
        <v>8988.2090000000371</v>
      </c>
      <c r="P117">
        <v>27608.030999999999</v>
      </c>
      <c r="Q117">
        <v>24.575290466686862</v>
      </c>
      <c r="R117">
        <v>18.701270689222742</v>
      </c>
      <c r="S117">
        <v>10.471402468390673</v>
      </c>
      <c r="T117">
        <v>33.694118571829392</v>
      </c>
      <c r="U117">
        <v>56.628268391294</v>
      </c>
      <c r="V117">
        <v>119.48396510851802</v>
      </c>
      <c r="W117">
        <v>75.424709533313134</v>
      </c>
      <c r="X117">
        <v>9.3824051152098225</v>
      </c>
      <c r="Y117">
        <v>7.1867334514138372</v>
      </c>
      <c r="Z117">
        <v>39.860327911607264</v>
      </c>
      <c r="AA117">
        <v>2.8741519553341743</v>
      </c>
      <c r="AB117">
        <v>97.02099363768464</v>
      </c>
    </row>
    <row r="118" spans="1:28" x14ac:dyDescent="0.25">
      <c r="A118" t="s">
        <v>464</v>
      </c>
      <c r="B118" t="s">
        <v>117</v>
      </c>
      <c r="C118" t="s">
        <v>1424</v>
      </c>
      <c r="D118" t="s">
        <v>71</v>
      </c>
      <c r="E118">
        <v>4345</v>
      </c>
      <c r="F118">
        <v>338</v>
      </c>
      <c r="G118">
        <v>3796.6</v>
      </c>
      <c r="H118">
        <v>980901.01</v>
      </c>
      <c r="I118">
        <v>28416.293999999998</v>
      </c>
      <c r="J118">
        <v>273230.74100000004</v>
      </c>
      <c r="K118">
        <v>80982.381000000008</v>
      </c>
      <c r="L118">
        <v>67355.062000000005</v>
      </c>
      <c r="M118">
        <v>49676.337999999996</v>
      </c>
      <c r="N118">
        <v>182878.44500000001</v>
      </c>
      <c r="O118">
        <v>33742.394</v>
      </c>
      <c r="P118">
        <v>62191.839</v>
      </c>
      <c r="Q118">
        <v>30.691323993657178</v>
      </c>
      <c r="R118">
        <v>22.761655138943532</v>
      </c>
      <c r="S118">
        <v>2.8969583791130971</v>
      </c>
      <c r="T118">
        <v>27.855077955317842</v>
      </c>
      <c r="U118">
        <v>71.967218300584747</v>
      </c>
      <c r="V118">
        <v>208.44404019385769</v>
      </c>
      <c r="W118">
        <v>69.308676006342836</v>
      </c>
      <c r="X118">
        <v>9.4744168660561545</v>
      </c>
      <c r="Y118">
        <v>12.736125748323108</v>
      </c>
      <c r="Z118" t="s">
        <v>1594</v>
      </c>
      <c r="AA118">
        <v>2.9833674561877843</v>
      </c>
      <c r="AB118">
        <v>108.30209089009253</v>
      </c>
    </row>
    <row r="119" spans="1:28" x14ac:dyDescent="0.25">
      <c r="A119" t="s">
        <v>477</v>
      </c>
      <c r="B119" t="s">
        <v>118</v>
      </c>
      <c r="C119" t="s">
        <v>1424</v>
      </c>
      <c r="D119" t="s">
        <v>71</v>
      </c>
      <c r="E119">
        <v>1211</v>
      </c>
      <c r="F119">
        <v>372</v>
      </c>
      <c r="G119">
        <v>1005.91</v>
      </c>
      <c r="H119">
        <v>195358.88999999998</v>
      </c>
      <c r="I119">
        <v>3461.4470000000001</v>
      </c>
      <c r="J119">
        <v>63644.149999999994</v>
      </c>
      <c r="K119">
        <v>14458.215999999991</v>
      </c>
      <c r="L119">
        <v>12362.538999999992</v>
      </c>
      <c r="M119">
        <v>6105.1079999999929</v>
      </c>
      <c r="N119">
        <v>47561.671999999999</v>
      </c>
      <c r="O119">
        <v>5428.6229999999932</v>
      </c>
      <c r="P119">
        <v>14708.092999999999</v>
      </c>
      <c r="Q119">
        <v>23.312225265547067</v>
      </c>
      <c r="R119">
        <v>23.109889911327279</v>
      </c>
      <c r="S119">
        <v>1.7718400222278088</v>
      </c>
      <c r="T119">
        <v>32.578066961785055</v>
      </c>
      <c r="U119">
        <v>63.270222982175341</v>
      </c>
      <c r="V119">
        <v>141.66423338071996</v>
      </c>
      <c r="W119">
        <v>76.68777473445293</v>
      </c>
      <c r="X119">
        <v>8.5971211657526823</v>
      </c>
      <c r="Y119">
        <v>8.2957597746660667</v>
      </c>
      <c r="Z119" t="s">
        <v>1594</v>
      </c>
      <c r="AA119">
        <v>6.5524958265943773</v>
      </c>
      <c r="AB119">
        <v>84.052630072436941</v>
      </c>
    </row>
    <row r="120" spans="1:28" x14ac:dyDescent="0.25">
      <c r="A120" t="s">
        <v>490</v>
      </c>
      <c r="B120" t="s">
        <v>119</v>
      </c>
      <c r="C120" t="s">
        <v>1424</v>
      </c>
      <c r="D120" t="s">
        <v>71</v>
      </c>
      <c r="E120">
        <v>238</v>
      </c>
      <c r="F120">
        <v>156</v>
      </c>
      <c r="G120">
        <v>200.94</v>
      </c>
      <c r="H120">
        <v>26567.11</v>
      </c>
      <c r="I120">
        <v>408.22799999999995</v>
      </c>
      <c r="J120">
        <v>11007.698999999999</v>
      </c>
      <c r="K120">
        <v>2746.4599999999982</v>
      </c>
      <c r="L120">
        <v>2139.2479999999982</v>
      </c>
      <c r="M120">
        <v>1658.1469999999983</v>
      </c>
      <c r="N120">
        <v>8211.7090000000007</v>
      </c>
      <c r="O120">
        <v>1205.1869999999983</v>
      </c>
      <c r="P120">
        <v>2186.8119999999999</v>
      </c>
      <c r="Q120">
        <v>25.063128703344496</v>
      </c>
      <c r="R120">
        <v>19.866204553740069</v>
      </c>
      <c r="S120">
        <v>1.5365916729369509</v>
      </c>
      <c r="T120">
        <v>41.433558260571054</v>
      </c>
      <c r="U120">
        <v>54.781024186324267</v>
      </c>
      <c r="V120">
        <v>100.71868717029959</v>
      </c>
      <c r="W120">
        <v>74.936871296655511</v>
      </c>
      <c r="X120">
        <v>12.572135192544142</v>
      </c>
      <c r="Y120">
        <v>10.258413168430868</v>
      </c>
      <c r="Z120">
        <v>57.838633215979982</v>
      </c>
      <c r="AA120">
        <v>1.9092213249055159</v>
      </c>
      <c r="AB120">
        <v>97.824961633647447</v>
      </c>
    </row>
    <row r="121" spans="1:28" x14ac:dyDescent="0.25">
      <c r="A121" t="s">
        <v>280</v>
      </c>
      <c r="B121" t="s">
        <v>2</v>
      </c>
      <c r="C121" t="s">
        <v>1424</v>
      </c>
      <c r="D121" t="s">
        <v>281</v>
      </c>
      <c r="E121">
        <v>622</v>
      </c>
      <c r="F121">
        <v>184</v>
      </c>
      <c r="G121">
        <v>591.86</v>
      </c>
      <c r="H121">
        <v>68323.64</v>
      </c>
      <c r="I121">
        <v>4134.6449999999995</v>
      </c>
      <c r="J121">
        <v>7360.713999999999</v>
      </c>
      <c r="K121">
        <v>7864.3150000000023</v>
      </c>
      <c r="L121">
        <v>9370.5060000000012</v>
      </c>
      <c r="M121">
        <v>2634.9879999999903</v>
      </c>
      <c r="N121">
        <v>27686.253000000001</v>
      </c>
      <c r="O121">
        <v>3691.5839999999903</v>
      </c>
      <c r="P121">
        <v>10592.486000000001</v>
      </c>
      <c r="Q121">
        <v>22.121489029373603</v>
      </c>
      <c r="R121">
        <v>143.90568632336485</v>
      </c>
      <c r="S121">
        <v>6.051558435703952</v>
      </c>
      <c r="T121">
        <v>10.773304818068825</v>
      </c>
      <c r="U121">
        <v>12.436579596526204</v>
      </c>
      <c r="V121">
        <v>205.79217889365728</v>
      </c>
      <c r="W121">
        <v>77.878510970626408</v>
      </c>
      <c r="X121">
        <v>5.0116147996463241</v>
      </c>
      <c r="Y121">
        <v>4.6345577150692687</v>
      </c>
      <c r="Z121">
        <v>13.642329709710166</v>
      </c>
      <c r="AA121">
        <v>2.0873400925573296</v>
      </c>
      <c r="AB121">
        <v>88.463709085855768</v>
      </c>
    </row>
    <row r="122" spans="1:28" x14ac:dyDescent="0.25">
      <c r="A122" t="s">
        <v>296</v>
      </c>
      <c r="B122" t="s">
        <v>4</v>
      </c>
      <c r="C122" t="s">
        <v>1424</v>
      </c>
      <c r="D122" t="s">
        <v>281</v>
      </c>
      <c r="E122">
        <v>305</v>
      </c>
      <c r="F122">
        <v>75</v>
      </c>
      <c r="G122">
        <v>250.29000000000002</v>
      </c>
      <c r="H122">
        <v>31593.760000000002</v>
      </c>
      <c r="I122" t="s">
        <v>1594</v>
      </c>
      <c r="J122">
        <v>9006.7900000000009</v>
      </c>
      <c r="K122">
        <v>1591.7960000000019</v>
      </c>
      <c r="L122">
        <v>2491.3670000000016</v>
      </c>
      <c r="M122">
        <v>-503.59099999999842</v>
      </c>
      <c r="N122">
        <v>9778.1350000000002</v>
      </c>
      <c r="O122">
        <v>1883.5580000000014</v>
      </c>
      <c r="P122">
        <v>5037.6379999999999</v>
      </c>
      <c r="Q122">
        <v>14.000049780425242</v>
      </c>
      <c r="R122">
        <v>55.931558302125396</v>
      </c>
      <c r="S122" t="s">
        <v>1594</v>
      </c>
      <c r="T122">
        <v>28.508129453411051</v>
      </c>
      <c r="U122">
        <v>35.985416916377005</v>
      </c>
      <c r="V122">
        <v>263.72983339326379</v>
      </c>
      <c r="W122">
        <v>85.999950219574757</v>
      </c>
      <c r="X122">
        <v>1.9612031931740614</v>
      </c>
      <c r="Y122">
        <v>6.3638678313160408</v>
      </c>
      <c r="Z122" t="s">
        <v>1594</v>
      </c>
      <c r="AA122">
        <v>13.4426773279993</v>
      </c>
      <c r="AB122">
        <v>49.455062074726328</v>
      </c>
    </row>
    <row r="123" spans="1:28" x14ac:dyDescent="0.25">
      <c r="A123" t="s">
        <v>309</v>
      </c>
      <c r="B123" t="s">
        <v>6</v>
      </c>
      <c r="C123" t="s">
        <v>1424</v>
      </c>
      <c r="D123" t="s">
        <v>281</v>
      </c>
      <c r="E123">
        <v>32</v>
      </c>
      <c r="F123">
        <v>33</v>
      </c>
      <c r="G123">
        <v>25.72</v>
      </c>
      <c r="H123">
        <v>3265.31</v>
      </c>
      <c r="I123">
        <v>0</v>
      </c>
      <c r="J123">
        <v>1009.904</v>
      </c>
      <c r="K123">
        <v>-24.099999999999987</v>
      </c>
      <c r="L123">
        <v>100.408</v>
      </c>
      <c r="M123">
        <v>-144.15300000000005</v>
      </c>
      <c r="N123">
        <v>1066.4770000000001</v>
      </c>
      <c r="O123">
        <v>-139.11900000000006</v>
      </c>
      <c r="P123">
        <v>1046.3020000000001</v>
      </c>
      <c r="Q123">
        <v>-2.3120233850132905</v>
      </c>
      <c r="R123">
        <v>103.60410494462842</v>
      </c>
      <c r="S123">
        <v>0</v>
      </c>
      <c r="T123">
        <v>30.92827327267549</v>
      </c>
      <c r="U123">
        <v>39.265318818040434</v>
      </c>
      <c r="V123">
        <v>109.03448678071541</v>
      </c>
      <c r="W123">
        <v>102.3120233850133</v>
      </c>
      <c r="X123">
        <v>-2.1456801049157423</v>
      </c>
      <c r="Y123">
        <v>-30.170196524069979</v>
      </c>
      <c r="Z123">
        <v>183.58865703491981</v>
      </c>
      <c r="AA123">
        <v>-30.190871369294619</v>
      </c>
      <c r="AB123">
        <v>9.5964645006890912</v>
      </c>
    </row>
    <row r="124" spans="1:28" x14ac:dyDescent="0.25">
      <c r="A124" t="s">
        <v>322</v>
      </c>
      <c r="B124" t="s">
        <v>8</v>
      </c>
      <c r="C124" t="s">
        <v>1424</v>
      </c>
      <c r="D124" t="s">
        <v>281</v>
      </c>
      <c r="E124">
        <v>991</v>
      </c>
      <c r="F124">
        <v>124</v>
      </c>
      <c r="G124">
        <v>964.99</v>
      </c>
      <c r="H124">
        <v>199500.72999999998</v>
      </c>
      <c r="I124">
        <v>66715.667000000001</v>
      </c>
      <c r="J124">
        <v>60319.186999999984</v>
      </c>
      <c r="K124">
        <v>16413.423999999985</v>
      </c>
      <c r="L124">
        <v>24850.353999999988</v>
      </c>
      <c r="M124">
        <v>5292.7719999999872</v>
      </c>
      <c r="N124">
        <v>42445.5</v>
      </c>
      <c r="O124">
        <v>16657.429999999989</v>
      </c>
      <c r="P124">
        <v>41842.055</v>
      </c>
      <c r="Q124">
        <v>27.886041545713592</v>
      </c>
      <c r="R124">
        <v>69.367737002158222</v>
      </c>
      <c r="S124">
        <v>33.441314726016294</v>
      </c>
      <c r="T124">
        <v>30.235070819039102</v>
      </c>
      <c r="U124">
        <v>62.507577280593566</v>
      </c>
      <c r="V124">
        <v>305.38080601871519</v>
      </c>
      <c r="W124">
        <v>72.113958454286404</v>
      </c>
      <c r="X124">
        <v>4.4722903348852903</v>
      </c>
      <c r="Y124">
        <v>11.909353293266921</v>
      </c>
      <c r="Z124">
        <v>18.026907251175437</v>
      </c>
      <c r="AA124">
        <v>10.030990486811293</v>
      </c>
      <c r="AB124">
        <v>59.390854488384925</v>
      </c>
    </row>
    <row r="125" spans="1:28" x14ac:dyDescent="0.25">
      <c r="A125" t="s">
        <v>335</v>
      </c>
      <c r="B125" t="s">
        <v>107</v>
      </c>
      <c r="C125" t="s">
        <v>1424</v>
      </c>
      <c r="D125" t="s">
        <v>281</v>
      </c>
      <c r="E125">
        <v>5240</v>
      </c>
      <c r="F125">
        <v>627</v>
      </c>
      <c r="G125">
        <v>4315</v>
      </c>
      <c r="H125">
        <v>1289856.5900000001</v>
      </c>
      <c r="I125">
        <v>382180.50699999998</v>
      </c>
      <c r="J125">
        <v>336283.31</v>
      </c>
      <c r="K125">
        <v>86603.781000000032</v>
      </c>
      <c r="L125">
        <v>61055.425000000017</v>
      </c>
      <c r="M125">
        <v>52652.179999999971</v>
      </c>
      <c r="N125">
        <v>235773.17499999999</v>
      </c>
      <c r="O125">
        <v>24261.671999999973</v>
      </c>
      <c r="P125">
        <v>47732.696000000004</v>
      </c>
      <c r="Q125">
        <v>26.864135102758407</v>
      </c>
      <c r="R125">
        <v>14.194191201460459</v>
      </c>
      <c r="S125">
        <v>29.629689840170524</v>
      </c>
      <c r="T125">
        <v>26.071372011984678</v>
      </c>
      <c r="U125">
        <v>77.933559675550399</v>
      </c>
      <c r="V125">
        <v>175.53527809965237</v>
      </c>
      <c r="W125">
        <v>73.135864897241603</v>
      </c>
      <c r="X125">
        <v>8.492776060483008</v>
      </c>
      <c r="Y125">
        <v>5.3692986813264945</v>
      </c>
      <c r="Z125">
        <v>54.51820716905533</v>
      </c>
      <c r="AA125">
        <v>3.7464253437156501</v>
      </c>
      <c r="AB125">
        <v>127.91111777972904</v>
      </c>
    </row>
    <row r="126" spans="1:28" x14ac:dyDescent="0.25">
      <c r="A126" t="s">
        <v>348</v>
      </c>
      <c r="B126" t="s">
        <v>108</v>
      </c>
      <c r="C126" t="s">
        <v>1424</v>
      </c>
      <c r="D126" t="s">
        <v>281</v>
      </c>
      <c r="E126">
        <v>1658</v>
      </c>
      <c r="F126">
        <v>151</v>
      </c>
      <c r="G126">
        <v>1463.98</v>
      </c>
      <c r="H126">
        <v>387186.62</v>
      </c>
      <c r="I126">
        <v>94609.384999999995</v>
      </c>
      <c r="J126">
        <v>112703.52099999999</v>
      </c>
      <c r="K126">
        <v>39229.329999999994</v>
      </c>
      <c r="L126">
        <v>30587.669999999995</v>
      </c>
      <c r="M126">
        <v>25563.657999999978</v>
      </c>
      <c r="N126">
        <v>69663.697</v>
      </c>
      <c r="O126">
        <v>17434.289999999979</v>
      </c>
      <c r="P126">
        <v>21190.526000000002</v>
      </c>
      <c r="Q126">
        <v>36.025566632471332</v>
      </c>
      <c r="R126">
        <v>18.802008856493494</v>
      </c>
      <c r="S126">
        <v>24.435086367395652</v>
      </c>
      <c r="T126">
        <v>29.108320168708307</v>
      </c>
      <c r="U126">
        <v>76.984331070096587</v>
      </c>
      <c r="V126">
        <v>203.05240235522345</v>
      </c>
      <c r="W126">
        <v>63.974433367528668</v>
      </c>
      <c r="X126">
        <v>9.5639254565215914</v>
      </c>
      <c r="Y126">
        <v>9.2889889541671149</v>
      </c>
      <c r="Z126">
        <v>42.982961999187729</v>
      </c>
      <c r="AA126">
        <v>2.8256460153665639</v>
      </c>
      <c r="AB126">
        <v>144.3459685710491</v>
      </c>
    </row>
    <row r="127" spans="1:28" x14ac:dyDescent="0.25">
      <c r="A127" t="s">
        <v>361</v>
      </c>
      <c r="B127" t="s">
        <v>109</v>
      </c>
      <c r="C127" t="s">
        <v>1424</v>
      </c>
      <c r="D127" t="s">
        <v>281</v>
      </c>
      <c r="E127">
        <v>2424</v>
      </c>
      <c r="F127">
        <v>175</v>
      </c>
      <c r="G127">
        <v>2143.12</v>
      </c>
      <c r="H127">
        <v>601679.35999999999</v>
      </c>
      <c r="I127">
        <v>165746.03</v>
      </c>
      <c r="J127">
        <v>172825.174</v>
      </c>
      <c r="K127">
        <v>62460.474000000002</v>
      </c>
      <c r="L127">
        <v>47460.496999999996</v>
      </c>
      <c r="M127">
        <v>53325.128000000012</v>
      </c>
      <c r="N127">
        <v>105878.649</v>
      </c>
      <c r="O127">
        <v>43182.585000000014</v>
      </c>
      <c r="P127">
        <v>27165.257999999998</v>
      </c>
      <c r="Q127">
        <v>37.103955923543694</v>
      </c>
      <c r="R127">
        <v>15.718345522973406</v>
      </c>
      <c r="S127">
        <v>27.547235457769403</v>
      </c>
      <c r="T127">
        <v>28.723799666320616</v>
      </c>
      <c r="U127">
        <v>80.641855799021997</v>
      </c>
      <c r="V127">
        <v>169.74742664899773</v>
      </c>
      <c r="W127">
        <v>62.896044076456313</v>
      </c>
      <c r="X127">
        <v>8.0533038333485631</v>
      </c>
      <c r="Y127">
        <v>7.7187892379206549</v>
      </c>
      <c r="Z127" t="s">
        <v>1594</v>
      </c>
      <c r="AA127">
        <v>3.1114012999645184</v>
      </c>
      <c r="AB127">
        <v>174.71027516101631</v>
      </c>
    </row>
    <row r="128" spans="1:28" x14ac:dyDescent="0.25">
      <c r="A128" t="s">
        <v>374</v>
      </c>
      <c r="B128" t="s">
        <v>110</v>
      </c>
      <c r="C128" t="s">
        <v>1424</v>
      </c>
      <c r="D128" t="s">
        <v>281</v>
      </c>
      <c r="E128">
        <v>5929</v>
      </c>
      <c r="F128">
        <v>200</v>
      </c>
      <c r="G128">
        <v>5276.02</v>
      </c>
      <c r="H128">
        <v>1856318.91</v>
      </c>
      <c r="I128">
        <v>459629.44500000001</v>
      </c>
      <c r="J128">
        <v>477427.74700000003</v>
      </c>
      <c r="K128">
        <v>232261.73300000004</v>
      </c>
      <c r="L128">
        <v>223971.85700000005</v>
      </c>
      <c r="M128">
        <v>92394.100000000093</v>
      </c>
      <c r="N128">
        <v>226695.272</v>
      </c>
      <c r="O128">
        <v>65497.921000000097</v>
      </c>
      <c r="P128">
        <v>105465.43</v>
      </c>
      <c r="Q128">
        <v>50.606425105114148</v>
      </c>
      <c r="R128">
        <v>22.090343651518012</v>
      </c>
      <c r="S128">
        <v>24.76026304122496</v>
      </c>
      <c r="T128">
        <v>25.719058531812301</v>
      </c>
      <c r="U128">
        <v>90.490132145063896</v>
      </c>
      <c r="V128">
        <v>194.02737802358595</v>
      </c>
      <c r="W128">
        <v>49.393574894885845</v>
      </c>
      <c r="X128">
        <v>19.64713089093404</v>
      </c>
      <c r="Y128">
        <v>12.807464179885814</v>
      </c>
      <c r="Z128">
        <v>34.460795135139726</v>
      </c>
      <c r="AA128">
        <v>1.7598895638998782</v>
      </c>
      <c r="AB128">
        <v>212.3651863933045</v>
      </c>
    </row>
    <row r="129" spans="1:28" x14ac:dyDescent="0.25">
      <c r="A129" t="s">
        <v>387</v>
      </c>
      <c r="B129" t="s">
        <v>111</v>
      </c>
      <c r="C129" t="s">
        <v>1424</v>
      </c>
      <c r="D129" t="s">
        <v>281</v>
      </c>
      <c r="E129">
        <v>5379</v>
      </c>
      <c r="F129">
        <v>263</v>
      </c>
      <c r="G129">
        <v>4947.1900000000005</v>
      </c>
      <c r="H129">
        <v>1901467.9</v>
      </c>
      <c r="I129">
        <v>627084.54399999999</v>
      </c>
      <c r="J129">
        <v>393155.14500000002</v>
      </c>
      <c r="K129">
        <v>95318.934000000052</v>
      </c>
      <c r="L129">
        <v>258504.68700000006</v>
      </c>
      <c r="M129">
        <v>222731.60300000003</v>
      </c>
      <c r="N129">
        <v>280639.14399999997</v>
      </c>
      <c r="O129">
        <v>202951.16300000003</v>
      </c>
      <c r="P129">
        <v>94235.661000000007</v>
      </c>
      <c r="Q129">
        <v>25.353607111482269</v>
      </c>
      <c r="R129">
        <v>23.969077398185902</v>
      </c>
      <c r="S129">
        <v>32.978970825644751</v>
      </c>
      <c r="T129">
        <v>20.676401899816454</v>
      </c>
      <c r="U129">
        <v>79.470395315320417</v>
      </c>
      <c r="V129">
        <v>211.62075865289182</v>
      </c>
      <c r="W129">
        <v>74.646392888517738</v>
      </c>
      <c r="X129">
        <v>5.8590380233667334</v>
      </c>
      <c r="Y129">
        <v>14.75186309493537</v>
      </c>
      <c r="Z129" t="s">
        <v>1594</v>
      </c>
      <c r="AA129">
        <v>11.570775644637395</v>
      </c>
      <c r="AB129">
        <v>274.31726403447209</v>
      </c>
    </row>
    <row r="130" spans="1:28" x14ac:dyDescent="0.25">
      <c r="A130" t="s">
        <v>400</v>
      </c>
      <c r="B130" t="s">
        <v>112</v>
      </c>
      <c r="C130" t="s">
        <v>1424</v>
      </c>
      <c r="D130" t="s">
        <v>281</v>
      </c>
      <c r="E130">
        <v>7290</v>
      </c>
      <c r="F130">
        <v>372</v>
      </c>
      <c r="G130">
        <v>6609.07</v>
      </c>
      <c r="H130">
        <v>2365041.29</v>
      </c>
      <c r="I130">
        <v>707807.625</v>
      </c>
      <c r="J130">
        <v>599330.47399999993</v>
      </c>
      <c r="K130">
        <v>169532.06599999988</v>
      </c>
      <c r="L130">
        <v>176241.41699999987</v>
      </c>
      <c r="M130">
        <v>64672.991999999962</v>
      </c>
      <c r="N130">
        <v>408519.60600000003</v>
      </c>
      <c r="O130">
        <v>8871.1649999999663</v>
      </c>
      <c r="P130">
        <v>106780.80200000001</v>
      </c>
      <c r="Q130">
        <v>29.328185387551287</v>
      </c>
      <c r="R130">
        <v>17.816681552555263</v>
      </c>
      <c r="S130">
        <v>29.927918298627247</v>
      </c>
      <c r="T130">
        <v>25.34122666416534</v>
      </c>
      <c r="U130">
        <v>90.683027112740518</v>
      </c>
      <c r="V130">
        <v>231.45152948902037</v>
      </c>
      <c r="W130">
        <v>70.671814612448713</v>
      </c>
      <c r="X130">
        <v>8.3470376599786249</v>
      </c>
      <c r="Y130">
        <v>0.83926425157649232</v>
      </c>
      <c r="Z130" t="s">
        <v>1594</v>
      </c>
      <c r="AA130">
        <v>7.5758865582396719</v>
      </c>
      <c r="AB130">
        <v>165.04972214012764</v>
      </c>
    </row>
    <row r="131" spans="1:28" x14ac:dyDescent="0.25">
      <c r="A131" t="s">
        <v>413</v>
      </c>
      <c r="B131" t="s">
        <v>113</v>
      </c>
      <c r="C131" t="s">
        <v>1424</v>
      </c>
      <c r="D131" t="s">
        <v>281</v>
      </c>
      <c r="E131">
        <v>4751</v>
      </c>
      <c r="F131">
        <v>306</v>
      </c>
      <c r="G131">
        <v>4129.72</v>
      </c>
      <c r="H131">
        <v>1124176.6499999999</v>
      </c>
      <c r="I131">
        <v>140976.11600000001</v>
      </c>
      <c r="J131">
        <v>269275.158</v>
      </c>
      <c r="K131">
        <v>85074.565000000017</v>
      </c>
      <c r="L131">
        <v>53540.127000000022</v>
      </c>
      <c r="M131">
        <v>61474.329000000005</v>
      </c>
      <c r="N131">
        <v>176927.86600000001</v>
      </c>
      <c r="O131">
        <v>48771.766000000003</v>
      </c>
      <c r="P131">
        <v>57851.798999999999</v>
      </c>
      <c r="Q131">
        <v>32.470906729869242</v>
      </c>
      <c r="R131">
        <v>21.48426889048562</v>
      </c>
      <c r="S131">
        <v>12.540388203224111</v>
      </c>
      <c r="T131">
        <v>23.953100075508598</v>
      </c>
      <c r="U131">
        <v>65.204216750772446</v>
      </c>
      <c r="V131">
        <v>120.96617300930814</v>
      </c>
      <c r="W131">
        <v>67.529093270130772</v>
      </c>
      <c r="X131">
        <v>11.102917987967976</v>
      </c>
      <c r="Y131">
        <v>13.188297634113457</v>
      </c>
      <c r="Z131">
        <v>47.149332395197817</v>
      </c>
      <c r="AA131">
        <v>2.4841396485541827</v>
      </c>
      <c r="AB131">
        <v>92.547039029849401</v>
      </c>
    </row>
    <row r="132" spans="1:28" x14ac:dyDescent="0.25">
      <c r="A132" t="s">
        <v>426</v>
      </c>
      <c r="B132" t="s">
        <v>114</v>
      </c>
      <c r="C132" t="s">
        <v>1424</v>
      </c>
      <c r="D132" t="s">
        <v>281</v>
      </c>
      <c r="E132">
        <v>6091</v>
      </c>
      <c r="F132">
        <v>318</v>
      </c>
      <c r="G132">
        <v>5337.86</v>
      </c>
      <c r="H132">
        <v>1648766.11</v>
      </c>
      <c r="I132">
        <v>197726.625</v>
      </c>
      <c r="J132">
        <v>383760.68600000005</v>
      </c>
      <c r="K132">
        <v>134464.606</v>
      </c>
      <c r="L132">
        <v>113446.20800000001</v>
      </c>
      <c r="M132">
        <v>105786.37700000011</v>
      </c>
      <c r="N132">
        <v>238623.67300000001</v>
      </c>
      <c r="O132">
        <v>73332.436000000103</v>
      </c>
      <c r="P132">
        <v>66010.618000000002</v>
      </c>
      <c r="Q132">
        <v>36.04096230533149</v>
      </c>
      <c r="R132">
        <v>17.200984990943027</v>
      </c>
      <c r="S132">
        <v>11.992399880174636</v>
      </c>
      <c r="T132">
        <v>23.275629191577696</v>
      </c>
      <c r="U132">
        <v>71.894108500410283</v>
      </c>
      <c r="V132">
        <v>146.52287433540783</v>
      </c>
      <c r="W132">
        <v>63.959037694668496</v>
      </c>
      <c r="X132">
        <v>12.707578066670921</v>
      </c>
      <c r="Y132">
        <v>13.025095715776269</v>
      </c>
      <c r="Z132">
        <v>63.08645665939212</v>
      </c>
      <c r="AA132">
        <v>7.5793283475653066</v>
      </c>
      <c r="AB132">
        <v>171.86054522319424</v>
      </c>
    </row>
    <row r="133" spans="1:28" x14ac:dyDescent="0.25">
      <c r="A133" t="s">
        <v>439</v>
      </c>
      <c r="B133" t="s">
        <v>115</v>
      </c>
      <c r="C133" t="s">
        <v>1424</v>
      </c>
      <c r="D133" t="s">
        <v>281</v>
      </c>
      <c r="E133">
        <v>5267</v>
      </c>
      <c r="F133">
        <v>558</v>
      </c>
      <c r="G133">
        <v>4447.5600000000004</v>
      </c>
      <c r="H133">
        <v>1311001.43</v>
      </c>
      <c r="I133">
        <v>120951.52</v>
      </c>
      <c r="J133">
        <v>303715.39899999998</v>
      </c>
      <c r="K133">
        <v>97003.251999999964</v>
      </c>
      <c r="L133">
        <v>78789.605999999956</v>
      </c>
      <c r="M133">
        <v>65178.778999999973</v>
      </c>
      <c r="N133">
        <v>197217.932</v>
      </c>
      <c r="O133">
        <v>48489.737999999976</v>
      </c>
      <c r="P133">
        <v>100702.45</v>
      </c>
      <c r="Q133">
        <v>32.969499572131419</v>
      </c>
      <c r="R133">
        <v>33.156846946703553</v>
      </c>
      <c r="S133">
        <v>9.225887724622849</v>
      </c>
      <c r="T133">
        <v>23.166671831929275</v>
      </c>
      <c r="U133">
        <v>68.288094820530802</v>
      </c>
      <c r="V133">
        <v>171.56693737689878</v>
      </c>
      <c r="W133">
        <v>67.030500427868589</v>
      </c>
      <c r="X133">
        <v>9.3162335750740279</v>
      </c>
      <c r="Y133">
        <v>14.408005862262682</v>
      </c>
      <c r="Z133">
        <v>109.26921582591682</v>
      </c>
      <c r="AA133">
        <v>4.2084826187064346</v>
      </c>
      <c r="AB133">
        <v>78.2400090563834</v>
      </c>
    </row>
    <row r="134" spans="1:28" x14ac:dyDescent="0.25">
      <c r="A134" t="s">
        <v>452</v>
      </c>
      <c r="B134" t="s">
        <v>116</v>
      </c>
      <c r="C134" t="s">
        <v>1424</v>
      </c>
      <c r="D134" t="s">
        <v>281</v>
      </c>
      <c r="E134">
        <v>3930</v>
      </c>
      <c r="F134">
        <v>577</v>
      </c>
      <c r="G134">
        <v>3211.16</v>
      </c>
      <c r="H134">
        <v>793016.11</v>
      </c>
      <c r="I134">
        <v>87417.308000000005</v>
      </c>
      <c r="J134">
        <v>238430.91</v>
      </c>
      <c r="K134">
        <v>86862.406000000003</v>
      </c>
      <c r="L134">
        <v>68299.413</v>
      </c>
      <c r="M134">
        <v>63476.770999999957</v>
      </c>
      <c r="N134">
        <v>146952.345</v>
      </c>
      <c r="O134">
        <v>44539.00099999996</v>
      </c>
      <c r="P134">
        <v>64507.069000000003</v>
      </c>
      <c r="Q134">
        <v>37.15009665921378</v>
      </c>
      <c r="R134">
        <v>27.054826490407642</v>
      </c>
      <c r="S134">
        <v>11.023396233400607</v>
      </c>
      <c r="T134">
        <v>30.066338753193804</v>
      </c>
      <c r="U134">
        <v>74.250710023792024</v>
      </c>
      <c r="V134">
        <v>149.39977889609986</v>
      </c>
      <c r="W134">
        <v>62.849903340786227</v>
      </c>
      <c r="X134">
        <v>12.446939137195285</v>
      </c>
      <c r="Y134">
        <v>12.678264192953357</v>
      </c>
      <c r="Z134">
        <v>35.493763902259815</v>
      </c>
      <c r="AA134">
        <v>2.0064675620428933</v>
      </c>
      <c r="AB134">
        <v>105.87895878512168</v>
      </c>
    </row>
    <row r="135" spans="1:28" x14ac:dyDescent="0.25">
      <c r="A135" t="s">
        <v>465</v>
      </c>
      <c r="B135" t="s">
        <v>117</v>
      </c>
      <c r="C135" t="s">
        <v>1424</v>
      </c>
      <c r="D135" t="s">
        <v>281</v>
      </c>
      <c r="E135">
        <v>7191</v>
      </c>
      <c r="F135">
        <v>692</v>
      </c>
      <c r="G135">
        <v>6217.75</v>
      </c>
      <c r="H135">
        <v>1606210.41</v>
      </c>
      <c r="I135">
        <v>369744.86</v>
      </c>
      <c r="J135">
        <v>495851.81</v>
      </c>
      <c r="K135">
        <v>169491.35299999997</v>
      </c>
      <c r="L135">
        <v>136381.84999999995</v>
      </c>
      <c r="M135">
        <v>104431.28899999998</v>
      </c>
      <c r="N135">
        <v>310537.44400000002</v>
      </c>
      <c r="O135">
        <v>73077.603999999978</v>
      </c>
      <c r="P135">
        <v>176967.14899999998</v>
      </c>
      <c r="Q135">
        <v>35.308580247530443</v>
      </c>
      <c r="R135">
        <v>35.689523650221219</v>
      </c>
      <c r="S135">
        <v>23.019702630367089</v>
      </c>
      <c r="T135">
        <v>30.870912485245317</v>
      </c>
      <c r="U135">
        <v>79.74778818704516</v>
      </c>
      <c r="V135">
        <v>198.88591323227857</v>
      </c>
      <c r="W135">
        <v>64.691419752469571</v>
      </c>
      <c r="X135">
        <v>10.815683349255286</v>
      </c>
      <c r="Y135">
        <v>6.4788894105939052</v>
      </c>
      <c r="Z135" t="s">
        <v>1594</v>
      </c>
      <c r="AA135">
        <v>2.3645436354502407</v>
      </c>
      <c r="AB135">
        <v>77.066196054274442</v>
      </c>
    </row>
    <row r="136" spans="1:28" x14ac:dyDescent="0.25">
      <c r="A136" t="s">
        <v>478</v>
      </c>
      <c r="B136" t="s">
        <v>118</v>
      </c>
      <c r="C136" t="s">
        <v>1424</v>
      </c>
      <c r="D136" t="s">
        <v>281</v>
      </c>
      <c r="E136">
        <v>5320</v>
      </c>
      <c r="F136">
        <v>557</v>
      </c>
      <c r="G136">
        <v>4560.2</v>
      </c>
      <c r="H136">
        <v>1981566.73</v>
      </c>
      <c r="I136">
        <v>895099.67799999996</v>
      </c>
      <c r="J136">
        <v>562626.6669999999</v>
      </c>
      <c r="K136">
        <v>284146.43099999992</v>
      </c>
      <c r="L136">
        <v>229914.52399999995</v>
      </c>
      <c r="M136">
        <v>258998.91199999992</v>
      </c>
      <c r="N136">
        <v>264172.56</v>
      </c>
      <c r="O136">
        <v>178704.25699999993</v>
      </c>
      <c r="P136">
        <v>59596.091999999997</v>
      </c>
      <c r="Q136">
        <v>51.821373263360115</v>
      </c>
      <c r="R136">
        <v>10.592475525160276</v>
      </c>
      <c r="S136">
        <v>45.171311389548812</v>
      </c>
      <c r="T136">
        <v>28.393021465393691</v>
      </c>
      <c r="U136">
        <v>123.37762970922326</v>
      </c>
      <c r="V136">
        <v>180.93216087013727</v>
      </c>
      <c r="W136">
        <v>48.178626736639885</v>
      </c>
      <c r="X136">
        <v>18.965975383723659</v>
      </c>
      <c r="Y136">
        <v>12.627755642052808</v>
      </c>
      <c r="Z136" t="s">
        <v>1594</v>
      </c>
      <c r="AA136">
        <v>2.9477125475491199</v>
      </c>
      <c r="AB136">
        <v>385.78792045626074</v>
      </c>
    </row>
    <row r="137" spans="1:28" x14ac:dyDescent="0.25">
      <c r="A137" t="s">
        <v>491</v>
      </c>
      <c r="B137" t="s">
        <v>119</v>
      </c>
      <c r="C137" t="s">
        <v>1424</v>
      </c>
      <c r="D137" t="s">
        <v>281</v>
      </c>
      <c r="E137">
        <v>113</v>
      </c>
      <c r="F137">
        <v>76</v>
      </c>
      <c r="G137">
        <v>95.69</v>
      </c>
      <c r="H137">
        <v>15461.97</v>
      </c>
      <c r="I137">
        <v>268.738</v>
      </c>
      <c r="J137">
        <v>5609.3509999999997</v>
      </c>
      <c r="K137">
        <v>1548.232999999999</v>
      </c>
      <c r="L137">
        <v>1378.9959999999992</v>
      </c>
      <c r="M137">
        <v>560.5979999999995</v>
      </c>
      <c r="N137">
        <v>4209.9080000000004</v>
      </c>
      <c r="O137">
        <v>504.7109999999995</v>
      </c>
      <c r="P137">
        <v>1286.97</v>
      </c>
      <c r="Q137">
        <v>26.887722964755451</v>
      </c>
      <c r="R137">
        <v>22.94329593566172</v>
      </c>
      <c r="S137">
        <v>1.7380579576858579</v>
      </c>
      <c r="T137">
        <v>36.278372031506976</v>
      </c>
      <c r="U137">
        <v>58.620033441320928</v>
      </c>
      <c r="V137">
        <v>159.79701118194168</v>
      </c>
      <c r="W137">
        <v>73.112277035244546</v>
      </c>
      <c r="X137">
        <v>8.5004712988654063</v>
      </c>
      <c r="Y137">
        <v>6.4779955744715751</v>
      </c>
      <c r="Z137">
        <v>67.15667500089846</v>
      </c>
      <c r="AA137">
        <v>4.7783505454282427</v>
      </c>
      <c r="AB137">
        <v>107.15059403094082</v>
      </c>
    </row>
    <row r="138" spans="1:28" x14ac:dyDescent="0.25">
      <c r="A138" t="s">
        <v>282</v>
      </c>
      <c r="B138" t="s">
        <v>2</v>
      </c>
      <c r="C138" t="s">
        <v>1424</v>
      </c>
      <c r="D138" t="s">
        <v>283</v>
      </c>
      <c r="E138">
        <v>65</v>
      </c>
      <c r="F138" t="s">
        <v>1594</v>
      </c>
      <c r="G138" t="s">
        <v>1594</v>
      </c>
      <c r="H138" t="s">
        <v>1594</v>
      </c>
      <c r="I138" t="s">
        <v>1594</v>
      </c>
      <c r="J138" t="s">
        <v>1594</v>
      </c>
      <c r="K138" t="s">
        <v>1594</v>
      </c>
      <c r="L138" t="s">
        <v>1594</v>
      </c>
      <c r="M138" t="s">
        <v>1594</v>
      </c>
      <c r="N138" t="s">
        <v>1594</v>
      </c>
      <c r="O138" t="s">
        <v>1594</v>
      </c>
      <c r="P138" t="s">
        <v>1594</v>
      </c>
      <c r="Q138" t="s">
        <v>1594</v>
      </c>
      <c r="R138" t="s">
        <v>1594</v>
      </c>
      <c r="S138" t="s">
        <v>1594</v>
      </c>
      <c r="T138" t="s">
        <v>1594</v>
      </c>
      <c r="U138" t="s">
        <v>1594</v>
      </c>
      <c r="V138" t="s">
        <v>1594</v>
      </c>
      <c r="W138" t="s">
        <v>1594</v>
      </c>
      <c r="X138" t="s">
        <v>1594</v>
      </c>
      <c r="Y138" t="s">
        <v>1594</v>
      </c>
      <c r="Z138" t="s">
        <v>1594</v>
      </c>
      <c r="AA138" t="s">
        <v>1594</v>
      </c>
      <c r="AB138" t="s">
        <v>1594</v>
      </c>
    </row>
    <row r="139" spans="1:28" x14ac:dyDescent="0.25">
      <c r="A139" t="s">
        <v>297</v>
      </c>
      <c r="B139" t="s">
        <v>4</v>
      </c>
      <c r="C139" t="s">
        <v>1424</v>
      </c>
      <c r="D139" t="s">
        <v>283</v>
      </c>
      <c r="E139">
        <v>79</v>
      </c>
      <c r="F139">
        <v>3</v>
      </c>
      <c r="G139">
        <v>75.959999999999994</v>
      </c>
      <c r="H139">
        <v>25587.84</v>
      </c>
      <c r="I139">
        <v>0</v>
      </c>
      <c r="J139" t="s">
        <v>1594</v>
      </c>
      <c r="K139">
        <v>369.91300000000047</v>
      </c>
      <c r="L139">
        <v>857.19800000000032</v>
      </c>
      <c r="M139">
        <v>-972.40100000000018</v>
      </c>
      <c r="N139" t="s">
        <v>1594</v>
      </c>
      <c r="O139">
        <v>-417.11500000000012</v>
      </c>
      <c r="P139" t="s">
        <v>1594</v>
      </c>
      <c r="Q139" t="s">
        <v>1594</v>
      </c>
      <c r="R139" t="s">
        <v>1594</v>
      </c>
      <c r="S139">
        <v>0</v>
      </c>
      <c r="T139" t="s">
        <v>1594</v>
      </c>
      <c r="U139" t="s">
        <v>1594</v>
      </c>
      <c r="V139" t="s">
        <v>1594</v>
      </c>
      <c r="W139" t="s">
        <v>1594</v>
      </c>
      <c r="X139" t="s">
        <v>1594</v>
      </c>
      <c r="Y139">
        <v>-9.6824340824279584</v>
      </c>
      <c r="Z139">
        <v>121.79460514452796</v>
      </c>
      <c r="AA139">
        <v>8.8820884910776208</v>
      </c>
      <c r="AB139" t="s">
        <v>1594</v>
      </c>
    </row>
    <row r="140" spans="1:28" x14ac:dyDescent="0.25">
      <c r="A140" t="s">
        <v>310</v>
      </c>
      <c r="B140" t="s">
        <v>6</v>
      </c>
      <c r="C140" t="s">
        <v>1424</v>
      </c>
      <c r="D140" t="s">
        <v>283</v>
      </c>
      <c r="E140">
        <v>11</v>
      </c>
      <c r="F140" t="s">
        <v>1594</v>
      </c>
      <c r="G140" t="s">
        <v>1594</v>
      </c>
      <c r="H140" t="s">
        <v>1594</v>
      </c>
      <c r="I140" t="s">
        <v>1594</v>
      </c>
      <c r="J140" t="s">
        <v>1594</v>
      </c>
      <c r="K140" t="s">
        <v>1594</v>
      </c>
      <c r="L140" t="s">
        <v>1594</v>
      </c>
      <c r="M140" t="s">
        <v>1594</v>
      </c>
      <c r="N140" t="s">
        <v>1594</v>
      </c>
      <c r="O140" t="s">
        <v>1594</v>
      </c>
      <c r="P140" t="s">
        <v>1594</v>
      </c>
      <c r="Q140" t="s">
        <v>1594</v>
      </c>
      <c r="R140" t="s">
        <v>1594</v>
      </c>
      <c r="S140" t="s">
        <v>1594</v>
      </c>
      <c r="T140" t="s">
        <v>1594</v>
      </c>
      <c r="U140" t="s">
        <v>1594</v>
      </c>
      <c r="V140" t="s">
        <v>1594</v>
      </c>
      <c r="W140" t="s">
        <v>1594</v>
      </c>
      <c r="X140" t="s">
        <v>1594</v>
      </c>
      <c r="Y140" t="s">
        <v>1594</v>
      </c>
      <c r="Z140" t="s">
        <v>1594</v>
      </c>
      <c r="AA140" t="s">
        <v>1594</v>
      </c>
      <c r="AB140" t="s">
        <v>1594</v>
      </c>
    </row>
    <row r="141" spans="1:28" x14ac:dyDescent="0.25">
      <c r="A141" t="s">
        <v>323</v>
      </c>
      <c r="B141" t="s">
        <v>8</v>
      </c>
      <c r="C141" t="s">
        <v>1424</v>
      </c>
      <c r="D141" t="s">
        <v>283</v>
      </c>
      <c r="E141">
        <v>194</v>
      </c>
      <c r="F141">
        <v>8</v>
      </c>
      <c r="G141">
        <v>178.17000000000002</v>
      </c>
      <c r="H141">
        <v>145615.29999999999</v>
      </c>
      <c r="I141" t="s">
        <v>1594</v>
      </c>
      <c r="J141">
        <v>16049.961999999992</v>
      </c>
      <c r="K141">
        <v>806.47999999999172</v>
      </c>
      <c r="L141">
        <v>2144.4619999999913</v>
      </c>
      <c r="M141">
        <v>1524.93100000001</v>
      </c>
      <c r="N141">
        <v>14491.203000000001</v>
      </c>
      <c r="O141">
        <v>2028.78000000001</v>
      </c>
      <c r="P141" t="s">
        <v>1594</v>
      </c>
      <c r="Q141">
        <v>5.2719094780562008</v>
      </c>
      <c r="R141" t="s">
        <v>1594</v>
      </c>
      <c r="S141" t="s">
        <v>1594</v>
      </c>
      <c r="T141">
        <v>11.022167313462248</v>
      </c>
      <c r="U141">
        <v>90.082292192849479</v>
      </c>
      <c r="V141">
        <v>392.93929954537805</v>
      </c>
      <c r="W141">
        <v>94.728090521943813</v>
      </c>
      <c r="X141">
        <v>0.78372806090081659</v>
      </c>
      <c r="Y141">
        <v>3.9514919200757102</v>
      </c>
      <c r="Z141">
        <v>27.294136061016715</v>
      </c>
      <c r="AA141">
        <v>49.262101974011017</v>
      </c>
      <c r="AB141" t="s">
        <v>1594</v>
      </c>
    </row>
    <row r="142" spans="1:28" x14ac:dyDescent="0.25">
      <c r="A142" t="s">
        <v>336</v>
      </c>
      <c r="B142" t="s">
        <v>107</v>
      </c>
      <c r="C142" t="s">
        <v>1424</v>
      </c>
      <c r="D142" t="s">
        <v>283</v>
      </c>
      <c r="E142">
        <v>16</v>
      </c>
      <c r="F142">
        <v>20</v>
      </c>
      <c r="G142">
        <v>10.77</v>
      </c>
      <c r="H142">
        <v>14216.79</v>
      </c>
      <c r="I142">
        <v>2325.5300000000002</v>
      </c>
      <c r="J142">
        <v>1984.5119999999997</v>
      </c>
      <c r="K142">
        <v>1414.866</v>
      </c>
      <c r="L142">
        <v>1139.2669999999998</v>
      </c>
      <c r="M142">
        <v>763.04599999999971</v>
      </c>
      <c r="N142">
        <v>524.21799999999996</v>
      </c>
      <c r="O142">
        <v>740.55999999999972</v>
      </c>
      <c r="P142">
        <v>172.76900000000001</v>
      </c>
      <c r="Q142">
        <v>72.965688954165998</v>
      </c>
      <c r="R142">
        <v>8.7058682436790527</v>
      </c>
      <c r="S142">
        <v>16.357630660648432</v>
      </c>
      <c r="T142">
        <v>13.958931657568266</v>
      </c>
      <c r="U142">
        <v>184.26295264623954</v>
      </c>
      <c r="V142">
        <v>432.15617455896012</v>
      </c>
      <c r="W142">
        <v>27.034311045834013</v>
      </c>
      <c r="X142">
        <v>18.351462360958294</v>
      </c>
      <c r="Y142">
        <v>20.149620235599489</v>
      </c>
      <c r="Z142">
        <v>94.792595444459721</v>
      </c>
      <c r="AA142" t="s">
        <v>1594</v>
      </c>
      <c r="AB142">
        <v>659.41633047595337</v>
      </c>
    </row>
    <row r="143" spans="1:28" x14ac:dyDescent="0.25">
      <c r="A143" t="s">
        <v>349</v>
      </c>
      <c r="B143" t="s">
        <v>108</v>
      </c>
      <c r="C143" t="s">
        <v>1424</v>
      </c>
      <c r="D143" t="s">
        <v>283</v>
      </c>
      <c r="E143">
        <v>387</v>
      </c>
      <c r="F143">
        <v>20</v>
      </c>
      <c r="G143">
        <v>360.14</v>
      </c>
      <c r="H143">
        <v>290147.15999999997</v>
      </c>
      <c r="I143">
        <v>50510.502</v>
      </c>
      <c r="J143">
        <v>36843.069000000018</v>
      </c>
      <c r="K143">
        <v>13828.372000000018</v>
      </c>
      <c r="L143">
        <v>10176.059000000017</v>
      </c>
      <c r="M143">
        <v>8863.5630000000383</v>
      </c>
      <c r="N143">
        <v>21303.078999999998</v>
      </c>
      <c r="O143">
        <v>5899.972000000038</v>
      </c>
      <c r="P143">
        <v>11103.82</v>
      </c>
      <c r="Q143">
        <v>39.361801480957936</v>
      </c>
      <c r="R143">
        <v>30.138151629007869</v>
      </c>
      <c r="S143">
        <v>17.408580528584185</v>
      </c>
      <c r="T143">
        <v>12.698062941577653</v>
      </c>
      <c r="U143">
        <v>102.30207419336929</v>
      </c>
      <c r="V143">
        <v>311.34357472094183</v>
      </c>
      <c r="W143">
        <v>60.638198519042064</v>
      </c>
      <c r="X143">
        <v>9.87031998962118</v>
      </c>
      <c r="Y143">
        <v>14.211440745839299</v>
      </c>
      <c r="Z143" t="s">
        <v>1594</v>
      </c>
      <c r="AA143">
        <v>2.2602516044549539</v>
      </c>
      <c r="AB143">
        <v>91.644668231293537</v>
      </c>
    </row>
    <row r="144" spans="1:28" x14ac:dyDescent="0.25">
      <c r="A144" t="s">
        <v>362</v>
      </c>
      <c r="B144" t="s">
        <v>109</v>
      </c>
      <c r="C144" t="s">
        <v>1424</v>
      </c>
      <c r="D144" t="s">
        <v>283</v>
      </c>
      <c r="E144">
        <v>948</v>
      </c>
      <c r="F144">
        <v>31</v>
      </c>
      <c r="G144">
        <v>890.36</v>
      </c>
      <c r="H144">
        <v>602464.66</v>
      </c>
      <c r="I144">
        <v>11913.643</v>
      </c>
      <c r="J144">
        <v>72426.612000000008</v>
      </c>
      <c r="K144">
        <v>20200.114000000005</v>
      </c>
      <c r="L144">
        <v>17302.918000000005</v>
      </c>
      <c r="M144">
        <v>16124.891999999993</v>
      </c>
      <c r="N144">
        <v>48185.087</v>
      </c>
      <c r="O144">
        <v>11206.496999999992</v>
      </c>
      <c r="P144">
        <v>18187.037</v>
      </c>
      <c r="Q144">
        <v>29.538721396753669</v>
      </c>
      <c r="R144">
        <v>25.110986828984899</v>
      </c>
      <c r="S144">
        <v>1.9774841233011078</v>
      </c>
      <c r="T144">
        <v>12.021719581029036</v>
      </c>
      <c r="U144">
        <v>81.345312008625726</v>
      </c>
      <c r="V144">
        <v>236.90508895278313</v>
      </c>
      <c r="W144">
        <v>70.461278603246342</v>
      </c>
      <c r="X144">
        <v>6.2703206130933431</v>
      </c>
      <c r="Y144">
        <v>8.0038792023501735</v>
      </c>
      <c r="Z144">
        <v>67.009331683585543</v>
      </c>
      <c r="AA144">
        <v>9.6955195401372478</v>
      </c>
      <c r="AB144">
        <v>95.138740851519714</v>
      </c>
    </row>
    <row r="145" spans="1:28" x14ac:dyDescent="0.25">
      <c r="A145" t="s">
        <v>375</v>
      </c>
      <c r="B145" t="s">
        <v>110</v>
      </c>
      <c r="C145" t="s">
        <v>1424</v>
      </c>
      <c r="D145" t="s">
        <v>283</v>
      </c>
      <c r="E145">
        <v>848</v>
      </c>
      <c r="F145">
        <v>30</v>
      </c>
      <c r="G145">
        <v>763.46</v>
      </c>
      <c r="H145">
        <v>278183.88</v>
      </c>
      <c r="I145" t="s">
        <v>1594</v>
      </c>
      <c r="J145">
        <v>62076.367999999988</v>
      </c>
      <c r="K145">
        <v>24495.193999999989</v>
      </c>
      <c r="L145">
        <v>19332.480999999989</v>
      </c>
      <c r="M145">
        <v>13897.743999999944</v>
      </c>
      <c r="N145">
        <v>35310.543000000005</v>
      </c>
      <c r="O145">
        <v>8878.3899999999448</v>
      </c>
      <c r="P145">
        <v>24342.240999999998</v>
      </c>
      <c r="Q145">
        <v>40.957933517314558</v>
      </c>
      <c r="R145">
        <v>39.213378269811152</v>
      </c>
      <c r="S145" t="s">
        <v>1594</v>
      </c>
      <c r="T145">
        <v>22.314868855808605</v>
      </c>
      <c r="U145">
        <v>81.309260472061382</v>
      </c>
      <c r="V145">
        <v>230.37241112828437</v>
      </c>
      <c r="W145">
        <v>59.042066482685449</v>
      </c>
      <c r="X145">
        <v>10.462561403366093</v>
      </c>
      <c r="Y145">
        <v>9.5653938004576595</v>
      </c>
      <c r="Z145" t="s">
        <v>1594</v>
      </c>
      <c r="AA145">
        <v>3.8117150654124252</v>
      </c>
      <c r="AB145">
        <v>79.419479085758752</v>
      </c>
    </row>
    <row r="146" spans="1:28" x14ac:dyDescent="0.25">
      <c r="A146" t="s">
        <v>388</v>
      </c>
      <c r="B146" t="s">
        <v>111</v>
      </c>
      <c r="C146" t="s">
        <v>1424</v>
      </c>
      <c r="D146" t="s">
        <v>283</v>
      </c>
      <c r="E146">
        <v>574</v>
      </c>
      <c r="F146">
        <v>26</v>
      </c>
      <c r="G146">
        <v>519.70000000000005</v>
      </c>
      <c r="H146">
        <v>287072.44</v>
      </c>
      <c r="I146" t="s">
        <v>1594</v>
      </c>
      <c r="J146" t="s">
        <v>1594</v>
      </c>
      <c r="K146">
        <v>11925.434000000005</v>
      </c>
      <c r="L146">
        <v>9860.6750000000065</v>
      </c>
      <c r="M146" t="s">
        <v>1594</v>
      </c>
      <c r="N146">
        <v>26885.914000000001</v>
      </c>
      <c r="O146">
        <v>5765.8729999999805</v>
      </c>
      <c r="P146">
        <v>5237.3519999999999</v>
      </c>
      <c r="Q146" t="s">
        <v>1594</v>
      </c>
      <c r="R146" t="s">
        <v>1594</v>
      </c>
      <c r="S146" t="s">
        <v>1594</v>
      </c>
      <c r="T146" t="s">
        <v>1594</v>
      </c>
      <c r="U146" t="s">
        <v>1594</v>
      </c>
      <c r="V146" t="s">
        <v>1594</v>
      </c>
      <c r="W146" t="s">
        <v>1594</v>
      </c>
      <c r="X146" t="s">
        <v>1594</v>
      </c>
      <c r="Y146" t="s">
        <v>1594</v>
      </c>
      <c r="Z146">
        <v>35.708189127099196</v>
      </c>
      <c r="AA146">
        <v>5.3179364373657156</v>
      </c>
      <c r="AB146">
        <v>188.27596464778398</v>
      </c>
    </row>
    <row r="147" spans="1:28" x14ac:dyDescent="0.25">
      <c r="A147" t="s">
        <v>401</v>
      </c>
      <c r="B147" t="s">
        <v>112</v>
      </c>
      <c r="C147" t="s">
        <v>1424</v>
      </c>
      <c r="D147" t="s">
        <v>283</v>
      </c>
      <c r="E147">
        <v>842</v>
      </c>
      <c r="F147">
        <v>37</v>
      </c>
      <c r="G147">
        <v>860.92</v>
      </c>
      <c r="H147">
        <v>581076.16999999993</v>
      </c>
      <c r="I147">
        <v>66521.755000000005</v>
      </c>
      <c r="J147">
        <v>60331.243999999962</v>
      </c>
      <c r="K147">
        <v>7334.469999999963</v>
      </c>
      <c r="L147">
        <v>6972.9399999999623</v>
      </c>
      <c r="M147">
        <v>-368.94700000003036</v>
      </c>
      <c r="N147">
        <v>50212.099000000002</v>
      </c>
      <c r="O147">
        <v>10616.52099999997</v>
      </c>
      <c r="P147">
        <v>26267.663999999997</v>
      </c>
      <c r="Q147">
        <v>12.745277655041376</v>
      </c>
      <c r="R147">
        <v>43.539072391744504</v>
      </c>
      <c r="S147">
        <v>11.448026684694367</v>
      </c>
      <c r="T147">
        <v>10.382673927240893</v>
      </c>
      <c r="U147">
        <v>70.077642521953223</v>
      </c>
      <c r="V147">
        <v>409.29090275519212</v>
      </c>
      <c r="W147">
        <v>87.254722344958637</v>
      </c>
      <c r="X147">
        <v>1.7822186266943842</v>
      </c>
      <c r="Y147">
        <v>6.535804842958691</v>
      </c>
      <c r="Z147">
        <v>35.737547049360067</v>
      </c>
      <c r="AA147">
        <v>24.156551189111266</v>
      </c>
      <c r="AB147">
        <v>26.545717959541292</v>
      </c>
    </row>
    <row r="148" spans="1:28" x14ac:dyDescent="0.25">
      <c r="A148" t="s">
        <v>414</v>
      </c>
      <c r="B148" t="s">
        <v>113</v>
      </c>
      <c r="C148" t="s">
        <v>1424</v>
      </c>
      <c r="D148" t="s">
        <v>283</v>
      </c>
      <c r="E148">
        <v>1107</v>
      </c>
      <c r="F148">
        <v>43</v>
      </c>
      <c r="G148">
        <v>1043.74</v>
      </c>
      <c r="H148">
        <v>1166088.95</v>
      </c>
      <c r="I148">
        <v>43217.824000000001</v>
      </c>
      <c r="J148">
        <v>96167.552999999985</v>
      </c>
      <c r="K148">
        <v>34592.583999999981</v>
      </c>
      <c r="L148">
        <v>35699.475999999988</v>
      </c>
      <c r="M148">
        <v>32306.005999999947</v>
      </c>
      <c r="N148">
        <v>57090.631999999998</v>
      </c>
      <c r="O148">
        <v>25657.966999999946</v>
      </c>
      <c r="P148">
        <v>21759.293999999998</v>
      </c>
      <c r="Q148">
        <v>37.730552558278482</v>
      </c>
      <c r="R148">
        <v>22.626440333778692</v>
      </c>
      <c r="S148">
        <v>3.7062201815736273</v>
      </c>
      <c r="T148">
        <v>8.2470169192495995</v>
      </c>
      <c r="U148">
        <v>92.137460478663257</v>
      </c>
      <c r="V148">
        <v>308.39716117040638</v>
      </c>
      <c r="W148">
        <v>62.269447441721518</v>
      </c>
      <c r="X148">
        <v>7.2250022479064535</v>
      </c>
      <c r="Y148">
        <v>12.029955593803134</v>
      </c>
      <c r="Z148" t="s">
        <v>1594</v>
      </c>
      <c r="AA148">
        <v>4.4501041032378525</v>
      </c>
      <c r="AB148">
        <v>164.06541499002677</v>
      </c>
    </row>
    <row r="149" spans="1:28" x14ac:dyDescent="0.25">
      <c r="A149" t="s">
        <v>427</v>
      </c>
      <c r="B149" t="s">
        <v>114</v>
      </c>
      <c r="C149" t="s">
        <v>1424</v>
      </c>
      <c r="D149" t="s">
        <v>283</v>
      </c>
      <c r="E149">
        <v>3558</v>
      </c>
      <c r="F149">
        <v>74</v>
      </c>
      <c r="G149">
        <v>3380.7400000000002</v>
      </c>
      <c r="H149">
        <v>3052999.68</v>
      </c>
      <c r="I149">
        <v>372034.36200000002</v>
      </c>
      <c r="J149">
        <v>318080.89899999986</v>
      </c>
      <c r="K149">
        <v>92862.940999999861</v>
      </c>
      <c r="L149">
        <v>100354.07099999987</v>
      </c>
      <c r="M149">
        <v>87177.777999999991</v>
      </c>
      <c r="N149">
        <v>209004.84900000002</v>
      </c>
      <c r="O149">
        <v>68727.81</v>
      </c>
      <c r="P149">
        <v>70679.188999999998</v>
      </c>
      <c r="Q149">
        <v>30.762785589015611</v>
      </c>
      <c r="R149">
        <v>22.2205071798417</v>
      </c>
      <c r="S149">
        <v>12.185863118072779</v>
      </c>
      <c r="T149">
        <v>10.418635189637486</v>
      </c>
      <c r="U149">
        <v>94.086176103456594</v>
      </c>
      <c r="V149">
        <v>245.31370291711281</v>
      </c>
      <c r="W149">
        <v>69.237214410984393</v>
      </c>
      <c r="X149">
        <v>7.3431407648724161</v>
      </c>
      <c r="Y149">
        <v>11.979664167537523</v>
      </c>
      <c r="Z149" t="s">
        <v>1594</v>
      </c>
      <c r="AA149">
        <v>4.9632985455414413</v>
      </c>
      <c r="AB149">
        <v>141.98531763005923</v>
      </c>
    </row>
    <row r="150" spans="1:28" x14ac:dyDescent="0.25">
      <c r="A150" t="s">
        <v>440</v>
      </c>
      <c r="B150" t="s">
        <v>115</v>
      </c>
      <c r="C150" t="s">
        <v>1424</v>
      </c>
      <c r="D150" t="s">
        <v>283</v>
      </c>
      <c r="E150">
        <v>1352</v>
      </c>
      <c r="F150">
        <v>64</v>
      </c>
      <c r="G150">
        <v>1213.77</v>
      </c>
      <c r="H150">
        <v>1010426.27</v>
      </c>
      <c r="I150">
        <v>160455.99100000001</v>
      </c>
      <c r="J150">
        <v>98444.745000000024</v>
      </c>
      <c r="K150">
        <v>31710.776000000027</v>
      </c>
      <c r="L150">
        <v>21394.371000000025</v>
      </c>
      <c r="M150">
        <v>10002.457999999979</v>
      </c>
      <c r="N150">
        <v>62086.368000000002</v>
      </c>
      <c r="O150">
        <v>-711.50600000002146</v>
      </c>
      <c r="P150">
        <v>33677.368000000002</v>
      </c>
      <c r="Q150">
        <v>33.807826814001949</v>
      </c>
      <c r="R150">
        <v>34.209411584132795</v>
      </c>
      <c r="S150">
        <v>15.880029623537006</v>
      </c>
      <c r="T150">
        <v>9.742892472500742</v>
      </c>
      <c r="U150">
        <v>81.106589386786638</v>
      </c>
      <c r="V150">
        <v>237.63805992898159</v>
      </c>
      <c r="W150">
        <v>66.192173185998044</v>
      </c>
      <c r="X150">
        <v>7.8263847173495371</v>
      </c>
      <c r="Y150">
        <v>-0.51818270292176438</v>
      </c>
      <c r="Z150">
        <v>97.231717700226639</v>
      </c>
      <c r="AA150">
        <v>12.054120025318827</v>
      </c>
      <c r="AB150">
        <v>63.527443712347186</v>
      </c>
    </row>
    <row r="151" spans="1:28" x14ac:dyDescent="0.25">
      <c r="A151" t="s">
        <v>453</v>
      </c>
      <c r="B151" t="s">
        <v>116</v>
      </c>
      <c r="C151" t="s">
        <v>1424</v>
      </c>
      <c r="D151" t="s">
        <v>283</v>
      </c>
      <c r="E151">
        <v>1633</v>
      </c>
      <c r="F151">
        <v>34</v>
      </c>
      <c r="G151">
        <v>1534.32</v>
      </c>
      <c r="H151">
        <v>1518384.01</v>
      </c>
      <c r="I151" t="s">
        <v>1594</v>
      </c>
      <c r="J151" t="s">
        <v>1594</v>
      </c>
      <c r="K151" t="s">
        <v>1594</v>
      </c>
      <c r="L151" t="s">
        <v>1594</v>
      </c>
      <c r="M151" t="s">
        <v>1594</v>
      </c>
      <c r="N151" t="s">
        <v>1594</v>
      </c>
      <c r="O151" t="s">
        <v>1594</v>
      </c>
      <c r="P151">
        <v>45431.159999999996</v>
      </c>
      <c r="Q151" t="s">
        <v>1594</v>
      </c>
      <c r="R151" t="s">
        <v>1594</v>
      </c>
      <c r="S151" t="s">
        <v>1594</v>
      </c>
      <c r="T151" t="s">
        <v>1594</v>
      </c>
      <c r="U151" t="s">
        <v>1594</v>
      </c>
      <c r="V151">
        <v>309.07700935919496</v>
      </c>
      <c r="W151" t="s">
        <v>1594</v>
      </c>
      <c r="X151" t="s">
        <v>1594</v>
      </c>
      <c r="Y151" t="s">
        <v>1594</v>
      </c>
      <c r="Z151" t="s">
        <v>1594</v>
      </c>
      <c r="AA151" t="s">
        <v>1594</v>
      </c>
      <c r="AB151" t="s">
        <v>1594</v>
      </c>
    </row>
    <row r="152" spans="1:28" x14ac:dyDescent="0.25">
      <c r="A152" t="s">
        <v>466</v>
      </c>
      <c r="B152" t="s">
        <v>117</v>
      </c>
      <c r="C152" t="s">
        <v>1424</v>
      </c>
      <c r="D152" t="s">
        <v>283</v>
      </c>
      <c r="E152">
        <v>912</v>
      </c>
      <c r="F152">
        <v>60</v>
      </c>
      <c r="G152">
        <v>842.84</v>
      </c>
      <c r="H152">
        <v>616694.97</v>
      </c>
      <c r="I152">
        <v>50035.324000000001</v>
      </c>
      <c r="J152">
        <v>67296.470000000016</v>
      </c>
      <c r="K152">
        <v>21328.142000000014</v>
      </c>
      <c r="L152">
        <v>14610.172000000015</v>
      </c>
      <c r="M152">
        <v>10683.504000000003</v>
      </c>
      <c r="N152">
        <v>43343.586000000003</v>
      </c>
      <c r="O152">
        <v>7958.1600000000026</v>
      </c>
      <c r="P152">
        <v>17776.913</v>
      </c>
      <c r="Q152">
        <v>32.979081678473179</v>
      </c>
      <c r="R152">
        <v>26.415817947063193</v>
      </c>
      <c r="S152">
        <v>8.1134639382578388</v>
      </c>
      <c r="T152">
        <v>10.912440229567629</v>
      </c>
      <c r="U152">
        <v>79.844893455460124</v>
      </c>
      <c r="V152">
        <v>241.23025722557068</v>
      </c>
      <c r="W152">
        <v>67.020918321526821</v>
      </c>
      <c r="X152">
        <v>7.4381275054383504</v>
      </c>
      <c r="Y152">
        <v>7.1818649625178379</v>
      </c>
      <c r="Z152" t="s">
        <v>1594</v>
      </c>
      <c r="AA152">
        <v>18.558062863609955</v>
      </c>
      <c r="AB152">
        <v>82.18621534571281</v>
      </c>
    </row>
    <row r="153" spans="1:28" x14ac:dyDescent="0.25">
      <c r="A153" t="s">
        <v>479</v>
      </c>
      <c r="B153" t="s">
        <v>118</v>
      </c>
      <c r="C153" t="s">
        <v>1424</v>
      </c>
      <c r="D153" t="s">
        <v>283</v>
      </c>
      <c r="E153">
        <v>6</v>
      </c>
      <c r="F153">
        <v>6</v>
      </c>
      <c r="G153" t="s">
        <v>1594</v>
      </c>
      <c r="H153" t="s">
        <v>1594</v>
      </c>
      <c r="I153" t="s">
        <v>1594</v>
      </c>
      <c r="J153" t="s">
        <v>1594</v>
      </c>
      <c r="K153" t="s">
        <v>1594</v>
      </c>
      <c r="L153" t="s">
        <v>1594</v>
      </c>
      <c r="M153" t="s">
        <v>1594</v>
      </c>
      <c r="N153" t="s">
        <v>1594</v>
      </c>
      <c r="O153" t="s">
        <v>1594</v>
      </c>
      <c r="P153">
        <v>29.847999999999999</v>
      </c>
      <c r="Q153" t="s">
        <v>1594</v>
      </c>
      <c r="R153" t="s">
        <v>1594</v>
      </c>
      <c r="S153" t="s">
        <v>1594</v>
      </c>
      <c r="T153" t="s">
        <v>1594</v>
      </c>
      <c r="U153" t="s">
        <v>1594</v>
      </c>
      <c r="V153" t="s">
        <v>1594</v>
      </c>
      <c r="W153" t="s">
        <v>1594</v>
      </c>
      <c r="X153" t="s">
        <v>1594</v>
      </c>
      <c r="Y153" t="s">
        <v>1594</v>
      </c>
      <c r="Z153" t="s">
        <v>1594</v>
      </c>
      <c r="AA153" t="s">
        <v>1594</v>
      </c>
      <c r="AB153" t="s">
        <v>1594</v>
      </c>
    </row>
    <row r="154" spans="1:28" x14ac:dyDescent="0.25">
      <c r="A154" t="s">
        <v>492</v>
      </c>
      <c r="B154" t="s">
        <v>119</v>
      </c>
      <c r="C154" t="s">
        <v>1424</v>
      </c>
      <c r="D154" t="s">
        <v>283</v>
      </c>
      <c r="E154">
        <v>0</v>
      </c>
      <c r="F154" t="s">
        <v>1594</v>
      </c>
      <c r="G154" t="s">
        <v>1594</v>
      </c>
      <c r="H154" t="s">
        <v>1594</v>
      </c>
      <c r="I154" t="s">
        <v>1594</v>
      </c>
      <c r="J154" t="s">
        <v>1594</v>
      </c>
      <c r="K154" t="s">
        <v>1594</v>
      </c>
      <c r="L154" t="s">
        <v>1594</v>
      </c>
      <c r="M154" t="s">
        <v>1594</v>
      </c>
      <c r="N154" t="s">
        <v>1594</v>
      </c>
      <c r="O154" t="s">
        <v>1594</v>
      </c>
      <c r="P154" t="s">
        <v>1594</v>
      </c>
      <c r="Q154" t="s">
        <v>1594</v>
      </c>
      <c r="R154" t="s">
        <v>1594</v>
      </c>
      <c r="S154" t="s">
        <v>1594</v>
      </c>
      <c r="T154" t="s">
        <v>1594</v>
      </c>
      <c r="U154" t="s">
        <v>1594</v>
      </c>
      <c r="V154" t="s">
        <v>1594</v>
      </c>
      <c r="W154" t="s">
        <v>1594</v>
      </c>
      <c r="X154" t="s">
        <v>1594</v>
      </c>
      <c r="Y154" t="s">
        <v>1594</v>
      </c>
      <c r="Z154" t="s">
        <v>1594</v>
      </c>
      <c r="AA154" t="s">
        <v>1594</v>
      </c>
      <c r="AB154" t="s">
        <v>1594</v>
      </c>
    </row>
    <row r="155" spans="1:28" x14ac:dyDescent="0.25">
      <c r="A155" t="s">
        <v>150</v>
      </c>
      <c r="B155" t="s">
        <v>2</v>
      </c>
      <c r="C155" t="s">
        <v>1424</v>
      </c>
      <c r="D155" t="s">
        <v>51</v>
      </c>
      <c r="E155">
        <v>1230</v>
      </c>
      <c r="F155">
        <v>289</v>
      </c>
      <c r="G155">
        <v>1104.07</v>
      </c>
      <c r="H155">
        <v>104817.31</v>
      </c>
      <c r="I155">
        <v>6418.6180000000004</v>
      </c>
      <c r="J155">
        <v>34753.279999999999</v>
      </c>
      <c r="K155">
        <v>4371.8970000000008</v>
      </c>
      <c r="L155">
        <v>3936.784000000001</v>
      </c>
      <c r="M155">
        <v>1512.6250000000023</v>
      </c>
      <c r="N155">
        <v>30907.518</v>
      </c>
      <c r="O155">
        <v>1433.3630000000023</v>
      </c>
      <c r="P155">
        <v>4221.5129999999999</v>
      </c>
      <c r="Q155">
        <v>12.392203782290609</v>
      </c>
      <c r="R155">
        <v>12.147092303230083</v>
      </c>
      <c r="S155">
        <v>6.1236240464480538</v>
      </c>
      <c r="T155">
        <v>33.156050274520496</v>
      </c>
      <c r="U155">
        <v>31.477424438667839</v>
      </c>
      <c r="V155">
        <v>33.582696749300318</v>
      </c>
      <c r="W155">
        <v>87.607796217709392</v>
      </c>
      <c r="X155">
        <v>10.595849789966019</v>
      </c>
      <c r="Y155">
        <v>6.4036091662164232</v>
      </c>
      <c r="Z155">
        <v>76.069058189464329</v>
      </c>
      <c r="AA155">
        <v>6.6061483150220592</v>
      </c>
      <c r="AB155">
        <v>93.255285486506878</v>
      </c>
    </row>
    <row r="156" spans="1:28" x14ac:dyDescent="0.25">
      <c r="A156" t="s">
        <v>158</v>
      </c>
      <c r="B156" t="s">
        <v>4</v>
      </c>
      <c r="C156" t="s">
        <v>1424</v>
      </c>
      <c r="D156" t="s">
        <v>51</v>
      </c>
      <c r="E156">
        <v>1183</v>
      </c>
      <c r="F156">
        <v>220</v>
      </c>
      <c r="G156">
        <v>1033.45</v>
      </c>
      <c r="H156">
        <v>89829.84</v>
      </c>
      <c r="I156">
        <v>265.673</v>
      </c>
      <c r="J156">
        <v>34499.65</v>
      </c>
      <c r="K156">
        <v>4583.5199999999995</v>
      </c>
      <c r="L156">
        <v>5393.1019999999999</v>
      </c>
      <c r="M156">
        <v>1714.4369999999976</v>
      </c>
      <c r="N156">
        <v>30143.259000000002</v>
      </c>
      <c r="O156">
        <v>2777.7339999999976</v>
      </c>
      <c r="P156">
        <v>5413.0739999999996</v>
      </c>
      <c r="Q156">
        <v>13.198805452126727</v>
      </c>
      <c r="R156">
        <v>15.690228741450998</v>
      </c>
      <c r="S156">
        <v>0.2957513895160005</v>
      </c>
      <c r="T156">
        <v>38.405556550028372</v>
      </c>
      <c r="U156">
        <v>33.382989017369006</v>
      </c>
      <c r="V156">
        <v>37.53450094344187</v>
      </c>
      <c r="W156">
        <v>86.80119454787328</v>
      </c>
      <c r="X156">
        <v>10.813680426856699</v>
      </c>
      <c r="Y156">
        <v>14.558936502544615</v>
      </c>
      <c r="Z156">
        <v>96.431670721423515</v>
      </c>
      <c r="AA156">
        <v>6.8419031661255989</v>
      </c>
      <c r="AB156">
        <v>99.631041437822574</v>
      </c>
    </row>
    <row r="157" spans="1:28" x14ac:dyDescent="0.25">
      <c r="A157" t="s">
        <v>165</v>
      </c>
      <c r="B157" t="s">
        <v>6</v>
      </c>
      <c r="C157" t="s">
        <v>1424</v>
      </c>
      <c r="D157" t="s">
        <v>51</v>
      </c>
      <c r="E157">
        <v>410</v>
      </c>
      <c r="F157">
        <v>76</v>
      </c>
      <c r="G157">
        <v>332.95</v>
      </c>
      <c r="H157">
        <v>31418.04</v>
      </c>
      <c r="I157">
        <v>0</v>
      </c>
      <c r="J157">
        <v>12627.954</v>
      </c>
      <c r="K157">
        <v>2966.3000000000006</v>
      </c>
      <c r="L157">
        <v>2882.9990000000007</v>
      </c>
      <c r="M157">
        <v>1950.7699999999995</v>
      </c>
      <c r="N157">
        <v>9565.0769999999993</v>
      </c>
      <c r="O157">
        <v>1956.0729999999994</v>
      </c>
      <c r="P157">
        <v>3172.7460000000001</v>
      </c>
      <c r="Q157">
        <v>23.670982047703141</v>
      </c>
      <c r="R157">
        <v>25.124782684510887</v>
      </c>
      <c r="S157">
        <v>0</v>
      </c>
      <c r="T157">
        <v>40.193322053189824</v>
      </c>
      <c r="U157">
        <v>37.927478600390451</v>
      </c>
      <c r="V157">
        <v>40.383357861540773</v>
      </c>
      <c r="W157">
        <v>76.329017952296851</v>
      </c>
      <c r="X157">
        <v>20.102184126058173</v>
      </c>
      <c r="Y157">
        <v>21.286547480233683</v>
      </c>
      <c r="Z157">
        <v>60.523840641967873</v>
      </c>
      <c r="AA157">
        <v>2.9453527964130388</v>
      </c>
      <c r="AB157">
        <v>90.867626970454012</v>
      </c>
    </row>
    <row r="158" spans="1:28" x14ac:dyDescent="0.25">
      <c r="A158" t="s">
        <v>172</v>
      </c>
      <c r="B158" t="s">
        <v>8</v>
      </c>
      <c r="C158" t="s">
        <v>1424</v>
      </c>
      <c r="D158" t="s">
        <v>51</v>
      </c>
      <c r="E158">
        <v>2983</v>
      </c>
      <c r="F158">
        <v>529</v>
      </c>
      <c r="G158">
        <v>2565.77</v>
      </c>
      <c r="H158">
        <v>240053.49</v>
      </c>
      <c r="I158">
        <v>4667.6149999999998</v>
      </c>
      <c r="J158">
        <v>92982.085000000006</v>
      </c>
      <c r="K158">
        <v>19589.765000000003</v>
      </c>
      <c r="L158">
        <v>20086.741000000002</v>
      </c>
      <c r="M158">
        <v>12107.739000000003</v>
      </c>
      <c r="N158">
        <v>75019.565000000002</v>
      </c>
      <c r="O158">
        <v>16762.225000000002</v>
      </c>
      <c r="P158">
        <v>15612.324999999999</v>
      </c>
      <c r="Q158">
        <v>20.705954687555657</v>
      </c>
      <c r="R158">
        <v>16.790680699405694</v>
      </c>
      <c r="S158">
        <v>1.9444062237962048</v>
      </c>
      <c r="T158">
        <v>38.733902598125113</v>
      </c>
      <c r="U158">
        <v>36.239446637851408</v>
      </c>
      <c r="V158">
        <v>39.02132264388468</v>
      </c>
      <c r="W158">
        <v>79.294045312444339</v>
      </c>
      <c r="X158">
        <v>18.467353597614675</v>
      </c>
      <c r="Y158">
        <v>26.629389093760931</v>
      </c>
      <c r="Z158">
        <v>59.838952979900952</v>
      </c>
      <c r="AA158">
        <v>3.3517911011183634</v>
      </c>
      <c r="AB158">
        <v>128.65951099531944</v>
      </c>
    </row>
    <row r="159" spans="1:28" x14ac:dyDescent="0.25">
      <c r="A159" t="s">
        <v>179</v>
      </c>
      <c r="B159" t="s">
        <v>107</v>
      </c>
      <c r="C159" t="s">
        <v>1424</v>
      </c>
      <c r="D159" t="s">
        <v>51</v>
      </c>
      <c r="E159">
        <v>36724</v>
      </c>
      <c r="F159">
        <v>5883</v>
      </c>
      <c r="G159">
        <v>28509.55</v>
      </c>
      <c r="H159">
        <v>2686123.38</v>
      </c>
      <c r="I159">
        <v>20366.079999999998</v>
      </c>
      <c r="J159">
        <v>1224468.4469999999</v>
      </c>
      <c r="K159">
        <v>221120.06</v>
      </c>
      <c r="L159">
        <v>185366.77599999998</v>
      </c>
      <c r="M159">
        <v>138500.18700000001</v>
      </c>
      <c r="N159">
        <v>1000472.964</v>
      </c>
      <c r="O159">
        <v>126600.81</v>
      </c>
      <c r="P159">
        <v>126168.531</v>
      </c>
      <c r="Q159">
        <v>18.100959620411192</v>
      </c>
      <c r="R159">
        <v>10.303943013731248</v>
      </c>
      <c r="S159">
        <v>0.75819599917260683</v>
      </c>
      <c r="T159">
        <v>45.584966651829674</v>
      </c>
      <c r="U159">
        <v>42.949413336934462</v>
      </c>
      <c r="V159">
        <v>35.444379374630607</v>
      </c>
      <c r="W159">
        <v>81.899040379588811</v>
      </c>
      <c r="X159">
        <v>12.708296068481742</v>
      </c>
      <c r="Y159">
        <v>15.317783776193744</v>
      </c>
      <c r="Z159">
        <v>101.00436471776244</v>
      </c>
      <c r="AA159">
        <v>5.6889334237698739</v>
      </c>
      <c r="AB159">
        <v>146.91997642423212</v>
      </c>
    </row>
    <row r="160" spans="1:28" x14ac:dyDescent="0.25">
      <c r="A160" t="s">
        <v>186</v>
      </c>
      <c r="B160" t="s">
        <v>108</v>
      </c>
      <c r="C160" t="s">
        <v>1424</v>
      </c>
      <c r="D160" t="s">
        <v>51</v>
      </c>
      <c r="E160">
        <v>6916</v>
      </c>
      <c r="F160">
        <v>1543</v>
      </c>
      <c r="G160">
        <v>5647.22</v>
      </c>
      <c r="H160">
        <v>484867.5</v>
      </c>
      <c r="I160">
        <v>163.506</v>
      </c>
      <c r="J160">
        <v>236271.52799999999</v>
      </c>
      <c r="K160">
        <v>52488.074000000001</v>
      </c>
      <c r="L160">
        <v>47675.476000000002</v>
      </c>
      <c r="M160">
        <v>35977.095000000001</v>
      </c>
      <c r="N160">
        <v>185035.58199999999</v>
      </c>
      <c r="O160">
        <v>33635.842000000004</v>
      </c>
      <c r="P160">
        <v>24873.464</v>
      </c>
      <c r="Q160">
        <v>22.098040626319765</v>
      </c>
      <c r="R160">
        <v>10.527491065279774</v>
      </c>
      <c r="S160">
        <v>3.3721789973549479E-2</v>
      </c>
      <c r="T160">
        <v>48.729091555940542</v>
      </c>
      <c r="U160">
        <v>41.838555607892019</v>
      </c>
      <c r="V160">
        <v>38.576257167243348</v>
      </c>
      <c r="W160">
        <v>77.901959373680242</v>
      </c>
      <c r="X160">
        <v>17.28752336252105</v>
      </c>
      <c r="Y160">
        <v>24.657651900363884</v>
      </c>
      <c r="Z160">
        <v>75.549238006202913</v>
      </c>
      <c r="AA160">
        <v>3.3367275011843645</v>
      </c>
      <c r="AB160">
        <v>191.6720405328345</v>
      </c>
    </row>
    <row r="161" spans="1:28" x14ac:dyDescent="0.25">
      <c r="A161" t="s">
        <v>193</v>
      </c>
      <c r="B161" t="s">
        <v>109</v>
      </c>
      <c r="C161" t="s">
        <v>1424</v>
      </c>
      <c r="D161" t="s">
        <v>51</v>
      </c>
      <c r="E161">
        <v>8718</v>
      </c>
      <c r="F161">
        <v>1828</v>
      </c>
      <c r="G161">
        <v>7197.52</v>
      </c>
      <c r="H161">
        <v>636504.67000000004</v>
      </c>
      <c r="I161">
        <v>1540.482</v>
      </c>
      <c r="J161">
        <v>302839.28700000001</v>
      </c>
      <c r="K161">
        <v>57811.913</v>
      </c>
      <c r="L161">
        <v>52334.343000000001</v>
      </c>
      <c r="M161">
        <v>36523.780000000006</v>
      </c>
      <c r="N161">
        <v>243860.147</v>
      </c>
      <c r="O161">
        <v>36661.888000000006</v>
      </c>
      <c r="P161">
        <v>33981.910000000003</v>
      </c>
      <c r="Q161">
        <v>19.163827435659769</v>
      </c>
      <c r="R161">
        <v>11.2211035551672</v>
      </c>
      <c r="S161">
        <v>0.24202210488102152</v>
      </c>
      <c r="T161">
        <v>47.578486266251588</v>
      </c>
      <c r="U161">
        <v>42.075504757194146</v>
      </c>
      <c r="V161">
        <v>45.037134596360971</v>
      </c>
      <c r="W161">
        <v>80.836172564340231</v>
      </c>
      <c r="X161">
        <v>14.363661840669112</v>
      </c>
      <c r="Y161">
        <v>26.602121893947704</v>
      </c>
      <c r="Z161" t="s">
        <v>1594</v>
      </c>
      <c r="AA161">
        <v>4.1827520912515039</v>
      </c>
      <c r="AB161">
        <v>154.00647874118906</v>
      </c>
    </row>
    <row r="162" spans="1:28" x14ac:dyDescent="0.25">
      <c r="A162" t="s">
        <v>200</v>
      </c>
      <c r="B162" t="s">
        <v>110</v>
      </c>
      <c r="C162" t="s">
        <v>1424</v>
      </c>
      <c r="D162" t="s">
        <v>51</v>
      </c>
      <c r="E162">
        <v>11459</v>
      </c>
      <c r="F162">
        <v>2362</v>
      </c>
      <c r="G162">
        <v>9335.26</v>
      </c>
      <c r="H162">
        <v>816149.58</v>
      </c>
      <c r="I162">
        <v>756.60400000000004</v>
      </c>
      <c r="J162">
        <v>400074.09899999999</v>
      </c>
      <c r="K162">
        <v>88671.797000000006</v>
      </c>
      <c r="L162">
        <v>80598.615000000005</v>
      </c>
      <c r="M162">
        <v>63115.364000000009</v>
      </c>
      <c r="N162">
        <v>313308.50199999998</v>
      </c>
      <c r="O162">
        <v>58828.861000000004</v>
      </c>
      <c r="P162">
        <v>41416.834000000003</v>
      </c>
      <c r="Q162">
        <v>22.058741988248535</v>
      </c>
      <c r="R162">
        <v>10.352290764016695</v>
      </c>
      <c r="S162">
        <v>9.2704084954623164E-2</v>
      </c>
      <c r="T162">
        <v>49.019702858880351</v>
      </c>
      <c r="U162">
        <v>42.856235284287742</v>
      </c>
      <c r="V162">
        <v>36.533691723637048</v>
      </c>
      <c r="W162">
        <v>77.941258011751458</v>
      </c>
      <c r="X162">
        <v>16.715331985233096</v>
      </c>
      <c r="Y162">
        <v>23.829253848518249</v>
      </c>
      <c r="Z162">
        <v>76.875595345414595</v>
      </c>
      <c r="AA162">
        <v>3.5662049343603579</v>
      </c>
      <c r="AB162">
        <v>194.60351556567554</v>
      </c>
    </row>
    <row r="163" spans="1:28" x14ac:dyDescent="0.25">
      <c r="A163" t="s">
        <v>207</v>
      </c>
      <c r="B163" t="s">
        <v>111</v>
      </c>
      <c r="C163" t="s">
        <v>1424</v>
      </c>
      <c r="D163" t="s">
        <v>51</v>
      </c>
      <c r="E163">
        <v>14376</v>
      </c>
      <c r="F163">
        <v>2789</v>
      </c>
      <c r="G163">
        <v>11212.39</v>
      </c>
      <c r="H163">
        <v>964959</v>
      </c>
      <c r="I163">
        <v>807.14499999999998</v>
      </c>
      <c r="J163">
        <v>444653.16600000003</v>
      </c>
      <c r="K163">
        <v>89195.142999999996</v>
      </c>
      <c r="L163">
        <v>82001.728000000003</v>
      </c>
      <c r="M163">
        <v>62092.292000000016</v>
      </c>
      <c r="N163">
        <v>356555.103</v>
      </c>
      <c r="O163">
        <v>57353.610000000015</v>
      </c>
      <c r="P163">
        <v>48522.557999999997</v>
      </c>
      <c r="Q163">
        <v>20.01011638252691</v>
      </c>
      <c r="R163">
        <v>10.912450806658597</v>
      </c>
      <c r="S163">
        <v>8.3645522763143312E-2</v>
      </c>
      <c r="T163">
        <v>46.080006093523146</v>
      </c>
      <c r="U163">
        <v>39.657304642453575</v>
      </c>
      <c r="V163">
        <v>36.088878107165378</v>
      </c>
      <c r="W163">
        <v>79.989883617473083</v>
      </c>
      <c r="X163">
        <v>16.776815088510812</v>
      </c>
      <c r="Y163">
        <v>24.945774843830907</v>
      </c>
      <c r="Z163" t="s">
        <v>1594</v>
      </c>
      <c r="AA163">
        <v>3.2078248924383699</v>
      </c>
      <c r="AB163">
        <v>168.99712500730075</v>
      </c>
    </row>
    <row r="164" spans="1:28" x14ac:dyDescent="0.25">
      <c r="A164" t="s">
        <v>214</v>
      </c>
      <c r="B164" t="s">
        <v>112</v>
      </c>
      <c r="C164" t="s">
        <v>1424</v>
      </c>
      <c r="D164" t="s">
        <v>51</v>
      </c>
      <c r="E164">
        <v>19565</v>
      </c>
      <c r="F164">
        <v>3238</v>
      </c>
      <c r="G164">
        <v>15926.01</v>
      </c>
      <c r="H164">
        <v>1343372.45</v>
      </c>
      <c r="I164">
        <v>6518.6350000000002</v>
      </c>
      <c r="J164">
        <v>653027.50600000005</v>
      </c>
      <c r="K164">
        <v>112606.66099999999</v>
      </c>
      <c r="L164">
        <v>111133.47</v>
      </c>
      <c r="M164">
        <v>76296.749000000011</v>
      </c>
      <c r="N164">
        <v>540579.05000000005</v>
      </c>
      <c r="O164">
        <v>76679.77</v>
      </c>
      <c r="P164">
        <v>81153.532000000007</v>
      </c>
      <c r="Q164">
        <v>17.239608751943443</v>
      </c>
      <c r="R164">
        <v>12.427276225635739</v>
      </c>
      <c r="S164">
        <v>0.48524405871208687</v>
      </c>
      <c r="T164">
        <v>48.611053918814548</v>
      </c>
      <c r="U164">
        <v>41.003836240213339</v>
      </c>
      <c r="V164">
        <v>45.730130396753481</v>
      </c>
      <c r="W164">
        <v>82.760391248056564</v>
      </c>
      <c r="X164">
        <v>12.513457074168551</v>
      </c>
      <c r="Y164">
        <v>18.263414411537294</v>
      </c>
      <c r="Z164" t="s">
        <v>1594</v>
      </c>
      <c r="AA164">
        <v>4.7946888328391157</v>
      </c>
      <c r="AB164">
        <v>136.94224670344599</v>
      </c>
    </row>
    <row r="165" spans="1:28" x14ac:dyDescent="0.25">
      <c r="A165" t="s">
        <v>221</v>
      </c>
      <c r="B165" t="s">
        <v>113</v>
      </c>
      <c r="C165" t="s">
        <v>1424</v>
      </c>
      <c r="D165" t="s">
        <v>51</v>
      </c>
      <c r="E165">
        <v>12801</v>
      </c>
      <c r="F165">
        <v>2256</v>
      </c>
      <c r="G165">
        <v>10419.799999999999</v>
      </c>
      <c r="H165">
        <v>896731.7</v>
      </c>
      <c r="I165">
        <v>2181.335</v>
      </c>
      <c r="J165">
        <v>435739.82799999998</v>
      </c>
      <c r="K165">
        <v>88491.195000000007</v>
      </c>
      <c r="L165">
        <v>84705.44</v>
      </c>
      <c r="M165">
        <v>57738.541000000005</v>
      </c>
      <c r="N165">
        <v>350868.93099999998</v>
      </c>
      <c r="O165">
        <v>55380.538000000008</v>
      </c>
      <c r="P165">
        <v>56639.131999999998</v>
      </c>
      <c r="Q165">
        <v>20.140925351063835</v>
      </c>
      <c r="R165">
        <v>12.998383062656371</v>
      </c>
      <c r="S165">
        <v>0.24325391864701562</v>
      </c>
      <c r="T165">
        <v>48.591995576826378</v>
      </c>
      <c r="U165">
        <v>41.818444499894433</v>
      </c>
      <c r="V165">
        <v>40.78706616249832</v>
      </c>
      <c r="W165">
        <v>79.859074648936172</v>
      </c>
      <c r="X165">
        <v>15.158565117722855</v>
      </c>
      <c r="Y165">
        <v>21.192702132397166</v>
      </c>
      <c r="Z165" t="s">
        <v>1594</v>
      </c>
      <c r="AA165">
        <v>4.8397956429450408</v>
      </c>
      <c r="AB165">
        <v>149.55285684815934</v>
      </c>
    </row>
    <row r="166" spans="1:28" x14ac:dyDescent="0.25">
      <c r="A166" t="s">
        <v>228</v>
      </c>
      <c r="B166" t="s">
        <v>114</v>
      </c>
      <c r="C166" t="s">
        <v>1424</v>
      </c>
      <c r="D166" t="s">
        <v>51</v>
      </c>
      <c r="E166">
        <v>12498</v>
      </c>
      <c r="F166">
        <v>2212</v>
      </c>
      <c r="G166">
        <v>10299.98</v>
      </c>
      <c r="H166">
        <v>908120.73</v>
      </c>
      <c r="I166">
        <v>3258.5929999999998</v>
      </c>
      <c r="J166">
        <v>455809.14799999999</v>
      </c>
      <c r="K166">
        <v>95509.293999999994</v>
      </c>
      <c r="L166">
        <v>89727.517999999996</v>
      </c>
      <c r="M166">
        <v>65622.179000000004</v>
      </c>
      <c r="N166">
        <v>361799.17099999997</v>
      </c>
      <c r="O166">
        <v>62516.939999999995</v>
      </c>
      <c r="P166">
        <v>48192.510999999999</v>
      </c>
      <c r="Q166">
        <v>20.885092078931887</v>
      </c>
      <c r="R166">
        <v>10.572958268051259</v>
      </c>
      <c r="S166">
        <v>0.35882817034690967</v>
      </c>
      <c r="T166">
        <v>50.192571641878502</v>
      </c>
      <c r="U166">
        <v>44.253401268740326</v>
      </c>
      <c r="V166">
        <v>40.267626927430925</v>
      </c>
      <c r="W166">
        <v>79.114907921068095</v>
      </c>
      <c r="X166">
        <v>16.669757282176469</v>
      </c>
      <c r="Y166">
        <v>24.221426099520016</v>
      </c>
      <c r="Z166">
        <v>77.315025161257239</v>
      </c>
      <c r="AA166">
        <v>3.1621477591489686</v>
      </c>
      <c r="AB166">
        <v>186.18560464716188</v>
      </c>
    </row>
    <row r="167" spans="1:28" x14ac:dyDescent="0.25">
      <c r="A167" t="s">
        <v>235</v>
      </c>
      <c r="B167" t="s">
        <v>115</v>
      </c>
      <c r="C167" t="s">
        <v>1424</v>
      </c>
      <c r="D167" t="s">
        <v>51</v>
      </c>
      <c r="E167">
        <v>19984</v>
      </c>
      <c r="F167">
        <v>3908</v>
      </c>
      <c r="G167">
        <v>16718.77</v>
      </c>
      <c r="H167">
        <v>1543140.46</v>
      </c>
      <c r="I167">
        <v>6094.9080000000004</v>
      </c>
      <c r="J167">
        <v>723059.26899999997</v>
      </c>
      <c r="K167">
        <v>141861.17499999999</v>
      </c>
      <c r="L167">
        <v>128588.30899999999</v>
      </c>
      <c r="M167">
        <v>91177.06700000001</v>
      </c>
      <c r="N167">
        <v>579123.92099999997</v>
      </c>
      <c r="O167">
        <v>81335.260999999999</v>
      </c>
      <c r="P167">
        <v>88100.574999999997</v>
      </c>
      <c r="Q167">
        <v>19.676020459651774</v>
      </c>
      <c r="R167">
        <v>12.184419559664065</v>
      </c>
      <c r="S167">
        <v>0.39496780481019855</v>
      </c>
      <c r="T167">
        <v>46.856348319711607</v>
      </c>
      <c r="U167">
        <v>43.248353138418672</v>
      </c>
      <c r="V167">
        <v>41.466647067936215</v>
      </c>
      <c r="W167">
        <v>80.323979540348219</v>
      </c>
      <c r="X167">
        <v>16.094415183896899</v>
      </c>
      <c r="Y167">
        <v>20.773763891329324</v>
      </c>
      <c r="Z167" t="s">
        <v>1594</v>
      </c>
      <c r="AA167">
        <v>3.6541492060812275</v>
      </c>
      <c r="AB167">
        <v>145.95626532516957</v>
      </c>
    </row>
    <row r="168" spans="1:28" x14ac:dyDescent="0.25">
      <c r="A168" t="s">
        <v>242</v>
      </c>
      <c r="B168" t="s">
        <v>116</v>
      </c>
      <c r="C168" t="s">
        <v>1424</v>
      </c>
      <c r="D168" t="s">
        <v>51</v>
      </c>
      <c r="E168">
        <v>17404</v>
      </c>
      <c r="F168">
        <v>3860</v>
      </c>
      <c r="G168">
        <v>13921.69</v>
      </c>
      <c r="H168">
        <v>1303773.3999999999</v>
      </c>
      <c r="I168">
        <v>3570.4500000000003</v>
      </c>
      <c r="J168">
        <v>588678.96600000001</v>
      </c>
      <c r="K168">
        <v>117978.948</v>
      </c>
      <c r="L168">
        <v>108855.88</v>
      </c>
      <c r="M168">
        <v>73987.252999999997</v>
      </c>
      <c r="N168">
        <v>470286.679</v>
      </c>
      <c r="O168">
        <v>71840.883000000002</v>
      </c>
      <c r="P168">
        <v>78817.165999999997</v>
      </c>
      <c r="Q168">
        <v>20.055386985920222</v>
      </c>
      <c r="R168">
        <v>13.388819807093293</v>
      </c>
      <c r="S168">
        <v>0.27385510396208423</v>
      </c>
      <c r="T168">
        <v>45.151938672778577</v>
      </c>
      <c r="U168">
        <v>42.285021861569966</v>
      </c>
      <c r="V168">
        <v>44.398338204628885</v>
      </c>
      <c r="W168">
        <v>79.944613014079778</v>
      </c>
      <c r="X168">
        <v>15.77891387000389</v>
      </c>
      <c r="Y168">
        <v>21.798725982686339</v>
      </c>
      <c r="Z168" t="s">
        <v>1594</v>
      </c>
      <c r="AA168">
        <v>3.1893130628694872</v>
      </c>
      <c r="AB168">
        <v>138.11189303609319</v>
      </c>
    </row>
    <row r="169" spans="1:28" x14ac:dyDescent="0.25">
      <c r="A169" t="s">
        <v>249</v>
      </c>
      <c r="B169" t="s">
        <v>117</v>
      </c>
      <c r="C169" t="s">
        <v>1424</v>
      </c>
      <c r="D169" t="s">
        <v>51</v>
      </c>
      <c r="E169">
        <v>26823</v>
      </c>
      <c r="F169">
        <v>5100</v>
      </c>
      <c r="G169">
        <v>20760.259999999998</v>
      </c>
      <c r="H169">
        <v>1994567.48</v>
      </c>
      <c r="I169">
        <v>7052.2539999999999</v>
      </c>
      <c r="J169">
        <v>946088.89899999998</v>
      </c>
      <c r="K169">
        <v>196461.37700000001</v>
      </c>
      <c r="L169">
        <v>183040.91700000002</v>
      </c>
      <c r="M169">
        <v>131708.48800000001</v>
      </c>
      <c r="N169">
        <v>749646.43599999999</v>
      </c>
      <c r="O169">
        <v>123521.273</v>
      </c>
      <c r="P169">
        <v>131923.136</v>
      </c>
      <c r="Q169">
        <v>20.765220866007162</v>
      </c>
      <c r="R169">
        <v>13.944052841063934</v>
      </c>
      <c r="S169">
        <v>0.35357309645898766</v>
      </c>
      <c r="T169">
        <v>47.433286087668492</v>
      </c>
      <c r="U169">
        <v>45.572112247149121</v>
      </c>
      <c r="V169">
        <v>46.91119017777234</v>
      </c>
      <c r="W169">
        <v>79.234779133992845</v>
      </c>
      <c r="X169">
        <v>16.24474229300597</v>
      </c>
      <c r="Y169">
        <v>20.669540355776451</v>
      </c>
      <c r="Z169" t="s">
        <v>1594</v>
      </c>
      <c r="AA169">
        <v>3.6805448024524434</v>
      </c>
      <c r="AB169">
        <v>138.74815483464556</v>
      </c>
    </row>
    <row r="170" spans="1:28" x14ac:dyDescent="0.25">
      <c r="A170" t="s">
        <v>256</v>
      </c>
      <c r="B170" t="s">
        <v>118</v>
      </c>
      <c r="C170" t="s">
        <v>1424</v>
      </c>
      <c r="D170" t="s">
        <v>51</v>
      </c>
      <c r="E170">
        <v>16209</v>
      </c>
      <c r="F170">
        <v>3342</v>
      </c>
      <c r="G170">
        <v>12825.51</v>
      </c>
      <c r="H170">
        <v>1225427.01</v>
      </c>
      <c r="I170">
        <v>5731.1719999999996</v>
      </c>
      <c r="J170">
        <v>560419.89800000004</v>
      </c>
      <c r="K170">
        <v>106673.503</v>
      </c>
      <c r="L170">
        <v>94789.774999999994</v>
      </c>
      <c r="M170">
        <v>70139.832000000009</v>
      </c>
      <c r="N170">
        <v>451867.728</v>
      </c>
      <c r="O170">
        <v>63036.47600000001</v>
      </c>
      <c r="P170">
        <v>64100.591</v>
      </c>
      <c r="Q170">
        <v>19.098590592679091</v>
      </c>
      <c r="R170">
        <v>11.437957722193511</v>
      </c>
      <c r="S170">
        <v>0.46768774910551381</v>
      </c>
      <c r="T170">
        <v>45.732621643454721</v>
      </c>
      <c r="U170">
        <v>43.69572032613128</v>
      </c>
      <c r="V170">
        <v>37.196594989205103</v>
      </c>
      <c r="W170">
        <v>80.901409407320898</v>
      </c>
      <c r="X170">
        <v>16.676192669937027</v>
      </c>
      <c r="Y170">
        <v>23.444477838245938</v>
      </c>
      <c r="Z170" t="s">
        <v>1594</v>
      </c>
      <c r="AA170">
        <v>4.0758612755034394</v>
      </c>
      <c r="AB170">
        <v>147.87660070092022</v>
      </c>
    </row>
    <row r="171" spans="1:28" x14ac:dyDescent="0.25">
      <c r="A171" t="s">
        <v>263</v>
      </c>
      <c r="B171" t="s">
        <v>119</v>
      </c>
      <c r="C171" t="s">
        <v>1424</v>
      </c>
      <c r="D171" t="s">
        <v>51</v>
      </c>
      <c r="E171">
        <v>1569</v>
      </c>
      <c r="F171">
        <v>292</v>
      </c>
      <c r="G171">
        <v>1306.6299999999999</v>
      </c>
      <c r="H171">
        <v>132194.06</v>
      </c>
      <c r="I171">
        <v>4280.3760000000002</v>
      </c>
      <c r="J171">
        <v>58350.067000000003</v>
      </c>
      <c r="K171">
        <v>10620.514999999999</v>
      </c>
      <c r="L171">
        <v>9908.1180000000004</v>
      </c>
      <c r="M171">
        <v>5665.1170000000002</v>
      </c>
      <c r="N171">
        <v>47693.364000000001</v>
      </c>
      <c r="O171">
        <v>5881.6100000000006</v>
      </c>
      <c r="P171">
        <v>7101.0730000000003</v>
      </c>
      <c r="Q171">
        <v>18.212671120712102</v>
      </c>
      <c r="R171">
        <v>12.169776943015336</v>
      </c>
      <c r="S171">
        <v>3.237948815551924</v>
      </c>
      <c r="T171">
        <v>44.139704159173263</v>
      </c>
      <c r="U171">
        <v>44.656916648171254</v>
      </c>
      <c r="V171">
        <v>57.684726357117164</v>
      </c>
      <c r="W171">
        <v>81.787328879287898</v>
      </c>
      <c r="X171">
        <v>12.191947696279605</v>
      </c>
      <c r="Y171">
        <v>12.982955419000577</v>
      </c>
      <c r="Z171" t="s">
        <v>1594</v>
      </c>
      <c r="AA171">
        <v>3.5385383853796166</v>
      </c>
      <c r="AB171">
        <v>139.52987104906541</v>
      </c>
    </row>
    <row r="172" spans="1:28" x14ac:dyDescent="0.25">
      <c r="A172" t="s">
        <v>285</v>
      </c>
      <c r="B172" t="s">
        <v>2</v>
      </c>
      <c r="C172" t="s">
        <v>1424</v>
      </c>
      <c r="D172" t="s">
        <v>107</v>
      </c>
      <c r="E172">
        <v>390</v>
      </c>
      <c r="F172">
        <v>39</v>
      </c>
      <c r="G172">
        <v>386.39</v>
      </c>
      <c r="H172">
        <v>103429.17</v>
      </c>
      <c r="I172">
        <v>7500.9359999999997</v>
      </c>
      <c r="J172">
        <v>41408.878000000004</v>
      </c>
      <c r="K172">
        <v>23310.600000000002</v>
      </c>
      <c r="L172">
        <v>25799.401000000005</v>
      </c>
      <c r="M172">
        <v>15915.112000000005</v>
      </c>
      <c r="N172">
        <v>20284.517</v>
      </c>
      <c r="O172">
        <v>19838.065000000006</v>
      </c>
      <c r="P172">
        <v>11959.734</v>
      </c>
      <c r="Q172">
        <v>53.470667368549549</v>
      </c>
      <c r="R172">
        <v>28.882052781048547</v>
      </c>
      <c r="S172">
        <v>7.252244216984435</v>
      </c>
      <c r="T172">
        <v>40.035976311131577</v>
      </c>
      <c r="U172">
        <v>107.16860684800332</v>
      </c>
      <c r="V172">
        <v>464.07816196071332</v>
      </c>
      <c r="W172">
        <v>46.529332631450437</v>
      </c>
      <c r="X172">
        <v>8.9617186914557436</v>
      </c>
      <c r="Y172">
        <v>11.058682849297821</v>
      </c>
      <c r="Z172">
        <v>15.281739062765483</v>
      </c>
      <c r="AA172">
        <v>3.2283853697459524</v>
      </c>
      <c r="AB172">
        <v>215.71885294438826</v>
      </c>
    </row>
    <row r="173" spans="1:28" x14ac:dyDescent="0.25">
      <c r="A173" t="s">
        <v>299</v>
      </c>
      <c r="B173" t="s">
        <v>4</v>
      </c>
      <c r="C173" t="s">
        <v>1424</v>
      </c>
      <c r="D173" t="s">
        <v>107</v>
      </c>
      <c r="E173">
        <v>608</v>
      </c>
      <c r="F173">
        <v>41</v>
      </c>
      <c r="G173">
        <v>592.04999999999995</v>
      </c>
      <c r="H173">
        <v>251718.41</v>
      </c>
      <c r="I173" t="s">
        <v>1594</v>
      </c>
      <c r="J173">
        <v>67972.843000000023</v>
      </c>
      <c r="K173">
        <v>31794.387000000021</v>
      </c>
      <c r="L173">
        <v>33144.041000000019</v>
      </c>
      <c r="M173">
        <v>19491.717999999986</v>
      </c>
      <c r="N173">
        <v>31288.059000000001</v>
      </c>
      <c r="O173">
        <v>20922.046999999984</v>
      </c>
      <c r="P173">
        <v>21282.975000000002</v>
      </c>
      <c r="Q173">
        <v>50.401322421771674</v>
      </c>
      <c r="R173">
        <v>31.310997246356159</v>
      </c>
      <c r="S173" t="s">
        <v>1594</v>
      </c>
      <c r="T173">
        <v>27.003524692532434</v>
      </c>
      <c r="U173">
        <v>114.80929482307242</v>
      </c>
      <c r="V173">
        <v>628.70081918756864</v>
      </c>
      <c r="W173">
        <v>49.598677578228326</v>
      </c>
      <c r="X173">
        <v>5.99381023052982</v>
      </c>
      <c r="Y173">
        <v>8.7009798906591733</v>
      </c>
      <c r="Z173" t="s">
        <v>1594</v>
      </c>
      <c r="AA173">
        <v>3.8415585744741652</v>
      </c>
      <c r="AB173">
        <v>155.73030086254397</v>
      </c>
    </row>
    <row r="174" spans="1:28" x14ac:dyDescent="0.25">
      <c r="A174" t="s">
        <v>312</v>
      </c>
      <c r="B174" t="s">
        <v>6</v>
      </c>
      <c r="C174" t="s">
        <v>1424</v>
      </c>
      <c r="D174" t="s">
        <v>107</v>
      </c>
      <c r="E174">
        <v>59</v>
      </c>
      <c r="F174">
        <v>6</v>
      </c>
      <c r="G174">
        <v>52.66</v>
      </c>
      <c r="H174">
        <v>10055.36</v>
      </c>
      <c r="I174" t="s">
        <v>1594</v>
      </c>
      <c r="J174">
        <v>4195.817</v>
      </c>
      <c r="K174">
        <v>1906.2230000000004</v>
      </c>
      <c r="L174">
        <v>1897.9140000000002</v>
      </c>
      <c r="M174">
        <v>73.597999999999402</v>
      </c>
      <c r="N174">
        <v>2075.2159999999999</v>
      </c>
      <c r="O174">
        <v>557.09499999999935</v>
      </c>
      <c r="P174">
        <v>747.98299999999995</v>
      </c>
      <c r="Q174">
        <v>47.877739681557351</v>
      </c>
      <c r="R174">
        <v>17.826873764990225</v>
      </c>
      <c r="S174" t="s">
        <v>1594</v>
      </c>
      <c r="T174">
        <v>41.727168395761069</v>
      </c>
      <c r="U174">
        <v>79.677497151538176</v>
      </c>
      <c r="V174">
        <v>448.32197113558686</v>
      </c>
      <c r="W174">
        <v>52.122260318442649</v>
      </c>
      <c r="X174">
        <v>6.6340806450439747</v>
      </c>
      <c r="Y174">
        <v>3.6651874203270145</v>
      </c>
      <c r="Z174" t="s">
        <v>1594</v>
      </c>
      <c r="AA174">
        <v>6.7609088758240761</v>
      </c>
      <c r="AB174">
        <v>253.73758494511245</v>
      </c>
    </row>
    <row r="175" spans="1:28" x14ac:dyDescent="0.25">
      <c r="A175" t="s">
        <v>325</v>
      </c>
      <c r="B175" t="s">
        <v>8</v>
      </c>
      <c r="C175" t="s">
        <v>1424</v>
      </c>
      <c r="D175" t="s">
        <v>107</v>
      </c>
      <c r="E175">
        <v>746</v>
      </c>
      <c r="F175">
        <v>41</v>
      </c>
      <c r="G175">
        <v>698.49</v>
      </c>
      <c r="H175">
        <v>280827.43</v>
      </c>
      <c r="I175">
        <v>16604.767</v>
      </c>
      <c r="J175">
        <v>104378.048</v>
      </c>
      <c r="K175">
        <v>42565.112999999983</v>
      </c>
      <c r="L175">
        <v>34820.262999999984</v>
      </c>
      <c r="M175">
        <v>31858.594000000008</v>
      </c>
      <c r="N175">
        <v>36400.202000000005</v>
      </c>
      <c r="O175">
        <v>23799.278000000009</v>
      </c>
      <c r="P175">
        <v>19838.251000000004</v>
      </c>
      <c r="Q175">
        <v>53.903556263911554</v>
      </c>
      <c r="R175">
        <v>19.00615251973289</v>
      </c>
      <c r="S175">
        <v>5.9128009681960201</v>
      </c>
      <c r="T175">
        <v>37.168038748921354</v>
      </c>
      <c r="U175">
        <v>149.43384729917392</v>
      </c>
      <c r="V175">
        <v>322.33958395968443</v>
      </c>
      <c r="W175">
        <v>46.096443736088446</v>
      </c>
      <c r="X175">
        <v>14.292199877937914</v>
      </c>
      <c r="Y175">
        <v>12.326371829553223</v>
      </c>
      <c r="Z175" t="s">
        <v>1594</v>
      </c>
      <c r="AA175">
        <v>0.62457722125629045</v>
      </c>
      <c r="AB175">
        <v>175.52083094421971</v>
      </c>
    </row>
    <row r="176" spans="1:28" x14ac:dyDescent="0.25">
      <c r="A176" t="s">
        <v>338</v>
      </c>
      <c r="B176" t="s">
        <v>107</v>
      </c>
      <c r="C176" t="s">
        <v>1424</v>
      </c>
      <c r="D176" t="s">
        <v>107</v>
      </c>
      <c r="E176">
        <v>3516</v>
      </c>
      <c r="F176">
        <v>265</v>
      </c>
      <c r="G176">
        <v>3403.06</v>
      </c>
      <c r="H176">
        <v>3621944.3300000005</v>
      </c>
      <c r="I176">
        <v>279702.03399999999</v>
      </c>
      <c r="J176">
        <v>763747.29800000053</v>
      </c>
      <c r="K176">
        <v>220469.91600000046</v>
      </c>
      <c r="L176">
        <v>154796.16800000044</v>
      </c>
      <c r="M176">
        <v>177077.01000000056</v>
      </c>
      <c r="N176">
        <v>284276.87900000002</v>
      </c>
      <c r="O176">
        <v>114725.37600000059</v>
      </c>
      <c r="P176">
        <v>38102.370000000003</v>
      </c>
      <c r="Q176">
        <v>43.679309741828128</v>
      </c>
      <c r="R176">
        <v>4.9888713321510139</v>
      </c>
      <c r="S176">
        <v>7.7224277491863029</v>
      </c>
      <c r="T176">
        <v>21.086665846131336</v>
      </c>
      <c r="U176">
        <v>224.42957162083553</v>
      </c>
      <c r="V176">
        <v>197.41875870540045</v>
      </c>
      <c r="W176">
        <v>56.320690258171865</v>
      </c>
      <c r="X176">
        <v>11.36994205605192</v>
      </c>
      <c r="Y176">
        <v>8.6180030120132081</v>
      </c>
      <c r="Z176">
        <v>20.009450137979233</v>
      </c>
      <c r="AA176">
        <v>1.0785290089192916</v>
      </c>
      <c r="AB176">
        <v>406.26388332274462</v>
      </c>
    </row>
    <row r="177" spans="1:28" x14ac:dyDescent="0.25">
      <c r="A177" t="s">
        <v>351</v>
      </c>
      <c r="B177" t="s">
        <v>108</v>
      </c>
      <c r="C177" t="s">
        <v>1424</v>
      </c>
      <c r="D177" t="s">
        <v>107</v>
      </c>
      <c r="E177">
        <v>1253</v>
      </c>
      <c r="F177">
        <v>169</v>
      </c>
      <c r="G177">
        <v>1158.78</v>
      </c>
      <c r="H177">
        <v>982838.89999999991</v>
      </c>
      <c r="I177">
        <v>229995.33299999998</v>
      </c>
      <c r="J177">
        <v>180706.20399999991</v>
      </c>
      <c r="K177">
        <v>107383.37299999989</v>
      </c>
      <c r="L177">
        <v>87810.080999999904</v>
      </c>
      <c r="M177">
        <v>88662.90299999986</v>
      </c>
      <c r="N177">
        <v>65205.389000000003</v>
      </c>
      <c r="O177">
        <v>63815.262999999868</v>
      </c>
      <c r="P177">
        <v>31239.816000000003</v>
      </c>
      <c r="Q177">
        <v>62.219215061059394</v>
      </c>
      <c r="R177">
        <v>17.287627822672881</v>
      </c>
      <c r="S177">
        <v>23.401122299900827</v>
      </c>
      <c r="T177">
        <v>18.386146905662763</v>
      </c>
      <c r="U177">
        <v>155.94522169868301</v>
      </c>
      <c r="V177">
        <v>349.28322373530784</v>
      </c>
      <c r="W177">
        <v>37.780784938940606</v>
      </c>
      <c r="X177">
        <v>18.701539110441132</v>
      </c>
      <c r="Y177">
        <v>21.788755006971382</v>
      </c>
      <c r="Z177" t="s">
        <v>1594</v>
      </c>
      <c r="AA177">
        <v>2.9368028884695243</v>
      </c>
      <c r="AB177">
        <v>281.08386105731194</v>
      </c>
    </row>
    <row r="178" spans="1:28" x14ac:dyDescent="0.25">
      <c r="A178" t="s">
        <v>364</v>
      </c>
      <c r="B178" t="s">
        <v>109</v>
      </c>
      <c r="C178" t="s">
        <v>1424</v>
      </c>
      <c r="D178" t="s">
        <v>107</v>
      </c>
      <c r="E178">
        <v>2175</v>
      </c>
      <c r="F178">
        <v>353</v>
      </c>
      <c r="G178">
        <v>1894.6399999999999</v>
      </c>
      <c r="H178">
        <v>890428.59</v>
      </c>
      <c r="I178">
        <v>336023.49800000002</v>
      </c>
      <c r="J178">
        <v>211711.08499999999</v>
      </c>
      <c r="K178">
        <v>94548.308999999979</v>
      </c>
      <c r="L178">
        <v>78934.39999999998</v>
      </c>
      <c r="M178">
        <v>70219.315999999948</v>
      </c>
      <c r="N178">
        <v>104355.30499999999</v>
      </c>
      <c r="O178">
        <v>50051.595999999947</v>
      </c>
      <c r="P178">
        <v>48476.550999999999</v>
      </c>
      <c r="Q178">
        <v>47.534736598601967</v>
      </c>
      <c r="R178">
        <v>22.89750250913881</v>
      </c>
      <c r="S178">
        <v>37.737276382825939</v>
      </c>
      <c r="T178">
        <v>23.776312595713037</v>
      </c>
      <c r="U178">
        <v>111.74211723599207</v>
      </c>
      <c r="V178">
        <v>330.32877063716592</v>
      </c>
      <c r="W178">
        <v>52.465263401398033</v>
      </c>
      <c r="X178">
        <v>7.7368021470414963</v>
      </c>
      <c r="Y178">
        <v>8.3331123588937039</v>
      </c>
      <c r="Z178">
        <v>61.790527941379295</v>
      </c>
      <c r="AA178">
        <v>3.7577562598184602</v>
      </c>
      <c r="AB178">
        <v>162.83006602511796</v>
      </c>
    </row>
    <row r="179" spans="1:28" x14ac:dyDescent="0.25">
      <c r="A179" t="s">
        <v>377</v>
      </c>
      <c r="B179" t="s">
        <v>110</v>
      </c>
      <c r="C179" t="s">
        <v>1424</v>
      </c>
      <c r="D179" t="s">
        <v>107</v>
      </c>
      <c r="E179">
        <v>676</v>
      </c>
      <c r="F179">
        <v>233</v>
      </c>
      <c r="G179">
        <v>567.49</v>
      </c>
      <c r="H179">
        <v>235169.13</v>
      </c>
      <c r="I179">
        <v>67164.72099999999</v>
      </c>
      <c r="J179">
        <v>61422.958999999995</v>
      </c>
      <c r="K179">
        <v>22980.351999999995</v>
      </c>
      <c r="L179">
        <v>13908.333999999997</v>
      </c>
      <c r="M179">
        <v>11194.492000000026</v>
      </c>
      <c r="N179">
        <v>30513.21</v>
      </c>
      <c r="O179">
        <v>7156.3900000000258</v>
      </c>
      <c r="P179">
        <v>13704.034</v>
      </c>
      <c r="Q179">
        <v>42.959098517313159</v>
      </c>
      <c r="R179">
        <v>22.310930998944549</v>
      </c>
      <c r="S179">
        <v>28.560177519898122</v>
      </c>
      <c r="T179">
        <v>26.118631726876735</v>
      </c>
      <c r="U179">
        <v>108.23619623253272</v>
      </c>
      <c r="V179">
        <v>305.81570952792117</v>
      </c>
      <c r="W179">
        <v>57.040901482686834</v>
      </c>
      <c r="X179">
        <v>7.3305068824637862</v>
      </c>
      <c r="Y179">
        <v>5.0035682041016969</v>
      </c>
      <c r="Z179" t="s">
        <v>1594</v>
      </c>
      <c r="AA179" t="s">
        <v>1594</v>
      </c>
      <c r="AB179">
        <v>101.4908019054827</v>
      </c>
    </row>
    <row r="180" spans="1:28" x14ac:dyDescent="0.25">
      <c r="A180" t="s">
        <v>390</v>
      </c>
      <c r="B180" t="s">
        <v>111</v>
      </c>
      <c r="C180" t="s">
        <v>1424</v>
      </c>
      <c r="D180" t="s">
        <v>107</v>
      </c>
      <c r="E180">
        <v>1583</v>
      </c>
      <c r="F180">
        <v>275</v>
      </c>
      <c r="G180">
        <v>1454.41</v>
      </c>
      <c r="H180">
        <v>1226699.1000000001</v>
      </c>
      <c r="I180">
        <v>256957.66500000001</v>
      </c>
      <c r="J180">
        <v>362614.22199999995</v>
      </c>
      <c r="K180">
        <v>110531.99799999995</v>
      </c>
      <c r="L180">
        <v>92972.774999999936</v>
      </c>
      <c r="M180">
        <v>64110.243000000133</v>
      </c>
      <c r="N180">
        <v>88251.801000000007</v>
      </c>
      <c r="O180">
        <v>39113.339000000131</v>
      </c>
      <c r="P180">
        <v>53748.78</v>
      </c>
      <c r="Q180">
        <v>55.604127980268636</v>
      </c>
      <c r="R180">
        <v>14.822579132045185</v>
      </c>
      <c r="S180">
        <v>20.947081888296811</v>
      </c>
      <c r="T180">
        <v>29.56016043380157</v>
      </c>
      <c r="U180">
        <v>249.32049559615234</v>
      </c>
      <c r="V180">
        <v>592.55128746364505</v>
      </c>
      <c r="W180">
        <v>44.395872019731357</v>
      </c>
      <c r="X180">
        <v>10.111997010716072</v>
      </c>
      <c r="Y180">
        <v>7.5536022194532562</v>
      </c>
      <c r="Z180" t="s">
        <v>1594</v>
      </c>
      <c r="AA180">
        <v>1.6008206058122654</v>
      </c>
      <c r="AB180">
        <v>172.97653081614121</v>
      </c>
    </row>
    <row r="181" spans="1:28" x14ac:dyDescent="0.25">
      <c r="A181" t="s">
        <v>403</v>
      </c>
      <c r="B181" t="s">
        <v>112</v>
      </c>
      <c r="C181" t="s">
        <v>1424</v>
      </c>
      <c r="D181" t="s">
        <v>107</v>
      </c>
      <c r="E181">
        <v>10597</v>
      </c>
      <c r="F181">
        <v>890</v>
      </c>
      <c r="G181">
        <v>10245.49</v>
      </c>
      <c r="H181">
        <v>7720056.1699999999</v>
      </c>
      <c r="I181">
        <v>3915437.23</v>
      </c>
      <c r="J181">
        <v>2188303.656</v>
      </c>
      <c r="K181">
        <v>1272602.8999999999</v>
      </c>
      <c r="L181">
        <v>1106765.5219999999</v>
      </c>
      <c r="M181">
        <v>1111100.3059999999</v>
      </c>
      <c r="N181">
        <v>802714.08699999994</v>
      </c>
      <c r="O181">
        <v>749808.04299999995</v>
      </c>
      <c r="P181">
        <v>376043.54799999995</v>
      </c>
      <c r="Q181">
        <v>61.320892565893118</v>
      </c>
      <c r="R181">
        <v>17.184248948675155</v>
      </c>
      <c r="S181">
        <v>50.717729816724898</v>
      </c>
      <c r="T181">
        <v>28.345696039152006</v>
      </c>
      <c r="U181">
        <v>213.58701789763106</v>
      </c>
      <c r="V181">
        <v>604.88261517994749</v>
      </c>
      <c r="W181">
        <v>38.679107434106882</v>
      </c>
      <c r="X181">
        <v>8.5104642227777756</v>
      </c>
      <c r="Y181">
        <v>8.9893068491343993</v>
      </c>
      <c r="Z181" t="s">
        <v>1594</v>
      </c>
      <c r="AA181">
        <v>5.1813421924466789</v>
      </c>
      <c r="AB181">
        <v>294.31844473502309</v>
      </c>
    </row>
    <row r="182" spans="1:28" x14ac:dyDescent="0.25">
      <c r="A182" t="s">
        <v>416</v>
      </c>
      <c r="B182" t="s">
        <v>113</v>
      </c>
      <c r="C182" t="s">
        <v>1424</v>
      </c>
      <c r="D182" t="s">
        <v>107</v>
      </c>
      <c r="E182">
        <v>1432</v>
      </c>
      <c r="F182">
        <v>243</v>
      </c>
      <c r="G182">
        <v>1256.8800000000001</v>
      </c>
      <c r="H182">
        <v>604523.17000000004</v>
      </c>
      <c r="I182">
        <v>129874.605</v>
      </c>
      <c r="J182">
        <v>180968.63400000002</v>
      </c>
      <c r="K182">
        <v>99640.074000000008</v>
      </c>
      <c r="L182">
        <v>73997.747000000003</v>
      </c>
      <c r="M182">
        <v>78991.555999999997</v>
      </c>
      <c r="N182">
        <v>70071.241999999998</v>
      </c>
      <c r="O182">
        <v>54181.791999999987</v>
      </c>
      <c r="P182">
        <v>45871.018000000004</v>
      </c>
      <c r="Q182">
        <v>58.711508665692044</v>
      </c>
      <c r="R182">
        <v>25.347496406476715</v>
      </c>
      <c r="S182">
        <v>21.483809297168872</v>
      </c>
      <c r="T182">
        <v>29.935764744964199</v>
      </c>
      <c r="U182">
        <v>143.98242791674622</v>
      </c>
      <c r="V182">
        <v>342.60828639170001</v>
      </c>
      <c r="W182">
        <v>41.288491334307963</v>
      </c>
      <c r="X182">
        <v>13.360983719315517</v>
      </c>
      <c r="Y182">
        <v>13.364661253585613</v>
      </c>
      <c r="Z182">
        <v>38.257125599801043</v>
      </c>
      <c r="AA182">
        <v>2.7848895415312516</v>
      </c>
      <c r="AB182">
        <v>161.31699322652921</v>
      </c>
    </row>
    <row r="183" spans="1:28" x14ac:dyDescent="0.25">
      <c r="A183" t="s">
        <v>429</v>
      </c>
      <c r="B183" t="s">
        <v>114</v>
      </c>
      <c r="C183" t="s">
        <v>1424</v>
      </c>
      <c r="D183" t="s">
        <v>107</v>
      </c>
      <c r="E183">
        <v>527</v>
      </c>
      <c r="F183">
        <v>254</v>
      </c>
      <c r="G183">
        <v>434.24</v>
      </c>
      <c r="H183">
        <v>140394.53</v>
      </c>
      <c r="I183">
        <v>941.54600000000005</v>
      </c>
      <c r="J183">
        <v>53688.053999999996</v>
      </c>
      <c r="K183">
        <v>24499.380999999994</v>
      </c>
      <c r="L183">
        <v>20281.172999999995</v>
      </c>
      <c r="M183">
        <v>16581.705000000005</v>
      </c>
      <c r="N183">
        <v>20436.018</v>
      </c>
      <c r="O183">
        <v>13284.049000000006</v>
      </c>
      <c r="P183">
        <v>21342.392</v>
      </c>
      <c r="Q183">
        <v>54.521338510869789</v>
      </c>
      <c r="R183">
        <v>39.752590026824222</v>
      </c>
      <c r="S183">
        <v>0.67064293744207837</v>
      </c>
      <c r="T183">
        <v>38.240844568517019</v>
      </c>
      <c r="U183">
        <v>123.63682295504789</v>
      </c>
      <c r="V183">
        <v>272.32443119012527</v>
      </c>
      <c r="W183">
        <v>45.478661489130204</v>
      </c>
      <c r="X183">
        <v>17.331723757970039</v>
      </c>
      <c r="Y183">
        <v>27.040171258671574</v>
      </c>
      <c r="Z183" t="s">
        <v>1594</v>
      </c>
      <c r="AA183">
        <v>2.5422315771978083</v>
      </c>
      <c r="AB183">
        <v>95.027647322755541</v>
      </c>
    </row>
    <row r="184" spans="1:28" x14ac:dyDescent="0.25">
      <c r="A184" t="s">
        <v>442</v>
      </c>
      <c r="B184" t="s">
        <v>115</v>
      </c>
      <c r="C184" t="s">
        <v>1424</v>
      </c>
      <c r="D184" t="s">
        <v>107</v>
      </c>
      <c r="E184">
        <v>6895</v>
      </c>
      <c r="F184">
        <v>712</v>
      </c>
      <c r="G184">
        <v>6381.07</v>
      </c>
      <c r="H184">
        <v>5631665.6699999999</v>
      </c>
      <c r="I184">
        <v>3354017.395</v>
      </c>
      <c r="J184">
        <v>2119280.0979999993</v>
      </c>
      <c r="K184">
        <v>1613579.0639999993</v>
      </c>
      <c r="L184">
        <v>1294333.8659999992</v>
      </c>
      <c r="M184">
        <v>1641898.6829999997</v>
      </c>
      <c r="N184">
        <v>441420.3</v>
      </c>
      <c r="O184">
        <v>1160123.3659999997</v>
      </c>
      <c r="P184">
        <v>274633.21100000001</v>
      </c>
      <c r="Q184">
        <v>78.519686782735164</v>
      </c>
      <c r="R184">
        <v>12.958797247196161</v>
      </c>
      <c r="S184">
        <v>59.556401099357167</v>
      </c>
      <c r="T184">
        <v>37.631497006106883</v>
      </c>
      <c r="U184">
        <v>332.11986359654406</v>
      </c>
      <c r="V184">
        <v>540.8310819345345</v>
      </c>
      <c r="W184">
        <v>21.480313217264825</v>
      </c>
      <c r="X184">
        <v>13.636704757009491</v>
      </c>
      <c r="Y184">
        <v>13.22336773782912</v>
      </c>
      <c r="Z184">
        <v>22.551828429239237</v>
      </c>
      <c r="AA184">
        <v>1.4640182515407258</v>
      </c>
      <c r="AB184">
        <v>471.29546397066997</v>
      </c>
    </row>
    <row r="185" spans="1:28" x14ac:dyDescent="0.25">
      <c r="A185" t="s">
        <v>455</v>
      </c>
      <c r="B185" t="s">
        <v>116</v>
      </c>
      <c r="C185" t="s">
        <v>1424</v>
      </c>
      <c r="D185" t="s">
        <v>107</v>
      </c>
      <c r="E185">
        <v>4946</v>
      </c>
      <c r="F185">
        <v>742</v>
      </c>
      <c r="G185">
        <v>4578.17</v>
      </c>
      <c r="H185">
        <v>1873622.78</v>
      </c>
      <c r="I185">
        <v>205178.52799999999</v>
      </c>
      <c r="J185">
        <v>369105.49600000004</v>
      </c>
      <c r="K185">
        <v>126619.79400000005</v>
      </c>
      <c r="L185">
        <v>93771.876000000062</v>
      </c>
      <c r="M185">
        <v>55215.271000000001</v>
      </c>
      <c r="N185">
        <v>224386.44899999999</v>
      </c>
      <c r="O185">
        <v>46062.446000000004</v>
      </c>
      <c r="P185">
        <v>136565.35299999997</v>
      </c>
      <c r="Q185">
        <v>36.073373771873349</v>
      </c>
      <c r="R185">
        <v>36.999002854186699</v>
      </c>
      <c r="S185">
        <v>10.950898451394789</v>
      </c>
      <c r="T185">
        <v>19.700096515692451</v>
      </c>
      <c r="U185">
        <v>80.622933617580827</v>
      </c>
      <c r="V185">
        <v>414.9921261115249</v>
      </c>
      <c r="W185">
        <v>63.926626228126651</v>
      </c>
      <c r="X185">
        <v>5.1041333088854826</v>
      </c>
      <c r="Y185">
        <v>6.191673976311816</v>
      </c>
      <c r="Z185">
        <v>98.484249999349103</v>
      </c>
      <c r="AA185">
        <v>7.8704337490866525</v>
      </c>
      <c r="AB185">
        <v>68.664470116369912</v>
      </c>
    </row>
    <row r="186" spans="1:28" x14ac:dyDescent="0.25">
      <c r="A186" t="s">
        <v>468</v>
      </c>
      <c r="B186" t="s">
        <v>117</v>
      </c>
      <c r="C186" t="s">
        <v>1424</v>
      </c>
      <c r="D186" t="s">
        <v>107</v>
      </c>
      <c r="E186">
        <v>3988</v>
      </c>
      <c r="F186">
        <v>663</v>
      </c>
      <c r="G186">
        <v>3540.85</v>
      </c>
      <c r="H186">
        <v>1623711.33</v>
      </c>
      <c r="I186">
        <v>422423.77899999998</v>
      </c>
      <c r="J186">
        <v>426755.92800000001</v>
      </c>
      <c r="K186">
        <v>173364.48200000005</v>
      </c>
      <c r="L186">
        <v>141372.36000000002</v>
      </c>
      <c r="M186">
        <v>132976.48700000005</v>
      </c>
      <c r="N186">
        <v>213633.25899999999</v>
      </c>
      <c r="O186">
        <v>89809.437000000064</v>
      </c>
      <c r="P186">
        <v>112370.39600000001</v>
      </c>
      <c r="Q186">
        <v>44.797285263740086</v>
      </c>
      <c r="R186">
        <v>26.331302889364906</v>
      </c>
      <c r="S186">
        <v>26.015940838449403</v>
      </c>
      <c r="T186">
        <v>26.282746207110598</v>
      </c>
      <c r="U186">
        <v>120.52358275555305</v>
      </c>
      <c r="V186">
        <v>409.32914610898507</v>
      </c>
      <c r="W186">
        <v>55.202714736259914</v>
      </c>
      <c r="X186">
        <v>8.6693957081441884</v>
      </c>
      <c r="Y186">
        <v>10.312982267861278</v>
      </c>
      <c r="Z186" t="s">
        <v>1594</v>
      </c>
      <c r="AA186">
        <v>3.6192124982094072</v>
      </c>
      <c r="AB186">
        <v>125.80925673697902</v>
      </c>
    </row>
    <row r="187" spans="1:28" x14ac:dyDescent="0.25">
      <c r="A187" t="s">
        <v>481</v>
      </c>
      <c r="B187" t="s">
        <v>118</v>
      </c>
      <c r="C187" t="s">
        <v>1424</v>
      </c>
      <c r="D187" t="s">
        <v>107</v>
      </c>
      <c r="E187">
        <v>1614</v>
      </c>
      <c r="F187">
        <v>399</v>
      </c>
      <c r="G187">
        <v>1480.76</v>
      </c>
      <c r="H187">
        <v>760722.71</v>
      </c>
      <c r="I187">
        <v>93569.774000000005</v>
      </c>
      <c r="J187">
        <v>145551.58299999998</v>
      </c>
      <c r="K187">
        <v>62214.368999999984</v>
      </c>
      <c r="L187">
        <v>49790.476999999992</v>
      </c>
      <c r="M187">
        <v>34207.559000000016</v>
      </c>
      <c r="N187">
        <v>78406.672000000006</v>
      </c>
      <c r="O187">
        <v>24581.828000000016</v>
      </c>
      <c r="P187">
        <v>58204.801999999996</v>
      </c>
      <c r="Q187">
        <v>44.242574622954173</v>
      </c>
      <c r="R187">
        <v>39.989123306202721</v>
      </c>
      <c r="S187">
        <v>12.300115767544263</v>
      </c>
      <c r="T187">
        <v>19.133329541325246</v>
      </c>
      <c r="U187">
        <v>98.295188281693171</v>
      </c>
      <c r="V187">
        <v>508.08676693049517</v>
      </c>
      <c r="W187">
        <v>55.75742537704582</v>
      </c>
      <c r="X187">
        <v>5.8408259322383413</v>
      </c>
      <c r="Y187">
        <v>7.090616298920466</v>
      </c>
      <c r="Z187">
        <v>126.62424740233948</v>
      </c>
      <c r="AA187">
        <v>8.4479358779641434</v>
      </c>
      <c r="AB187">
        <v>85.543589685263427</v>
      </c>
    </row>
    <row r="188" spans="1:28" x14ac:dyDescent="0.25">
      <c r="A188" t="s">
        <v>494</v>
      </c>
      <c r="B188" t="s">
        <v>119</v>
      </c>
      <c r="C188" t="s">
        <v>1424</v>
      </c>
      <c r="D188" t="s">
        <v>107</v>
      </c>
      <c r="E188">
        <v>309</v>
      </c>
      <c r="F188">
        <v>46</v>
      </c>
      <c r="G188">
        <v>292.70999999999998</v>
      </c>
      <c r="H188">
        <v>109006.09</v>
      </c>
      <c r="I188">
        <v>3843.1089999999999</v>
      </c>
      <c r="J188">
        <v>31317.538000000004</v>
      </c>
      <c r="K188">
        <v>16448.375000000004</v>
      </c>
      <c r="L188">
        <v>13653.269000000002</v>
      </c>
      <c r="M188">
        <v>10677.30900000001</v>
      </c>
      <c r="N188">
        <v>13675.776</v>
      </c>
      <c r="O188">
        <v>8358.0410000000102</v>
      </c>
      <c r="P188">
        <v>9852.2720000000008</v>
      </c>
      <c r="Q188">
        <v>54.60195376128609</v>
      </c>
      <c r="R188">
        <v>31.459280100498322</v>
      </c>
      <c r="S188">
        <v>3.5255910931214949</v>
      </c>
      <c r="T188">
        <v>28.730081044095794</v>
      </c>
      <c r="U188">
        <v>106.99169143520893</v>
      </c>
      <c r="V188">
        <v>341.2233951692802</v>
      </c>
      <c r="W188">
        <v>45.39804623871391</v>
      </c>
      <c r="X188">
        <v>12.343670726762225</v>
      </c>
      <c r="Y188">
        <v>12.925853996839118</v>
      </c>
      <c r="Z188" t="s">
        <v>1594</v>
      </c>
      <c r="AA188">
        <v>4.8533426554294863</v>
      </c>
      <c r="AB188">
        <v>138.57990319390291</v>
      </c>
    </row>
    <row r="189" spans="1:28" x14ac:dyDescent="0.25">
      <c r="A189" t="s">
        <v>286</v>
      </c>
      <c r="B189" t="s">
        <v>2</v>
      </c>
      <c r="C189" t="s">
        <v>1424</v>
      </c>
      <c r="D189" t="s">
        <v>287</v>
      </c>
      <c r="E189">
        <v>28</v>
      </c>
      <c r="F189">
        <v>19</v>
      </c>
      <c r="G189">
        <v>25.009999999999998</v>
      </c>
      <c r="H189">
        <v>10836.8</v>
      </c>
      <c r="I189">
        <v>0</v>
      </c>
      <c r="J189">
        <v>1704.5340000000006</v>
      </c>
      <c r="K189">
        <v>474.52500000000066</v>
      </c>
      <c r="L189">
        <v>440.44100000000066</v>
      </c>
      <c r="M189">
        <v>262.41400000000027</v>
      </c>
      <c r="N189">
        <v>1183.6089999999999</v>
      </c>
      <c r="O189">
        <v>245.64500000000027</v>
      </c>
      <c r="P189">
        <v>282.23900000000003</v>
      </c>
      <c r="Q189">
        <v>28.618012778219398</v>
      </c>
      <c r="R189">
        <v>16.558132603984429</v>
      </c>
      <c r="S189">
        <v>0</v>
      </c>
      <c r="T189">
        <v>15.729126679462579</v>
      </c>
      <c r="U189">
        <v>68.154098360655766</v>
      </c>
      <c r="V189">
        <v>76.888084766093584</v>
      </c>
      <c r="W189">
        <v>71.381987221780591</v>
      </c>
      <c r="X189">
        <v>13.344032368189296</v>
      </c>
      <c r="Y189">
        <v>11.604676167908188</v>
      </c>
      <c r="Z189">
        <v>30.318985098092565</v>
      </c>
      <c r="AA189">
        <v>4.443601496233069</v>
      </c>
      <c r="AB189">
        <v>156.05249451705845</v>
      </c>
    </row>
    <row r="190" spans="1:28" x14ac:dyDescent="0.25">
      <c r="A190" t="s">
        <v>300</v>
      </c>
      <c r="B190" t="s">
        <v>4</v>
      </c>
      <c r="C190" t="s">
        <v>1424</v>
      </c>
      <c r="D190" t="s">
        <v>287</v>
      </c>
      <c r="E190">
        <v>8</v>
      </c>
      <c r="F190">
        <v>6</v>
      </c>
      <c r="G190">
        <v>10.17</v>
      </c>
      <c r="H190" t="s">
        <v>1594</v>
      </c>
      <c r="I190" t="s">
        <v>1594</v>
      </c>
      <c r="J190">
        <v>532.71200000000044</v>
      </c>
      <c r="K190">
        <v>81.503000000000455</v>
      </c>
      <c r="L190">
        <v>33.88500000000046</v>
      </c>
      <c r="M190">
        <v>45.893000000000214</v>
      </c>
      <c r="N190">
        <v>442.351</v>
      </c>
      <c r="O190">
        <v>1.1820000000002091</v>
      </c>
      <c r="P190">
        <v>64.802000000000007</v>
      </c>
      <c r="Q190">
        <v>15.558342591638199</v>
      </c>
      <c r="R190">
        <v>12.164546696901882</v>
      </c>
      <c r="S190" t="s">
        <v>1594</v>
      </c>
      <c r="T190" t="s">
        <v>1594</v>
      </c>
      <c r="U190">
        <v>52.380727630285193</v>
      </c>
      <c r="V190">
        <v>16.844346116027534</v>
      </c>
      <c r="W190">
        <v>84.441657408361792</v>
      </c>
      <c r="X190">
        <v>8.0560522447882672</v>
      </c>
      <c r="Y190">
        <v>0.24586123192705875</v>
      </c>
      <c r="Z190">
        <v>91.602653304462279</v>
      </c>
      <c r="AA190">
        <v>4.5752917070537027</v>
      </c>
      <c r="AB190">
        <v>52.290052776149587</v>
      </c>
    </row>
    <row r="191" spans="1:28" x14ac:dyDescent="0.25">
      <c r="A191" t="s">
        <v>313</v>
      </c>
      <c r="B191" t="s">
        <v>6</v>
      </c>
      <c r="C191" t="s">
        <v>1424</v>
      </c>
      <c r="D191" t="s">
        <v>287</v>
      </c>
      <c r="E191">
        <v>21</v>
      </c>
      <c r="F191">
        <v>4</v>
      </c>
      <c r="G191" t="s">
        <v>1594</v>
      </c>
      <c r="H191">
        <v>10217.9</v>
      </c>
      <c r="I191" t="s">
        <v>1594</v>
      </c>
      <c r="J191">
        <v>489.04999999999956</v>
      </c>
      <c r="K191">
        <v>-277.19100000000049</v>
      </c>
      <c r="L191" t="s">
        <v>1594</v>
      </c>
      <c r="M191">
        <v>-213.24699999999984</v>
      </c>
      <c r="N191" t="s">
        <v>1594</v>
      </c>
      <c r="O191" t="s">
        <v>1594</v>
      </c>
      <c r="P191" t="s">
        <v>1594</v>
      </c>
      <c r="Q191">
        <v>-35.324905376645638</v>
      </c>
      <c r="R191" t="s">
        <v>1594</v>
      </c>
      <c r="S191" t="s">
        <v>1594</v>
      </c>
      <c r="T191">
        <v>4.7862085164270507</v>
      </c>
      <c r="U191" t="s">
        <v>1594</v>
      </c>
      <c r="V191" t="s">
        <v>1594</v>
      </c>
      <c r="W191" t="s">
        <v>1594</v>
      </c>
      <c r="X191" t="s">
        <v>1594</v>
      </c>
      <c r="Y191" t="s">
        <v>1594</v>
      </c>
      <c r="Z191">
        <v>159.76060817913589</v>
      </c>
      <c r="AA191" t="s">
        <v>1594</v>
      </c>
      <c r="AB191" t="s">
        <v>1594</v>
      </c>
    </row>
    <row r="192" spans="1:28" x14ac:dyDescent="0.25">
      <c r="A192" t="s">
        <v>326</v>
      </c>
      <c r="B192" t="s">
        <v>8</v>
      </c>
      <c r="C192" t="s">
        <v>1424</v>
      </c>
      <c r="D192" t="s">
        <v>287</v>
      </c>
      <c r="E192">
        <v>180</v>
      </c>
      <c r="F192">
        <v>19</v>
      </c>
      <c r="G192">
        <v>138.12</v>
      </c>
      <c r="H192">
        <v>90033.650000000009</v>
      </c>
      <c r="I192" t="s">
        <v>1594</v>
      </c>
      <c r="J192">
        <v>7300.7000000000062</v>
      </c>
      <c r="K192">
        <v>1910.0500000000068</v>
      </c>
      <c r="L192">
        <v>1388.0920000000065</v>
      </c>
      <c r="M192">
        <v>295.15900000000261</v>
      </c>
      <c r="N192">
        <v>5656.7340000000004</v>
      </c>
      <c r="O192">
        <v>288.76400000000262</v>
      </c>
      <c r="P192">
        <v>1963.2970000000003</v>
      </c>
      <c r="Q192">
        <v>25.242560115367439</v>
      </c>
      <c r="R192">
        <v>26.89190077663784</v>
      </c>
      <c r="S192" t="s">
        <v>1594</v>
      </c>
      <c r="T192">
        <v>8.1088570773260962</v>
      </c>
      <c r="U192">
        <v>52.857660005792106</v>
      </c>
      <c r="V192">
        <v>234.09258615696493</v>
      </c>
      <c r="W192">
        <v>74.757439884632561</v>
      </c>
      <c r="X192">
        <v>4.476556896943257</v>
      </c>
      <c r="Y192">
        <v>1.0383629820885678</v>
      </c>
      <c r="Z192">
        <v>40.312392044702065</v>
      </c>
      <c r="AA192">
        <v>16.533703306196117</v>
      </c>
      <c r="AB192">
        <v>70.702089393505233</v>
      </c>
    </row>
    <row r="193" spans="1:28" x14ac:dyDescent="0.25">
      <c r="A193" t="s">
        <v>339</v>
      </c>
      <c r="B193" t="s">
        <v>107</v>
      </c>
      <c r="C193" t="s">
        <v>1424</v>
      </c>
      <c r="D193" t="s">
        <v>287</v>
      </c>
      <c r="E193">
        <v>1029</v>
      </c>
      <c r="F193">
        <v>388</v>
      </c>
      <c r="G193">
        <v>915.39</v>
      </c>
      <c r="H193">
        <v>4550965.53</v>
      </c>
      <c r="I193">
        <v>3034717.963</v>
      </c>
      <c r="J193">
        <v>182428.94699999984</v>
      </c>
      <c r="K193">
        <v>104293.58999999984</v>
      </c>
      <c r="L193">
        <v>118806.89299999982</v>
      </c>
      <c r="M193">
        <v>135632.69099999999</v>
      </c>
      <c r="N193">
        <v>73767.031000000003</v>
      </c>
      <c r="O193">
        <v>113921.465</v>
      </c>
      <c r="P193">
        <v>10447.322</v>
      </c>
      <c r="Q193">
        <v>58.571956794422242</v>
      </c>
      <c r="R193">
        <v>5.7267896196320258</v>
      </c>
      <c r="S193">
        <v>66.682947673303943</v>
      </c>
      <c r="T193">
        <v>4.0085767689829073</v>
      </c>
      <c r="U193">
        <v>199.29095467505635</v>
      </c>
      <c r="V193">
        <v>154.91246900228316</v>
      </c>
      <c r="W193">
        <v>41.428043205577765</v>
      </c>
      <c r="X193">
        <v>17.643036161080264</v>
      </c>
      <c r="Y193">
        <v>20.048719204255733</v>
      </c>
      <c r="Z193">
        <v>45.439052754915615</v>
      </c>
      <c r="AA193">
        <v>6.9299877394190874</v>
      </c>
      <c r="AB193">
        <v>1137.1994947604737</v>
      </c>
    </row>
    <row r="194" spans="1:28" x14ac:dyDescent="0.25">
      <c r="A194" t="s">
        <v>352</v>
      </c>
      <c r="B194" t="s">
        <v>108</v>
      </c>
      <c r="C194" t="s">
        <v>1424</v>
      </c>
      <c r="D194" t="s">
        <v>287</v>
      </c>
      <c r="E194">
        <v>2794</v>
      </c>
      <c r="F194">
        <v>288</v>
      </c>
      <c r="G194">
        <v>2685.87</v>
      </c>
      <c r="H194">
        <v>4647084.43</v>
      </c>
      <c r="I194">
        <v>464749.18900000001</v>
      </c>
      <c r="J194">
        <v>230951.98699999988</v>
      </c>
      <c r="K194">
        <v>64377.503999999855</v>
      </c>
      <c r="L194">
        <v>29122.343999999859</v>
      </c>
      <c r="M194">
        <v>3664.7399999997497</v>
      </c>
      <c r="N194">
        <v>148226.413</v>
      </c>
      <c r="O194">
        <v>-28217.914000000255</v>
      </c>
      <c r="P194">
        <v>63081.362999999998</v>
      </c>
      <c r="Q194">
        <v>30.280488200036267</v>
      </c>
      <c r="R194">
        <v>27.313626446521994</v>
      </c>
      <c r="S194">
        <v>10.000876807826796</v>
      </c>
      <c r="T194">
        <v>4.9698254998134361</v>
      </c>
      <c r="U194">
        <v>85.987775655560355</v>
      </c>
      <c r="V194">
        <v>490.19131268453049</v>
      </c>
      <c r="W194">
        <v>69.719511799963726</v>
      </c>
      <c r="X194">
        <v>3.7128599324933251</v>
      </c>
      <c r="Y194">
        <v>-3.3588221391652628</v>
      </c>
      <c r="Z194" t="s">
        <v>1594</v>
      </c>
      <c r="AA194">
        <v>47.037151362687297</v>
      </c>
      <c r="AB194">
        <v>46.166320153862024</v>
      </c>
    </row>
    <row r="195" spans="1:28" x14ac:dyDescent="0.25">
      <c r="A195" t="s">
        <v>365</v>
      </c>
      <c r="B195" t="s">
        <v>109</v>
      </c>
      <c r="C195" t="s">
        <v>1424</v>
      </c>
      <c r="D195" t="s">
        <v>287</v>
      </c>
      <c r="E195">
        <v>1993</v>
      </c>
      <c r="F195">
        <v>374</v>
      </c>
      <c r="G195">
        <v>1883</v>
      </c>
      <c r="H195">
        <v>2953965.74</v>
      </c>
      <c r="I195">
        <v>477696.18900000001</v>
      </c>
      <c r="J195">
        <v>161172.65000000011</v>
      </c>
      <c r="K195">
        <v>58261.472000000118</v>
      </c>
      <c r="L195">
        <v>48308.389000000119</v>
      </c>
      <c r="M195">
        <v>26250.966999999971</v>
      </c>
      <c r="N195">
        <v>92784.152000000002</v>
      </c>
      <c r="O195">
        <v>14877.226999999973</v>
      </c>
      <c r="P195">
        <v>30357.402999999998</v>
      </c>
      <c r="Q195">
        <v>38.572101896841495</v>
      </c>
      <c r="R195">
        <v>18.835331552840991</v>
      </c>
      <c r="S195">
        <v>16.171351702948321</v>
      </c>
      <c r="T195">
        <v>5.4561448637518755</v>
      </c>
      <c r="U195">
        <v>85.593547530536441</v>
      </c>
      <c r="V195">
        <v>423.20216675517793</v>
      </c>
      <c r="W195">
        <v>61.427898103158505</v>
      </c>
      <c r="X195">
        <v>4.8024103224214389</v>
      </c>
      <c r="Y195">
        <v>3.9306164755411812</v>
      </c>
      <c r="Z195" t="s">
        <v>1594</v>
      </c>
      <c r="AA195">
        <v>18.974875883671423</v>
      </c>
      <c r="AB195">
        <v>159.13215303693838</v>
      </c>
    </row>
    <row r="196" spans="1:28" x14ac:dyDescent="0.25">
      <c r="A196" t="s">
        <v>378</v>
      </c>
      <c r="B196" t="s">
        <v>110</v>
      </c>
      <c r="C196" t="s">
        <v>1424</v>
      </c>
      <c r="D196" t="s">
        <v>287</v>
      </c>
      <c r="E196">
        <v>1953</v>
      </c>
      <c r="F196">
        <v>343</v>
      </c>
      <c r="G196">
        <v>1823.23</v>
      </c>
      <c r="H196">
        <v>3210794.82</v>
      </c>
      <c r="I196">
        <v>502798.679</v>
      </c>
      <c r="J196">
        <v>180986.99800000002</v>
      </c>
      <c r="K196">
        <v>75315.930000000022</v>
      </c>
      <c r="L196">
        <v>63061.947000000015</v>
      </c>
      <c r="M196">
        <v>58772.322999999989</v>
      </c>
      <c r="N196">
        <v>96878.671000000002</v>
      </c>
      <c r="O196">
        <v>47786.437999999995</v>
      </c>
      <c r="P196">
        <v>61113.205999999998</v>
      </c>
      <c r="Q196">
        <v>43.738845215013455</v>
      </c>
      <c r="R196">
        <v>33.766627810468457</v>
      </c>
      <c r="S196">
        <v>15.659632807056791</v>
      </c>
      <c r="T196">
        <v>5.6368285158750826</v>
      </c>
      <c r="U196">
        <v>99.267233426391641</v>
      </c>
      <c r="V196">
        <v>382.18866846201524</v>
      </c>
      <c r="W196">
        <v>56.261154784986545</v>
      </c>
      <c r="X196">
        <v>6.2644227424105416</v>
      </c>
      <c r="Y196">
        <v>10.222083936311536</v>
      </c>
      <c r="Z196" t="s">
        <v>1594</v>
      </c>
      <c r="AA196">
        <v>11.340992536373113</v>
      </c>
      <c r="AB196">
        <v>103.18873959909749</v>
      </c>
    </row>
    <row r="197" spans="1:28" x14ac:dyDescent="0.25">
      <c r="A197" t="s">
        <v>391</v>
      </c>
      <c r="B197" t="s">
        <v>111</v>
      </c>
      <c r="C197" t="s">
        <v>1424</v>
      </c>
      <c r="D197" t="s">
        <v>287</v>
      </c>
      <c r="E197">
        <v>3426</v>
      </c>
      <c r="F197">
        <v>375</v>
      </c>
      <c r="G197">
        <v>3186.56</v>
      </c>
      <c r="H197">
        <v>5466915.4900000002</v>
      </c>
      <c r="I197">
        <v>646326.57400000002</v>
      </c>
      <c r="J197">
        <v>282632.70100000018</v>
      </c>
      <c r="K197">
        <v>81187.90900000016</v>
      </c>
      <c r="L197">
        <v>76210.042000000161</v>
      </c>
      <c r="M197">
        <v>38010.767000000385</v>
      </c>
      <c r="N197">
        <v>172502.318</v>
      </c>
      <c r="O197">
        <v>40856.000000000386</v>
      </c>
      <c r="P197">
        <v>59067.62999999999</v>
      </c>
      <c r="Q197">
        <v>32.002773603099861</v>
      </c>
      <c r="R197">
        <v>20.899078482783189</v>
      </c>
      <c r="S197">
        <v>11.822508966569007</v>
      </c>
      <c r="T197">
        <v>5.1698750697168752</v>
      </c>
      <c r="U197">
        <v>88.695239066579688</v>
      </c>
      <c r="V197">
        <v>374.23968731170913</v>
      </c>
      <c r="W197">
        <v>67.997226396900146</v>
      </c>
      <c r="X197">
        <v>4.3080373816104975</v>
      </c>
      <c r="Y197">
        <v>1.5299082834176403</v>
      </c>
      <c r="Z197" t="s">
        <v>1594</v>
      </c>
      <c r="AA197">
        <v>35.155529131806986</v>
      </c>
      <c r="AB197">
        <v>129.02166889038915</v>
      </c>
    </row>
    <row r="198" spans="1:28" x14ac:dyDescent="0.25">
      <c r="A198" t="s">
        <v>404</v>
      </c>
      <c r="B198" t="s">
        <v>112</v>
      </c>
      <c r="C198" t="s">
        <v>1424</v>
      </c>
      <c r="D198" t="s">
        <v>287</v>
      </c>
      <c r="E198">
        <v>3373</v>
      </c>
      <c r="F198">
        <v>415</v>
      </c>
      <c r="G198">
        <v>3196.45</v>
      </c>
      <c r="H198">
        <v>6347044.3499999996</v>
      </c>
      <c r="I198">
        <v>2279517.8790000002</v>
      </c>
      <c r="J198">
        <v>303843.14099999989</v>
      </c>
      <c r="K198">
        <v>97243.959999999861</v>
      </c>
      <c r="L198">
        <v>85294.914999999863</v>
      </c>
      <c r="M198">
        <v>52059.994000000159</v>
      </c>
      <c r="N198">
        <v>184065.25899999999</v>
      </c>
      <c r="O198">
        <v>55562.586000000163</v>
      </c>
      <c r="P198">
        <v>63893.104999999996</v>
      </c>
      <c r="Q198">
        <v>34.568351633012036</v>
      </c>
      <c r="R198">
        <v>21.028319016752139</v>
      </c>
      <c r="S198">
        <v>35.914636062059344</v>
      </c>
      <c r="T198">
        <v>4.7871595697925118</v>
      </c>
      <c r="U198">
        <v>95.056434794850503</v>
      </c>
      <c r="V198">
        <v>620.86893866633307</v>
      </c>
      <c r="W198">
        <v>65.431648366987957</v>
      </c>
      <c r="X198">
        <v>3.5006920776118644</v>
      </c>
      <c r="Y198">
        <v>4.4532461085079209</v>
      </c>
      <c r="Z198" t="s">
        <v>1594</v>
      </c>
      <c r="AA198">
        <v>66.051767122605966</v>
      </c>
      <c r="AB198">
        <v>133.49627475452925</v>
      </c>
    </row>
    <row r="199" spans="1:28" x14ac:dyDescent="0.25">
      <c r="A199" t="s">
        <v>417</v>
      </c>
      <c r="B199" t="s">
        <v>113</v>
      </c>
      <c r="C199" t="s">
        <v>1424</v>
      </c>
      <c r="D199" t="s">
        <v>287</v>
      </c>
      <c r="E199">
        <v>2886</v>
      </c>
      <c r="F199">
        <v>377</v>
      </c>
      <c r="G199">
        <v>2741.48</v>
      </c>
      <c r="H199">
        <v>4041614.27</v>
      </c>
      <c r="I199">
        <v>420069.90700000001</v>
      </c>
      <c r="J199">
        <v>216383.82500000004</v>
      </c>
      <c r="K199">
        <v>59407.114000000045</v>
      </c>
      <c r="L199">
        <v>62658.583000000042</v>
      </c>
      <c r="M199">
        <v>43807.876999999949</v>
      </c>
      <c r="N199">
        <v>148299.296</v>
      </c>
      <c r="O199">
        <v>35583.091999999946</v>
      </c>
      <c r="P199">
        <v>35060.775000000001</v>
      </c>
      <c r="Q199">
        <v>28.601483218548733</v>
      </c>
      <c r="R199">
        <v>16.203047986604357</v>
      </c>
      <c r="S199">
        <v>10.393616979187872</v>
      </c>
      <c r="T199">
        <v>5.3538960065083119</v>
      </c>
      <c r="U199">
        <v>78.929565417219905</v>
      </c>
      <c r="V199">
        <v>211.14636911449287</v>
      </c>
      <c r="W199">
        <v>71.398516781451264</v>
      </c>
      <c r="X199">
        <v>5.5231281288016447</v>
      </c>
      <c r="Y199">
        <v>8.3687222342286969</v>
      </c>
      <c r="Z199" t="s">
        <v>1594</v>
      </c>
      <c r="AA199">
        <v>45.004434990731887</v>
      </c>
      <c r="AB199">
        <v>178.71419841689195</v>
      </c>
    </row>
    <row r="200" spans="1:28" x14ac:dyDescent="0.25">
      <c r="A200" t="s">
        <v>430</v>
      </c>
      <c r="B200" t="s">
        <v>114</v>
      </c>
      <c r="C200" t="s">
        <v>1424</v>
      </c>
      <c r="D200" t="s">
        <v>287</v>
      </c>
      <c r="E200">
        <v>4076</v>
      </c>
      <c r="F200">
        <v>316</v>
      </c>
      <c r="G200">
        <v>3931.83</v>
      </c>
      <c r="H200">
        <v>5380908.46</v>
      </c>
      <c r="I200">
        <v>674876.35499999998</v>
      </c>
      <c r="J200">
        <v>300025.71699999983</v>
      </c>
      <c r="K200">
        <v>59228.047999999806</v>
      </c>
      <c r="L200">
        <v>48755.638999999806</v>
      </c>
      <c r="M200">
        <v>57320.65199999942</v>
      </c>
      <c r="N200">
        <v>229242.606</v>
      </c>
      <c r="O200">
        <v>53689.248999999414</v>
      </c>
      <c r="P200">
        <v>27192.303</v>
      </c>
      <c r="Q200">
        <v>20.531741159362383</v>
      </c>
      <c r="R200">
        <v>9.063324061650361</v>
      </c>
      <c r="S200">
        <v>12.542052332181841</v>
      </c>
      <c r="T200">
        <v>5.5757446763924285</v>
      </c>
      <c r="U200">
        <v>76.30688941281791</v>
      </c>
      <c r="V200">
        <v>181.12042585767949</v>
      </c>
      <c r="W200">
        <v>79.468258840637617</v>
      </c>
      <c r="X200">
        <v>4.4701870764680667</v>
      </c>
      <c r="Y200">
        <v>4.3660209001294019</v>
      </c>
      <c r="Z200" t="s">
        <v>1594</v>
      </c>
      <c r="AA200">
        <v>22.497224625738205</v>
      </c>
      <c r="AB200">
        <v>179.29941057217479</v>
      </c>
    </row>
    <row r="201" spans="1:28" x14ac:dyDescent="0.25">
      <c r="A201" t="s">
        <v>443</v>
      </c>
      <c r="B201" t="s">
        <v>115</v>
      </c>
      <c r="C201" t="s">
        <v>1424</v>
      </c>
      <c r="D201" t="s">
        <v>287</v>
      </c>
      <c r="E201">
        <v>4816</v>
      </c>
      <c r="F201">
        <v>666</v>
      </c>
      <c r="G201">
        <v>4533.88</v>
      </c>
      <c r="H201">
        <v>5834266.5300000003</v>
      </c>
      <c r="I201">
        <v>738693.35499999998</v>
      </c>
      <c r="J201">
        <v>345795.09199999995</v>
      </c>
      <c r="K201">
        <v>89706.466999999917</v>
      </c>
      <c r="L201">
        <v>62673.939999999915</v>
      </c>
      <c r="M201">
        <v>61282.220999999881</v>
      </c>
      <c r="N201">
        <v>234593.89</v>
      </c>
      <c r="O201">
        <v>62262.652999999882</v>
      </c>
      <c r="P201">
        <v>86163.337</v>
      </c>
      <c r="Q201">
        <v>27.661538158590414</v>
      </c>
      <c r="R201">
        <v>24.91745516156719</v>
      </c>
      <c r="S201">
        <v>12.66128914751517</v>
      </c>
      <c r="T201">
        <v>5.9269676868876253</v>
      </c>
      <c r="U201">
        <v>76.269131957616864</v>
      </c>
      <c r="V201">
        <v>338.47388153193293</v>
      </c>
      <c r="W201">
        <v>72.338461841409597</v>
      </c>
      <c r="X201">
        <v>3.4370431483145185</v>
      </c>
      <c r="Y201">
        <v>4.2055993149204403</v>
      </c>
      <c r="Z201">
        <v>63.264214018696038</v>
      </c>
      <c r="AA201">
        <v>34.684347785093387</v>
      </c>
      <c r="AB201">
        <v>72.738524507238992</v>
      </c>
    </row>
    <row r="202" spans="1:28" x14ac:dyDescent="0.25">
      <c r="A202" t="s">
        <v>456</v>
      </c>
      <c r="B202" t="s">
        <v>116</v>
      </c>
      <c r="C202" t="s">
        <v>1424</v>
      </c>
      <c r="D202" t="s">
        <v>287</v>
      </c>
      <c r="E202">
        <v>4692</v>
      </c>
      <c r="F202">
        <v>616</v>
      </c>
      <c r="G202">
        <v>4242.93</v>
      </c>
      <c r="H202">
        <v>4599593.58</v>
      </c>
      <c r="I202">
        <v>839926.74100000004</v>
      </c>
      <c r="J202">
        <v>327670.89199999993</v>
      </c>
      <c r="K202">
        <v>95773.852999999945</v>
      </c>
      <c r="L202">
        <v>78183.252999999953</v>
      </c>
      <c r="M202">
        <v>43047.245999999956</v>
      </c>
      <c r="N202">
        <v>214122.179</v>
      </c>
      <c r="O202">
        <v>34651.402999999962</v>
      </c>
      <c r="P202">
        <v>130853.47400000002</v>
      </c>
      <c r="Q202">
        <v>30.905156281575092</v>
      </c>
      <c r="R202">
        <v>39.934421150841814</v>
      </c>
      <c r="S202">
        <v>18.260890367622437</v>
      </c>
      <c r="T202">
        <v>7.1239096737760024</v>
      </c>
      <c r="U202">
        <v>77.227503635459442</v>
      </c>
      <c r="V202">
        <v>308.94671205982655</v>
      </c>
      <c r="W202">
        <v>69.094843718424897</v>
      </c>
      <c r="X202">
        <v>4.7847815002223832</v>
      </c>
      <c r="Y202">
        <v>3.7684558662017862</v>
      </c>
      <c r="Z202" t="s">
        <v>1594</v>
      </c>
      <c r="AA202">
        <v>16.881933318480993</v>
      </c>
      <c r="AB202">
        <v>59.748702583165617</v>
      </c>
    </row>
    <row r="203" spans="1:28" x14ac:dyDescent="0.25">
      <c r="A203" t="s">
        <v>469</v>
      </c>
      <c r="B203" t="s">
        <v>117</v>
      </c>
      <c r="C203" t="s">
        <v>1424</v>
      </c>
      <c r="D203" t="s">
        <v>287</v>
      </c>
      <c r="E203">
        <v>4216</v>
      </c>
      <c r="F203">
        <v>714</v>
      </c>
      <c r="G203">
        <v>3669.17</v>
      </c>
      <c r="H203">
        <v>3716278.84</v>
      </c>
      <c r="I203">
        <v>832696.55099999998</v>
      </c>
      <c r="J203">
        <v>300269.79300000001</v>
      </c>
      <c r="K203">
        <v>89892.516000000018</v>
      </c>
      <c r="L203">
        <v>80538.992000000027</v>
      </c>
      <c r="M203">
        <v>61328.483999999968</v>
      </c>
      <c r="N203">
        <v>198552.33100000001</v>
      </c>
      <c r="O203">
        <v>47174.656999999963</v>
      </c>
      <c r="P203">
        <v>73014.304000000004</v>
      </c>
      <c r="Q203">
        <v>31.164542176757976</v>
      </c>
      <c r="R203">
        <v>24.316233501383206</v>
      </c>
      <c r="S203">
        <v>22.406729603745234</v>
      </c>
      <c r="T203">
        <v>8.0798509995552443</v>
      </c>
      <c r="U203">
        <v>81.835890133190887</v>
      </c>
      <c r="V203">
        <v>235.61014480114031</v>
      </c>
      <c r="W203">
        <v>68.835457823242024</v>
      </c>
      <c r="X203">
        <v>5.8577798681026385</v>
      </c>
      <c r="Y203">
        <v>7.0453953453065017</v>
      </c>
      <c r="Z203" t="s">
        <v>1594</v>
      </c>
      <c r="AA203">
        <v>9.9136673402266311</v>
      </c>
      <c r="AB203">
        <v>110.30577241412864</v>
      </c>
    </row>
    <row r="204" spans="1:28" x14ac:dyDescent="0.25">
      <c r="A204" t="s">
        <v>482</v>
      </c>
      <c r="B204" t="s">
        <v>118</v>
      </c>
      <c r="C204" t="s">
        <v>1424</v>
      </c>
      <c r="D204" t="s">
        <v>287</v>
      </c>
      <c r="E204">
        <v>786</v>
      </c>
      <c r="F204">
        <v>295</v>
      </c>
      <c r="G204">
        <v>682.11</v>
      </c>
      <c r="H204">
        <v>362150.54</v>
      </c>
      <c r="I204">
        <v>39400.279000000002</v>
      </c>
      <c r="J204">
        <v>57975.968999999997</v>
      </c>
      <c r="K204">
        <v>21741.267999999996</v>
      </c>
      <c r="L204">
        <v>18560.829999999998</v>
      </c>
      <c r="M204">
        <v>14624.704999999998</v>
      </c>
      <c r="N204">
        <v>34598.915000000001</v>
      </c>
      <c r="O204">
        <v>12010.244999999997</v>
      </c>
      <c r="P204">
        <v>10651.199000000001</v>
      </c>
      <c r="Q204">
        <v>38.589274727772889</v>
      </c>
      <c r="R204">
        <v>18.371748128953225</v>
      </c>
      <c r="S204">
        <v>10.87953065043062</v>
      </c>
      <c r="T204">
        <v>16.008803686997126</v>
      </c>
      <c r="U204">
        <v>84.995043321458411</v>
      </c>
      <c r="V204">
        <v>135.30896189764113</v>
      </c>
      <c r="W204">
        <v>61.410725272227104</v>
      </c>
      <c r="X204">
        <v>13.124295262977398</v>
      </c>
      <c r="Y204">
        <v>10.952375129124361</v>
      </c>
      <c r="Z204">
        <v>46.25608845735038</v>
      </c>
      <c r="AA204">
        <v>4.4465253820522337</v>
      </c>
      <c r="AB204">
        <v>174.26047527606983</v>
      </c>
    </row>
    <row r="205" spans="1:28" x14ac:dyDescent="0.25">
      <c r="A205" t="s">
        <v>495</v>
      </c>
      <c r="B205" t="s">
        <v>119</v>
      </c>
      <c r="C205" t="s">
        <v>1424</v>
      </c>
      <c r="D205" t="s">
        <v>287</v>
      </c>
      <c r="E205">
        <v>70</v>
      </c>
      <c r="F205">
        <v>23</v>
      </c>
      <c r="G205">
        <v>63.870000000000005</v>
      </c>
      <c r="H205">
        <v>39159.279999999999</v>
      </c>
      <c r="I205" t="s">
        <v>1594</v>
      </c>
      <c r="J205">
        <v>5155.7169999999996</v>
      </c>
      <c r="K205">
        <v>1809.3319999999992</v>
      </c>
      <c r="L205">
        <v>1599.2979999999991</v>
      </c>
      <c r="M205">
        <v>477.52899999999488</v>
      </c>
      <c r="N205">
        <v>3178.9670000000001</v>
      </c>
      <c r="O205">
        <v>322.64499999999487</v>
      </c>
      <c r="P205">
        <v>760.995</v>
      </c>
      <c r="Q205">
        <v>36.271522617228833</v>
      </c>
      <c r="R205">
        <v>14.760216668215111</v>
      </c>
      <c r="S205" t="s">
        <v>1594</v>
      </c>
      <c r="T205">
        <v>13.166015820515597</v>
      </c>
      <c r="U205">
        <v>80.722044778456223</v>
      </c>
      <c r="V205">
        <v>235.91409112259277</v>
      </c>
      <c r="W205">
        <v>63.728477382771175</v>
      </c>
      <c r="X205">
        <v>6.6636363549312625</v>
      </c>
      <c r="Y205">
        <v>2.0520206913543557</v>
      </c>
      <c r="Z205">
        <v>16.070747824786206</v>
      </c>
      <c r="AA205" t="s">
        <v>1594</v>
      </c>
      <c r="AB205">
        <v>210.15880524839176</v>
      </c>
    </row>
    <row r="206" spans="1:28" x14ac:dyDescent="0.25">
      <c r="A206" t="s">
        <v>288</v>
      </c>
      <c r="B206" t="s">
        <v>2</v>
      </c>
      <c r="C206" t="s">
        <v>1424</v>
      </c>
      <c r="D206" t="s">
        <v>77</v>
      </c>
      <c r="E206">
        <v>914</v>
      </c>
      <c r="F206">
        <v>165</v>
      </c>
      <c r="G206">
        <v>848.82</v>
      </c>
      <c r="H206">
        <v>888694.92999999993</v>
      </c>
      <c r="I206">
        <v>146948.56399999998</v>
      </c>
      <c r="J206">
        <v>76625.239999999976</v>
      </c>
      <c r="K206">
        <v>28397.179999999978</v>
      </c>
      <c r="L206">
        <v>22975.882999999976</v>
      </c>
      <c r="M206">
        <v>29993.958999999966</v>
      </c>
      <c r="N206">
        <v>44210.245999999999</v>
      </c>
      <c r="O206">
        <v>23227.776999999965</v>
      </c>
      <c r="P206">
        <v>6519.4890000000005</v>
      </c>
      <c r="Q206">
        <v>39.11057251912495</v>
      </c>
      <c r="R206">
        <v>8.5082787342656321</v>
      </c>
      <c r="S206">
        <v>16.535321519162938</v>
      </c>
      <c r="T206">
        <v>8.622220900933911</v>
      </c>
      <c r="U206">
        <v>90.27266087038474</v>
      </c>
      <c r="V206">
        <v>91.19351216983577</v>
      </c>
      <c r="W206">
        <v>60.88942748087505</v>
      </c>
      <c r="X206">
        <v>14.865023412093331</v>
      </c>
      <c r="Y206">
        <v>16.584544371432681</v>
      </c>
      <c r="Z206">
        <v>35.896290025082621</v>
      </c>
      <c r="AA206">
        <v>2.1284050035954292</v>
      </c>
      <c r="AB206">
        <v>352.41846408514493</v>
      </c>
    </row>
    <row r="207" spans="1:28" x14ac:dyDescent="0.25">
      <c r="A207" t="s">
        <v>301</v>
      </c>
      <c r="B207" t="s">
        <v>4</v>
      </c>
      <c r="C207" t="s">
        <v>1424</v>
      </c>
      <c r="D207" t="s">
        <v>77</v>
      </c>
      <c r="E207">
        <v>684</v>
      </c>
      <c r="F207">
        <v>121</v>
      </c>
      <c r="G207">
        <v>656.5</v>
      </c>
      <c r="H207" t="s">
        <v>1594</v>
      </c>
      <c r="I207" t="s">
        <v>1594</v>
      </c>
      <c r="J207">
        <v>75513.690999999992</v>
      </c>
      <c r="K207">
        <v>30953.128999999986</v>
      </c>
      <c r="L207">
        <v>23577.695999999985</v>
      </c>
      <c r="M207">
        <v>30081.850999999977</v>
      </c>
      <c r="N207">
        <v>34845.883999999998</v>
      </c>
      <c r="O207">
        <v>21568.822999999978</v>
      </c>
      <c r="P207">
        <v>3801.6489999999999</v>
      </c>
      <c r="Q207">
        <v>47.041935112309346</v>
      </c>
      <c r="R207">
        <v>5.0343837649254892</v>
      </c>
      <c r="S207" t="s">
        <v>1594</v>
      </c>
      <c r="T207" t="s">
        <v>1594</v>
      </c>
      <c r="U207">
        <v>115.024662604722</v>
      </c>
      <c r="V207">
        <v>75.67231835491242</v>
      </c>
      <c r="W207">
        <v>52.958064887690647</v>
      </c>
      <c r="X207">
        <v>26.525111955721258</v>
      </c>
      <c r="Y207">
        <v>24.064574724018524</v>
      </c>
      <c r="Z207">
        <v>37.166924401503856</v>
      </c>
      <c r="AA207">
        <v>1.6224304819070157</v>
      </c>
      <c r="AB207">
        <v>620.19655154907741</v>
      </c>
    </row>
    <row r="208" spans="1:28" x14ac:dyDescent="0.25">
      <c r="A208" t="s">
        <v>314</v>
      </c>
      <c r="B208" t="s">
        <v>6</v>
      </c>
      <c r="C208" t="s">
        <v>1424</v>
      </c>
      <c r="D208" t="s">
        <v>77</v>
      </c>
      <c r="E208">
        <v>290</v>
      </c>
      <c r="F208">
        <v>57</v>
      </c>
      <c r="G208" t="s">
        <v>1594</v>
      </c>
      <c r="H208">
        <v>306578.92</v>
      </c>
      <c r="I208" t="s">
        <v>1594</v>
      </c>
      <c r="J208">
        <v>29080.436999999987</v>
      </c>
      <c r="K208">
        <v>13693.639999999987</v>
      </c>
      <c r="L208" t="s">
        <v>1594</v>
      </c>
      <c r="M208">
        <v>12653.148999999996</v>
      </c>
      <c r="N208" t="s">
        <v>1594</v>
      </c>
      <c r="O208" t="s">
        <v>1594</v>
      </c>
      <c r="P208" t="s">
        <v>1594</v>
      </c>
      <c r="Q208">
        <v>49.51872027881064</v>
      </c>
      <c r="R208" t="s">
        <v>1594</v>
      </c>
      <c r="S208" t="s">
        <v>1594</v>
      </c>
      <c r="T208">
        <v>9.4854652759556934</v>
      </c>
      <c r="U208" t="s">
        <v>1594</v>
      </c>
      <c r="V208" t="s">
        <v>1594</v>
      </c>
      <c r="W208" t="s">
        <v>1594</v>
      </c>
      <c r="X208" t="s">
        <v>1594</v>
      </c>
      <c r="Y208" t="s">
        <v>1594</v>
      </c>
      <c r="Z208">
        <v>137.68851066679861</v>
      </c>
      <c r="AA208" t="s">
        <v>1594</v>
      </c>
      <c r="AB208" t="s">
        <v>1594</v>
      </c>
    </row>
    <row r="209" spans="1:28" x14ac:dyDescent="0.25">
      <c r="A209" t="s">
        <v>327</v>
      </c>
      <c r="B209" t="s">
        <v>8</v>
      </c>
      <c r="C209" t="s">
        <v>1424</v>
      </c>
      <c r="D209" t="s">
        <v>77</v>
      </c>
      <c r="E209">
        <v>1637</v>
      </c>
      <c r="F209">
        <v>316</v>
      </c>
      <c r="G209">
        <v>1445.39</v>
      </c>
      <c r="H209">
        <v>1327255.0900000001</v>
      </c>
      <c r="I209" t="s">
        <v>1594</v>
      </c>
      <c r="J209">
        <v>117050.69100000002</v>
      </c>
      <c r="K209">
        <v>42465.24000000002</v>
      </c>
      <c r="L209">
        <v>30333.234000000019</v>
      </c>
      <c r="M209">
        <v>50778.399000000019</v>
      </c>
      <c r="N209">
        <v>72520.774999999994</v>
      </c>
      <c r="O209">
        <v>38020.875000000022</v>
      </c>
      <c r="P209">
        <v>14518.948999999999</v>
      </c>
      <c r="Q209">
        <v>36.930786756980851</v>
      </c>
      <c r="R209">
        <v>12.403984014071302</v>
      </c>
      <c r="S209" t="s">
        <v>1594</v>
      </c>
      <c r="T209">
        <v>8.8190048681598974</v>
      </c>
      <c r="U209">
        <v>80.982081652702746</v>
      </c>
      <c r="V209">
        <v>77.352586499145559</v>
      </c>
      <c r="W209">
        <v>63.069213243019149</v>
      </c>
      <c r="X209">
        <v>17.835362004520576</v>
      </c>
      <c r="Y209">
        <v>20.705602596364006</v>
      </c>
      <c r="Z209">
        <v>67.48398926568278</v>
      </c>
      <c r="AA209">
        <v>4.3882219905032898</v>
      </c>
      <c r="AB209">
        <v>208.92169261011952</v>
      </c>
    </row>
    <row r="210" spans="1:28" x14ac:dyDescent="0.25">
      <c r="A210" t="s">
        <v>340</v>
      </c>
      <c r="B210" t="s">
        <v>107</v>
      </c>
      <c r="C210" t="s">
        <v>1424</v>
      </c>
      <c r="D210" t="s">
        <v>77</v>
      </c>
      <c r="E210">
        <v>30825</v>
      </c>
      <c r="F210">
        <v>4400</v>
      </c>
      <c r="G210">
        <v>25857.39</v>
      </c>
      <c r="H210">
        <v>43474817.93</v>
      </c>
      <c r="I210">
        <v>9906015.2430000007</v>
      </c>
      <c r="J210">
        <v>3068951.773000001</v>
      </c>
      <c r="K210">
        <v>1026157.7450000008</v>
      </c>
      <c r="L210">
        <v>825739.73200000089</v>
      </c>
      <c r="M210">
        <v>1102909.664000001</v>
      </c>
      <c r="N210">
        <v>1904051.993</v>
      </c>
      <c r="O210">
        <v>788408.46000000101</v>
      </c>
      <c r="P210">
        <v>222931.39</v>
      </c>
      <c r="Q210">
        <v>35.019941804589024</v>
      </c>
      <c r="R210">
        <v>7.2640890600270751</v>
      </c>
      <c r="S210">
        <v>22.785639399226348</v>
      </c>
      <c r="T210">
        <v>7.0591480749646953</v>
      </c>
      <c r="U210">
        <v>118.68760818473949</v>
      </c>
      <c r="V210">
        <v>52.986226761479024</v>
      </c>
      <c r="W210">
        <v>64.980058195410976</v>
      </c>
      <c r="X210">
        <v>18.585612407983238</v>
      </c>
      <c r="Y210">
        <v>12.924812228092009</v>
      </c>
      <c r="Z210">
        <v>45.214673056752858</v>
      </c>
      <c r="AA210">
        <v>6.552887928551371</v>
      </c>
      <c r="AB210">
        <v>370.40083588049259</v>
      </c>
    </row>
    <row r="211" spans="1:28" x14ac:dyDescent="0.25">
      <c r="A211" t="s">
        <v>353</v>
      </c>
      <c r="B211" t="s">
        <v>108</v>
      </c>
      <c r="C211" t="s">
        <v>1424</v>
      </c>
      <c r="D211" t="s">
        <v>77</v>
      </c>
      <c r="E211">
        <v>2963</v>
      </c>
      <c r="F211">
        <v>561</v>
      </c>
      <c r="G211">
        <v>2489.02</v>
      </c>
      <c r="H211">
        <v>2185048.31</v>
      </c>
      <c r="I211">
        <v>291119.288</v>
      </c>
      <c r="J211">
        <v>221154.01300000001</v>
      </c>
      <c r="K211">
        <v>86646.559000000008</v>
      </c>
      <c r="L211">
        <v>65646.385999999999</v>
      </c>
      <c r="M211">
        <v>47858.967000000004</v>
      </c>
      <c r="N211">
        <v>133242.204</v>
      </c>
      <c r="O211">
        <v>36576.325999999994</v>
      </c>
      <c r="P211">
        <v>23131.687000000002</v>
      </c>
      <c r="Q211">
        <v>39.404723469202473</v>
      </c>
      <c r="R211">
        <v>10.45953753504803</v>
      </c>
      <c r="S211">
        <v>13.323242633477516</v>
      </c>
      <c r="T211">
        <v>10.121241346833196</v>
      </c>
      <c r="U211">
        <v>88.851842492225856</v>
      </c>
      <c r="V211">
        <v>99.034622863617003</v>
      </c>
      <c r="W211">
        <v>60.595276530797527</v>
      </c>
      <c r="X211">
        <v>17.791156049279071</v>
      </c>
      <c r="Y211">
        <v>9.8656959946969103</v>
      </c>
      <c r="Z211" t="s">
        <v>1594</v>
      </c>
      <c r="AA211">
        <v>12.867796631139154</v>
      </c>
      <c r="AB211">
        <v>283.7941997053652</v>
      </c>
    </row>
    <row r="212" spans="1:28" x14ac:dyDescent="0.25">
      <c r="A212" t="s">
        <v>366</v>
      </c>
      <c r="B212" t="s">
        <v>109</v>
      </c>
      <c r="C212" t="s">
        <v>1424</v>
      </c>
      <c r="D212" t="s">
        <v>77</v>
      </c>
      <c r="E212">
        <v>5631</v>
      </c>
      <c r="F212">
        <v>1262</v>
      </c>
      <c r="G212">
        <v>4781.78</v>
      </c>
      <c r="H212">
        <v>3645529.34</v>
      </c>
      <c r="I212">
        <v>879071.28099999996</v>
      </c>
      <c r="J212">
        <v>588447.27800000005</v>
      </c>
      <c r="K212">
        <v>290546.7950000001</v>
      </c>
      <c r="L212">
        <v>224606.92500000008</v>
      </c>
      <c r="M212">
        <v>266561.58700000017</v>
      </c>
      <c r="N212">
        <v>272185.897</v>
      </c>
      <c r="O212">
        <v>187945.25000000017</v>
      </c>
      <c r="P212">
        <v>68247.316999999995</v>
      </c>
      <c r="Q212">
        <v>51.6314049513228</v>
      </c>
      <c r="R212">
        <v>11.597864337474254</v>
      </c>
      <c r="S212">
        <v>24.113680045159093</v>
      </c>
      <c r="T212">
        <v>16.14161410095797</v>
      </c>
      <c r="U212">
        <v>123.06029930277012</v>
      </c>
      <c r="V212">
        <v>172.91365077439784</v>
      </c>
      <c r="W212">
        <v>48.368595048677207</v>
      </c>
      <c r="X212">
        <v>14.968355329383085</v>
      </c>
      <c r="Y212">
        <v>12.664524262416624</v>
      </c>
      <c r="Z212" t="s">
        <v>1594</v>
      </c>
      <c r="AA212">
        <v>3.6716085613678846</v>
      </c>
      <c r="AB212">
        <v>329.10733325970909</v>
      </c>
    </row>
    <row r="213" spans="1:28" x14ac:dyDescent="0.25">
      <c r="A213" t="s">
        <v>379</v>
      </c>
      <c r="B213" t="s">
        <v>110</v>
      </c>
      <c r="C213" t="s">
        <v>1424</v>
      </c>
      <c r="D213" t="s">
        <v>77</v>
      </c>
      <c r="E213">
        <v>5038</v>
      </c>
      <c r="F213">
        <v>615</v>
      </c>
      <c r="G213">
        <v>4223.3999999999996</v>
      </c>
      <c r="H213">
        <v>3329698.7399999998</v>
      </c>
      <c r="I213">
        <v>196845.11300000001</v>
      </c>
      <c r="J213">
        <v>359944.66000000003</v>
      </c>
      <c r="K213">
        <v>113685.51400000001</v>
      </c>
      <c r="L213">
        <v>77570.599000000002</v>
      </c>
      <c r="M213">
        <v>109275.27400000019</v>
      </c>
      <c r="N213">
        <v>231044.666</v>
      </c>
      <c r="O213">
        <v>81219.870000000185</v>
      </c>
      <c r="P213">
        <v>28931.902000000002</v>
      </c>
      <c r="Q213">
        <v>32.978114651870634</v>
      </c>
      <c r="R213">
        <v>8.0378750444582234</v>
      </c>
      <c r="S213">
        <v>5.9117994861000556</v>
      </c>
      <c r="T213">
        <v>10.810126924575766</v>
      </c>
      <c r="U213">
        <v>85.226277406828643</v>
      </c>
      <c r="V213">
        <v>60.176534782402804</v>
      </c>
      <c r="W213">
        <v>67.021885348129373</v>
      </c>
      <c r="X213">
        <v>19.949210664094917</v>
      </c>
      <c r="Y213">
        <v>20.619387121628634</v>
      </c>
      <c r="Z213" t="s">
        <v>1594</v>
      </c>
      <c r="AA213">
        <v>2.9602144385783395</v>
      </c>
      <c r="AB213">
        <v>268.11441224984105</v>
      </c>
    </row>
    <row r="214" spans="1:28" x14ac:dyDescent="0.25">
      <c r="A214" t="s">
        <v>392</v>
      </c>
      <c r="B214" t="s">
        <v>111</v>
      </c>
      <c r="C214" t="s">
        <v>1424</v>
      </c>
      <c r="D214" t="s">
        <v>77</v>
      </c>
      <c r="E214">
        <v>9043</v>
      </c>
      <c r="F214">
        <v>1163</v>
      </c>
      <c r="G214">
        <v>7560.32</v>
      </c>
      <c r="H214">
        <v>9699501.5700000003</v>
      </c>
      <c r="I214">
        <v>651467.62399999995</v>
      </c>
      <c r="J214">
        <v>811279.19100000011</v>
      </c>
      <c r="K214">
        <v>222281.49200000006</v>
      </c>
      <c r="L214">
        <v>163699.74300000005</v>
      </c>
      <c r="M214">
        <v>223512.7749999997</v>
      </c>
      <c r="N214">
        <v>409735.97200000001</v>
      </c>
      <c r="O214">
        <v>171425.4929999997</v>
      </c>
      <c r="P214">
        <v>106841.825</v>
      </c>
      <c r="Q214">
        <v>35.17015029825189</v>
      </c>
      <c r="R214">
        <v>13.169550776755962</v>
      </c>
      <c r="S214">
        <v>6.7165061967199611</v>
      </c>
      <c r="T214">
        <v>8.3641327870829976</v>
      </c>
      <c r="U214">
        <v>107.30752018433084</v>
      </c>
      <c r="V214">
        <v>106.92611318039448</v>
      </c>
      <c r="W214">
        <v>64.829849701748117</v>
      </c>
      <c r="X214">
        <v>14.156510879214187</v>
      </c>
      <c r="Y214">
        <v>13.172579060247402</v>
      </c>
      <c r="Z214" t="s">
        <v>1594</v>
      </c>
      <c r="AA214">
        <v>4.4430649223822911</v>
      </c>
      <c r="AB214">
        <v>153.21691013795399</v>
      </c>
    </row>
    <row r="215" spans="1:28" x14ac:dyDescent="0.25">
      <c r="A215" t="s">
        <v>405</v>
      </c>
      <c r="B215" t="s">
        <v>112</v>
      </c>
      <c r="C215" t="s">
        <v>1424</v>
      </c>
      <c r="D215" t="s">
        <v>77</v>
      </c>
      <c r="E215">
        <v>14968</v>
      </c>
      <c r="F215">
        <v>1452</v>
      </c>
      <c r="G215">
        <v>6447.28</v>
      </c>
      <c r="H215">
        <v>4968844.43</v>
      </c>
      <c r="I215">
        <v>732666.68099999998</v>
      </c>
      <c r="J215">
        <v>489849.49599999998</v>
      </c>
      <c r="K215">
        <v>176351.55899999998</v>
      </c>
      <c r="L215">
        <v>134411.72399999999</v>
      </c>
      <c r="M215">
        <v>180748.6370000001</v>
      </c>
      <c r="N215">
        <v>321203.91399999999</v>
      </c>
      <c r="O215">
        <v>142300.81200000009</v>
      </c>
      <c r="P215">
        <v>80516.922999999995</v>
      </c>
      <c r="Q215">
        <v>35.443597461945714</v>
      </c>
      <c r="R215">
        <v>16.437073766020575</v>
      </c>
      <c r="S215">
        <v>14.745212721421428</v>
      </c>
      <c r="T215">
        <v>9.8584188517248474</v>
      </c>
      <c r="U215">
        <v>75.977698502314155</v>
      </c>
      <c r="V215">
        <v>117.92709886960083</v>
      </c>
      <c r="W215">
        <v>64.556402538054286</v>
      </c>
      <c r="X215">
        <v>10.530660584737959</v>
      </c>
      <c r="Y215">
        <v>13.92194631667085</v>
      </c>
      <c r="Z215" t="s">
        <v>1594</v>
      </c>
      <c r="AA215">
        <v>6.4868142163687939</v>
      </c>
      <c r="AB215">
        <v>166.93599182869917</v>
      </c>
    </row>
    <row r="216" spans="1:28" x14ac:dyDescent="0.25">
      <c r="A216" t="s">
        <v>418</v>
      </c>
      <c r="B216" t="s">
        <v>113</v>
      </c>
      <c r="C216" t="s">
        <v>1424</v>
      </c>
      <c r="D216" t="s">
        <v>77</v>
      </c>
      <c r="E216">
        <v>6600</v>
      </c>
      <c r="F216">
        <v>886</v>
      </c>
      <c r="G216">
        <v>5787.29</v>
      </c>
      <c r="H216">
        <v>10576204.880000001</v>
      </c>
      <c r="I216">
        <v>897486.58000000007</v>
      </c>
      <c r="J216">
        <v>687399.83500000043</v>
      </c>
      <c r="K216">
        <v>388818.19200000039</v>
      </c>
      <c r="L216">
        <v>356258.17800000036</v>
      </c>
      <c r="M216">
        <v>415604.22600000032</v>
      </c>
      <c r="N216">
        <v>300121.98800000001</v>
      </c>
      <c r="O216">
        <v>299441.36100000032</v>
      </c>
      <c r="P216">
        <v>57182.103000000003</v>
      </c>
      <c r="Q216">
        <v>56.437148432829133</v>
      </c>
      <c r="R216">
        <v>8.3186087759244174</v>
      </c>
      <c r="S216">
        <v>8.4859038774596822</v>
      </c>
      <c r="T216">
        <v>6.4994943157719947</v>
      </c>
      <c r="U216">
        <v>118.77749948594254</v>
      </c>
      <c r="V216">
        <v>142.67216330959741</v>
      </c>
      <c r="W216">
        <v>43.562851567170874</v>
      </c>
      <c r="X216">
        <v>23.558867967802851</v>
      </c>
      <c r="Y216">
        <v>7.6087322510623334</v>
      </c>
      <c r="Z216" t="s">
        <v>1594</v>
      </c>
      <c r="AA216">
        <v>2.8022860617591649</v>
      </c>
      <c r="AB216">
        <v>623.02391711616542</v>
      </c>
    </row>
    <row r="217" spans="1:28" x14ac:dyDescent="0.25">
      <c r="A217" t="s">
        <v>431</v>
      </c>
      <c r="B217" t="s">
        <v>114</v>
      </c>
      <c r="C217" t="s">
        <v>1424</v>
      </c>
      <c r="D217" t="s">
        <v>77</v>
      </c>
      <c r="E217">
        <v>9495</v>
      </c>
      <c r="F217">
        <v>861</v>
      </c>
      <c r="G217">
        <v>8521.5400000000009</v>
      </c>
      <c r="H217">
        <v>10491477.210000001</v>
      </c>
      <c r="I217">
        <v>1821172.9579999999</v>
      </c>
      <c r="J217">
        <v>561134.14299999992</v>
      </c>
      <c r="K217">
        <v>118325.24299999993</v>
      </c>
      <c r="L217">
        <v>161117.56399999993</v>
      </c>
      <c r="M217">
        <v>286269.05700000003</v>
      </c>
      <c r="N217">
        <v>440646.66899999999</v>
      </c>
      <c r="O217">
        <v>183811.42300000001</v>
      </c>
      <c r="P217">
        <v>74392.103000000003</v>
      </c>
      <c r="Q217">
        <v>21.168370084398795</v>
      </c>
      <c r="R217">
        <v>13.257454376644484</v>
      </c>
      <c r="S217">
        <v>17.358594233652248</v>
      </c>
      <c r="T217">
        <v>5.3484760226629691</v>
      </c>
      <c r="U217">
        <v>65.848912637856529</v>
      </c>
      <c r="V217">
        <v>85.084093837498841</v>
      </c>
      <c r="W217">
        <v>78.831629915601212</v>
      </c>
      <c r="X217">
        <v>7.8624031051341889</v>
      </c>
      <c r="Y217">
        <v>12.534883502280413</v>
      </c>
      <c r="Z217" t="s">
        <v>1594</v>
      </c>
      <c r="AA217">
        <v>10.705248245296236</v>
      </c>
      <c r="AB217">
        <v>216.57885380656586</v>
      </c>
    </row>
    <row r="218" spans="1:28" x14ac:dyDescent="0.25">
      <c r="A218" t="s">
        <v>444</v>
      </c>
      <c r="B218" t="s">
        <v>115</v>
      </c>
      <c r="C218" t="s">
        <v>1424</v>
      </c>
      <c r="D218" t="s">
        <v>77</v>
      </c>
      <c r="E218">
        <v>14602</v>
      </c>
      <c r="F218">
        <v>2898</v>
      </c>
      <c r="G218">
        <v>12636.99</v>
      </c>
      <c r="H218">
        <v>11508258.869999999</v>
      </c>
      <c r="I218">
        <v>3947154.3870000001</v>
      </c>
      <c r="J218">
        <v>1136088.7239999997</v>
      </c>
      <c r="K218">
        <v>437235.70599999977</v>
      </c>
      <c r="L218">
        <v>343440.86999999982</v>
      </c>
      <c r="M218">
        <v>375121.4859999998</v>
      </c>
      <c r="N218">
        <v>688047.56099999999</v>
      </c>
      <c r="O218">
        <v>355025.23999999982</v>
      </c>
      <c r="P218">
        <v>183402.26199999999</v>
      </c>
      <c r="Q218">
        <v>38.855612521962421</v>
      </c>
      <c r="R218">
        <v>16.143304490715114</v>
      </c>
      <c r="S218">
        <v>34.298449761931714</v>
      </c>
      <c r="T218">
        <v>9.8719427224702319</v>
      </c>
      <c r="U218">
        <v>89.901845613551941</v>
      </c>
      <c r="V218">
        <v>128.69488549092782</v>
      </c>
      <c r="W218">
        <v>61.144387478037579</v>
      </c>
      <c r="X218">
        <v>7.4998069030329431</v>
      </c>
      <c r="Y218">
        <v>9.7589586480255726</v>
      </c>
      <c r="Z218">
        <v>84.61378472821022</v>
      </c>
      <c r="AA218">
        <v>6.6238540454424859</v>
      </c>
      <c r="AB218">
        <v>187.26097827517515</v>
      </c>
    </row>
    <row r="219" spans="1:28" x14ac:dyDescent="0.25">
      <c r="A219" t="s">
        <v>457</v>
      </c>
      <c r="B219" t="s">
        <v>116</v>
      </c>
      <c r="C219" t="s">
        <v>1424</v>
      </c>
      <c r="D219" t="s">
        <v>77</v>
      </c>
      <c r="E219">
        <v>14966</v>
      </c>
      <c r="F219">
        <v>2708</v>
      </c>
      <c r="G219">
        <v>12809.03</v>
      </c>
      <c r="H219">
        <v>10386535.48</v>
      </c>
      <c r="I219">
        <v>1833688.1980000001</v>
      </c>
      <c r="J219">
        <v>1046168.92</v>
      </c>
      <c r="K219">
        <v>406780.84799999994</v>
      </c>
      <c r="L219">
        <v>324377.47499999998</v>
      </c>
      <c r="M219">
        <v>345464.74800000002</v>
      </c>
      <c r="N219">
        <v>649539.30700000003</v>
      </c>
      <c r="O219">
        <v>258865.141</v>
      </c>
      <c r="P219">
        <v>182913.443</v>
      </c>
      <c r="Q219">
        <v>38.509238517748429</v>
      </c>
      <c r="R219">
        <v>17.484121302322762</v>
      </c>
      <c r="S219">
        <v>17.654473924735488</v>
      </c>
      <c r="T219">
        <v>10.072356870242935</v>
      </c>
      <c r="U219">
        <v>81.674328188785566</v>
      </c>
      <c r="V219">
        <v>126.73433975874831</v>
      </c>
      <c r="W219">
        <v>61.490761482251564</v>
      </c>
      <c r="X219">
        <v>14.493138281666001</v>
      </c>
      <c r="Y219">
        <v>15.247279914045311</v>
      </c>
      <c r="Z219" t="s">
        <v>1594</v>
      </c>
      <c r="AA219">
        <v>4.1346410684506969</v>
      </c>
      <c r="AB219">
        <v>177.33933038480939</v>
      </c>
    </row>
    <row r="220" spans="1:28" x14ac:dyDescent="0.25">
      <c r="A220" t="s">
        <v>470</v>
      </c>
      <c r="B220" t="s">
        <v>117</v>
      </c>
      <c r="C220" t="s">
        <v>1424</v>
      </c>
      <c r="D220" t="s">
        <v>77</v>
      </c>
      <c r="E220">
        <v>13322</v>
      </c>
      <c r="F220">
        <v>2300</v>
      </c>
      <c r="G220">
        <v>11008.19</v>
      </c>
      <c r="H220">
        <v>9163501.0999999996</v>
      </c>
      <c r="I220">
        <v>929909.79099999997</v>
      </c>
      <c r="J220">
        <v>1030226.917</v>
      </c>
      <c r="K220">
        <v>443701.73300000007</v>
      </c>
      <c r="L220">
        <v>371468.23200000008</v>
      </c>
      <c r="M220">
        <v>413035.29700000008</v>
      </c>
      <c r="N220">
        <v>581784.049</v>
      </c>
      <c r="O220">
        <v>317472.05400000006</v>
      </c>
      <c r="P220">
        <v>119338.466</v>
      </c>
      <c r="Q220">
        <v>43.267468041794857</v>
      </c>
      <c r="R220">
        <v>11.583706854360901</v>
      </c>
      <c r="S220">
        <v>10.147974893569883</v>
      </c>
      <c r="T220">
        <v>11.242721594697032</v>
      </c>
      <c r="U220">
        <v>93.587312446460317</v>
      </c>
      <c r="V220">
        <v>104.88829616857994</v>
      </c>
      <c r="W220">
        <v>56.732531958205143</v>
      </c>
      <c r="X220">
        <v>18.852859775581749</v>
      </c>
      <c r="Y220">
        <v>16.654026983532184</v>
      </c>
      <c r="Z220" t="s">
        <v>1594</v>
      </c>
      <c r="AA220">
        <v>3.1774306817954208</v>
      </c>
      <c r="AB220">
        <v>311.27283972294407</v>
      </c>
    </row>
    <row r="221" spans="1:28" x14ac:dyDescent="0.25">
      <c r="A221" t="s">
        <v>483</v>
      </c>
      <c r="B221" t="s">
        <v>118</v>
      </c>
      <c r="C221" t="s">
        <v>1424</v>
      </c>
      <c r="D221" t="s">
        <v>77</v>
      </c>
      <c r="E221">
        <v>12714</v>
      </c>
      <c r="F221">
        <v>2592</v>
      </c>
      <c r="G221">
        <v>10729.76</v>
      </c>
      <c r="H221">
        <v>8707589.5500000007</v>
      </c>
      <c r="I221">
        <v>1240152.4480000001</v>
      </c>
      <c r="J221">
        <v>974067.53100000008</v>
      </c>
      <c r="K221">
        <v>394689.80300000007</v>
      </c>
      <c r="L221">
        <v>321060.14800000004</v>
      </c>
      <c r="M221">
        <v>366002.97800000012</v>
      </c>
      <c r="N221">
        <v>596061.12</v>
      </c>
      <c r="O221">
        <v>297237.94100000011</v>
      </c>
      <c r="P221">
        <v>99008.44</v>
      </c>
      <c r="Q221">
        <v>39.837439848642973</v>
      </c>
      <c r="R221">
        <v>10.164432839513259</v>
      </c>
      <c r="S221">
        <v>14.242201482728362</v>
      </c>
      <c r="T221">
        <v>11.1864199088254</v>
      </c>
      <c r="U221">
        <v>90.781856350934234</v>
      </c>
      <c r="V221">
        <v>91.216889660160149</v>
      </c>
      <c r="W221">
        <v>60.162560151357027</v>
      </c>
      <c r="X221">
        <v>19.205365123244778</v>
      </c>
      <c r="Y221">
        <v>19.024689441907157</v>
      </c>
      <c r="Z221">
        <v>62.513306221911215</v>
      </c>
      <c r="AA221">
        <v>4.4924266766527028</v>
      </c>
      <c r="AB221">
        <v>324.27553448978699</v>
      </c>
    </row>
    <row r="222" spans="1:28" x14ac:dyDescent="0.25">
      <c r="A222" t="s">
        <v>496</v>
      </c>
      <c r="B222" t="s">
        <v>119</v>
      </c>
      <c r="C222" t="s">
        <v>1424</v>
      </c>
      <c r="D222" t="s">
        <v>77</v>
      </c>
      <c r="E222">
        <v>1242</v>
      </c>
      <c r="F222">
        <v>218</v>
      </c>
      <c r="G222">
        <v>1046.47</v>
      </c>
      <c r="H222">
        <v>584127.82000000007</v>
      </c>
      <c r="I222" t="s">
        <v>1594</v>
      </c>
      <c r="J222">
        <v>81073.379000000001</v>
      </c>
      <c r="K222">
        <v>36551.967000000004</v>
      </c>
      <c r="L222">
        <v>30940.026000000005</v>
      </c>
      <c r="M222">
        <v>34531.100000000013</v>
      </c>
      <c r="N222">
        <v>52769.946000000004</v>
      </c>
      <c r="O222">
        <v>28519.330000000013</v>
      </c>
      <c r="P222">
        <v>8668.1669999999995</v>
      </c>
      <c r="Q222">
        <v>40.921612370751625</v>
      </c>
      <c r="R222">
        <v>10.69175493474868</v>
      </c>
      <c r="S222" t="s">
        <v>1594</v>
      </c>
      <c r="T222">
        <v>13.879390130742273</v>
      </c>
      <c r="U222">
        <v>77.47319942282148</v>
      </c>
      <c r="V222">
        <v>89.468985255191257</v>
      </c>
      <c r="W222">
        <v>59.078387629248382</v>
      </c>
      <c r="X222">
        <v>22.351821498065171</v>
      </c>
      <c r="Y222">
        <v>20.226582908962879</v>
      </c>
      <c r="Z222">
        <v>49.548410006070313</v>
      </c>
      <c r="AA222" t="s">
        <v>1594</v>
      </c>
      <c r="AB222">
        <v>356.93850845282526</v>
      </c>
    </row>
    <row r="223" spans="1:28" x14ac:dyDescent="0.25">
      <c r="A223" t="s">
        <v>498</v>
      </c>
      <c r="B223" t="s">
        <v>2</v>
      </c>
      <c r="C223" t="s">
        <v>85</v>
      </c>
      <c r="D223" t="s">
        <v>47</v>
      </c>
      <c r="E223">
        <v>356</v>
      </c>
      <c r="F223" t="s">
        <v>1594</v>
      </c>
      <c r="G223" t="s">
        <v>1594</v>
      </c>
      <c r="H223" t="s">
        <v>1594</v>
      </c>
      <c r="I223" t="s">
        <v>1594</v>
      </c>
      <c r="J223" t="s">
        <v>1594</v>
      </c>
      <c r="K223" t="s">
        <v>1594</v>
      </c>
      <c r="L223" t="s">
        <v>1594</v>
      </c>
      <c r="M223" t="s">
        <v>1594</v>
      </c>
      <c r="N223" t="s">
        <v>1594</v>
      </c>
      <c r="O223" t="s">
        <v>1594</v>
      </c>
      <c r="P223" t="s">
        <v>1594</v>
      </c>
      <c r="Q223" t="s">
        <v>1594</v>
      </c>
      <c r="R223" t="s">
        <v>1594</v>
      </c>
      <c r="S223" t="s">
        <v>1594</v>
      </c>
      <c r="T223" t="s">
        <v>1594</v>
      </c>
      <c r="U223" t="s">
        <v>1594</v>
      </c>
      <c r="V223" t="s">
        <v>1594</v>
      </c>
      <c r="W223" t="s">
        <v>1594</v>
      </c>
      <c r="X223" t="s">
        <v>1594</v>
      </c>
      <c r="Y223" t="s">
        <v>1594</v>
      </c>
      <c r="Z223" t="s">
        <v>1594</v>
      </c>
      <c r="AA223" t="s">
        <v>1594</v>
      </c>
      <c r="AB223" t="s">
        <v>1594</v>
      </c>
    </row>
    <row r="224" spans="1:28" x14ac:dyDescent="0.25">
      <c r="A224" t="s">
        <v>499</v>
      </c>
      <c r="B224" t="s">
        <v>2</v>
      </c>
      <c r="C224" t="s">
        <v>86</v>
      </c>
      <c r="D224" t="s">
        <v>47</v>
      </c>
      <c r="E224">
        <v>26</v>
      </c>
      <c r="F224" t="s">
        <v>1594</v>
      </c>
      <c r="G224" t="s">
        <v>1594</v>
      </c>
      <c r="H224" t="s">
        <v>1594</v>
      </c>
      <c r="I224" t="s">
        <v>1594</v>
      </c>
      <c r="J224" t="s">
        <v>1594</v>
      </c>
      <c r="K224" t="s">
        <v>1594</v>
      </c>
      <c r="L224" t="s">
        <v>1594</v>
      </c>
      <c r="M224" t="s">
        <v>1594</v>
      </c>
      <c r="N224" t="s">
        <v>1594</v>
      </c>
      <c r="O224" t="s">
        <v>1594</v>
      </c>
      <c r="P224" t="s">
        <v>1594</v>
      </c>
      <c r="Q224" t="s">
        <v>1594</v>
      </c>
      <c r="R224" t="s">
        <v>1594</v>
      </c>
      <c r="S224" t="s">
        <v>1594</v>
      </c>
      <c r="T224" t="s">
        <v>1594</v>
      </c>
      <c r="U224" t="s">
        <v>1594</v>
      </c>
      <c r="V224" t="s">
        <v>1594</v>
      </c>
      <c r="W224" t="s">
        <v>1594</v>
      </c>
      <c r="X224" t="s">
        <v>1594</v>
      </c>
      <c r="Y224" t="s">
        <v>1594</v>
      </c>
      <c r="Z224" t="s">
        <v>1594</v>
      </c>
      <c r="AA224" t="s">
        <v>1594</v>
      </c>
      <c r="AB224" t="s">
        <v>1594</v>
      </c>
    </row>
    <row r="225" spans="1:28" x14ac:dyDescent="0.25">
      <c r="A225" t="s">
        <v>500</v>
      </c>
      <c r="B225" t="s">
        <v>2</v>
      </c>
      <c r="C225" t="s">
        <v>501</v>
      </c>
      <c r="D225" t="s">
        <v>47</v>
      </c>
      <c r="E225">
        <v>154</v>
      </c>
      <c r="F225">
        <v>128</v>
      </c>
      <c r="G225">
        <v>133.38</v>
      </c>
      <c r="H225">
        <v>57645.04</v>
      </c>
      <c r="I225" t="s">
        <v>1594</v>
      </c>
      <c r="J225">
        <v>6949.7120000000004</v>
      </c>
      <c r="K225">
        <v>1896.9040000000007</v>
      </c>
      <c r="L225">
        <v>2236.6940000000004</v>
      </c>
      <c r="M225">
        <v>1508.99</v>
      </c>
      <c r="N225">
        <v>5868.3710000000001</v>
      </c>
      <c r="O225">
        <v>1607.3629999999998</v>
      </c>
      <c r="P225">
        <v>1808.1179999999999</v>
      </c>
      <c r="Q225">
        <v>24.428033778584794</v>
      </c>
      <c r="R225">
        <v>26.017164452282337</v>
      </c>
      <c r="S225" t="s">
        <v>1594</v>
      </c>
      <c r="T225">
        <v>12.056045064761859</v>
      </c>
      <c r="U225">
        <v>52.104603388813921</v>
      </c>
      <c r="V225">
        <v>65.356410256410257</v>
      </c>
      <c r="W225">
        <v>75.571966221415209</v>
      </c>
      <c r="X225">
        <v>14.302107771421305</v>
      </c>
      <c r="Y225">
        <v>8.7693834213374338</v>
      </c>
      <c r="Z225">
        <v>25.4969499858123</v>
      </c>
      <c r="AA225">
        <v>3.9239729580411011</v>
      </c>
      <c r="AB225">
        <v>123.70287779890474</v>
      </c>
    </row>
    <row r="226" spans="1:28" x14ac:dyDescent="0.25">
      <c r="A226" t="s">
        <v>502</v>
      </c>
      <c r="B226" t="s">
        <v>2</v>
      </c>
      <c r="C226" t="s">
        <v>84</v>
      </c>
      <c r="D226" t="s">
        <v>47</v>
      </c>
      <c r="E226">
        <v>406</v>
      </c>
      <c r="F226">
        <v>40</v>
      </c>
      <c r="G226">
        <v>371.56</v>
      </c>
      <c r="H226">
        <v>363400.86</v>
      </c>
      <c r="I226" t="s">
        <v>1594</v>
      </c>
      <c r="J226">
        <v>31485.792999999994</v>
      </c>
      <c r="K226">
        <v>12867.376999999995</v>
      </c>
      <c r="L226">
        <v>11593.400999999994</v>
      </c>
      <c r="M226">
        <v>13723.462999999989</v>
      </c>
      <c r="N226">
        <v>17041.906999999999</v>
      </c>
      <c r="O226">
        <v>11468.462999999991</v>
      </c>
      <c r="P226">
        <v>2777.3110000000001</v>
      </c>
      <c r="Q226">
        <v>43.021347485282483</v>
      </c>
      <c r="R226">
        <v>8.8208386557073553</v>
      </c>
      <c r="S226" t="s">
        <v>1594</v>
      </c>
      <c r="T226">
        <v>8.6642043169628149</v>
      </c>
      <c r="U226">
        <v>84.73945796102916</v>
      </c>
      <c r="V226">
        <v>112.02883787275272</v>
      </c>
      <c r="W226">
        <v>56.97865251471751</v>
      </c>
      <c r="X226">
        <v>13.959072357156746</v>
      </c>
      <c r="Y226">
        <v>15.445776362160647</v>
      </c>
      <c r="Z226">
        <v>37.884197502291997</v>
      </c>
      <c r="AA226">
        <v>1.9509026587159146</v>
      </c>
      <c r="AB226">
        <v>417.43258137097337</v>
      </c>
    </row>
    <row r="227" spans="1:28" x14ac:dyDescent="0.25">
      <c r="A227" t="s">
        <v>506</v>
      </c>
      <c r="B227" t="s">
        <v>4</v>
      </c>
      <c r="C227" t="s">
        <v>85</v>
      </c>
      <c r="D227" t="s">
        <v>47</v>
      </c>
      <c r="E227">
        <v>356</v>
      </c>
      <c r="F227">
        <v>17</v>
      </c>
      <c r="G227">
        <v>347.02</v>
      </c>
      <c r="H227">
        <v>540810.14</v>
      </c>
      <c r="I227" t="s">
        <v>1594</v>
      </c>
      <c r="J227">
        <v>54892.93299999999</v>
      </c>
      <c r="K227">
        <v>25799.214999999989</v>
      </c>
      <c r="L227">
        <v>20344.696999999986</v>
      </c>
      <c r="M227">
        <v>24532.07999999998</v>
      </c>
      <c r="N227">
        <v>19961.688000000002</v>
      </c>
      <c r="O227">
        <v>17690.519999999979</v>
      </c>
      <c r="P227">
        <v>1588.3669999999997</v>
      </c>
      <c r="Q227">
        <v>56.378290874198875</v>
      </c>
      <c r="R227">
        <v>2.8935728393307025</v>
      </c>
      <c r="S227" t="s">
        <v>1594</v>
      </c>
      <c r="T227">
        <v>10.150130136243375</v>
      </c>
      <c r="U227">
        <v>158.18377326955218</v>
      </c>
      <c r="V227">
        <v>89.279681286381191</v>
      </c>
      <c r="W227">
        <v>43.621709125801146</v>
      </c>
      <c r="X227" t="s">
        <v>1594</v>
      </c>
      <c r="Y227">
        <v>30.244428491219544</v>
      </c>
      <c r="Z227" t="s">
        <v>1594</v>
      </c>
      <c r="AA227" t="s">
        <v>1594</v>
      </c>
      <c r="AB227">
        <v>1280.856187518375</v>
      </c>
    </row>
    <row r="228" spans="1:28" x14ac:dyDescent="0.25">
      <c r="A228" t="s">
        <v>507</v>
      </c>
      <c r="B228" t="s">
        <v>4</v>
      </c>
      <c r="C228" t="s">
        <v>86</v>
      </c>
      <c r="D228" t="s">
        <v>47</v>
      </c>
      <c r="E228">
        <v>48</v>
      </c>
      <c r="F228">
        <v>3</v>
      </c>
      <c r="G228">
        <v>48.099999999999994</v>
      </c>
      <c r="H228">
        <v>35698.26</v>
      </c>
      <c r="I228" t="s">
        <v>1594</v>
      </c>
      <c r="J228">
        <v>4046.5079999999998</v>
      </c>
      <c r="K228">
        <v>382.39599999999996</v>
      </c>
      <c r="L228">
        <v>139.24199999999996</v>
      </c>
      <c r="M228">
        <v>792.32799999999793</v>
      </c>
      <c r="N228">
        <v>3264.1839999999997</v>
      </c>
      <c r="O228">
        <v>588.75799999999799</v>
      </c>
      <c r="P228">
        <v>337.69100000000003</v>
      </c>
      <c r="Q228">
        <v>10.486428379467885</v>
      </c>
      <c r="R228">
        <v>8.3452448382654882</v>
      </c>
      <c r="S228" t="s">
        <v>1594</v>
      </c>
      <c r="T228">
        <v>11.335308779755652</v>
      </c>
      <c r="U228">
        <v>84.126985446985458</v>
      </c>
      <c r="V228">
        <v>107.1100415800416</v>
      </c>
      <c r="W228">
        <v>89.513571620532105</v>
      </c>
      <c r="X228" t="s">
        <v>1594</v>
      </c>
      <c r="Y228">
        <v>13.228861016722139</v>
      </c>
      <c r="Z228" t="s">
        <v>1594</v>
      </c>
      <c r="AA228" t="s">
        <v>1594</v>
      </c>
      <c r="AB228">
        <v>41.233553751802674</v>
      </c>
    </row>
    <row r="229" spans="1:28" x14ac:dyDescent="0.25">
      <c r="A229" t="s">
        <v>508</v>
      </c>
      <c r="B229" t="s">
        <v>4</v>
      </c>
      <c r="C229" t="s">
        <v>501</v>
      </c>
      <c r="D229" t="s">
        <v>47</v>
      </c>
      <c r="E229">
        <v>112</v>
      </c>
      <c r="F229">
        <v>87</v>
      </c>
      <c r="G229">
        <v>104.19</v>
      </c>
      <c r="H229">
        <v>67969.210000000006</v>
      </c>
      <c r="I229" t="s">
        <v>1594</v>
      </c>
      <c r="J229">
        <v>5705.688000000001</v>
      </c>
      <c r="K229">
        <v>1445.7780000000009</v>
      </c>
      <c r="L229">
        <v>886.73200000000111</v>
      </c>
      <c r="M229">
        <v>1917.8630000000026</v>
      </c>
      <c r="N229">
        <v>4467.3280000000004</v>
      </c>
      <c r="O229">
        <v>1445.6110000000024</v>
      </c>
      <c r="P229">
        <v>1285.2860000000001</v>
      </c>
      <c r="Q229">
        <v>24.450398825930076</v>
      </c>
      <c r="R229">
        <v>22.526398218759944</v>
      </c>
      <c r="S229" t="s">
        <v>1594</v>
      </c>
      <c r="T229">
        <v>8.3945186357175565</v>
      </c>
      <c r="U229">
        <v>54.762338036279886</v>
      </c>
      <c r="V229">
        <v>49.540838852097131</v>
      </c>
      <c r="W229">
        <v>75.549601174069934</v>
      </c>
      <c r="X229">
        <v>23.479024701095856</v>
      </c>
      <c r="Y229">
        <v>17.561550604117141</v>
      </c>
      <c r="Z229">
        <v>43.714322297678635</v>
      </c>
      <c r="AA229">
        <v>4.2873110532875698</v>
      </c>
      <c r="AB229">
        <v>68.991026121812666</v>
      </c>
    </row>
    <row r="230" spans="1:28" x14ac:dyDescent="0.25">
      <c r="A230" t="s">
        <v>509</v>
      </c>
      <c r="B230" t="s">
        <v>4</v>
      </c>
      <c r="C230" t="s">
        <v>84</v>
      </c>
      <c r="D230" t="s">
        <v>47</v>
      </c>
      <c r="E230">
        <v>176</v>
      </c>
      <c r="F230">
        <v>20</v>
      </c>
      <c r="G230">
        <v>167.35999999999999</v>
      </c>
      <c r="H230">
        <v>101753.72</v>
      </c>
      <c r="I230" t="s">
        <v>1594</v>
      </c>
      <c r="J230">
        <v>11401.273999999998</v>
      </c>
      <c r="K230">
        <v>3407.2429999999981</v>
      </c>
      <c r="L230">
        <v>2240.909999999998</v>
      </c>
      <c r="M230">
        <v>2885.4729999999977</v>
      </c>
      <c r="N230">
        <v>7595.0349999999999</v>
      </c>
      <c r="O230">
        <v>1845.1159999999979</v>
      </c>
      <c r="P230">
        <v>655.10699999999997</v>
      </c>
      <c r="Q230">
        <v>30.968523064041815</v>
      </c>
      <c r="R230">
        <v>5.7459105008791127</v>
      </c>
      <c r="S230" t="s">
        <v>1594</v>
      </c>
      <c r="T230">
        <v>11.204773643656466</v>
      </c>
      <c r="U230">
        <v>68.124247131931156</v>
      </c>
      <c r="V230">
        <v>51.115535372848953</v>
      </c>
      <c r="W230">
        <v>69.031476935958182</v>
      </c>
      <c r="X230">
        <v>18.630524968782282</v>
      </c>
      <c r="Y230">
        <v>9.7441500223810795</v>
      </c>
      <c r="Z230">
        <v>38.101688520708166</v>
      </c>
      <c r="AA230">
        <v>4.46525240495028</v>
      </c>
      <c r="AB230">
        <v>342.06778434667899</v>
      </c>
    </row>
    <row r="231" spans="1:28" x14ac:dyDescent="0.25">
      <c r="A231" t="s">
        <v>514</v>
      </c>
      <c r="B231" t="s">
        <v>6</v>
      </c>
      <c r="C231" t="s">
        <v>85</v>
      </c>
      <c r="D231" t="s">
        <v>47</v>
      </c>
      <c r="E231">
        <v>168</v>
      </c>
      <c r="F231" t="s">
        <v>1594</v>
      </c>
      <c r="G231" t="s">
        <v>1594</v>
      </c>
      <c r="H231" t="s">
        <v>1594</v>
      </c>
      <c r="I231" t="s">
        <v>1594</v>
      </c>
      <c r="J231" t="s">
        <v>1594</v>
      </c>
      <c r="K231" t="s">
        <v>1594</v>
      </c>
      <c r="L231" t="s">
        <v>1594</v>
      </c>
      <c r="M231" t="s">
        <v>1594</v>
      </c>
      <c r="N231" t="s">
        <v>1594</v>
      </c>
      <c r="O231" t="s">
        <v>1594</v>
      </c>
      <c r="P231" t="s">
        <v>1594</v>
      </c>
      <c r="Q231" t="s">
        <v>1594</v>
      </c>
      <c r="R231" t="s">
        <v>1594</v>
      </c>
      <c r="S231" t="s">
        <v>1594</v>
      </c>
      <c r="T231" t="s">
        <v>1594</v>
      </c>
      <c r="U231" t="s">
        <v>1594</v>
      </c>
      <c r="V231" t="s">
        <v>1594</v>
      </c>
      <c r="W231" t="s">
        <v>1594</v>
      </c>
      <c r="X231" t="s">
        <v>1594</v>
      </c>
      <c r="Y231" t="s">
        <v>1594</v>
      </c>
      <c r="Z231" t="s">
        <v>1594</v>
      </c>
      <c r="AA231" t="s">
        <v>1594</v>
      </c>
      <c r="AB231" t="s">
        <v>1594</v>
      </c>
    </row>
    <row r="232" spans="1:28" x14ac:dyDescent="0.25">
      <c r="A232" t="s">
        <v>515</v>
      </c>
      <c r="B232" t="s">
        <v>6</v>
      </c>
      <c r="C232" t="s">
        <v>86</v>
      </c>
      <c r="D232" t="s">
        <v>47</v>
      </c>
      <c r="E232">
        <v>29</v>
      </c>
      <c r="F232" t="s">
        <v>1594</v>
      </c>
      <c r="G232" t="s">
        <v>1594</v>
      </c>
      <c r="H232" t="s">
        <v>1594</v>
      </c>
      <c r="I232" t="s">
        <v>1594</v>
      </c>
      <c r="J232" t="s">
        <v>1594</v>
      </c>
      <c r="K232" t="s">
        <v>1594</v>
      </c>
      <c r="L232" t="s">
        <v>1594</v>
      </c>
      <c r="M232" t="s">
        <v>1594</v>
      </c>
      <c r="N232" t="s">
        <v>1594</v>
      </c>
      <c r="O232" t="s">
        <v>1594</v>
      </c>
      <c r="P232" t="s">
        <v>1594</v>
      </c>
      <c r="Q232" t="s">
        <v>1594</v>
      </c>
      <c r="R232" t="s">
        <v>1594</v>
      </c>
      <c r="S232" t="s">
        <v>1594</v>
      </c>
      <c r="T232" t="s">
        <v>1594</v>
      </c>
      <c r="U232" t="s">
        <v>1594</v>
      </c>
      <c r="V232" t="s">
        <v>1594</v>
      </c>
      <c r="W232" t="s">
        <v>1594</v>
      </c>
      <c r="X232" t="s">
        <v>1594</v>
      </c>
      <c r="Y232" t="s">
        <v>1594</v>
      </c>
      <c r="Z232" t="s">
        <v>1594</v>
      </c>
      <c r="AA232" t="s">
        <v>1594</v>
      </c>
      <c r="AB232" t="s">
        <v>1594</v>
      </c>
    </row>
    <row r="233" spans="1:28" x14ac:dyDescent="0.25">
      <c r="A233" t="s">
        <v>516</v>
      </c>
      <c r="B233" t="s">
        <v>6</v>
      </c>
      <c r="C233" t="s">
        <v>501</v>
      </c>
      <c r="D233" t="s">
        <v>47</v>
      </c>
      <c r="E233">
        <v>25</v>
      </c>
      <c r="F233">
        <v>43</v>
      </c>
      <c r="G233">
        <v>23.27</v>
      </c>
      <c r="H233">
        <v>11451.05</v>
      </c>
      <c r="I233" t="s">
        <v>1594</v>
      </c>
      <c r="J233">
        <v>1544.307</v>
      </c>
      <c r="K233">
        <v>367.60800000000012</v>
      </c>
      <c r="L233">
        <v>-772.21799999999996</v>
      </c>
      <c r="M233">
        <v>-852.85400000000061</v>
      </c>
      <c r="N233">
        <v>1160.2750000000001</v>
      </c>
      <c r="O233">
        <v>-940.1620000000006</v>
      </c>
      <c r="P233">
        <v>283.286</v>
      </c>
      <c r="Q233">
        <v>24.05995747056549</v>
      </c>
      <c r="R233">
        <v>18.34389146717589</v>
      </c>
      <c r="S233" t="s">
        <v>1594</v>
      </c>
      <c r="T233">
        <v>13.486160657756278</v>
      </c>
      <c r="U233">
        <v>66.364718521701761</v>
      </c>
      <c r="V233">
        <v>86.241039965620971</v>
      </c>
      <c r="W233">
        <v>75.940042529434521</v>
      </c>
      <c r="X233">
        <v>3.8632392619313811</v>
      </c>
      <c r="Y233" t="s">
        <v>1594</v>
      </c>
      <c r="Z233" t="s">
        <v>1594</v>
      </c>
      <c r="AA233" t="s">
        <v>1594</v>
      </c>
      <c r="AB233">
        <v>-272.59306848908875</v>
      </c>
    </row>
    <row r="234" spans="1:28" x14ac:dyDescent="0.25">
      <c r="A234" t="s">
        <v>517</v>
      </c>
      <c r="B234" t="s">
        <v>6</v>
      </c>
      <c r="C234" t="s">
        <v>84</v>
      </c>
      <c r="D234" t="s">
        <v>47</v>
      </c>
      <c r="E234">
        <v>89</v>
      </c>
      <c r="F234">
        <v>9</v>
      </c>
      <c r="G234">
        <v>89.02</v>
      </c>
      <c r="H234">
        <v>83015.790000000008</v>
      </c>
      <c r="I234" t="s">
        <v>1594</v>
      </c>
      <c r="J234">
        <v>7969.2710000000015</v>
      </c>
      <c r="K234">
        <v>3743.130000000001</v>
      </c>
      <c r="L234">
        <v>3622.8910000000014</v>
      </c>
      <c r="M234">
        <v>4597.3690000000061</v>
      </c>
      <c r="N234">
        <v>3973.136</v>
      </c>
      <c r="O234">
        <v>3575.3880000000067</v>
      </c>
      <c r="P234">
        <v>910.10400000000004</v>
      </c>
      <c r="Q234">
        <v>48.509602960810319</v>
      </c>
      <c r="R234">
        <v>11.420166286226179</v>
      </c>
      <c r="S234" t="s">
        <v>1594</v>
      </c>
      <c r="T234">
        <v>9.5997050681563127</v>
      </c>
      <c r="U234">
        <v>89.522253426196386</v>
      </c>
      <c r="V234">
        <v>54.515120197708391</v>
      </c>
      <c r="W234">
        <v>51.490397039189673</v>
      </c>
      <c r="X234">
        <v>13.535494453279762</v>
      </c>
      <c r="Y234" t="s">
        <v>1594</v>
      </c>
      <c r="Z234" t="s">
        <v>1594</v>
      </c>
      <c r="AA234" t="s">
        <v>1594</v>
      </c>
      <c r="AB234">
        <v>398.07439589321672</v>
      </c>
    </row>
    <row r="235" spans="1:28" x14ac:dyDescent="0.25">
      <c r="A235" t="s">
        <v>521</v>
      </c>
      <c r="B235" t="s">
        <v>8</v>
      </c>
      <c r="C235" t="s">
        <v>85</v>
      </c>
      <c r="D235" t="s">
        <v>47</v>
      </c>
      <c r="E235">
        <v>534</v>
      </c>
      <c r="F235">
        <v>23</v>
      </c>
      <c r="G235">
        <v>482.48</v>
      </c>
      <c r="H235">
        <v>609121.9</v>
      </c>
      <c r="I235" t="s">
        <v>1594</v>
      </c>
      <c r="J235">
        <v>29039.709000000028</v>
      </c>
      <c r="K235">
        <v>2355.7830000000272</v>
      </c>
      <c r="L235">
        <v>-1314.2559999999705</v>
      </c>
      <c r="M235">
        <v>12948.497000000028</v>
      </c>
      <c r="N235">
        <v>23912.523000000001</v>
      </c>
      <c r="O235">
        <v>9504.0000000000273</v>
      </c>
      <c r="P235">
        <v>5909.2880000000005</v>
      </c>
      <c r="Q235">
        <v>8.9681572919092112</v>
      </c>
      <c r="R235">
        <v>20.348991789139468</v>
      </c>
      <c r="S235" t="s">
        <v>1594</v>
      </c>
      <c r="T235">
        <v>4.7674708461475488</v>
      </c>
      <c r="U235">
        <v>60.188420245398831</v>
      </c>
      <c r="V235">
        <v>94.693937572541856</v>
      </c>
      <c r="W235">
        <v>91.031842708090792</v>
      </c>
      <c r="X235" t="s">
        <v>1594</v>
      </c>
      <c r="Y235">
        <v>19.860998505430651</v>
      </c>
      <c r="Z235" t="s">
        <v>1594</v>
      </c>
      <c r="AA235">
        <v>32.6157799763387</v>
      </c>
      <c r="AB235">
        <v>-22.240513577946622</v>
      </c>
    </row>
    <row r="236" spans="1:28" x14ac:dyDescent="0.25">
      <c r="A236" t="s">
        <v>522</v>
      </c>
      <c r="B236" t="s">
        <v>8</v>
      </c>
      <c r="C236" t="s">
        <v>86</v>
      </c>
      <c r="D236" t="s">
        <v>47</v>
      </c>
      <c r="E236">
        <v>111</v>
      </c>
      <c r="F236">
        <v>6</v>
      </c>
      <c r="G236">
        <v>90.86</v>
      </c>
      <c r="H236">
        <v>137415.01999999999</v>
      </c>
      <c r="I236" t="s">
        <v>1594</v>
      </c>
      <c r="J236">
        <v>21109.644</v>
      </c>
      <c r="K236">
        <v>12464.73</v>
      </c>
      <c r="L236">
        <v>8788.8379999999997</v>
      </c>
      <c r="M236">
        <v>12350.813000000006</v>
      </c>
      <c r="N236">
        <v>7978.3810000000003</v>
      </c>
      <c r="O236">
        <v>7536.038000000005</v>
      </c>
      <c r="P236">
        <v>1197.2</v>
      </c>
      <c r="Q236">
        <v>60.97276485951673</v>
      </c>
      <c r="R236">
        <v>5.6713414968059155</v>
      </c>
      <c r="S236" t="s">
        <v>1594</v>
      </c>
      <c r="T236">
        <v>15.361962615149348</v>
      </c>
      <c r="U236">
        <v>232.33154303323795</v>
      </c>
      <c r="V236">
        <v>28.695058331499006</v>
      </c>
      <c r="W236">
        <v>39.02723514048327</v>
      </c>
      <c r="X236" t="s">
        <v>1594</v>
      </c>
      <c r="Y236">
        <v>45.920200283209709</v>
      </c>
      <c r="Z236" t="s">
        <v>1594</v>
      </c>
      <c r="AA236">
        <v>1.7306672507146164</v>
      </c>
      <c r="AB236">
        <v>734.11610424323419</v>
      </c>
    </row>
    <row r="237" spans="1:28" x14ac:dyDescent="0.25">
      <c r="A237" t="s">
        <v>523</v>
      </c>
      <c r="B237" t="s">
        <v>8</v>
      </c>
      <c r="C237" t="s">
        <v>501</v>
      </c>
      <c r="D237" t="s">
        <v>47</v>
      </c>
      <c r="E237">
        <v>306</v>
      </c>
      <c r="F237">
        <v>233</v>
      </c>
      <c r="G237">
        <v>233.34</v>
      </c>
      <c r="H237">
        <v>118837.69</v>
      </c>
      <c r="I237">
        <v>3161.165</v>
      </c>
      <c r="J237">
        <v>15440.417000000001</v>
      </c>
      <c r="K237">
        <v>5074.831000000001</v>
      </c>
      <c r="L237">
        <v>3917.1850000000009</v>
      </c>
      <c r="M237">
        <v>3805.8739999999952</v>
      </c>
      <c r="N237">
        <v>10262.796</v>
      </c>
      <c r="O237">
        <v>2733.3529999999951</v>
      </c>
      <c r="P237">
        <v>1941.6320000000001</v>
      </c>
      <c r="Q237">
        <v>33.087458705313416</v>
      </c>
      <c r="R237">
        <v>12.574997164908176</v>
      </c>
      <c r="S237">
        <v>2.6600693769796435</v>
      </c>
      <c r="T237">
        <v>12.992861944724776</v>
      </c>
      <c r="U237">
        <v>66.17132510499701</v>
      </c>
      <c r="V237">
        <v>57.093241621667957</v>
      </c>
      <c r="W237">
        <v>66.912541294686591</v>
      </c>
      <c r="X237">
        <v>23.572254175238118</v>
      </c>
      <c r="Y237">
        <v>15.013930446966231</v>
      </c>
      <c r="Z237">
        <v>60.350265519449522</v>
      </c>
      <c r="AA237">
        <v>3.0727919806590598</v>
      </c>
      <c r="AB237">
        <v>201.74703548355205</v>
      </c>
    </row>
    <row r="238" spans="1:28" x14ac:dyDescent="0.25">
      <c r="A238" t="s">
        <v>524</v>
      </c>
      <c r="B238" t="s">
        <v>8</v>
      </c>
      <c r="C238" t="s">
        <v>84</v>
      </c>
      <c r="D238" t="s">
        <v>47</v>
      </c>
      <c r="E238">
        <v>866</v>
      </c>
      <c r="F238">
        <v>73</v>
      </c>
      <c r="G238">
        <v>776.83</v>
      </c>
      <c r="H238">
        <v>551914.13</v>
      </c>
      <c r="I238">
        <v>5760.4670000000006</v>
      </c>
      <c r="J238">
        <v>58761.620999999992</v>
      </c>
      <c r="K238">
        <v>24479.945999999996</v>
      </c>
      <c r="L238">
        <v>20329.558999999994</v>
      </c>
      <c r="M238">
        <v>21968.373999999993</v>
      </c>
      <c r="N238">
        <v>36023.809000000001</v>
      </c>
      <c r="O238">
        <v>18536.247999999992</v>
      </c>
      <c r="P238">
        <v>7434.1259999999993</v>
      </c>
      <c r="Q238">
        <v>40.460209453115759</v>
      </c>
      <c r="R238">
        <v>12.651329002649536</v>
      </c>
      <c r="S238">
        <v>1.0437252258788883</v>
      </c>
      <c r="T238">
        <v>10.646877440880159</v>
      </c>
      <c r="U238">
        <v>75.642831764993616</v>
      </c>
      <c r="V238">
        <v>106.22687331848665</v>
      </c>
      <c r="W238">
        <v>59.539790546884241</v>
      </c>
      <c r="X238">
        <v>16.046951753848184</v>
      </c>
      <c r="Y238">
        <v>14.37293014857158</v>
      </c>
      <c r="Z238">
        <v>45.861333072055935</v>
      </c>
      <c r="AA238">
        <v>4.2453198221924184</v>
      </c>
      <c r="AB238">
        <v>273.46266393655412</v>
      </c>
    </row>
    <row r="239" spans="1:28" x14ac:dyDescent="0.25">
      <c r="A239" t="s">
        <v>529</v>
      </c>
      <c r="B239" t="s">
        <v>107</v>
      </c>
      <c r="C239" t="s">
        <v>85</v>
      </c>
      <c r="D239" t="s">
        <v>47</v>
      </c>
      <c r="E239">
        <v>9900</v>
      </c>
      <c r="F239">
        <v>186</v>
      </c>
      <c r="G239">
        <v>9159.5400000000009</v>
      </c>
      <c r="H239">
        <v>20148176.010000002</v>
      </c>
      <c r="I239">
        <v>4122707.4010000001</v>
      </c>
      <c r="J239">
        <v>1338123.1370000001</v>
      </c>
      <c r="K239">
        <v>465578.84300000017</v>
      </c>
      <c r="L239">
        <v>442486.00600000017</v>
      </c>
      <c r="M239">
        <v>540283.40599999984</v>
      </c>
      <c r="N239">
        <v>749178.86699999997</v>
      </c>
      <c r="O239">
        <v>394911.49699999992</v>
      </c>
      <c r="P239">
        <v>131638.45500000002</v>
      </c>
      <c r="Q239">
        <v>38.326889318529219</v>
      </c>
      <c r="R239">
        <v>9.8375441960540577</v>
      </c>
      <c r="S239">
        <v>20.461938584186509</v>
      </c>
      <c r="T239">
        <v>6.6414107973637853</v>
      </c>
      <c r="U239">
        <v>146.09064832950125</v>
      </c>
      <c r="V239">
        <v>71.34961209842416</v>
      </c>
      <c r="W239">
        <v>61.673110681470774</v>
      </c>
      <c r="X239">
        <v>19.046731482508342</v>
      </c>
      <c r="Y239">
        <v>14.284241909151982</v>
      </c>
      <c r="Z239" t="s">
        <v>1594</v>
      </c>
      <c r="AA239">
        <v>4.7811549718551092</v>
      </c>
      <c r="AB239">
        <v>336.13734375718718</v>
      </c>
    </row>
    <row r="240" spans="1:28" x14ac:dyDescent="0.25">
      <c r="A240" t="s">
        <v>530</v>
      </c>
      <c r="B240" t="s">
        <v>107</v>
      </c>
      <c r="C240" t="s">
        <v>86</v>
      </c>
      <c r="D240" t="s">
        <v>47</v>
      </c>
      <c r="E240">
        <v>3594</v>
      </c>
      <c r="F240">
        <v>62</v>
      </c>
      <c r="G240">
        <v>3512.76</v>
      </c>
      <c r="H240">
        <v>15527699.59</v>
      </c>
      <c r="I240">
        <v>7195947.0300000003</v>
      </c>
      <c r="J240">
        <v>665125.10600000049</v>
      </c>
      <c r="K240">
        <v>267349.41300000047</v>
      </c>
      <c r="L240">
        <v>196879.32800000045</v>
      </c>
      <c r="M240">
        <v>311470.42000000097</v>
      </c>
      <c r="N240">
        <v>351449.13400000002</v>
      </c>
      <c r="O240">
        <v>224254.61100000099</v>
      </c>
      <c r="P240">
        <v>6452.6819999999998</v>
      </c>
      <c r="Q240">
        <v>43.204596115510959</v>
      </c>
      <c r="R240">
        <v>0.97014560746410838</v>
      </c>
      <c r="S240">
        <v>46.342647140303164</v>
      </c>
      <c r="T240">
        <v>4.2834748453553804</v>
      </c>
      <c r="U240">
        <v>189.34544517701192</v>
      </c>
      <c r="V240">
        <v>27.824184402008672</v>
      </c>
      <c r="W240">
        <v>56.795403884489041</v>
      </c>
      <c r="X240">
        <v>16.888369745797625</v>
      </c>
      <c r="Y240">
        <v>10.612078928872695</v>
      </c>
      <c r="Z240" t="s">
        <v>1594</v>
      </c>
      <c r="AA240">
        <v>12.166768437976687</v>
      </c>
      <c r="AB240">
        <v>3051.1239822449093</v>
      </c>
    </row>
    <row r="241" spans="1:28" x14ac:dyDescent="0.25">
      <c r="A241" t="s">
        <v>531</v>
      </c>
      <c r="B241" t="s">
        <v>107</v>
      </c>
      <c r="C241" t="s">
        <v>501</v>
      </c>
      <c r="D241" t="s">
        <v>47</v>
      </c>
      <c r="E241">
        <v>4242</v>
      </c>
      <c r="F241">
        <v>3716</v>
      </c>
      <c r="G241">
        <v>3003.66</v>
      </c>
      <c r="H241">
        <v>1854164.1</v>
      </c>
      <c r="I241">
        <v>172192.70800000001</v>
      </c>
      <c r="J241">
        <v>208708.12700000001</v>
      </c>
      <c r="K241">
        <v>62110.806000000004</v>
      </c>
      <c r="L241">
        <v>53053.97</v>
      </c>
      <c r="M241">
        <v>69912.473999999987</v>
      </c>
      <c r="N241">
        <v>167931.34599999999</v>
      </c>
      <c r="O241">
        <v>55266.18799999998</v>
      </c>
      <c r="P241">
        <v>26883.121999999999</v>
      </c>
      <c r="Q241">
        <v>26.999750028420884</v>
      </c>
      <c r="R241">
        <v>12.880726010252586</v>
      </c>
      <c r="S241">
        <v>9.2868105902816254</v>
      </c>
      <c r="T241">
        <v>11.25618422878536</v>
      </c>
      <c r="U241">
        <v>69.484604449238603</v>
      </c>
      <c r="V241">
        <v>53.41966733917954</v>
      </c>
      <c r="W241">
        <v>73.000249971579109</v>
      </c>
      <c r="X241">
        <v>16.393763362287832</v>
      </c>
      <c r="Y241">
        <v>17.54617687628437</v>
      </c>
      <c r="Z241">
        <v>87.379457092989014</v>
      </c>
      <c r="AA241">
        <v>8.646080039598905</v>
      </c>
      <c r="AB241">
        <v>197.35047886179291</v>
      </c>
    </row>
    <row r="242" spans="1:28" x14ac:dyDescent="0.25">
      <c r="A242" t="s">
        <v>532</v>
      </c>
      <c r="B242" t="s">
        <v>107</v>
      </c>
      <c r="C242" t="s">
        <v>84</v>
      </c>
      <c r="D242" t="s">
        <v>47</v>
      </c>
      <c r="E242">
        <v>14118</v>
      </c>
      <c r="F242">
        <v>824</v>
      </c>
      <c r="G242">
        <v>11096.82</v>
      </c>
      <c r="H242">
        <v>10495743.76</v>
      </c>
      <c r="I242">
        <v>1449886.067</v>
      </c>
      <c r="J242">
        <v>1039424.35</v>
      </c>
      <c r="K242">
        <v>335412.27300000004</v>
      </c>
      <c r="L242">
        <v>252127.32100000003</v>
      </c>
      <c r="M242">
        <v>316876.05500000011</v>
      </c>
      <c r="N242">
        <v>709259.67700000003</v>
      </c>
      <c r="O242">
        <v>227897.62900000013</v>
      </c>
      <c r="P242">
        <v>68404.452999999994</v>
      </c>
      <c r="Q242">
        <v>32.106947353185852</v>
      </c>
      <c r="R242">
        <v>6.5809938933987828</v>
      </c>
      <c r="S242">
        <v>13.814038339289642</v>
      </c>
      <c r="T242">
        <v>9.9032938852920314</v>
      </c>
      <c r="U242">
        <v>93.668668140962907</v>
      </c>
      <c r="V242">
        <v>54.084596217655147</v>
      </c>
      <c r="W242">
        <v>67.893052646814141</v>
      </c>
      <c r="X242">
        <v>19.659938750359764</v>
      </c>
      <c r="Y242">
        <v>15.447113297109382</v>
      </c>
      <c r="Z242">
        <v>58.080874642057857</v>
      </c>
      <c r="AA242">
        <v>4.2671426039320863</v>
      </c>
      <c r="AB242">
        <v>368.58319881601869</v>
      </c>
    </row>
    <row r="243" spans="1:28" x14ac:dyDescent="0.25">
      <c r="A243" t="s">
        <v>537</v>
      </c>
      <c r="B243" t="s">
        <v>108</v>
      </c>
      <c r="C243" t="s">
        <v>85</v>
      </c>
      <c r="D243" t="s">
        <v>47</v>
      </c>
      <c r="E243">
        <v>1632</v>
      </c>
      <c r="F243">
        <v>38</v>
      </c>
      <c r="G243" t="s">
        <v>1594</v>
      </c>
      <c r="H243">
        <v>2288117.7799999998</v>
      </c>
      <c r="I243">
        <v>230506.31399999998</v>
      </c>
      <c r="J243">
        <v>144426.71899999995</v>
      </c>
      <c r="K243">
        <v>52380.798999999948</v>
      </c>
      <c r="L243">
        <v>39781.669999999947</v>
      </c>
      <c r="M243">
        <v>5379.1239999998525</v>
      </c>
      <c r="N243" t="s">
        <v>1594</v>
      </c>
      <c r="O243">
        <v>2686.2489999998456</v>
      </c>
      <c r="P243" t="s">
        <v>1594</v>
      </c>
      <c r="Q243">
        <v>38.133491611360391</v>
      </c>
      <c r="R243" t="s">
        <v>1594</v>
      </c>
      <c r="S243">
        <v>10.074058075804123</v>
      </c>
      <c r="T243">
        <v>6.3120316734744293</v>
      </c>
      <c r="U243" t="s">
        <v>1594</v>
      </c>
      <c r="V243" t="s">
        <v>1594</v>
      </c>
      <c r="W243" t="s">
        <v>1594</v>
      </c>
      <c r="X243" t="s">
        <v>1594</v>
      </c>
      <c r="Y243">
        <v>1.0008894086373732</v>
      </c>
      <c r="Z243" t="s">
        <v>1594</v>
      </c>
      <c r="AA243">
        <v>24.264849415527266</v>
      </c>
      <c r="AB243" t="s">
        <v>1594</v>
      </c>
    </row>
    <row r="244" spans="1:28" x14ac:dyDescent="0.25">
      <c r="A244" t="s">
        <v>538</v>
      </c>
      <c r="B244" t="s">
        <v>108</v>
      </c>
      <c r="C244" t="s">
        <v>86</v>
      </c>
      <c r="D244" t="s">
        <v>47</v>
      </c>
      <c r="E244">
        <v>1317</v>
      </c>
      <c r="F244">
        <v>10</v>
      </c>
      <c r="G244" t="s">
        <v>1594</v>
      </c>
      <c r="H244">
        <v>2451826.41</v>
      </c>
      <c r="I244">
        <v>339429.60200000001</v>
      </c>
      <c r="J244">
        <v>100707.92299999994</v>
      </c>
      <c r="K244">
        <v>7065.6699999999255</v>
      </c>
      <c r="L244">
        <v>-23418.849000000071</v>
      </c>
      <c r="M244">
        <v>-24832.747000000109</v>
      </c>
      <c r="N244" t="s">
        <v>1594</v>
      </c>
      <c r="O244">
        <v>-51679.141000000112</v>
      </c>
      <c r="P244" t="s">
        <v>1594</v>
      </c>
      <c r="Q244">
        <v>7.9664064873434164</v>
      </c>
      <c r="R244" t="s">
        <v>1594</v>
      </c>
      <c r="S244">
        <v>13.843949172568054</v>
      </c>
      <c r="T244">
        <v>4.1074654628587641</v>
      </c>
      <c r="U244" t="s">
        <v>1594</v>
      </c>
      <c r="V244" t="s">
        <v>1594</v>
      </c>
      <c r="W244" t="s">
        <v>1594</v>
      </c>
      <c r="X244" t="s">
        <v>1594</v>
      </c>
      <c r="Y244">
        <v>-10.832506168935</v>
      </c>
      <c r="Z244" t="s">
        <v>1594</v>
      </c>
      <c r="AA244">
        <v>329.34292147807986</v>
      </c>
      <c r="AB244" t="s">
        <v>1594</v>
      </c>
    </row>
    <row r="245" spans="1:28" x14ac:dyDescent="0.25">
      <c r="A245" t="s">
        <v>539</v>
      </c>
      <c r="B245" t="s">
        <v>108</v>
      </c>
      <c r="C245" t="s">
        <v>501</v>
      </c>
      <c r="D245" t="s">
        <v>47</v>
      </c>
      <c r="E245">
        <v>757</v>
      </c>
      <c r="F245">
        <v>670</v>
      </c>
      <c r="G245">
        <v>564.34</v>
      </c>
      <c r="H245">
        <v>415502.6</v>
      </c>
      <c r="I245">
        <v>39795.093000000001</v>
      </c>
      <c r="J245">
        <v>51406.097999999998</v>
      </c>
      <c r="K245">
        <v>23399.616999999998</v>
      </c>
      <c r="L245">
        <v>22728.210999999999</v>
      </c>
      <c r="M245">
        <v>18713.87</v>
      </c>
      <c r="N245">
        <v>29751.276000000002</v>
      </c>
      <c r="O245">
        <v>18020.781999999999</v>
      </c>
      <c r="P245">
        <v>14982.576999999999</v>
      </c>
      <c r="Q245">
        <v>44.024880259302513</v>
      </c>
      <c r="R245">
        <v>29.145524719654851</v>
      </c>
      <c r="S245">
        <v>9.5775797792841733</v>
      </c>
      <c r="T245">
        <v>12.372027996936723</v>
      </c>
      <c r="U245">
        <v>91.090651025977238</v>
      </c>
      <c r="V245">
        <v>197.4739004855229</v>
      </c>
      <c r="W245">
        <v>55.975119740697501</v>
      </c>
      <c r="X245">
        <v>14.324475920063904</v>
      </c>
      <c r="Y245">
        <v>18.386214259724877</v>
      </c>
      <c r="Z245">
        <v>79.816601084192698</v>
      </c>
      <c r="AA245">
        <v>4.2753520281977275</v>
      </c>
      <c r="AB245">
        <v>151.69760849552117</v>
      </c>
    </row>
    <row r="246" spans="1:28" x14ac:dyDescent="0.25">
      <c r="A246" t="s">
        <v>540</v>
      </c>
      <c r="B246" t="s">
        <v>108</v>
      </c>
      <c r="C246" t="s">
        <v>84</v>
      </c>
      <c r="D246" t="s">
        <v>47</v>
      </c>
      <c r="E246">
        <v>2051</v>
      </c>
      <c r="F246">
        <v>131</v>
      </c>
      <c r="G246">
        <v>1758.74</v>
      </c>
      <c r="H246">
        <v>1676685.95</v>
      </c>
      <c r="I246">
        <v>146137.46799999999</v>
      </c>
      <c r="J246">
        <v>155565.25999999998</v>
      </c>
      <c r="K246">
        <v>68177.976999999984</v>
      </c>
      <c r="L246">
        <v>55677.697999999989</v>
      </c>
      <c r="M246">
        <v>52263.460000000006</v>
      </c>
      <c r="N246">
        <v>85108.83</v>
      </c>
      <c r="O246">
        <v>39330.522000000004</v>
      </c>
      <c r="P246">
        <v>25309.787</v>
      </c>
      <c r="Q246">
        <v>44.477393935147973</v>
      </c>
      <c r="R246">
        <v>16.269562368873363</v>
      </c>
      <c r="S246">
        <v>8.715852124841863</v>
      </c>
      <c r="T246">
        <v>9.2781394154343566</v>
      </c>
      <c r="U246">
        <v>88.452676347839926</v>
      </c>
      <c r="V246">
        <v>171.04075815640743</v>
      </c>
      <c r="W246">
        <v>55.522606064852006</v>
      </c>
      <c r="X246">
        <v>12.118218359447917</v>
      </c>
      <c r="Y246">
        <v>10.705604514000015</v>
      </c>
      <c r="Z246">
        <v>46.974202423841191</v>
      </c>
      <c r="AA246">
        <v>6.5270710511108314</v>
      </c>
      <c r="AB246">
        <v>219.98485408036026</v>
      </c>
    </row>
    <row r="247" spans="1:28" x14ac:dyDescent="0.25">
      <c r="A247" t="s">
        <v>545</v>
      </c>
      <c r="B247" t="s">
        <v>109</v>
      </c>
      <c r="C247" t="s">
        <v>85</v>
      </c>
      <c r="D247" t="s">
        <v>47</v>
      </c>
      <c r="E247">
        <v>3874</v>
      </c>
      <c r="F247">
        <v>84</v>
      </c>
      <c r="G247">
        <v>3658.83</v>
      </c>
      <c r="H247">
        <v>3680884.81</v>
      </c>
      <c r="I247" t="s">
        <v>1594</v>
      </c>
      <c r="J247">
        <v>360387.64100000018</v>
      </c>
      <c r="K247">
        <v>134499.33900000021</v>
      </c>
      <c r="L247">
        <v>104158.75900000021</v>
      </c>
      <c r="M247">
        <v>104050.01600000012</v>
      </c>
      <c r="N247">
        <v>188431.91899999999</v>
      </c>
      <c r="O247">
        <v>61367.324000000117</v>
      </c>
      <c r="P247">
        <v>36787.159</v>
      </c>
      <c r="Q247">
        <v>41.649526228272435</v>
      </c>
      <c r="R247">
        <v>10.207663863811574</v>
      </c>
      <c r="S247" t="s">
        <v>1594</v>
      </c>
      <c r="T247">
        <v>9.7907883458053711</v>
      </c>
      <c r="U247">
        <v>98.498055662602582</v>
      </c>
      <c r="V247">
        <v>282.94106476660573</v>
      </c>
      <c r="W247">
        <v>58.350473771727565</v>
      </c>
      <c r="X247">
        <v>7.1880180714332162</v>
      </c>
      <c r="Y247">
        <v>7.160782024121036</v>
      </c>
      <c r="Z247" t="s">
        <v>1594</v>
      </c>
      <c r="AA247">
        <v>9.5889051172214153</v>
      </c>
      <c r="AB247">
        <v>283.13890452915979</v>
      </c>
    </row>
    <row r="248" spans="1:28" x14ac:dyDescent="0.25">
      <c r="A248" t="s">
        <v>546</v>
      </c>
      <c r="B248" t="s">
        <v>109</v>
      </c>
      <c r="C248" t="s">
        <v>86</v>
      </c>
      <c r="D248" t="s">
        <v>47</v>
      </c>
      <c r="E248">
        <v>69</v>
      </c>
      <c r="F248">
        <v>9</v>
      </c>
      <c r="G248">
        <v>65.45</v>
      </c>
      <c r="H248">
        <v>36688.080000000002</v>
      </c>
      <c r="I248" t="s">
        <v>1594</v>
      </c>
      <c r="J248">
        <v>5632.1730000000016</v>
      </c>
      <c r="K248">
        <v>2161.0740000000014</v>
      </c>
      <c r="L248">
        <v>1918.0030000000013</v>
      </c>
      <c r="M248">
        <v>2087.8860000000027</v>
      </c>
      <c r="N248">
        <v>3318.88</v>
      </c>
      <c r="O248">
        <v>1856.4000000000026</v>
      </c>
      <c r="P248">
        <v>134.536</v>
      </c>
      <c r="Q248">
        <v>39.435987966322358</v>
      </c>
      <c r="R248">
        <v>2.3887050344511782</v>
      </c>
      <c r="S248" t="s">
        <v>1594</v>
      </c>
      <c r="T248">
        <v>15.351506538363418</v>
      </c>
      <c r="U248">
        <v>86.053063407181071</v>
      </c>
      <c r="V248">
        <v>27.589457601222303</v>
      </c>
      <c r="W248">
        <v>60.564012033677642</v>
      </c>
      <c r="X248">
        <v>58.822965811716919</v>
      </c>
      <c r="Y248">
        <v>88.248422828028254</v>
      </c>
      <c r="Z248" t="s">
        <v>1594</v>
      </c>
      <c r="AA248">
        <v>3.4469897837834313</v>
      </c>
      <c r="AB248">
        <v>1425.6429505857177</v>
      </c>
    </row>
    <row r="249" spans="1:28" x14ac:dyDescent="0.25">
      <c r="A249" t="s">
        <v>547</v>
      </c>
      <c r="B249" t="s">
        <v>109</v>
      </c>
      <c r="C249" t="s">
        <v>501</v>
      </c>
      <c r="D249" t="s">
        <v>47</v>
      </c>
      <c r="E249">
        <v>1235</v>
      </c>
      <c r="F249">
        <v>1317</v>
      </c>
      <c r="G249">
        <v>905.51</v>
      </c>
      <c r="H249">
        <v>912921.11</v>
      </c>
      <c r="I249">
        <v>158144.11600000001</v>
      </c>
      <c r="J249">
        <v>114375.44900000001</v>
      </c>
      <c r="K249">
        <v>61380.476000000002</v>
      </c>
      <c r="L249">
        <v>50314.228999999999</v>
      </c>
      <c r="M249">
        <v>47317.030000000006</v>
      </c>
      <c r="N249">
        <v>56349.52</v>
      </c>
      <c r="O249">
        <v>40659.648000000008</v>
      </c>
      <c r="P249">
        <v>25267.036</v>
      </c>
      <c r="Q249">
        <v>52.136650034371868</v>
      </c>
      <c r="R249">
        <v>22.091310872143545</v>
      </c>
      <c r="S249">
        <v>17.322867690067987</v>
      </c>
      <c r="T249">
        <v>12.528513991751161</v>
      </c>
      <c r="U249">
        <v>126.31053108193174</v>
      </c>
      <c r="V249">
        <v>228.68705922629235</v>
      </c>
      <c r="W249">
        <v>47.863349965628124</v>
      </c>
      <c r="X249">
        <v>15.996750552979504</v>
      </c>
      <c r="Y249">
        <v>14.282836516640765</v>
      </c>
      <c r="Z249">
        <v>62.555593506841255</v>
      </c>
      <c r="AA249">
        <v>7.8010196597367534</v>
      </c>
      <c r="AB249">
        <v>199.12992168927136</v>
      </c>
    </row>
    <row r="250" spans="1:28" x14ac:dyDescent="0.25">
      <c r="A250" t="s">
        <v>548</v>
      </c>
      <c r="B250" t="s">
        <v>109</v>
      </c>
      <c r="C250" t="s">
        <v>84</v>
      </c>
      <c r="D250" t="s">
        <v>47</v>
      </c>
      <c r="E250">
        <v>2446</v>
      </c>
      <c r="F250">
        <v>226</v>
      </c>
      <c r="G250">
        <v>2034.99</v>
      </c>
      <c r="H250">
        <v>1969001.08</v>
      </c>
      <c r="I250">
        <v>494368.22200000001</v>
      </c>
      <c r="J250">
        <v>269224.66499999998</v>
      </c>
      <c r="K250">
        <v>150767.378</v>
      </c>
      <c r="L250">
        <v>116524.32299999999</v>
      </c>
      <c r="M250">
        <v>139357.62200000003</v>
      </c>
      <c r="N250">
        <v>116869.73</v>
      </c>
      <c r="O250">
        <v>98939.105000000025</v>
      </c>
      <c r="P250">
        <v>36415.989000000001</v>
      </c>
      <c r="Q250">
        <v>56.332763093524385</v>
      </c>
      <c r="R250">
        <v>13.52624545005934</v>
      </c>
      <c r="S250">
        <v>25.107564796256991</v>
      </c>
      <c r="T250">
        <v>13.673159844076874</v>
      </c>
      <c r="U250">
        <v>132.29778279008741</v>
      </c>
      <c r="V250">
        <v>186.54013631516617</v>
      </c>
      <c r="W250">
        <v>43.667236906475608</v>
      </c>
      <c r="X250">
        <v>16.83225743246042</v>
      </c>
      <c r="Y250">
        <v>13.765346890199559</v>
      </c>
      <c r="Z250">
        <v>44.915090183768555</v>
      </c>
      <c r="AA250">
        <v>2.6285354647475532</v>
      </c>
      <c r="AB250">
        <v>319.98121209889422</v>
      </c>
    </row>
    <row r="251" spans="1:28" x14ac:dyDescent="0.25">
      <c r="A251" t="s">
        <v>553</v>
      </c>
      <c r="B251" t="s">
        <v>110</v>
      </c>
      <c r="C251" t="s">
        <v>85</v>
      </c>
      <c r="D251" t="s">
        <v>47</v>
      </c>
      <c r="E251">
        <v>2743</v>
      </c>
      <c r="F251">
        <v>43</v>
      </c>
      <c r="G251" t="s">
        <v>1594</v>
      </c>
      <c r="H251">
        <v>3809161.3</v>
      </c>
      <c r="I251">
        <v>478677.66</v>
      </c>
      <c r="J251">
        <v>262770.83100000006</v>
      </c>
      <c r="K251">
        <v>88647.18600000006</v>
      </c>
      <c r="L251">
        <v>58371.076000000052</v>
      </c>
      <c r="M251">
        <v>84686.767000000313</v>
      </c>
      <c r="N251">
        <v>159200.71799999999</v>
      </c>
      <c r="O251">
        <v>60513.307000000306</v>
      </c>
      <c r="P251">
        <v>35358.355000000003</v>
      </c>
      <c r="Q251">
        <v>35.766768477493372</v>
      </c>
      <c r="R251">
        <v>13.455966503374947</v>
      </c>
      <c r="S251">
        <v>12.566484385946062</v>
      </c>
      <c r="T251">
        <v>6.898390755991354</v>
      </c>
      <c r="U251" t="s">
        <v>1594</v>
      </c>
      <c r="V251" t="s">
        <v>1594</v>
      </c>
      <c r="W251">
        <v>64.233231522506614</v>
      </c>
      <c r="X251">
        <v>7.7835655246389468</v>
      </c>
      <c r="Y251">
        <v>15.089737011054844</v>
      </c>
      <c r="Z251" t="s">
        <v>1594</v>
      </c>
      <c r="AA251">
        <v>8.3024564366882387</v>
      </c>
      <c r="AB251">
        <v>165.08425236411605</v>
      </c>
    </row>
    <row r="252" spans="1:28" x14ac:dyDescent="0.25">
      <c r="A252" t="s">
        <v>554</v>
      </c>
      <c r="B252" t="s">
        <v>110</v>
      </c>
      <c r="C252" t="s">
        <v>86</v>
      </c>
      <c r="D252" t="s">
        <v>47</v>
      </c>
      <c r="E252">
        <v>59</v>
      </c>
      <c r="F252">
        <v>7</v>
      </c>
      <c r="G252" t="s">
        <v>1594</v>
      </c>
      <c r="H252">
        <v>224147.02000000002</v>
      </c>
      <c r="I252">
        <v>96544.756000000008</v>
      </c>
      <c r="J252">
        <v>12897.828000000014</v>
      </c>
      <c r="K252">
        <v>9607.930000000013</v>
      </c>
      <c r="L252">
        <v>7250.3640000000123</v>
      </c>
      <c r="M252">
        <v>9934.4749999999804</v>
      </c>
      <c r="N252">
        <v>2883.808</v>
      </c>
      <c r="O252">
        <v>6786.9399999999796</v>
      </c>
      <c r="P252">
        <v>90.102000000000004</v>
      </c>
      <c r="Q252">
        <v>76.914277260698256</v>
      </c>
      <c r="R252">
        <v>0.69858273811683569</v>
      </c>
      <c r="S252">
        <v>43.072067609910675</v>
      </c>
      <c r="T252">
        <v>5.7541822327149443</v>
      </c>
      <c r="U252" t="s">
        <v>1594</v>
      </c>
      <c r="V252" t="s">
        <v>1594</v>
      </c>
      <c r="W252">
        <v>23.085722739301747</v>
      </c>
      <c r="X252">
        <v>45.104914523263986</v>
      </c>
      <c r="Y252">
        <v>10.081481880125176</v>
      </c>
      <c r="Z252" t="s">
        <v>1594</v>
      </c>
      <c r="AA252">
        <v>3.5582586467636581</v>
      </c>
      <c r="AB252">
        <v>8046.8402477192658</v>
      </c>
    </row>
    <row r="253" spans="1:28" x14ac:dyDescent="0.25">
      <c r="A253" t="s">
        <v>555</v>
      </c>
      <c r="B253" t="s">
        <v>110</v>
      </c>
      <c r="C253" t="s">
        <v>501</v>
      </c>
      <c r="D253" t="s">
        <v>47</v>
      </c>
      <c r="E253">
        <v>1053</v>
      </c>
      <c r="F253">
        <v>747</v>
      </c>
      <c r="G253">
        <v>748.38</v>
      </c>
      <c r="H253">
        <v>552356.67000000004</v>
      </c>
      <c r="I253">
        <v>27146.493999999999</v>
      </c>
      <c r="J253">
        <v>54951.597000000002</v>
      </c>
      <c r="K253">
        <v>19369.193000000003</v>
      </c>
      <c r="L253">
        <v>17820.949000000004</v>
      </c>
      <c r="M253">
        <v>12266.872999999992</v>
      </c>
      <c r="N253">
        <v>38147.392</v>
      </c>
      <c r="O253">
        <v>12621.549999999994</v>
      </c>
      <c r="P253">
        <v>13915.673999999999</v>
      </c>
      <c r="Q253">
        <v>33.675839759957938</v>
      </c>
      <c r="R253">
        <v>25.323511525970755</v>
      </c>
      <c r="S253">
        <v>4.9146675462432627</v>
      </c>
      <c r="T253">
        <v>9.9485712737025516</v>
      </c>
      <c r="U253">
        <v>73.427399182233628</v>
      </c>
      <c r="V253">
        <v>142.41620166225715</v>
      </c>
      <c r="W253">
        <v>66.324160240042076</v>
      </c>
      <c r="X253">
        <v>13.388279175706611</v>
      </c>
      <c r="Y253">
        <v>15.061945263855911</v>
      </c>
      <c r="Z253">
        <v>70.768998910219509</v>
      </c>
      <c r="AA253">
        <v>5.8613851387613298</v>
      </c>
      <c r="AB253">
        <v>128.06385806393573</v>
      </c>
    </row>
    <row r="254" spans="1:28" x14ac:dyDescent="0.25">
      <c r="A254" t="s">
        <v>556</v>
      </c>
      <c r="B254" t="s">
        <v>110</v>
      </c>
      <c r="C254" t="s">
        <v>84</v>
      </c>
      <c r="D254" t="s">
        <v>47</v>
      </c>
      <c r="E254">
        <v>3136</v>
      </c>
      <c r="F254">
        <v>161</v>
      </c>
      <c r="G254">
        <v>2692.57</v>
      </c>
      <c r="H254">
        <v>1954828.57</v>
      </c>
      <c r="I254">
        <v>97274.881999999998</v>
      </c>
      <c r="J254">
        <v>210311.40199999994</v>
      </c>
      <c r="K254">
        <v>71377.134999999951</v>
      </c>
      <c r="L254">
        <v>57190.156999999948</v>
      </c>
      <c r="M254">
        <v>61159.481999999902</v>
      </c>
      <c r="N254">
        <v>127691.41899999999</v>
      </c>
      <c r="O254">
        <v>49084.510999999904</v>
      </c>
      <c r="P254">
        <v>40680.976999999999</v>
      </c>
      <c r="Q254">
        <v>35.855555066723383</v>
      </c>
      <c r="R254">
        <v>19.343210407584088</v>
      </c>
      <c r="S254">
        <v>4.9761336361070265</v>
      </c>
      <c r="T254">
        <v>10.758559866965722</v>
      </c>
      <c r="U254">
        <v>78.108053643916378</v>
      </c>
      <c r="V254">
        <v>93.425256167899065</v>
      </c>
      <c r="W254">
        <v>64.144444933276617</v>
      </c>
      <c r="X254">
        <v>15.275053605916245</v>
      </c>
      <c r="Y254">
        <v>15.872552491322395</v>
      </c>
      <c r="Z254">
        <v>52.439100359406055</v>
      </c>
      <c r="AA254">
        <v>4.3008688987026478</v>
      </c>
      <c r="AB254">
        <v>140.58206370019076</v>
      </c>
    </row>
    <row r="255" spans="1:28" x14ac:dyDescent="0.25">
      <c r="A255" t="s">
        <v>561</v>
      </c>
      <c r="B255" t="s">
        <v>111</v>
      </c>
      <c r="C255" t="s">
        <v>85</v>
      </c>
      <c r="D255" t="s">
        <v>47</v>
      </c>
      <c r="E255">
        <v>4995</v>
      </c>
      <c r="F255">
        <v>92</v>
      </c>
      <c r="G255">
        <v>4597.13</v>
      </c>
      <c r="H255">
        <v>6514055.54</v>
      </c>
      <c r="I255">
        <v>747353.63099999994</v>
      </c>
      <c r="J255">
        <v>582492.3350000002</v>
      </c>
      <c r="K255">
        <v>144126.45600000021</v>
      </c>
      <c r="L255">
        <v>117532.25200000021</v>
      </c>
      <c r="M255">
        <v>120559.63800000033</v>
      </c>
      <c r="N255">
        <v>248897.73</v>
      </c>
      <c r="O255">
        <v>101870.26400000033</v>
      </c>
      <c r="P255">
        <v>83361.462999999989</v>
      </c>
      <c r="Q255">
        <v>36.671141658442394</v>
      </c>
      <c r="R255">
        <v>14.311169090319439</v>
      </c>
      <c r="S255">
        <v>11.47293919142728</v>
      </c>
      <c r="T255">
        <v>8.942084258004348</v>
      </c>
      <c r="U255">
        <v>126.70782314182983</v>
      </c>
      <c r="V255" t="s">
        <v>1594</v>
      </c>
      <c r="W255">
        <v>63.328858341557606</v>
      </c>
      <c r="X255" t="s">
        <v>1594</v>
      </c>
      <c r="Y255" t="s">
        <v>1594</v>
      </c>
      <c r="Z255" t="s">
        <v>1594</v>
      </c>
      <c r="AA255">
        <v>13.25595350793887</v>
      </c>
      <c r="AB255">
        <v>140.99111000487147</v>
      </c>
    </row>
    <row r="256" spans="1:28" x14ac:dyDescent="0.25">
      <c r="A256" t="s">
        <v>562</v>
      </c>
      <c r="B256" t="s">
        <v>111</v>
      </c>
      <c r="C256" t="s">
        <v>86</v>
      </c>
      <c r="D256" t="s">
        <v>47</v>
      </c>
      <c r="E256">
        <v>319</v>
      </c>
      <c r="F256">
        <v>9</v>
      </c>
      <c r="G256">
        <v>282.19</v>
      </c>
      <c r="H256">
        <v>2655744.5299999998</v>
      </c>
      <c r="I256">
        <v>22281.258000000002</v>
      </c>
      <c r="J256">
        <v>36269.475999999915</v>
      </c>
      <c r="K256">
        <v>16928.974999999919</v>
      </c>
      <c r="L256">
        <v>17457.575999999917</v>
      </c>
      <c r="M256">
        <v>-12505.377000000235</v>
      </c>
      <c r="N256">
        <v>17064.345999999998</v>
      </c>
      <c r="O256">
        <v>-10992.902000000237</v>
      </c>
      <c r="P256">
        <v>14130.443000000003</v>
      </c>
      <c r="Q256">
        <v>49.800885885789036</v>
      </c>
      <c r="R256">
        <v>38.959600629466046</v>
      </c>
      <c r="S256">
        <v>0.83898348460497452</v>
      </c>
      <c r="T256">
        <v>1.3656989815959413</v>
      </c>
      <c r="U256">
        <v>128.52856585988135</v>
      </c>
      <c r="V256" t="s">
        <v>1594</v>
      </c>
      <c r="W256">
        <v>50.199114114210964</v>
      </c>
      <c r="X256" t="s">
        <v>1594</v>
      </c>
      <c r="Y256" t="s">
        <v>1594</v>
      </c>
      <c r="Z256" t="s">
        <v>1594</v>
      </c>
      <c r="AA256">
        <v>66.047649075032922</v>
      </c>
      <c r="AB256">
        <v>123.54585061487396</v>
      </c>
    </row>
    <row r="257" spans="1:28" x14ac:dyDescent="0.25">
      <c r="A257" t="s">
        <v>563</v>
      </c>
      <c r="B257" t="s">
        <v>111</v>
      </c>
      <c r="C257" t="s">
        <v>501</v>
      </c>
      <c r="D257" t="s">
        <v>47</v>
      </c>
      <c r="E257">
        <v>1440</v>
      </c>
      <c r="F257">
        <v>1080</v>
      </c>
      <c r="G257">
        <v>1066.6400000000001</v>
      </c>
      <c r="H257">
        <v>936651.73</v>
      </c>
      <c r="I257">
        <v>83137.062000000005</v>
      </c>
      <c r="J257">
        <v>72326.45199999999</v>
      </c>
      <c r="K257">
        <v>13455.53299999999</v>
      </c>
      <c r="L257">
        <v>7482.8119999999908</v>
      </c>
      <c r="M257">
        <v>23878.979999999978</v>
      </c>
      <c r="N257">
        <v>62496.712</v>
      </c>
      <c r="O257">
        <v>20445.113999999976</v>
      </c>
      <c r="P257">
        <v>17534.170999999998</v>
      </c>
      <c r="Q257">
        <v>17.715780488121176</v>
      </c>
      <c r="R257">
        <v>24.243095734877194</v>
      </c>
      <c r="S257">
        <v>8.8759844600938287</v>
      </c>
      <c r="T257">
        <v>7.7218084036421946</v>
      </c>
      <c r="U257">
        <v>67.807743943598581</v>
      </c>
      <c r="V257">
        <v>125.34238730968274</v>
      </c>
      <c r="W257">
        <v>82.284219511878817</v>
      </c>
      <c r="X257">
        <v>7.1638638460848743</v>
      </c>
      <c r="Y257">
        <v>16.835970365201149</v>
      </c>
      <c r="Z257" t="s">
        <v>1594</v>
      </c>
      <c r="AA257">
        <v>11.385323792078701</v>
      </c>
      <c r="AB257">
        <v>42.675596125987312</v>
      </c>
    </row>
    <row r="258" spans="1:28" x14ac:dyDescent="0.25">
      <c r="A258" t="s">
        <v>564</v>
      </c>
      <c r="B258" t="s">
        <v>111</v>
      </c>
      <c r="C258" t="s">
        <v>84</v>
      </c>
      <c r="D258" t="s">
        <v>47</v>
      </c>
      <c r="E258">
        <v>5715</v>
      </c>
      <c r="F258">
        <v>357</v>
      </c>
      <c r="G258">
        <v>4800.92</v>
      </c>
      <c r="H258">
        <v>5059965.26</v>
      </c>
      <c r="I258">
        <v>445022.24699999997</v>
      </c>
      <c r="J258">
        <v>402823.62900000007</v>
      </c>
      <c r="K258">
        <v>128958.43700000008</v>
      </c>
      <c r="L258">
        <v>97437.145000000077</v>
      </c>
      <c r="M258">
        <v>129590.30100000002</v>
      </c>
      <c r="N258">
        <v>253779.50200000001</v>
      </c>
      <c r="O258">
        <v>100959.01700000004</v>
      </c>
      <c r="P258">
        <v>50883.378000000004</v>
      </c>
      <c r="Q258">
        <v>33.693664478869458</v>
      </c>
      <c r="R258">
        <v>12.631676579230659</v>
      </c>
      <c r="S258">
        <v>8.7949664500265747</v>
      </c>
      <c r="T258">
        <v>7.9609959416994114</v>
      </c>
      <c r="U258">
        <v>83.90550748606519</v>
      </c>
      <c r="V258">
        <v>98.562357214867149</v>
      </c>
      <c r="W258">
        <v>66.306335521130549</v>
      </c>
      <c r="X258">
        <v>13.481680838476215</v>
      </c>
      <c r="Y258">
        <v>14.690400362851769</v>
      </c>
      <c r="Z258" t="s">
        <v>1594</v>
      </c>
      <c r="AA258">
        <v>5.1176705871520412</v>
      </c>
      <c r="AB258">
        <v>191.49110933633392</v>
      </c>
    </row>
    <row r="259" spans="1:28" x14ac:dyDescent="0.25">
      <c r="A259" t="s">
        <v>569</v>
      </c>
      <c r="B259" t="s">
        <v>112</v>
      </c>
      <c r="C259" t="s">
        <v>85</v>
      </c>
      <c r="D259" t="s">
        <v>47</v>
      </c>
      <c r="E259">
        <v>11704</v>
      </c>
      <c r="F259">
        <v>78</v>
      </c>
      <c r="G259">
        <v>4154.54</v>
      </c>
      <c r="H259">
        <v>4726200.78</v>
      </c>
      <c r="I259">
        <v>795373.65100000007</v>
      </c>
      <c r="J259">
        <v>335627.37999999995</v>
      </c>
      <c r="K259">
        <v>109364.83499999995</v>
      </c>
      <c r="L259">
        <v>94759.917999999961</v>
      </c>
      <c r="M259">
        <v>98677.384000000151</v>
      </c>
      <c r="N259">
        <v>207728.06899999999</v>
      </c>
      <c r="O259">
        <v>77950.653000000151</v>
      </c>
      <c r="P259" t="s">
        <v>1594</v>
      </c>
      <c r="Q259">
        <v>34.489839924011655</v>
      </c>
      <c r="R259" t="s">
        <v>1594</v>
      </c>
      <c r="S259">
        <v>16.829027966095001</v>
      </c>
      <c r="T259">
        <v>7.1014202659413872</v>
      </c>
      <c r="U259">
        <v>80.785689871802887</v>
      </c>
      <c r="V259" t="s">
        <v>1594</v>
      </c>
      <c r="W259">
        <v>65.510160075988338</v>
      </c>
      <c r="X259" t="s">
        <v>1594</v>
      </c>
      <c r="Y259" t="s">
        <v>1594</v>
      </c>
      <c r="Z259" t="s">
        <v>1594</v>
      </c>
      <c r="AA259">
        <v>6.2922876443785638</v>
      </c>
      <c r="AB259" t="s">
        <v>1594</v>
      </c>
    </row>
    <row r="260" spans="1:28" x14ac:dyDescent="0.25">
      <c r="A260" t="s">
        <v>570</v>
      </c>
      <c r="B260" t="s">
        <v>112</v>
      </c>
      <c r="C260" t="s">
        <v>86</v>
      </c>
      <c r="D260" t="s">
        <v>47</v>
      </c>
      <c r="E260">
        <v>776</v>
      </c>
      <c r="F260">
        <v>9</v>
      </c>
      <c r="G260">
        <v>757.5</v>
      </c>
      <c r="H260">
        <v>2834141.1999999997</v>
      </c>
      <c r="I260">
        <v>1663521.3860000002</v>
      </c>
      <c r="J260">
        <v>67188.571999999898</v>
      </c>
      <c r="K260">
        <v>16004.365999999898</v>
      </c>
      <c r="L260">
        <v>6484.4619999998986</v>
      </c>
      <c r="M260">
        <v>-4072.6289999998762</v>
      </c>
      <c r="N260">
        <v>42734.648999999998</v>
      </c>
      <c r="O260">
        <v>5169.3870000001225</v>
      </c>
      <c r="P260" t="s">
        <v>1594</v>
      </c>
      <c r="Q260">
        <v>27.246568571161649</v>
      </c>
      <c r="R260" t="s">
        <v>1594</v>
      </c>
      <c r="S260">
        <v>58.695783611628116</v>
      </c>
      <c r="T260">
        <v>2.3706854125687142</v>
      </c>
      <c r="U260">
        <v>88.697784818481708</v>
      </c>
      <c r="V260" t="s">
        <v>1594</v>
      </c>
      <c r="W260">
        <v>72.75343142883834</v>
      </c>
      <c r="X260" t="s">
        <v>1594</v>
      </c>
      <c r="Y260" t="s">
        <v>1594</v>
      </c>
      <c r="Z260" t="s">
        <v>1594</v>
      </c>
      <c r="AA260">
        <v>348.84832676283685</v>
      </c>
      <c r="AB260" t="s">
        <v>1594</v>
      </c>
    </row>
    <row r="261" spans="1:28" x14ac:dyDescent="0.25">
      <c r="A261" t="s">
        <v>571</v>
      </c>
      <c r="B261" t="s">
        <v>112</v>
      </c>
      <c r="C261" t="s">
        <v>501</v>
      </c>
      <c r="D261" t="s">
        <v>47</v>
      </c>
      <c r="E261">
        <v>1794</v>
      </c>
      <c r="F261">
        <v>1502</v>
      </c>
      <c r="G261">
        <v>1285.28</v>
      </c>
      <c r="H261">
        <v>887329.09</v>
      </c>
      <c r="I261">
        <v>86686.555999999997</v>
      </c>
      <c r="J261">
        <v>89093.150999999998</v>
      </c>
      <c r="K261">
        <v>29462.295000000006</v>
      </c>
      <c r="L261">
        <v>25358.865000000005</v>
      </c>
      <c r="M261">
        <v>34621.62200000001</v>
      </c>
      <c r="N261">
        <v>68913.486999999994</v>
      </c>
      <c r="O261">
        <v>34792.056000000011</v>
      </c>
      <c r="P261">
        <v>24569.835999999999</v>
      </c>
      <c r="Q261">
        <v>29.948727624853856</v>
      </c>
      <c r="R261">
        <v>27.577693373983369</v>
      </c>
      <c r="S261">
        <v>9.7693806026352643</v>
      </c>
      <c r="T261">
        <v>10.040598466122642</v>
      </c>
      <c r="U261">
        <v>69.318087109423629</v>
      </c>
      <c r="V261">
        <v>167.14096228059256</v>
      </c>
      <c r="W261">
        <v>70.051272375146141</v>
      </c>
      <c r="X261">
        <v>8.3604419979712628</v>
      </c>
      <c r="Y261">
        <v>16.477552498990487</v>
      </c>
      <c r="Z261" t="s">
        <v>1594</v>
      </c>
      <c r="AA261">
        <v>11.363171131101632</v>
      </c>
      <c r="AB261">
        <v>103.21137267664304</v>
      </c>
    </row>
    <row r="262" spans="1:28" x14ac:dyDescent="0.25">
      <c r="A262" t="s">
        <v>572</v>
      </c>
      <c r="B262" t="s">
        <v>112</v>
      </c>
      <c r="C262" t="s">
        <v>84</v>
      </c>
      <c r="D262" t="s">
        <v>47</v>
      </c>
      <c r="E262">
        <v>4067</v>
      </c>
      <c r="F262">
        <v>278</v>
      </c>
      <c r="G262">
        <v>3446.41</v>
      </c>
      <c r="H262">
        <v>2868217.71</v>
      </c>
      <c r="I262">
        <v>466602.967</v>
      </c>
      <c r="J262">
        <v>301783.53399999999</v>
      </c>
      <c r="K262">
        <v>118764.023</v>
      </c>
      <c r="L262">
        <v>93103.394</v>
      </c>
      <c r="M262">
        <v>103582.25399999997</v>
      </c>
      <c r="N262">
        <v>185892.96799999999</v>
      </c>
      <c r="O262">
        <v>79951.301999999981</v>
      </c>
      <c r="P262">
        <v>58342.06</v>
      </c>
      <c r="Q262">
        <v>38.982864831091305</v>
      </c>
      <c r="R262">
        <v>19.332419905984665</v>
      </c>
      <c r="S262">
        <v>16.268045670773017</v>
      </c>
      <c r="T262">
        <v>10.521639725877014</v>
      </c>
      <c r="U262">
        <v>87.564606068343579</v>
      </c>
      <c r="V262">
        <v>187.22087853737656</v>
      </c>
      <c r="W262">
        <v>61.017135168908695</v>
      </c>
      <c r="X262">
        <v>9.2453570834452901</v>
      </c>
      <c r="Y262">
        <v>11.347182452556591</v>
      </c>
      <c r="Z262" t="s">
        <v>1594</v>
      </c>
      <c r="AA262">
        <v>8.0921711451286882</v>
      </c>
      <c r="AB262">
        <v>159.58194482676822</v>
      </c>
    </row>
    <row r="263" spans="1:28" x14ac:dyDescent="0.25">
      <c r="A263" t="s">
        <v>577</v>
      </c>
      <c r="B263" t="s">
        <v>113</v>
      </c>
      <c r="C263" t="s">
        <v>85</v>
      </c>
      <c r="D263" t="s">
        <v>47</v>
      </c>
      <c r="E263">
        <v>2979</v>
      </c>
      <c r="F263">
        <v>50</v>
      </c>
      <c r="G263">
        <v>2832.48</v>
      </c>
      <c r="H263">
        <v>4012680.85</v>
      </c>
      <c r="I263">
        <v>460634.59100000001</v>
      </c>
      <c r="J263">
        <v>199533.5660000002</v>
      </c>
      <c r="K263">
        <v>33398.429000000178</v>
      </c>
      <c r="L263">
        <v>27384.047000000181</v>
      </c>
      <c r="M263">
        <v>41457.138000000232</v>
      </c>
      <c r="N263">
        <v>155632.489</v>
      </c>
      <c r="O263">
        <v>22194.096000000231</v>
      </c>
      <c r="P263">
        <v>27467.414000000004</v>
      </c>
      <c r="Q263">
        <v>17.668236155949973</v>
      </c>
      <c r="R263">
        <v>13.765811211934126</v>
      </c>
      <c r="S263">
        <v>11.479472408078504</v>
      </c>
      <c r="T263">
        <v>4.9725750304811855</v>
      </c>
      <c r="U263">
        <v>70.444827854036106</v>
      </c>
      <c r="V263">
        <v>188.33107312319947</v>
      </c>
      <c r="W263">
        <v>82.331763844050016</v>
      </c>
      <c r="X263" t="s">
        <v>1594</v>
      </c>
      <c r="Y263" t="s">
        <v>1594</v>
      </c>
      <c r="Z263" t="s">
        <v>1594</v>
      </c>
      <c r="AA263">
        <v>74.084709193956002</v>
      </c>
      <c r="AB263">
        <v>99.696487627121272</v>
      </c>
    </row>
    <row r="264" spans="1:28" x14ac:dyDescent="0.25">
      <c r="A264" t="s">
        <v>578</v>
      </c>
      <c r="B264" t="s">
        <v>113</v>
      </c>
      <c r="C264" t="s">
        <v>86</v>
      </c>
      <c r="D264" t="s">
        <v>47</v>
      </c>
      <c r="E264">
        <v>1324</v>
      </c>
      <c r="F264">
        <v>28</v>
      </c>
      <c r="G264">
        <v>1296.3300000000002</v>
      </c>
      <c r="H264">
        <v>6410824.2400000002</v>
      </c>
      <c r="I264">
        <v>517542.065</v>
      </c>
      <c r="J264">
        <v>348211.13800000027</v>
      </c>
      <c r="K264">
        <v>266870.5640000003</v>
      </c>
      <c r="L264">
        <v>265592.46400000021</v>
      </c>
      <c r="M264">
        <v>317483.56300000008</v>
      </c>
      <c r="N264">
        <v>70140.581000000006</v>
      </c>
      <c r="O264">
        <v>228230.62500000012</v>
      </c>
      <c r="P264">
        <v>24372.269000000004</v>
      </c>
      <c r="Q264">
        <v>79.187459512652055</v>
      </c>
      <c r="R264">
        <v>6.9992789834310187</v>
      </c>
      <c r="S264">
        <v>8.0729411012522156</v>
      </c>
      <c r="T264">
        <v>5.4316126127332458</v>
      </c>
      <c r="U264">
        <v>268.6130368039004</v>
      </c>
      <c r="V264">
        <v>276.71263952851507</v>
      </c>
      <c r="W264">
        <v>20.812540487347963</v>
      </c>
      <c r="X264" t="s">
        <v>1594</v>
      </c>
      <c r="Y264" t="s">
        <v>1594</v>
      </c>
      <c r="Z264" t="s">
        <v>1594</v>
      </c>
      <c r="AA264">
        <v>2.876658588693203</v>
      </c>
      <c r="AB264">
        <v>1089.732203431696</v>
      </c>
    </row>
    <row r="265" spans="1:28" x14ac:dyDescent="0.25">
      <c r="A265" t="s">
        <v>579</v>
      </c>
      <c r="B265" t="s">
        <v>113</v>
      </c>
      <c r="C265" t="s">
        <v>501</v>
      </c>
      <c r="D265" t="s">
        <v>47</v>
      </c>
      <c r="E265">
        <v>1056</v>
      </c>
      <c r="F265">
        <v>946</v>
      </c>
      <c r="G265">
        <v>788.72</v>
      </c>
      <c r="H265">
        <v>844527.33</v>
      </c>
      <c r="I265">
        <v>61941.658000000003</v>
      </c>
      <c r="J265">
        <v>73189.767999999996</v>
      </c>
      <c r="K265">
        <v>28369.911999999997</v>
      </c>
      <c r="L265">
        <v>23421.640999999996</v>
      </c>
      <c r="M265">
        <v>22747.456999999991</v>
      </c>
      <c r="N265">
        <v>48091.237000000001</v>
      </c>
      <c r="O265">
        <v>22214.739999999991</v>
      </c>
      <c r="P265">
        <v>13067.364</v>
      </c>
      <c r="Q265">
        <v>37.103695629789712</v>
      </c>
      <c r="R265">
        <v>17.854085833418683</v>
      </c>
      <c r="S265">
        <v>7.334476434291358</v>
      </c>
      <c r="T265">
        <v>8.6663587311022852</v>
      </c>
      <c r="U265">
        <v>92.795628359874215</v>
      </c>
      <c r="V265">
        <v>128.56271427122425</v>
      </c>
      <c r="W265">
        <v>62.896304370210302</v>
      </c>
      <c r="X265">
        <v>18.118529064145882</v>
      </c>
      <c r="Y265">
        <v>19.505511111132957</v>
      </c>
      <c r="Z265" t="s">
        <v>1594</v>
      </c>
      <c r="AA265">
        <v>3.2187480877628385</v>
      </c>
      <c r="AB265">
        <v>179.23768711118782</v>
      </c>
    </row>
    <row r="266" spans="1:28" x14ac:dyDescent="0.25">
      <c r="A266" t="s">
        <v>580</v>
      </c>
      <c r="B266" t="s">
        <v>113</v>
      </c>
      <c r="C266" t="s">
        <v>84</v>
      </c>
      <c r="D266" t="s">
        <v>47</v>
      </c>
      <c r="E266">
        <v>4127</v>
      </c>
      <c r="F266">
        <v>239</v>
      </c>
      <c r="G266">
        <v>3611.24</v>
      </c>
      <c r="H266">
        <v>3349786.73</v>
      </c>
      <c r="I266">
        <v>277438.17300000001</v>
      </c>
      <c r="J266">
        <v>282849.18799999997</v>
      </c>
      <c r="K266">
        <v>119586.40099999997</v>
      </c>
      <c r="L266">
        <v>102518.60899999997</v>
      </c>
      <c r="M266">
        <v>77723.94499999992</v>
      </c>
      <c r="N266">
        <v>174556.97699999998</v>
      </c>
      <c r="O266">
        <v>62384.991999999918</v>
      </c>
      <c r="P266">
        <v>27335.830999999998</v>
      </c>
      <c r="Q266">
        <v>40.655819557494844</v>
      </c>
      <c r="R266">
        <v>9.664454472466085</v>
      </c>
      <c r="S266">
        <v>8.2822637786256923</v>
      </c>
      <c r="T266">
        <v>8.44379689807894</v>
      </c>
      <c r="U266">
        <v>78.324671857865994</v>
      </c>
      <c r="V266">
        <v>113.80685138622745</v>
      </c>
      <c r="W266">
        <v>59.344180442505156</v>
      </c>
      <c r="X266">
        <v>17.096035583514755</v>
      </c>
      <c r="Y266">
        <v>14.593667186966371</v>
      </c>
      <c r="Z266" t="s">
        <v>1594</v>
      </c>
      <c r="AA266">
        <v>3.5943836122302919</v>
      </c>
      <c r="AB266">
        <v>375.03381184936347</v>
      </c>
    </row>
    <row r="267" spans="1:28" x14ac:dyDescent="0.25">
      <c r="A267" t="s">
        <v>585</v>
      </c>
      <c r="B267" t="s">
        <v>114</v>
      </c>
      <c r="C267" t="s">
        <v>85</v>
      </c>
      <c r="D267" t="s">
        <v>47</v>
      </c>
      <c r="E267">
        <v>5232</v>
      </c>
      <c r="F267">
        <v>114</v>
      </c>
      <c r="G267">
        <v>5020.41</v>
      </c>
      <c r="H267">
        <v>5625402.7199999997</v>
      </c>
      <c r="I267">
        <v>418174.18300000002</v>
      </c>
      <c r="J267">
        <v>350922.06999999995</v>
      </c>
      <c r="K267">
        <v>76351.265999999945</v>
      </c>
      <c r="L267">
        <v>64234.578999999962</v>
      </c>
      <c r="M267">
        <v>118622.59199999987</v>
      </c>
      <c r="N267">
        <v>269300.799</v>
      </c>
      <c r="O267">
        <v>98276.281999999861</v>
      </c>
      <c r="P267">
        <v>50848.021999999997</v>
      </c>
      <c r="Q267">
        <v>22.089052469569349</v>
      </c>
      <c r="R267">
        <v>14.489833027600687</v>
      </c>
      <c r="S267">
        <v>7.433675486259232</v>
      </c>
      <c r="T267">
        <v>6.2381679582221974</v>
      </c>
      <c r="U267">
        <v>69.899085931228711</v>
      </c>
      <c r="V267">
        <v>116.72600365308809</v>
      </c>
      <c r="W267">
        <v>77.910947530430647</v>
      </c>
      <c r="X267">
        <v>6.9342135359674204</v>
      </c>
      <c r="Y267">
        <v>8.0987322318882988</v>
      </c>
      <c r="Z267" t="s">
        <v>1594</v>
      </c>
      <c r="AA267">
        <v>11.463889806358949</v>
      </c>
      <c r="AB267">
        <v>126.32660322558853</v>
      </c>
    </row>
    <row r="268" spans="1:28" x14ac:dyDescent="0.25">
      <c r="A268" t="s">
        <v>586</v>
      </c>
      <c r="B268" t="s">
        <v>114</v>
      </c>
      <c r="C268" t="s">
        <v>86</v>
      </c>
      <c r="D268" t="s">
        <v>47</v>
      </c>
      <c r="E268">
        <v>3809</v>
      </c>
      <c r="F268">
        <v>47</v>
      </c>
      <c r="G268">
        <v>3686.5</v>
      </c>
      <c r="H268">
        <v>6241976.96</v>
      </c>
      <c r="I268">
        <v>1585685.3909999998</v>
      </c>
      <c r="J268">
        <v>182765.27299999972</v>
      </c>
      <c r="K268">
        <v>-25891.948000000251</v>
      </c>
      <c r="L268">
        <v>37253.544999999744</v>
      </c>
      <c r="M268">
        <v>105701.91999999953</v>
      </c>
      <c r="N268">
        <v>197835.717</v>
      </c>
      <c r="O268">
        <v>44787.437999999522</v>
      </c>
      <c r="P268">
        <v>7483.380000000001</v>
      </c>
      <c r="Q268">
        <v>-15.058381092018688</v>
      </c>
      <c r="R268">
        <v>4.0945305840459154</v>
      </c>
      <c r="S268">
        <v>25.403576481640837</v>
      </c>
      <c r="T268">
        <v>2.9280030056374917</v>
      </c>
      <c r="U268">
        <v>49.576908449749013</v>
      </c>
      <c r="V268">
        <v>134.8797813644378</v>
      </c>
      <c r="W268">
        <v>115.05838109201869</v>
      </c>
      <c r="X268">
        <v>-2.3667389323313617</v>
      </c>
      <c r="Y268">
        <v>4.3984550567635958</v>
      </c>
      <c r="Z268" t="s">
        <v>1594</v>
      </c>
      <c r="AA268">
        <v>-48.929535931401823</v>
      </c>
      <c r="AB268">
        <v>497.81709601810593</v>
      </c>
    </row>
    <row r="269" spans="1:28" x14ac:dyDescent="0.25">
      <c r="A269" t="s">
        <v>587</v>
      </c>
      <c r="B269" t="s">
        <v>114</v>
      </c>
      <c r="C269" t="s">
        <v>501</v>
      </c>
      <c r="D269" t="s">
        <v>47</v>
      </c>
      <c r="E269">
        <v>1156</v>
      </c>
      <c r="F269">
        <v>780</v>
      </c>
      <c r="G269">
        <v>830.02</v>
      </c>
      <c r="H269">
        <v>683296.54</v>
      </c>
      <c r="I269">
        <v>55968.873</v>
      </c>
      <c r="J269">
        <v>79920.392000000007</v>
      </c>
      <c r="K269">
        <v>27245.407000000003</v>
      </c>
      <c r="L269">
        <v>25241.130000000005</v>
      </c>
      <c r="M269">
        <v>21374.679999999997</v>
      </c>
      <c r="N269">
        <v>54177.052000000003</v>
      </c>
      <c r="O269">
        <v>19660.133999999998</v>
      </c>
      <c r="P269">
        <v>12572.745000000001</v>
      </c>
      <c r="Q269">
        <v>33.46178356023367</v>
      </c>
      <c r="R269">
        <v>15.7315857509808</v>
      </c>
      <c r="S269">
        <v>8.1910078163135438</v>
      </c>
      <c r="T269">
        <v>11.696296896220199</v>
      </c>
      <c r="U269">
        <v>96.28730873954845</v>
      </c>
      <c r="V269">
        <v>109.14214838196671</v>
      </c>
      <c r="W269">
        <v>66.53821643976633</v>
      </c>
      <c r="X269">
        <v>19.773671950501896</v>
      </c>
      <c r="Y269">
        <v>22.178079446234953</v>
      </c>
      <c r="Z269">
        <v>74.338760725118078</v>
      </c>
      <c r="AA269">
        <v>4.7554180416537726</v>
      </c>
      <c r="AB269">
        <v>200.76069307060632</v>
      </c>
    </row>
    <row r="270" spans="1:28" x14ac:dyDescent="0.25">
      <c r="A270" t="s">
        <v>588</v>
      </c>
      <c r="B270" t="s">
        <v>114</v>
      </c>
      <c r="C270" t="s">
        <v>84</v>
      </c>
      <c r="D270" t="s">
        <v>47</v>
      </c>
      <c r="E270">
        <v>3374</v>
      </c>
      <c r="F270">
        <v>236</v>
      </c>
      <c r="G270">
        <v>2916.44</v>
      </c>
      <c r="H270">
        <v>3321709.45</v>
      </c>
      <c r="I270">
        <v>436220.86599999998</v>
      </c>
      <c r="J270">
        <v>247552.12500000003</v>
      </c>
      <c r="K270">
        <v>99848.566000000035</v>
      </c>
      <c r="L270">
        <v>83143.949000000037</v>
      </c>
      <c r="M270">
        <v>97890.517000000051</v>
      </c>
      <c r="N270">
        <v>148575.70699999999</v>
      </c>
      <c r="O270">
        <v>74776.818000000058</v>
      </c>
      <c r="P270">
        <v>30680.258999999998</v>
      </c>
      <c r="Q270">
        <v>40.192757653757937</v>
      </c>
      <c r="R270">
        <v>12.3934541058777</v>
      </c>
      <c r="S270">
        <v>13.132420898522595</v>
      </c>
      <c r="T270">
        <v>7.4525520285947957</v>
      </c>
      <c r="U270">
        <v>84.88161079946785</v>
      </c>
      <c r="V270">
        <v>90.296854041228357</v>
      </c>
      <c r="W270">
        <v>59.807242346242049</v>
      </c>
      <c r="X270">
        <v>20.088328431476089</v>
      </c>
      <c r="Y270">
        <v>19.901855457771322</v>
      </c>
      <c r="Z270">
        <v>47.639055805392267</v>
      </c>
      <c r="AA270">
        <v>3.2793760903887179</v>
      </c>
      <c r="AB270">
        <v>271.00145732146535</v>
      </c>
    </row>
    <row r="271" spans="1:28" x14ac:dyDescent="0.25">
      <c r="A271" t="s">
        <v>593</v>
      </c>
      <c r="B271" t="s">
        <v>115</v>
      </c>
      <c r="C271" t="s">
        <v>85</v>
      </c>
      <c r="D271" t="s">
        <v>47</v>
      </c>
      <c r="E271">
        <v>6309</v>
      </c>
      <c r="F271">
        <v>163</v>
      </c>
      <c r="G271">
        <v>5961.91</v>
      </c>
      <c r="H271">
        <v>8027440.29</v>
      </c>
      <c r="I271">
        <v>2825424.0869999998</v>
      </c>
      <c r="J271">
        <v>565441.08799999964</v>
      </c>
      <c r="K271">
        <v>202853.71599999967</v>
      </c>
      <c r="L271">
        <v>150796.58999999968</v>
      </c>
      <c r="M271">
        <v>172316.09999999966</v>
      </c>
      <c r="N271">
        <v>331390.26199999999</v>
      </c>
      <c r="O271">
        <v>129733.97199999965</v>
      </c>
      <c r="P271">
        <v>82636.229000000007</v>
      </c>
      <c r="Q271">
        <v>37.970239132952813</v>
      </c>
      <c r="R271">
        <v>14.614471914711663</v>
      </c>
      <c r="S271">
        <v>35.197073848306381</v>
      </c>
      <c r="T271">
        <v>7.0438529291134673</v>
      </c>
      <c r="U271">
        <v>94.842271688099899</v>
      </c>
      <c r="V271">
        <v>230.76582336868555</v>
      </c>
      <c r="W271">
        <v>62.029760867047187</v>
      </c>
      <c r="X271">
        <v>4.7843307770749934</v>
      </c>
      <c r="Y271">
        <v>5.1615178817173968</v>
      </c>
      <c r="Z271" t="s">
        <v>1594</v>
      </c>
      <c r="AA271">
        <v>16.969315957712137</v>
      </c>
      <c r="AB271">
        <v>182.48241942405147</v>
      </c>
    </row>
    <row r="272" spans="1:28" x14ac:dyDescent="0.25">
      <c r="A272" t="s">
        <v>594</v>
      </c>
      <c r="B272" t="s">
        <v>115</v>
      </c>
      <c r="C272" t="s">
        <v>86</v>
      </c>
      <c r="D272" t="s">
        <v>47</v>
      </c>
      <c r="E272">
        <v>707</v>
      </c>
      <c r="F272">
        <v>26</v>
      </c>
      <c r="G272">
        <v>662.92</v>
      </c>
      <c r="H272">
        <v>667804.74</v>
      </c>
      <c r="I272">
        <v>112232.579</v>
      </c>
      <c r="J272">
        <v>66303.558000000034</v>
      </c>
      <c r="K272">
        <v>25869.516000000021</v>
      </c>
      <c r="L272">
        <v>12954.569000000023</v>
      </c>
      <c r="M272">
        <v>16993.358000000037</v>
      </c>
      <c r="N272">
        <v>34429.245000000003</v>
      </c>
      <c r="O272">
        <v>8062.0410000000375</v>
      </c>
      <c r="P272">
        <v>9806.1090000000004</v>
      </c>
      <c r="Q272">
        <v>42.902234757360951</v>
      </c>
      <c r="R272">
        <v>14.789717619678862</v>
      </c>
      <c r="S272">
        <v>16.806196823340908</v>
      </c>
      <c r="T272">
        <v>9.9285845140901561</v>
      </c>
      <c r="U272">
        <v>100.01743498461359</v>
      </c>
      <c r="V272">
        <v>175.41117781934472</v>
      </c>
      <c r="W272">
        <v>57.097765242639042</v>
      </c>
      <c r="X272">
        <v>4.8976531135537034</v>
      </c>
      <c r="Y272">
        <v>1.8806118904266276</v>
      </c>
      <c r="Z272" t="s">
        <v>1594</v>
      </c>
      <c r="AA272">
        <v>7.8027938365758303</v>
      </c>
      <c r="AB272">
        <v>132.10712832174335</v>
      </c>
    </row>
    <row r="273" spans="1:28" x14ac:dyDescent="0.25">
      <c r="A273" t="s">
        <v>595</v>
      </c>
      <c r="B273" t="s">
        <v>115</v>
      </c>
      <c r="C273" t="s">
        <v>501</v>
      </c>
      <c r="D273" t="s">
        <v>47</v>
      </c>
      <c r="E273">
        <v>3264</v>
      </c>
      <c r="F273">
        <v>2700</v>
      </c>
      <c r="G273">
        <v>2363.16</v>
      </c>
      <c r="H273">
        <v>1609399.42</v>
      </c>
      <c r="I273">
        <v>224936.33600000001</v>
      </c>
      <c r="J273">
        <v>182211.867</v>
      </c>
      <c r="K273">
        <v>64896.280999999988</v>
      </c>
      <c r="L273">
        <v>50114.255999999987</v>
      </c>
      <c r="M273">
        <v>46662.792999999976</v>
      </c>
      <c r="N273">
        <v>127798.821</v>
      </c>
      <c r="O273">
        <v>130770.23399999998</v>
      </c>
      <c r="P273">
        <v>38748.481</v>
      </c>
      <c r="Q273">
        <v>33.678220321344746</v>
      </c>
      <c r="R273">
        <v>21.265618775532332</v>
      </c>
      <c r="S273">
        <v>13.976414630496139</v>
      </c>
      <c r="T273">
        <v>11.321730624210117</v>
      </c>
      <c r="U273">
        <v>77.105175696948152</v>
      </c>
      <c r="V273">
        <v>131.35086875201003</v>
      </c>
      <c r="W273">
        <v>66.321779678655247</v>
      </c>
      <c r="X273">
        <v>11.79230422396669</v>
      </c>
      <c r="Y273">
        <v>32.292546129407206</v>
      </c>
      <c r="Z273">
        <v>68.89719032318115</v>
      </c>
      <c r="AA273">
        <v>6.653778819775515</v>
      </c>
      <c r="AB273">
        <v>129.33218207960201</v>
      </c>
    </row>
    <row r="274" spans="1:28" x14ac:dyDescent="0.25">
      <c r="A274" t="s">
        <v>596</v>
      </c>
      <c r="B274" t="s">
        <v>115</v>
      </c>
      <c r="C274" t="s">
        <v>84</v>
      </c>
      <c r="D274" t="s">
        <v>47</v>
      </c>
      <c r="E274">
        <v>9138</v>
      </c>
      <c r="F274">
        <v>675</v>
      </c>
      <c r="G274">
        <v>8182.88</v>
      </c>
      <c r="H274">
        <v>7037880.9500000002</v>
      </c>
      <c r="I274">
        <v>1523254.74</v>
      </c>
      <c r="J274">
        <v>667927.30300000007</v>
      </c>
      <c r="K274">
        <v>233322.66000000003</v>
      </c>
      <c r="L274">
        <v>192249.39500000002</v>
      </c>
      <c r="M274">
        <v>200431.45600000003</v>
      </c>
      <c r="N274">
        <v>429023.12300000002</v>
      </c>
      <c r="O274">
        <v>148721.64600000004</v>
      </c>
      <c r="P274">
        <v>138374.78</v>
      </c>
      <c r="Q274">
        <v>35.226714804946532</v>
      </c>
      <c r="R274">
        <v>20.717042016172826</v>
      </c>
      <c r="S274">
        <v>21.643655964370922</v>
      </c>
      <c r="T274">
        <v>9.4904603778499563</v>
      </c>
      <c r="U274">
        <v>81.624966148837586</v>
      </c>
      <c r="V274">
        <v>166.00807735173925</v>
      </c>
      <c r="W274">
        <v>64.773285195053475</v>
      </c>
      <c r="X274">
        <v>7.4747943059259008</v>
      </c>
      <c r="Y274">
        <v>8.396280729081953</v>
      </c>
      <c r="Z274">
        <v>88.251189182997109</v>
      </c>
      <c r="AA274">
        <v>8.2788658418346497</v>
      </c>
      <c r="AB274">
        <v>138.93383967801068</v>
      </c>
    </row>
    <row r="275" spans="1:28" x14ac:dyDescent="0.25">
      <c r="A275" t="s">
        <v>601</v>
      </c>
      <c r="B275" t="s">
        <v>116</v>
      </c>
      <c r="C275" t="s">
        <v>85</v>
      </c>
      <c r="D275" t="s">
        <v>47</v>
      </c>
      <c r="E275">
        <v>6392</v>
      </c>
      <c r="F275">
        <v>117</v>
      </c>
      <c r="G275">
        <v>5858.75</v>
      </c>
      <c r="H275">
        <v>5248712.71</v>
      </c>
      <c r="I275">
        <v>1013461.19</v>
      </c>
      <c r="J275">
        <v>456324.77699999994</v>
      </c>
      <c r="K275">
        <v>127901.89099999996</v>
      </c>
      <c r="L275">
        <v>95609.436999999962</v>
      </c>
      <c r="M275">
        <v>100459.17200000005</v>
      </c>
      <c r="N275">
        <v>310307.27400000003</v>
      </c>
      <c r="O275">
        <v>77064.094000000056</v>
      </c>
      <c r="P275" t="s">
        <v>1594</v>
      </c>
      <c r="Q275">
        <v>29.187406657731579</v>
      </c>
      <c r="R275" t="s">
        <v>1594</v>
      </c>
      <c r="S275">
        <v>19.308757137138109</v>
      </c>
      <c r="T275">
        <v>8.6940322744393441</v>
      </c>
      <c r="U275">
        <v>77.887736633240863</v>
      </c>
      <c r="V275">
        <v>229.88874981864731</v>
      </c>
      <c r="W275">
        <v>70.812593342268428</v>
      </c>
      <c r="X275">
        <v>5.5431974898290362</v>
      </c>
      <c r="Y275">
        <v>6.7239707175760168</v>
      </c>
      <c r="Z275">
        <v>60.041375099822105</v>
      </c>
      <c r="AA275">
        <v>14.040579744047729</v>
      </c>
      <c r="AB275" t="s">
        <v>1594</v>
      </c>
    </row>
    <row r="276" spans="1:28" x14ac:dyDescent="0.25">
      <c r="A276" t="s">
        <v>602</v>
      </c>
      <c r="B276" t="s">
        <v>116</v>
      </c>
      <c r="C276" t="s">
        <v>86</v>
      </c>
      <c r="D276" t="s">
        <v>47</v>
      </c>
      <c r="E276">
        <v>630</v>
      </c>
      <c r="F276">
        <v>15</v>
      </c>
      <c r="G276">
        <v>577.44999999999993</v>
      </c>
      <c r="H276">
        <v>1019488.24</v>
      </c>
      <c r="I276">
        <v>177340.462</v>
      </c>
      <c r="J276">
        <v>65132.358999999982</v>
      </c>
      <c r="K276">
        <v>26749.818999999978</v>
      </c>
      <c r="L276">
        <v>25212.822999999978</v>
      </c>
      <c r="M276">
        <v>13906.53199999995</v>
      </c>
      <c r="N276">
        <v>36134.932000000001</v>
      </c>
      <c r="O276">
        <v>7719.4159999999501</v>
      </c>
      <c r="P276" t="s">
        <v>1594</v>
      </c>
      <c r="Q276">
        <v>42.537846734894416</v>
      </c>
      <c r="R276" t="s">
        <v>1594</v>
      </c>
      <c r="S276">
        <v>17.395047342576504</v>
      </c>
      <c r="T276">
        <v>6.3887307812398095</v>
      </c>
      <c r="U276">
        <v>112.79307126158108</v>
      </c>
      <c r="V276">
        <v>503.34995237682921</v>
      </c>
      <c r="W276">
        <v>57.462153265105577</v>
      </c>
      <c r="X276">
        <v>7.5995893000740482</v>
      </c>
      <c r="Y276">
        <v>8.0776879556495036</v>
      </c>
      <c r="Z276">
        <v>22.430185288555183</v>
      </c>
      <c r="AA276">
        <v>2.5151422519905666</v>
      </c>
      <c r="AB276" t="s">
        <v>1594</v>
      </c>
    </row>
    <row r="277" spans="1:28" x14ac:dyDescent="0.25">
      <c r="A277" t="s">
        <v>603</v>
      </c>
      <c r="B277" t="s">
        <v>116</v>
      </c>
      <c r="C277" t="s">
        <v>501</v>
      </c>
      <c r="D277" t="s">
        <v>47</v>
      </c>
      <c r="E277">
        <v>3730</v>
      </c>
      <c r="F277">
        <v>2634</v>
      </c>
      <c r="G277">
        <v>2673.25</v>
      </c>
      <c r="H277">
        <v>1907979.82</v>
      </c>
      <c r="I277">
        <v>205299.74</v>
      </c>
      <c r="J277">
        <v>206808.92199999999</v>
      </c>
      <c r="K277">
        <v>82971.743999999992</v>
      </c>
      <c r="L277">
        <v>71484.142999999996</v>
      </c>
      <c r="M277">
        <v>64820.693999999989</v>
      </c>
      <c r="N277">
        <v>137136.24299999999</v>
      </c>
      <c r="O277">
        <v>56976.457999999991</v>
      </c>
      <c r="P277">
        <v>47790.531000000003</v>
      </c>
      <c r="Q277">
        <v>37.695926045609603</v>
      </c>
      <c r="R277">
        <v>23.108544127511095</v>
      </c>
      <c r="S277">
        <v>10.760058248414808</v>
      </c>
      <c r="T277">
        <v>10.839156674099414</v>
      </c>
      <c r="U277">
        <v>77.362357430094448</v>
      </c>
      <c r="V277">
        <v>109.87972131300852</v>
      </c>
      <c r="W277">
        <v>62.30407395439039</v>
      </c>
      <c r="X277">
        <v>17.793806483385072</v>
      </c>
      <c r="Y277">
        <v>16.214941759753273</v>
      </c>
      <c r="Z277" t="s">
        <v>1594</v>
      </c>
      <c r="AA277">
        <v>4.722727052718092</v>
      </c>
      <c r="AB277">
        <v>149.57804716587054</v>
      </c>
    </row>
    <row r="278" spans="1:28" x14ac:dyDescent="0.25">
      <c r="A278" t="s">
        <v>604</v>
      </c>
      <c r="B278" t="s">
        <v>116</v>
      </c>
      <c r="C278" t="s">
        <v>84</v>
      </c>
      <c r="D278" t="s">
        <v>47</v>
      </c>
      <c r="E278">
        <v>8906</v>
      </c>
      <c r="F278">
        <v>558</v>
      </c>
      <c r="G278">
        <v>7942.51</v>
      </c>
      <c r="H278">
        <v>6809948.29</v>
      </c>
      <c r="I278">
        <v>1277513.547</v>
      </c>
      <c r="J278">
        <v>645573.75399999996</v>
      </c>
      <c r="K278">
        <v>264931.24699999997</v>
      </c>
      <c r="L278">
        <v>210254.32499999998</v>
      </c>
      <c r="M278">
        <v>209325.59599999999</v>
      </c>
      <c r="N278">
        <v>380083.03700000001</v>
      </c>
      <c r="O278">
        <v>151756.57599999997</v>
      </c>
      <c r="P278">
        <v>116896.409</v>
      </c>
      <c r="Q278">
        <v>41.073702330598309</v>
      </c>
      <c r="R278">
        <v>18.107367016658486</v>
      </c>
      <c r="S278">
        <v>18.759519053558041</v>
      </c>
      <c r="T278">
        <v>9.4798627905587214</v>
      </c>
      <c r="U278">
        <v>81.280823568368177</v>
      </c>
      <c r="V278">
        <v>126.27332228728702</v>
      </c>
      <c r="W278">
        <v>58.926297669401691</v>
      </c>
      <c r="X278">
        <v>15.744455133187232</v>
      </c>
      <c r="Y278">
        <v>14.816590479431063</v>
      </c>
      <c r="Z278" t="s">
        <v>1594</v>
      </c>
      <c r="AA278">
        <v>3.9398576491809596</v>
      </c>
      <c r="AB278">
        <v>179.86380146202779</v>
      </c>
    </row>
    <row r="279" spans="1:28" x14ac:dyDescent="0.25">
      <c r="A279" t="s">
        <v>609</v>
      </c>
      <c r="B279" t="s">
        <v>117</v>
      </c>
      <c r="C279" t="s">
        <v>85</v>
      </c>
      <c r="D279" t="s">
        <v>47</v>
      </c>
      <c r="E279">
        <v>6430</v>
      </c>
      <c r="F279">
        <v>145</v>
      </c>
      <c r="G279">
        <v>5540.67</v>
      </c>
      <c r="H279">
        <v>4760863.4399999995</v>
      </c>
      <c r="I279">
        <v>823794.57900000003</v>
      </c>
      <c r="J279">
        <v>544930.90700000001</v>
      </c>
      <c r="K279">
        <v>227791.40700000001</v>
      </c>
      <c r="L279">
        <v>188159.45699999999</v>
      </c>
      <c r="M279">
        <v>206414.62299999999</v>
      </c>
      <c r="N279">
        <v>297848.35600000003</v>
      </c>
      <c r="O279">
        <v>152699.43</v>
      </c>
      <c r="P279">
        <v>72589.377999999997</v>
      </c>
      <c r="Q279">
        <v>43.336030307128794</v>
      </c>
      <c r="R279">
        <v>13.320840691460356</v>
      </c>
      <c r="S279">
        <v>17.303470040300088</v>
      </c>
      <c r="T279">
        <v>11.446052042190063</v>
      </c>
      <c r="U279">
        <v>98.351085157571191</v>
      </c>
      <c r="V279">
        <v>173.76532170297094</v>
      </c>
      <c r="W279">
        <v>56.663969692871198</v>
      </c>
      <c r="X279">
        <v>10.896325474885195</v>
      </c>
      <c r="Y279">
        <v>11.935259580691191</v>
      </c>
      <c r="Z279">
        <v>67.790943291911404</v>
      </c>
      <c r="AA279">
        <v>4.9756332555599876</v>
      </c>
      <c r="AB279">
        <v>259.21073052864563</v>
      </c>
    </row>
    <row r="280" spans="1:28" x14ac:dyDescent="0.25">
      <c r="A280" t="s">
        <v>610</v>
      </c>
      <c r="B280" t="s">
        <v>117</v>
      </c>
      <c r="C280" t="s">
        <v>86</v>
      </c>
      <c r="D280" t="s">
        <v>47</v>
      </c>
      <c r="E280">
        <v>879</v>
      </c>
      <c r="F280">
        <v>36</v>
      </c>
      <c r="G280">
        <v>799.83</v>
      </c>
      <c r="H280">
        <v>1770222.8</v>
      </c>
      <c r="I280">
        <v>106138.178</v>
      </c>
      <c r="J280">
        <v>82206.967000000077</v>
      </c>
      <c r="K280">
        <v>34667.007000000078</v>
      </c>
      <c r="L280">
        <v>32048.76800000008</v>
      </c>
      <c r="M280">
        <v>35590.565000000148</v>
      </c>
      <c r="N280">
        <v>42789.152999999998</v>
      </c>
      <c r="O280">
        <v>21927.286000000153</v>
      </c>
      <c r="P280">
        <v>21897.665999999997</v>
      </c>
      <c r="Q280">
        <v>44.756939925759347</v>
      </c>
      <c r="R280">
        <v>26.637238666158282</v>
      </c>
      <c r="S280">
        <v>5.9957525120566739</v>
      </c>
      <c r="T280">
        <v>4.6438768611499111</v>
      </c>
      <c r="U280">
        <v>102.78054961679366</v>
      </c>
      <c r="V280">
        <v>143.34490704274657</v>
      </c>
      <c r="W280">
        <v>55.243060074240645</v>
      </c>
      <c r="X280">
        <v>17.290586103966731</v>
      </c>
      <c r="Y280">
        <v>18.27869612201194</v>
      </c>
      <c r="Z280">
        <v>40.404091877046511</v>
      </c>
      <c r="AA280">
        <v>5.7178544429866571</v>
      </c>
      <c r="AB280">
        <v>146.35700444056496</v>
      </c>
    </row>
    <row r="281" spans="1:28" x14ac:dyDescent="0.25">
      <c r="A281" t="s">
        <v>611</v>
      </c>
      <c r="B281" t="s">
        <v>117</v>
      </c>
      <c r="C281" t="s">
        <v>501</v>
      </c>
      <c r="D281" t="s">
        <v>47</v>
      </c>
      <c r="E281">
        <v>3044</v>
      </c>
      <c r="F281">
        <v>2377</v>
      </c>
      <c r="G281">
        <v>2167.48</v>
      </c>
      <c r="H281">
        <v>1635930.35</v>
      </c>
      <c r="I281">
        <v>138055.17600000001</v>
      </c>
      <c r="J281">
        <v>181727.76800000001</v>
      </c>
      <c r="K281">
        <v>72948.646000000008</v>
      </c>
      <c r="L281">
        <v>65772.807000000001</v>
      </c>
      <c r="M281">
        <v>50279.518999999993</v>
      </c>
      <c r="N281">
        <v>120374.47900000001</v>
      </c>
      <c r="O281">
        <v>48505.917999999991</v>
      </c>
      <c r="P281">
        <v>33820.767</v>
      </c>
      <c r="Q281">
        <v>37.734050698797681</v>
      </c>
      <c r="R281">
        <v>18.610676492763613</v>
      </c>
      <c r="S281">
        <v>8.4389397140287787</v>
      </c>
      <c r="T281">
        <v>11.108527205941256</v>
      </c>
      <c r="U281">
        <v>83.842881133851293</v>
      </c>
      <c r="V281">
        <v>123.38952516286193</v>
      </c>
      <c r="W281">
        <v>62.265949301202326</v>
      </c>
      <c r="X281">
        <v>17.759057482181944</v>
      </c>
      <c r="Y281">
        <v>16.398737452625429</v>
      </c>
      <c r="Z281">
        <v>54.742846876037135</v>
      </c>
      <c r="AA281">
        <v>2.9632613057684445</v>
      </c>
      <c r="AB281">
        <v>194.47461673474172</v>
      </c>
    </row>
    <row r="282" spans="1:28" x14ac:dyDescent="0.25">
      <c r="A282" t="s">
        <v>612</v>
      </c>
      <c r="B282" t="s">
        <v>117</v>
      </c>
      <c r="C282" t="s">
        <v>84</v>
      </c>
      <c r="D282" t="s">
        <v>47</v>
      </c>
      <c r="E282">
        <v>7185</v>
      </c>
      <c r="F282">
        <v>456</v>
      </c>
      <c r="G282">
        <v>6169.38</v>
      </c>
      <c r="H282">
        <v>4712763.3499999996</v>
      </c>
      <c r="I282">
        <v>694618.40899999999</v>
      </c>
      <c r="J282">
        <v>521631.06799999997</v>
      </c>
      <c r="K282">
        <v>198187.18899999998</v>
      </c>
      <c r="L282">
        <v>166026.19199999998</v>
      </c>
      <c r="M282">
        <v>182079.07399999991</v>
      </c>
      <c r="N282">
        <v>319324.39199999999</v>
      </c>
      <c r="O282">
        <v>141514.0769999999</v>
      </c>
      <c r="P282">
        <v>64044.959000000003</v>
      </c>
      <c r="Q282">
        <v>38.296184332153132</v>
      </c>
      <c r="R282">
        <v>12.277826787724999</v>
      </c>
      <c r="S282">
        <v>14.739089519527859</v>
      </c>
      <c r="T282">
        <v>11.068475738337254</v>
      </c>
      <c r="U282">
        <v>84.551619125422647</v>
      </c>
      <c r="V282">
        <v>109.29003854520228</v>
      </c>
      <c r="W282">
        <v>61.703815667846861</v>
      </c>
      <c r="X282">
        <v>16.706577596385401</v>
      </c>
      <c r="Y282">
        <v>16.068175247762163</v>
      </c>
      <c r="Z282">
        <v>49.810943284102514</v>
      </c>
      <c r="AA282">
        <v>3.8004610883299832</v>
      </c>
      <c r="AB282">
        <v>259.23381729387944</v>
      </c>
    </row>
    <row r="283" spans="1:28" x14ac:dyDescent="0.25">
      <c r="A283" t="s">
        <v>617</v>
      </c>
      <c r="B283" t="s">
        <v>118</v>
      </c>
      <c r="C283" t="s">
        <v>85</v>
      </c>
      <c r="D283" t="s">
        <v>47</v>
      </c>
      <c r="E283">
        <v>2874</v>
      </c>
      <c r="F283">
        <v>96</v>
      </c>
      <c r="G283">
        <v>2464.64</v>
      </c>
      <c r="H283">
        <v>2301616.6</v>
      </c>
      <c r="I283">
        <v>496906.87900000002</v>
      </c>
      <c r="J283">
        <v>270376.54400000005</v>
      </c>
      <c r="K283">
        <v>121952.90000000002</v>
      </c>
      <c r="L283">
        <v>95628.961000000025</v>
      </c>
      <c r="M283">
        <v>116687.76200000008</v>
      </c>
      <c r="N283">
        <v>139916.46</v>
      </c>
      <c r="O283">
        <v>87843.145000000077</v>
      </c>
      <c r="P283">
        <v>2338.2090000000003</v>
      </c>
      <c r="Q283">
        <v>46.570129472191788</v>
      </c>
      <c r="R283">
        <v>0.86479728063984707</v>
      </c>
      <c r="S283">
        <v>21.58947233001361</v>
      </c>
      <c r="T283">
        <v>11.747245131965075</v>
      </c>
      <c r="U283">
        <v>109.70224616982604</v>
      </c>
      <c r="V283">
        <v>91.076916304206705</v>
      </c>
      <c r="W283">
        <v>53.429870527808212</v>
      </c>
      <c r="X283">
        <v>19.132676994311765</v>
      </c>
      <c r="Y283">
        <v>16.706175337763664</v>
      </c>
      <c r="Z283">
        <v>48.813494841347605</v>
      </c>
      <c r="AA283">
        <v>5.0553254576151927</v>
      </c>
      <c r="AB283">
        <v>4089.8380341534917</v>
      </c>
    </row>
    <row r="284" spans="1:28" x14ac:dyDescent="0.25">
      <c r="A284" t="s">
        <v>618</v>
      </c>
      <c r="B284" t="s">
        <v>118</v>
      </c>
      <c r="C284" t="s">
        <v>86</v>
      </c>
      <c r="D284" t="s">
        <v>47</v>
      </c>
      <c r="E284">
        <v>358</v>
      </c>
      <c r="F284">
        <v>16</v>
      </c>
      <c r="G284">
        <v>306.03000000000003</v>
      </c>
      <c r="H284">
        <v>276806.18</v>
      </c>
      <c r="I284">
        <v>153.22</v>
      </c>
      <c r="J284">
        <v>23459.599000000027</v>
      </c>
      <c r="K284">
        <v>9664.4600000000246</v>
      </c>
      <c r="L284">
        <v>16211.187000000025</v>
      </c>
      <c r="M284">
        <v>15755.393000000049</v>
      </c>
      <c r="N284">
        <v>13892.469000000001</v>
      </c>
      <c r="O284">
        <v>13112.02400000005</v>
      </c>
      <c r="P284">
        <v>2698.4440000000004</v>
      </c>
      <c r="Q284">
        <v>41.02597583921068</v>
      </c>
      <c r="R284">
        <v>11.502515452203584</v>
      </c>
      <c r="S284">
        <v>5.5352810403293741E-2</v>
      </c>
      <c r="T284">
        <v>8.4750994360024876</v>
      </c>
      <c r="U284">
        <v>76.657840734568595</v>
      </c>
      <c r="V284">
        <v>134.46658170767569</v>
      </c>
      <c r="W284">
        <v>58.97402416078932</v>
      </c>
      <c r="X284">
        <v>20.381837576465212</v>
      </c>
      <c r="Y284">
        <v>37.635468206526355</v>
      </c>
      <c r="Z284">
        <v>4.361243001486236</v>
      </c>
      <c r="AA284">
        <v>1.2638885152403723</v>
      </c>
      <c r="AB284">
        <v>600.7605494129217</v>
      </c>
    </row>
    <row r="285" spans="1:28" x14ac:dyDescent="0.25">
      <c r="A285" t="s">
        <v>619</v>
      </c>
      <c r="B285" t="s">
        <v>118</v>
      </c>
      <c r="C285" t="s">
        <v>501</v>
      </c>
      <c r="D285" t="s">
        <v>47</v>
      </c>
      <c r="E285">
        <v>2921</v>
      </c>
      <c r="F285">
        <v>2244</v>
      </c>
      <c r="G285">
        <v>2176.7199999999998</v>
      </c>
      <c r="H285">
        <v>1344551.06</v>
      </c>
      <c r="I285">
        <v>141523.66200000001</v>
      </c>
      <c r="J285">
        <v>160406.06900000002</v>
      </c>
      <c r="K285">
        <v>53187.727000000006</v>
      </c>
      <c r="L285">
        <v>42390.107000000004</v>
      </c>
      <c r="M285">
        <v>40252.921999999999</v>
      </c>
      <c r="N285">
        <v>118580.166</v>
      </c>
      <c r="O285">
        <v>35741.839999999997</v>
      </c>
      <c r="P285">
        <v>25427.941999999999</v>
      </c>
      <c r="Q285">
        <v>30.964882942355242</v>
      </c>
      <c r="R285">
        <v>15.852231875341321</v>
      </c>
      <c r="S285">
        <v>10.525718673711062</v>
      </c>
      <c r="T285">
        <v>11.930083860110155</v>
      </c>
      <c r="U285">
        <v>73.691641093020706</v>
      </c>
      <c r="V285">
        <v>83.163590631776259</v>
      </c>
      <c r="W285">
        <v>69.035117057644754</v>
      </c>
      <c r="X285">
        <v>18.796722023994544</v>
      </c>
      <c r="Y285">
        <v>15.626601409188057</v>
      </c>
      <c r="Z285" t="s">
        <v>1594</v>
      </c>
      <c r="AA285">
        <v>5.2544960231145046</v>
      </c>
      <c r="AB285">
        <v>166.70679443896799</v>
      </c>
    </row>
    <row r="286" spans="1:28" x14ac:dyDescent="0.25">
      <c r="A286" t="s">
        <v>620</v>
      </c>
      <c r="B286" t="s">
        <v>118</v>
      </c>
      <c r="C286" t="s">
        <v>84</v>
      </c>
      <c r="D286" t="s">
        <v>47</v>
      </c>
      <c r="E286">
        <v>7347</v>
      </c>
      <c r="F286">
        <v>531</v>
      </c>
      <c r="G286">
        <v>6464.4800000000005</v>
      </c>
      <c r="H286">
        <v>5146766.25</v>
      </c>
      <c r="I286">
        <v>640968.96600000001</v>
      </c>
      <c r="J286">
        <v>577801.28800000006</v>
      </c>
      <c r="K286">
        <v>231625.984</v>
      </c>
      <c r="L286">
        <v>185390.723</v>
      </c>
      <c r="M286">
        <v>207931.60599999997</v>
      </c>
      <c r="N286">
        <v>358270.94</v>
      </c>
      <c r="O286">
        <v>172551.177</v>
      </c>
      <c r="P286">
        <v>79195.043999999994</v>
      </c>
      <c r="Q286">
        <v>39.265501238653691</v>
      </c>
      <c r="R286">
        <v>13.706276819514459</v>
      </c>
      <c r="S286">
        <v>12.453819250097089</v>
      </c>
      <c r="T286">
        <v>11.226491741294838</v>
      </c>
      <c r="U286">
        <v>89.380938296661142</v>
      </c>
      <c r="V286">
        <v>96.586958270425455</v>
      </c>
      <c r="W286">
        <v>60.734498761346309</v>
      </c>
      <c r="X286">
        <v>18.486121901730648</v>
      </c>
      <c r="Y286">
        <v>19.548941373869063</v>
      </c>
      <c r="Z286" t="s">
        <v>1594</v>
      </c>
      <c r="AA286">
        <v>4.1514642847669458</v>
      </c>
      <c r="AB286">
        <v>234.09384430672202</v>
      </c>
    </row>
    <row r="287" spans="1:28" x14ac:dyDescent="0.25">
      <c r="A287" t="s">
        <v>625</v>
      </c>
      <c r="B287" t="s">
        <v>119</v>
      </c>
      <c r="C287" t="s">
        <v>85</v>
      </c>
      <c r="D287" t="s">
        <v>47</v>
      </c>
      <c r="E287">
        <v>110</v>
      </c>
      <c r="F287" t="s">
        <v>1594</v>
      </c>
      <c r="G287" t="s">
        <v>1594</v>
      </c>
      <c r="H287" t="s">
        <v>1594</v>
      </c>
      <c r="I287" t="s">
        <v>1594</v>
      </c>
      <c r="J287" t="s">
        <v>1594</v>
      </c>
      <c r="K287" t="s">
        <v>1594</v>
      </c>
      <c r="L287" t="s">
        <v>1594</v>
      </c>
      <c r="M287" t="s">
        <v>1594</v>
      </c>
      <c r="N287" t="s">
        <v>1594</v>
      </c>
      <c r="O287" t="s">
        <v>1594</v>
      </c>
      <c r="P287" t="s">
        <v>1594</v>
      </c>
      <c r="Q287" t="s">
        <v>1594</v>
      </c>
      <c r="R287" t="s">
        <v>1594</v>
      </c>
      <c r="S287" t="s">
        <v>1594</v>
      </c>
      <c r="T287" t="s">
        <v>1594</v>
      </c>
      <c r="U287" t="s">
        <v>1594</v>
      </c>
      <c r="V287" t="s">
        <v>1594</v>
      </c>
      <c r="W287" t="s">
        <v>1594</v>
      </c>
      <c r="X287" t="s">
        <v>1594</v>
      </c>
      <c r="Y287" t="s">
        <v>1594</v>
      </c>
      <c r="Z287" t="s">
        <v>1594</v>
      </c>
      <c r="AA287" t="s">
        <v>1594</v>
      </c>
      <c r="AB287" t="s">
        <v>1594</v>
      </c>
    </row>
    <row r="288" spans="1:28" x14ac:dyDescent="0.25">
      <c r="A288" t="s">
        <v>626</v>
      </c>
      <c r="B288" t="s">
        <v>119</v>
      </c>
      <c r="C288" t="s">
        <v>86</v>
      </c>
      <c r="D288" t="s">
        <v>47</v>
      </c>
      <c r="E288">
        <v>30</v>
      </c>
      <c r="F288" t="s">
        <v>1594</v>
      </c>
      <c r="G288" t="s">
        <v>1594</v>
      </c>
      <c r="H288" t="s">
        <v>1594</v>
      </c>
      <c r="I288" t="s">
        <v>1594</v>
      </c>
      <c r="J288" t="s">
        <v>1594</v>
      </c>
      <c r="K288" t="s">
        <v>1594</v>
      </c>
      <c r="L288" t="s">
        <v>1594</v>
      </c>
      <c r="M288" t="s">
        <v>1594</v>
      </c>
      <c r="N288" t="s">
        <v>1594</v>
      </c>
      <c r="O288" t="s">
        <v>1594</v>
      </c>
      <c r="P288" t="s">
        <v>1594</v>
      </c>
      <c r="Q288" t="s">
        <v>1594</v>
      </c>
      <c r="R288" t="s">
        <v>1594</v>
      </c>
      <c r="S288" t="s">
        <v>1594</v>
      </c>
      <c r="T288" t="s">
        <v>1594</v>
      </c>
      <c r="U288" t="s">
        <v>1594</v>
      </c>
      <c r="V288" t="s">
        <v>1594</v>
      </c>
      <c r="W288" t="s">
        <v>1594</v>
      </c>
      <c r="X288" t="s">
        <v>1594</v>
      </c>
      <c r="Y288" t="s">
        <v>1594</v>
      </c>
      <c r="Z288" t="s">
        <v>1594</v>
      </c>
      <c r="AA288" t="s">
        <v>1594</v>
      </c>
      <c r="AB288" t="s">
        <v>1594</v>
      </c>
    </row>
    <row r="289" spans="1:28" x14ac:dyDescent="0.25">
      <c r="A289" t="s">
        <v>627</v>
      </c>
      <c r="B289" t="s">
        <v>119</v>
      </c>
      <c r="C289" t="s">
        <v>501</v>
      </c>
      <c r="D289" t="s">
        <v>47</v>
      </c>
      <c r="E289">
        <v>301</v>
      </c>
      <c r="F289">
        <v>178</v>
      </c>
      <c r="G289">
        <v>250.68</v>
      </c>
      <c r="H289">
        <v>139260.79999999999</v>
      </c>
      <c r="I289">
        <v>1030.633</v>
      </c>
      <c r="J289">
        <v>16900.527000000002</v>
      </c>
      <c r="K289">
        <v>6722.0490000000009</v>
      </c>
      <c r="L289">
        <v>5578.5930000000008</v>
      </c>
      <c r="M289">
        <v>5490.368999999997</v>
      </c>
      <c r="N289">
        <v>11561.717000000001</v>
      </c>
      <c r="O289">
        <v>4649.0419999999967</v>
      </c>
      <c r="P289">
        <v>4069.1929999999998</v>
      </c>
      <c r="Q289">
        <v>36.76512267768031</v>
      </c>
      <c r="R289">
        <v>24.07731427546608</v>
      </c>
      <c r="S289">
        <v>0.74007401939382811</v>
      </c>
      <c r="T289">
        <v>12.135882459385558</v>
      </c>
      <c r="U289">
        <v>67.418729056965063</v>
      </c>
      <c r="V289">
        <v>100.96093425881602</v>
      </c>
      <c r="W289">
        <v>63.234877322319704</v>
      </c>
      <c r="X289">
        <v>16.798006864292287</v>
      </c>
      <c r="Y289">
        <v>15.333825985900187</v>
      </c>
      <c r="Z289">
        <v>47.513810295998873</v>
      </c>
      <c r="AA289">
        <v>3.0877638648572776</v>
      </c>
      <c r="AB289">
        <v>137.09334995907054</v>
      </c>
    </row>
    <row r="290" spans="1:28" x14ac:dyDescent="0.25">
      <c r="A290" t="s">
        <v>628</v>
      </c>
      <c r="B290" t="s">
        <v>119</v>
      </c>
      <c r="C290" t="s">
        <v>84</v>
      </c>
      <c r="D290" t="s">
        <v>47</v>
      </c>
      <c r="E290">
        <v>871</v>
      </c>
      <c r="F290">
        <v>58</v>
      </c>
      <c r="G290">
        <v>727.35</v>
      </c>
      <c r="H290">
        <v>393964.89</v>
      </c>
      <c r="I290">
        <v>2622.837</v>
      </c>
      <c r="J290">
        <v>57205.618999999999</v>
      </c>
      <c r="K290">
        <v>25961.648000000001</v>
      </c>
      <c r="L290">
        <v>23088.085999999999</v>
      </c>
      <c r="M290">
        <v>23660.629000000008</v>
      </c>
      <c r="N290">
        <v>37927.035000000003</v>
      </c>
      <c r="O290">
        <v>20027.561000000009</v>
      </c>
      <c r="P290">
        <v>4956.982</v>
      </c>
      <c r="Q290">
        <v>40.635753909655648</v>
      </c>
      <c r="R290">
        <v>8.6652012278723873</v>
      </c>
      <c r="S290">
        <v>0.66575399650461231</v>
      </c>
      <c r="T290">
        <v>14.520486584477107</v>
      </c>
      <c r="U290">
        <v>78.649369629476865</v>
      </c>
      <c r="V290">
        <v>101.35861827180862</v>
      </c>
      <c r="W290">
        <v>59.364246090344366</v>
      </c>
      <c r="X290">
        <v>21.369331621919855</v>
      </c>
      <c r="Y290">
        <v>19.504184161865766</v>
      </c>
      <c r="Z290">
        <v>53.643612023473153</v>
      </c>
      <c r="AA290">
        <v>2.87891585310763</v>
      </c>
      <c r="AB290">
        <v>465.76901025664404</v>
      </c>
    </row>
    <row r="291" spans="1:28" x14ac:dyDescent="0.25">
      <c r="A291" t="s">
        <v>284</v>
      </c>
      <c r="B291" t="s">
        <v>2</v>
      </c>
      <c r="C291" t="s">
        <v>1424</v>
      </c>
      <c r="D291" t="s">
        <v>60</v>
      </c>
      <c r="E291">
        <v>1444</v>
      </c>
      <c r="F291">
        <v>442</v>
      </c>
      <c r="G291">
        <v>1325.84</v>
      </c>
      <c r="H291">
        <v>282294.46999999997</v>
      </c>
      <c r="I291">
        <v>6528.0309999999999</v>
      </c>
      <c r="J291">
        <v>41899.035999999986</v>
      </c>
      <c r="K291">
        <v>19041.976999999992</v>
      </c>
      <c r="L291">
        <v>19170.905999999992</v>
      </c>
      <c r="M291">
        <v>6288.9439999999968</v>
      </c>
      <c r="N291">
        <v>57466.320999999996</v>
      </c>
      <c r="O291">
        <v>7651.1149999999971</v>
      </c>
      <c r="P291">
        <v>19369.672000000002</v>
      </c>
      <c r="Q291">
        <v>24.888773502712073</v>
      </c>
      <c r="R291">
        <v>46.22939773602431</v>
      </c>
      <c r="S291">
        <v>2.3124898620932961</v>
      </c>
      <c r="T291">
        <v>14.842315543765341</v>
      </c>
      <c r="U291">
        <v>31.601879563144866</v>
      </c>
      <c r="V291">
        <v>182.32705303807398</v>
      </c>
      <c r="W291">
        <v>75.111226497287916</v>
      </c>
      <c r="X291">
        <v>5.8478958666670735</v>
      </c>
      <c r="Y291">
        <v>4.6913826360049287</v>
      </c>
      <c r="Z291">
        <v>32.660672795474653</v>
      </c>
      <c r="AA291">
        <v>7.0317593598605903</v>
      </c>
      <c r="AB291">
        <v>98.973828777276097</v>
      </c>
    </row>
    <row r="292" spans="1:28" x14ac:dyDescent="0.25">
      <c r="A292" t="s">
        <v>298</v>
      </c>
      <c r="B292" t="s">
        <v>4</v>
      </c>
      <c r="C292" t="s">
        <v>1424</v>
      </c>
      <c r="D292" t="s">
        <v>60</v>
      </c>
      <c r="E292">
        <v>1113</v>
      </c>
      <c r="F292">
        <v>195</v>
      </c>
      <c r="G292">
        <v>1000.37</v>
      </c>
      <c r="H292">
        <v>224371.6</v>
      </c>
      <c r="I292" t="s">
        <v>1594</v>
      </c>
      <c r="J292">
        <v>38625.784000000007</v>
      </c>
      <c r="K292">
        <v>9446.3930000000037</v>
      </c>
      <c r="L292">
        <v>11749.913000000002</v>
      </c>
      <c r="M292">
        <v>532.31199999999876</v>
      </c>
      <c r="N292">
        <v>41791.228000000003</v>
      </c>
      <c r="O292">
        <v>4855.1409999999996</v>
      </c>
      <c r="P292">
        <v>22439.19</v>
      </c>
      <c r="Q292">
        <v>18.436439506041864</v>
      </c>
      <c r="R292">
        <v>58.093811118500518</v>
      </c>
      <c r="S292" t="s">
        <v>1594</v>
      </c>
      <c r="T292">
        <v>17.215094958541993</v>
      </c>
      <c r="U292">
        <v>38.61149774583405</v>
      </c>
      <c r="V292">
        <v>239.42298649499685</v>
      </c>
      <c r="W292">
        <v>81.563560493958136</v>
      </c>
      <c r="X292">
        <v>2.7980044524096357</v>
      </c>
      <c r="Y292">
        <v>4.0849704369052313</v>
      </c>
      <c r="Z292" t="s">
        <v>1594</v>
      </c>
      <c r="AA292">
        <v>12.227164379038641</v>
      </c>
      <c r="AB292">
        <v>52.363356253055493</v>
      </c>
    </row>
    <row r="293" spans="1:28" x14ac:dyDescent="0.25">
      <c r="A293" t="s">
        <v>311</v>
      </c>
      <c r="B293" t="s">
        <v>6</v>
      </c>
      <c r="C293" t="s">
        <v>1424</v>
      </c>
      <c r="D293" t="s">
        <v>60</v>
      </c>
      <c r="E293">
        <v>274</v>
      </c>
      <c r="F293">
        <v>113</v>
      </c>
      <c r="G293">
        <v>244.8</v>
      </c>
      <c r="H293">
        <v>49505.68</v>
      </c>
      <c r="I293" t="s">
        <v>1594</v>
      </c>
      <c r="J293">
        <v>9108.2810000000027</v>
      </c>
      <c r="K293">
        <v>2771.1200000000017</v>
      </c>
      <c r="L293">
        <v>1909.3440000000019</v>
      </c>
      <c r="M293">
        <v>-1175.3140000000001</v>
      </c>
      <c r="N293">
        <v>10033.262000000001</v>
      </c>
      <c r="O293">
        <v>-883.72800000000041</v>
      </c>
      <c r="P293">
        <v>5257.6350000000002</v>
      </c>
      <c r="Q293">
        <v>21.641966008199393</v>
      </c>
      <c r="R293">
        <v>57.723680242188379</v>
      </c>
      <c r="S293" t="s">
        <v>1594</v>
      </c>
      <c r="T293">
        <v>18.398456500345016</v>
      </c>
      <c r="U293">
        <v>37.207030228758178</v>
      </c>
      <c r="V293">
        <v>226.41939542483658</v>
      </c>
      <c r="W293">
        <v>78.35803399180061</v>
      </c>
      <c r="X293">
        <v>4.0266239131637693</v>
      </c>
      <c r="Y293">
        <v>5.2174655398116876</v>
      </c>
      <c r="Z293" t="s">
        <v>1594</v>
      </c>
      <c r="AA293">
        <v>48.581836946794041</v>
      </c>
      <c r="AB293">
        <v>36.315643820843434</v>
      </c>
    </row>
    <row r="294" spans="1:28" x14ac:dyDescent="0.25">
      <c r="A294" t="s">
        <v>324</v>
      </c>
      <c r="B294" t="s">
        <v>8</v>
      </c>
      <c r="C294" t="s">
        <v>1424</v>
      </c>
      <c r="D294" t="s">
        <v>60</v>
      </c>
      <c r="E294">
        <v>4101</v>
      </c>
      <c r="F294">
        <v>387</v>
      </c>
      <c r="G294">
        <v>3707.5</v>
      </c>
      <c r="H294">
        <v>1078928.82</v>
      </c>
      <c r="I294">
        <v>82225.273000000001</v>
      </c>
      <c r="J294">
        <v>171174.06099999999</v>
      </c>
      <c r="K294">
        <v>51406.84</v>
      </c>
      <c r="L294">
        <v>59399.784999999996</v>
      </c>
      <c r="M294">
        <v>34632.076000000015</v>
      </c>
      <c r="N294">
        <v>151697.921</v>
      </c>
      <c r="O294">
        <v>44786.707000000017</v>
      </c>
      <c r="P294">
        <v>96459.644</v>
      </c>
      <c r="Q294">
        <v>25.310504661188123</v>
      </c>
      <c r="R294">
        <v>56.351788020031847</v>
      </c>
      <c r="S294">
        <v>7.6210099754310017</v>
      </c>
      <c r="T294">
        <v>15.865185712621892</v>
      </c>
      <c r="U294">
        <v>46.169672555630477</v>
      </c>
      <c r="V294">
        <v>214.62438651382334</v>
      </c>
      <c r="W294">
        <v>74.689495338811867</v>
      </c>
      <c r="X294">
        <v>5.0513537637303791</v>
      </c>
      <c r="Y294">
        <v>7.8040671700474835</v>
      </c>
      <c r="Z294" t="s">
        <v>1594</v>
      </c>
      <c r="AA294">
        <v>7.7350698856416784</v>
      </c>
      <c r="AB294">
        <v>61.579933884060353</v>
      </c>
    </row>
    <row r="295" spans="1:28" x14ac:dyDescent="0.25">
      <c r="A295" t="s">
        <v>337</v>
      </c>
      <c r="B295" t="s">
        <v>107</v>
      </c>
      <c r="C295" t="s">
        <v>1424</v>
      </c>
      <c r="D295" t="s">
        <v>60</v>
      </c>
      <c r="E295">
        <v>12336</v>
      </c>
      <c r="F295">
        <v>1241</v>
      </c>
      <c r="G295">
        <v>10380.4</v>
      </c>
      <c r="H295">
        <v>4141229.11</v>
      </c>
      <c r="I295">
        <v>1139909.2930000001</v>
      </c>
      <c r="J295">
        <v>736412.83600000001</v>
      </c>
      <c r="K295">
        <v>64708.448000000048</v>
      </c>
      <c r="L295">
        <v>143943.91900000002</v>
      </c>
      <c r="M295">
        <v>151499.54900000023</v>
      </c>
      <c r="N295">
        <v>646211.89599999995</v>
      </c>
      <c r="O295">
        <v>109733.30500000023</v>
      </c>
      <c r="P295">
        <v>115403.50199999999</v>
      </c>
      <c r="Q295">
        <v>9.1020672774557774</v>
      </c>
      <c r="R295">
        <v>15.671033469058107</v>
      </c>
      <c r="S295">
        <v>27.525868835593116</v>
      </c>
      <c r="T295">
        <v>17.782470286943386</v>
      </c>
      <c r="U295">
        <v>70.942626103040354</v>
      </c>
      <c r="V295">
        <v>157.73021280490156</v>
      </c>
      <c r="W295">
        <v>90.897932722544212</v>
      </c>
      <c r="X295">
        <v>3.0231946255334834</v>
      </c>
      <c r="Y295">
        <v>4.9505741005568042</v>
      </c>
      <c r="Z295">
        <v>71.743721424733849</v>
      </c>
      <c r="AA295">
        <v>50.263739906109286</v>
      </c>
      <c r="AB295">
        <v>124.73098000093623</v>
      </c>
    </row>
    <row r="296" spans="1:28" x14ac:dyDescent="0.25">
      <c r="A296" t="s">
        <v>350</v>
      </c>
      <c r="B296" t="s">
        <v>108</v>
      </c>
      <c r="C296" t="s">
        <v>1424</v>
      </c>
      <c r="D296" t="s">
        <v>60</v>
      </c>
      <c r="E296">
        <v>8335</v>
      </c>
      <c r="F296">
        <v>457</v>
      </c>
      <c r="G296">
        <v>7641.64</v>
      </c>
      <c r="H296">
        <v>2683813.98</v>
      </c>
      <c r="I296">
        <v>329022.55099999998</v>
      </c>
      <c r="J296">
        <v>549591.49400000006</v>
      </c>
      <c r="K296">
        <v>158758.21600000001</v>
      </c>
      <c r="L296">
        <v>146995.27600000001</v>
      </c>
      <c r="M296">
        <v>119691.1670000001</v>
      </c>
      <c r="N296">
        <v>363701.30200000003</v>
      </c>
      <c r="O296">
        <v>86056.085000000094</v>
      </c>
      <c r="P296">
        <v>129332.292</v>
      </c>
      <c r="Q296">
        <v>30.386701845864355</v>
      </c>
      <c r="R296">
        <v>23.532440623980978</v>
      </c>
      <c r="S296">
        <v>12.259514014454906</v>
      </c>
      <c r="T296">
        <v>20.478002502990169</v>
      </c>
      <c r="U296">
        <v>71.920620966180039</v>
      </c>
      <c r="V296">
        <v>197.59936401086676</v>
      </c>
      <c r="W296">
        <v>69.613298154135649</v>
      </c>
      <c r="X296">
        <v>8.55505555135462</v>
      </c>
      <c r="Y296">
        <v>9.8516518153242476</v>
      </c>
      <c r="Z296" t="s">
        <v>1594</v>
      </c>
      <c r="AA296">
        <v>4.6097230016744453</v>
      </c>
      <c r="AB296">
        <v>113.65705635217537</v>
      </c>
    </row>
    <row r="297" spans="1:28" x14ac:dyDescent="0.25">
      <c r="A297" t="s">
        <v>363</v>
      </c>
      <c r="B297" t="s">
        <v>109</v>
      </c>
      <c r="C297" t="s">
        <v>1424</v>
      </c>
      <c r="D297" t="s">
        <v>60</v>
      </c>
      <c r="E297">
        <v>13039</v>
      </c>
      <c r="F297">
        <v>728</v>
      </c>
      <c r="G297">
        <v>11533.74</v>
      </c>
      <c r="H297">
        <v>5381543.4100000001</v>
      </c>
      <c r="I297">
        <v>572473.38899999997</v>
      </c>
      <c r="J297">
        <v>888254.603</v>
      </c>
      <c r="K297">
        <v>300267.13100000005</v>
      </c>
      <c r="L297">
        <v>226926.71000000002</v>
      </c>
      <c r="M297">
        <v>225597.35599999991</v>
      </c>
      <c r="N297">
        <v>552830.48100000003</v>
      </c>
      <c r="O297">
        <v>166081.29099999991</v>
      </c>
      <c r="P297">
        <v>241563.53899999999</v>
      </c>
      <c r="Q297">
        <v>35.197277166918155</v>
      </c>
      <c r="R297">
        <v>27.195303934721064</v>
      </c>
      <c r="S297">
        <v>10.637717572550436</v>
      </c>
      <c r="T297">
        <v>16.505573500521106</v>
      </c>
      <c r="U297">
        <v>77.013579550085225</v>
      </c>
      <c r="V297">
        <v>213.23680245956646</v>
      </c>
      <c r="W297">
        <v>64.802722833081845</v>
      </c>
      <c r="X297">
        <v>8.0578423572590641</v>
      </c>
      <c r="Y297">
        <v>9.467615573483819</v>
      </c>
      <c r="Z297">
        <v>51.210474602447164</v>
      </c>
      <c r="AA297">
        <v>4.3583055382775138</v>
      </c>
      <c r="AB297">
        <v>93.940795427740454</v>
      </c>
    </row>
    <row r="298" spans="1:28" x14ac:dyDescent="0.25">
      <c r="A298" t="s">
        <v>376</v>
      </c>
      <c r="B298" t="s">
        <v>110</v>
      </c>
      <c r="C298" t="s">
        <v>1424</v>
      </c>
      <c r="D298" t="s">
        <v>60</v>
      </c>
      <c r="E298">
        <v>15825</v>
      </c>
      <c r="F298">
        <v>605</v>
      </c>
      <c r="G298">
        <v>14226.75</v>
      </c>
      <c r="H298">
        <v>5932653.0099999998</v>
      </c>
      <c r="I298">
        <v>1550735.084</v>
      </c>
      <c r="J298">
        <v>1202078.9270000001</v>
      </c>
      <c r="K298">
        <v>483522.48900000012</v>
      </c>
      <c r="L298">
        <v>479962.57700000011</v>
      </c>
      <c r="M298">
        <v>278497.78900000005</v>
      </c>
      <c r="N298">
        <v>671010.80900000001</v>
      </c>
      <c r="O298">
        <v>208719.07500000007</v>
      </c>
      <c r="P298">
        <v>260885.685</v>
      </c>
      <c r="Q298">
        <v>41.880341592365234</v>
      </c>
      <c r="R298">
        <v>21.702874839598614</v>
      </c>
      <c r="S298">
        <v>26.138981689744906</v>
      </c>
      <c r="T298">
        <v>20.262080471819136</v>
      </c>
      <c r="U298">
        <v>84.494275010104218</v>
      </c>
      <c r="V298">
        <v>198.11647052207988</v>
      </c>
      <c r="W298">
        <v>58.119658407634766</v>
      </c>
      <c r="X298">
        <v>13.182463718988735</v>
      </c>
      <c r="Y298">
        <v>11.032802049722717</v>
      </c>
      <c r="Z298" t="s">
        <v>1594</v>
      </c>
      <c r="AA298" t="s">
        <v>1594</v>
      </c>
      <c r="AB298">
        <v>183.9742862855814</v>
      </c>
    </row>
    <row r="299" spans="1:28" x14ac:dyDescent="0.25">
      <c r="A299" t="s">
        <v>389</v>
      </c>
      <c r="B299" t="s">
        <v>111</v>
      </c>
      <c r="C299" t="s">
        <v>1424</v>
      </c>
      <c r="D299" t="s">
        <v>60</v>
      </c>
      <c r="E299">
        <v>25978</v>
      </c>
      <c r="F299">
        <v>842</v>
      </c>
      <c r="G299">
        <v>23938.21</v>
      </c>
      <c r="H299">
        <v>10732334.68</v>
      </c>
      <c r="I299">
        <v>4357157.1629999997</v>
      </c>
      <c r="J299">
        <v>2146894.2469999995</v>
      </c>
      <c r="K299">
        <v>680634.8489999997</v>
      </c>
      <c r="L299">
        <v>717440.55099999963</v>
      </c>
      <c r="M299">
        <v>685066.42099999916</v>
      </c>
      <c r="N299">
        <v>1377147.433</v>
      </c>
      <c r="O299">
        <v>471435.39299999917</v>
      </c>
      <c r="P299">
        <v>520898.42499999999</v>
      </c>
      <c r="Q299">
        <v>33.076135165206935</v>
      </c>
      <c r="R299">
        <v>24.262882334697508</v>
      </c>
      <c r="S299">
        <v>40.59840932019835</v>
      </c>
      <c r="T299">
        <v>20.003981528835435</v>
      </c>
      <c r="U299">
        <v>89.684828021811143</v>
      </c>
      <c r="V299">
        <v>317.67913812269171</v>
      </c>
      <c r="W299">
        <v>66.923864834793051</v>
      </c>
      <c r="X299">
        <v>7.0164047416119866</v>
      </c>
      <c r="Y299">
        <v>9.1948587433374467</v>
      </c>
      <c r="Z299" t="s">
        <v>1594</v>
      </c>
      <c r="AA299">
        <v>5.7263189002536681</v>
      </c>
      <c r="AB299">
        <v>137.73137267596837</v>
      </c>
    </row>
    <row r="300" spans="1:28" x14ac:dyDescent="0.25">
      <c r="A300" t="s">
        <v>402</v>
      </c>
      <c r="B300" t="s">
        <v>112</v>
      </c>
      <c r="C300" t="s">
        <v>1424</v>
      </c>
      <c r="D300" t="s">
        <v>60</v>
      </c>
      <c r="E300">
        <v>19265</v>
      </c>
      <c r="F300">
        <v>1053</v>
      </c>
      <c r="G300">
        <v>17272.62</v>
      </c>
      <c r="H300">
        <v>6576346.9699999997</v>
      </c>
      <c r="I300">
        <v>1613075.7209999999</v>
      </c>
      <c r="J300">
        <v>1357616.1139999998</v>
      </c>
      <c r="K300">
        <v>375976.03499999992</v>
      </c>
      <c r="L300">
        <v>339542.76599999989</v>
      </c>
      <c r="M300">
        <v>157062.80799999999</v>
      </c>
      <c r="N300">
        <v>933185.08799999999</v>
      </c>
      <c r="O300">
        <v>86489.367999999988</v>
      </c>
      <c r="P300">
        <v>319506.04000000004</v>
      </c>
      <c r="Q300">
        <v>28.718851208966122</v>
      </c>
      <c r="R300">
        <v>23.534343523562516</v>
      </c>
      <c r="S300">
        <v>24.528446086536093</v>
      </c>
      <c r="T300">
        <v>20.643924662022506</v>
      </c>
      <c r="U300">
        <v>78.599315795750726</v>
      </c>
      <c r="V300">
        <v>224.96686628895907</v>
      </c>
      <c r="W300">
        <v>71.281148791033871</v>
      </c>
      <c r="X300">
        <v>7.543150687639165</v>
      </c>
      <c r="Y300">
        <v>3.7528853179839055</v>
      </c>
      <c r="Z300" t="s">
        <v>1594</v>
      </c>
      <c r="AA300">
        <v>6.0732120865097174</v>
      </c>
      <c r="AB300">
        <v>106.27115719001739</v>
      </c>
    </row>
    <row r="301" spans="1:28" x14ac:dyDescent="0.25">
      <c r="A301" t="s">
        <v>415</v>
      </c>
      <c r="B301" t="s">
        <v>113</v>
      </c>
      <c r="C301" t="s">
        <v>1424</v>
      </c>
      <c r="D301" t="s">
        <v>60</v>
      </c>
      <c r="E301">
        <v>38520</v>
      </c>
      <c r="F301">
        <v>859</v>
      </c>
      <c r="G301">
        <v>34724.699999999997</v>
      </c>
      <c r="H301">
        <v>13308331.4</v>
      </c>
      <c r="I301">
        <v>1466776.2989999999</v>
      </c>
      <c r="J301">
        <v>2241748.9310000003</v>
      </c>
      <c r="K301">
        <v>534053.36400000018</v>
      </c>
      <c r="L301">
        <v>388174.09900000016</v>
      </c>
      <c r="M301">
        <v>367876.70899999986</v>
      </c>
      <c r="N301">
        <v>1614872.0109999999</v>
      </c>
      <c r="O301">
        <v>243558.74199999985</v>
      </c>
      <c r="P301">
        <v>502456.93699999998</v>
      </c>
      <c r="Q301">
        <v>24.852113070701684</v>
      </c>
      <c r="R301">
        <v>22.413613320019017</v>
      </c>
      <c r="S301">
        <v>11.021489132739811</v>
      </c>
      <c r="T301">
        <v>16.844703243563654</v>
      </c>
      <c r="U301">
        <v>64.557762370877228</v>
      </c>
      <c r="V301">
        <v>165.9364002856756</v>
      </c>
      <c r="W301">
        <v>75.147886929298323</v>
      </c>
      <c r="X301">
        <v>7.1783529929691792</v>
      </c>
      <c r="Y301">
        <v>8.0295414302368577</v>
      </c>
      <c r="Z301">
        <v>41.81743767391535</v>
      </c>
      <c r="AA301">
        <v>3.2097127657078097</v>
      </c>
      <c r="AB301">
        <v>77.25519749367102</v>
      </c>
    </row>
    <row r="302" spans="1:28" x14ac:dyDescent="0.25">
      <c r="A302" t="s">
        <v>428</v>
      </c>
      <c r="B302" t="s">
        <v>114</v>
      </c>
      <c r="C302" t="s">
        <v>1424</v>
      </c>
      <c r="D302" t="s">
        <v>60</v>
      </c>
      <c r="E302">
        <v>53204</v>
      </c>
      <c r="F302">
        <v>1138</v>
      </c>
      <c r="G302">
        <v>48683.94</v>
      </c>
      <c r="H302">
        <v>21636508.539999999</v>
      </c>
      <c r="I302">
        <v>2782292.5189999999</v>
      </c>
      <c r="J302">
        <v>3224703.1580000003</v>
      </c>
      <c r="K302">
        <v>765994.42800000019</v>
      </c>
      <c r="L302">
        <v>583854.7370000002</v>
      </c>
      <c r="M302">
        <v>498818.91599999997</v>
      </c>
      <c r="N302">
        <v>2301684.4449999998</v>
      </c>
      <c r="O302">
        <v>335940.34899999993</v>
      </c>
      <c r="P302">
        <v>723298.19799999997</v>
      </c>
      <c r="Q302">
        <v>24.969837447519566</v>
      </c>
      <c r="R302">
        <v>22.429915640625918</v>
      </c>
      <c r="S302">
        <v>12.859249050540203</v>
      </c>
      <c r="T302">
        <v>14.903990410645065</v>
      </c>
      <c r="U302">
        <v>66.237514013861656</v>
      </c>
      <c r="V302">
        <v>168.81665707418091</v>
      </c>
      <c r="W302">
        <v>75.030162552480434</v>
      </c>
      <c r="X302">
        <v>7.188275556732397</v>
      </c>
      <c r="Y302">
        <v>8.2439551288197084</v>
      </c>
      <c r="Z302" t="s">
        <v>1594</v>
      </c>
      <c r="AA302">
        <v>6.0771827180967417</v>
      </c>
      <c r="AB302">
        <v>80.721165712070558</v>
      </c>
    </row>
    <row r="303" spans="1:28" x14ac:dyDescent="0.25">
      <c r="A303" t="s">
        <v>441</v>
      </c>
      <c r="B303" t="s">
        <v>115</v>
      </c>
      <c r="C303" t="s">
        <v>1424</v>
      </c>
      <c r="D303" t="s">
        <v>60</v>
      </c>
      <c r="E303">
        <v>27110</v>
      </c>
      <c r="F303">
        <v>1884</v>
      </c>
      <c r="G303">
        <v>24173.23</v>
      </c>
      <c r="H303">
        <v>8940717.9000000004</v>
      </c>
      <c r="I303">
        <v>1067613.3570000001</v>
      </c>
      <c r="J303">
        <v>1619122.29</v>
      </c>
      <c r="K303">
        <v>364208.74000000017</v>
      </c>
      <c r="L303">
        <v>283250.86400000012</v>
      </c>
      <c r="M303">
        <v>201003.29100000017</v>
      </c>
      <c r="N303">
        <v>1187149.0079999999</v>
      </c>
      <c r="O303">
        <v>112587.31100000018</v>
      </c>
      <c r="P303">
        <v>430961.98100000003</v>
      </c>
      <c r="Q303">
        <v>23.476773198801862</v>
      </c>
      <c r="R303">
        <v>26.617012418499904</v>
      </c>
      <c r="S303">
        <v>11.941024970712922</v>
      </c>
      <c r="T303">
        <v>18.109533351902314</v>
      </c>
      <c r="U303">
        <v>66.979972887363417</v>
      </c>
      <c r="V303">
        <v>175.85075494669104</v>
      </c>
      <c r="W303">
        <v>76.523226801198135</v>
      </c>
      <c r="X303">
        <v>6.5917911757347651</v>
      </c>
      <c r="Y303">
        <v>6.4482346661730334</v>
      </c>
      <c r="Z303">
        <v>88.13852898281381</v>
      </c>
      <c r="AA303">
        <v>7.464142403611727</v>
      </c>
      <c r="AB303">
        <v>65.725255704168504</v>
      </c>
    </row>
    <row r="304" spans="1:28" x14ac:dyDescent="0.25">
      <c r="A304" t="s">
        <v>454</v>
      </c>
      <c r="B304" t="s">
        <v>116</v>
      </c>
      <c r="C304" t="s">
        <v>1424</v>
      </c>
      <c r="D304" t="s">
        <v>60</v>
      </c>
      <c r="E304">
        <v>21823</v>
      </c>
      <c r="F304">
        <v>1945</v>
      </c>
      <c r="G304">
        <v>19292.61</v>
      </c>
      <c r="H304">
        <v>7216927.0099999998</v>
      </c>
      <c r="I304">
        <v>1743530.4579999999</v>
      </c>
      <c r="J304">
        <v>1620974.577</v>
      </c>
      <c r="K304">
        <v>542753.24600000004</v>
      </c>
      <c r="L304">
        <v>1273028.7040000001</v>
      </c>
      <c r="M304">
        <v>1179009.4880000001</v>
      </c>
      <c r="N304">
        <v>1005070.753</v>
      </c>
      <c r="O304">
        <v>1093666.5410000002</v>
      </c>
      <c r="P304">
        <v>331737.23</v>
      </c>
      <c r="Q304">
        <v>35.06556600431675</v>
      </c>
      <c r="R304">
        <v>20.46529505810997</v>
      </c>
      <c r="S304">
        <v>24.158903860107074</v>
      </c>
      <c r="T304">
        <v>22.460731205316709</v>
      </c>
      <c r="U304">
        <v>84.020491628659883</v>
      </c>
      <c r="V304">
        <v>160.29006510783145</v>
      </c>
      <c r="W304">
        <v>64.93443399568325</v>
      </c>
      <c r="X304">
        <v>12.611311629947519</v>
      </c>
      <c r="Y304">
        <v>44.928207211573103</v>
      </c>
      <c r="Z304">
        <v>35.800784008048019</v>
      </c>
      <c r="AA304">
        <v>2.562254781982455</v>
      </c>
      <c r="AB304">
        <v>383.74610651930755</v>
      </c>
    </row>
    <row r="305" spans="1:28" x14ac:dyDescent="0.25">
      <c r="A305" t="s">
        <v>467</v>
      </c>
      <c r="B305" t="s">
        <v>117</v>
      </c>
      <c r="C305" t="s">
        <v>1424</v>
      </c>
      <c r="D305" t="s">
        <v>60</v>
      </c>
      <c r="E305">
        <v>29169</v>
      </c>
      <c r="F305">
        <v>2022</v>
      </c>
      <c r="G305">
        <v>25565.15</v>
      </c>
      <c r="H305">
        <v>8876239.9399999995</v>
      </c>
      <c r="I305">
        <v>934598.14399999997</v>
      </c>
      <c r="J305">
        <v>1868338.504</v>
      </c>
      <c r="K305">
        <v>573139.55599999998</v>
      </c>
      <c r="L305">
        <v>455508.04699999996</v>
      </c>
      <c r="M305">
        <v>353843.66599999991</v>
      </c>
      <c r="N305">
        <v>1227722.699</v>
      </c>
      <c r="O305">
        <v>254271.32799999989</v>
      </c>
      <c r="P305">
        <v>593337.60899999994</v>
      </c>
      <c r="Q305">
        <v>31.825840894199874</v>
      </c>
      <c r="R305">
        <v>31.75750045988454</v>
      </c>
      <c r="S305">
        <v>10.529212260118332</v>
      </c>
      <c r="T305">
        <v>21.048760698553178</v>
      </c>
      <c r="U305">
        <v>73.081460660312956</v>
      </c>
      <c r="V305">
        <v>194.80420513863598</v>
      </c>
      <c r="W305">
        <v>68.174159105800129</v>
      </c>
      <c r="X305">
        <v>9.053018184056878</v>
      </c>
      <c r="Y305">
        <v>8.4057274717920691</v>
      </c>
      <c r="Z305" t="s">
        <v>1594</v>
      </c>
      <c r="AA305">
        <v>3.6240402154340225</v>
      </c>
      <c r="AB305">
        <v>76.770465935524413</v>
      </c>
    </row>
    <row r="306" spans="1:28" x14ac:dyDescent="0.25">
      <c r="A306" t="s">
        <v>480</v>
      </c>
      <c r="B306" t="s">
        <v>118</v>
      </c>
      <c r="C306" t="s">
        <v>1424</v>
      </c>
      <c r="D306" t="s">
        <v>60</v>
      </c>
      <c r="E306">
        <v>9990</v>
      </c>
      <c r="F306">
        <v>1503</v>
      </c>
      <c r="G306">
        <v>8683.11</v>
      </c>
      <c r="H306">
        <v>3360993.44</v>
      </c>
      <c r="I306">
        <v>1092473.173</v>
      </c>
      <c r="J306">
        <v>835409.90299999993</v>
      </c>
      <c r="K306">
        <v>353240.94499999995</v>
      </c>
      <c r="L306">
        <v>291670.07999999996</v>
      </c>
      <c r="M306">
        <v>303465.85800000007</v>
      </c>
      <c r="N306">
        <v>462825.152</v>
      </c>
      <c r="O306">
        <v>218868.34500000006</v>
      </c>
      <c r="P306">
        <v>143142.856</v>
      </c>
      <c r="Q306">
        <v>43.285825290203171</v>
      </c>
      <c r="R306">
        <v>17.134445675825322</v>
      </c>
      <c r="S306">
        <v>32.50447204086182</v>
      </c>
      <c r="T306">
        <v>24.856040867488272</v>
      </c>
      <c r="U306">
        <v>96.210908649090001</v>
      </c>
      <c r="V306">
        <v>167.27851357405351</v>
      </c>
      <c r="W306">
        <v>56.714174709796829</v>
      </c>
      <c r="X306">
        <v>15.135923033960145</v>
      </c>
      <c r="Y306">
        <v>11.996491687805555</v>
      </c>
      <c r="Z306">
        <v>35.100611771442821</v>
      </c>
      <c r="AA306">
        <v>3.6211611878685246</v>
      </c>
      <c r="AB306">
        <v>203.76153456097032</v>
      </c>
    </row>
    <row r="307" spans="1:28" x14ac:dyDescent="0.25">
      <c r="A307" t="s">
        <v>493</v>
      </c>
      <c r="B307" t="s">
        <v>119</v>
      </c>
      <c r="C307" t="s">
        <v>1424</v>
      </c>
      <c r="D307" t="s">
        <v>60</v>
      </c>
      <c r="E307">
        <v>937</v>
      </c>
      <c r="F307">
        <v>365</v>
      </c>
      <c r="G307">
        <v>798.53</v>
      </c>
      <c r="H307">
        <v>186895.3</v>
      </c>
      <c r="I307">
        <v>1657.9449999999999</v>
      </c>
      <c r="J307">
        <v>49670.036</v>
      </c>
      <c r="K307">
        <v>16393.940000000002</v>
      </c>
      <c r="L307">
        <v>14340.051000000001</v>
      </c>
      <c r="M307">
        <v>8882.6210000000065</v>
      </c>
      <c r="N307">
        <v>34740.171000000002</v>
      </c>
      <c r="O307">
        <v>8914.5640000000058</v>
      </c>
      <c r="P307">
        <v>15743.062</v>
      </c>
      <c r="Q307">
        <v>32.060672766951988</v>
      </c>
      <c r="R307">
        <v>31.695290094011607</v>
      </c>
      <c r="S307">
        <v>0.88709828444053973</v>
      </c>
      <c r="T307">
        <v>26.576396517194389</v>
      </c>
      <c r="U307">
        <v>62.201840882621816</v>
      </c>
      <c r="V307">
        <v>151.20991446783466</v>
      </c>
      <c r="W307">
        <v>67.939327233048004</v>
      </c>
      <c r="X307">
        <v>10.745186595626265</v>
      </c>
      <c r="Y307">
        <v>12.761861986460435</v>
      </c>
      <c r="Z307" t="s">
        <v>1594</v>
      </c>
      <c r="AA307">
        <v>3.4193976554751324</v>
      </c>
      <c r="AB307">
        <v>91.088067873962515</v>
      </c>
    </row>
    <row r="308" spans="1:28" x14ac:dyDescent="0.25">
      <c r="A308" t="s">
        <v>154</v>
      </c>
      <c r="B308" t="s">
        <v>2</v>
      </c>
      <c r="C308" t="s">
        <v>1424</v>
      </c>
      <c r="D308" t="s">
        <v>47</v>
      </c>
      <c r="E308">
        <v>942</v>
      </c>
      <c r="F308">
        <v>184</v>
      </c>
      <c r="G308">
        <v>873.83</v>
      </c>
      <c r="H308">
        <v>899531.73</v>
      </c>
      <c r="I308">
        <v>146948.56399999998</v>
      </c>
      <c r="J308">
        <v>78329.773999999976</v>
      </c>
      <c r="K308">
        <v>28871.70499999998</v>
      </c>
      <c r="L308">
        <v>23416.323999999975</v>
      </c>
      <c r="M308">
        <v>30256.372999999967</v>
      </c>
      <c r="N308">
        <v>45393.855000000003</v>
      </c>
      <c r="O308">
        <v>23473.421999999966</v>
      </c>
      <c r="P308">
        <v>6801.7280000000001</v>
      </c>
      <c r="Q308">
        <v>38.876304171139338</v>
      </c>
      <c r="R308">
        <v>8.6834515825361649</v>
      </c>
      <c r="S308">
        <v>16.336117904367864</v>
      </c>
      <c r="T308">
        <v>8.7078389108075118</v>
      </c>
      <c r="U308">
        <v>89.639602668711277</v>
      </c>
      <c r="V308">
        <v>90.784074705606344</v>
      </c>
      <c r="W308">
        <v>61.123695828860669</v>
      </c>
      <c r="X308">
        <v>14.837227623769298</v>
      </c>
      <c r="Y308">
        <v>16.510400721878302</v>
      </c>
      <c r="Z308">
        <v>35.813251333080295</v>
      </c>
      <c r="AA308">
        <v>2.166456743721926</v>
      </c>
      <c r="AB308">
        <v>344.2702207439047</v>
      </c>
    </row>
    <row r="309" spans="1:28" x14ac:dyDescent="0.25">
      <c r="A309" t="s">
        <v>161</v>
      </c>
      <c r="B309" t="s">
        <v>4</v>
      </c>
      <c r="C309" t="s">
        <v>1424</v>
      </c>
      <c r="D309" t="s">
        <v>47</v>
      </c>
      <c r="E309">
        <v>692</v>
      </c>
      <c r="F309">
        <v>127</v>
      </c>
      <c r="G309">
        <v>666.67</v>
      </c>
      <c r="H309">
        <v>746231.33</v>
      </c>
      <c r="I309" t="s">
        <v>1594</v>
      </c>
      <c r="J309">
        <v>76046.402999999991</v>
      </c>
      <c r="K309">
        <v>31034.631999999987</v>
      </c>
      <c r="L309">
        <v>23611.580999999984</v>
      </c>
      <c r="M309">
        <v>30127.743999999977</v>
      </c>
      <c r="N309">
        <v>35288.235000000001</v>
      </c>
      <c r="O309">
        <v>21570.004999999979</v>
      </c>
      <c r="P309">
        <v>3866.451</v>
      </c>
      <c r="Q309">
        <v>46.793260611004641</v>
      </c>
      <c r="R309">
        <v>5.0843312076180656</v>
      </c>
      <c r="S309" t="s">
        <v>1594</v>
      </c>
      <c r="T309">
        <v>10.190727719780941</v>
      </c>
      <c r="U309">
        <v>114.06903415482923</v>
      </c>
      <c r="V309">
        <v>74.774902125489376</v>
      </c>
      <c r="W309">
        <v>53.206739388995359</v>
      </c>
      <c r="X309">
        <v>26.366367049090982</v>
      </c>
      <c r="Y309">
        <v>23.937495606743667</v>
      </c>
      <c r="Z309">
        <v>37.457353369445329</v>
      </c>
      <c r="AA309">
        <v>1.6301852717312719</v>
      </c>
      <c r="AB309">
        <v>610.67839732095365</v>
      </c>
    </row>
    <row r="310" spans="1:28" x14ac:dyDescent="0.25">
      <c r="A310" t="s">
        <v>168</v>
      </c>
      <c r="B310" t="s">
        <v>6</v>
      </c>
      <c r="C310" t="s">
        <v>1424</v>
      </c>
      <c r="D310" t="s">
        <v>47</v>
      </c>
      <c r="E310">
        <v>311</v>
      </c>
      <c r="F310">
        <v>61</v>
      </c>
      <c r="G310">
        <v>304.82</v>
      </c>
      <c r="H310">
        <v>316796.82</v>
      </c>
      <c r="I310" t="s">
        <v>1594</v>
      </c>
      <c r="J310">
        <v>29569.486999999986</v>
      </c>
      <c r="K310">
        <v>13416.448999999986</v>
      </c>
      <c r="L310">
        <v>9712.6869999999872</v>
      </c>
      <c r="M310">
        <v>12439.901999999996</v>
      </c>
      <c r="N310">
        <v>15021.701999999999</v>
      </c>
      <c r="O310">
        <v>8821.3269999999957</v>
      </c>
      <c r="P310">
        <v>2651.29</v>
      </c>
      <c r="Q310">
        <v>47.177641753150517</v>
      </c>
      <c r="R310">
        <v>8.9663036764892183</v>
      </c>
      <c r="S310" t="s">
        <v>1594</v>
      </c>
      <c r="T310">
        <v>9.333896407167213</v>
      </c>
      <c r="U310">
        <v>97.006387376156383</v>
      </c>
      <c r="V310">
        <v>131.99149662095664</v>
      </c>
      <c r="W310">
        <v>52.822358246849475</v>
      </c>
      <c r="X310">
        <v>13.145565302951672</v>
      </c>
      <c r="Y310">
        <v>23.228142354137749</v>
      </c>
      <c r="Z310">
        <v>138.03185168328932</v>
      </c>
      <c r="AA310">
        <v>9.4555273157599409</v>
      </c>
      <c r="AB310">
        <v>366.3381599146071</v>
      </c>
    </row>
    <row r="311" spans="1:28" x14ac:dyDescent="0.25">
      <c r="A311" t="s">
        <v>175</v>
      </c>
      <c r="B311" t="s">
        <v>8</v>
      </c>
      <c r="C311" t="s">
        <v>1424</v>
      </c>
      <c r="D311" t="s">
        <v>47</v>
      </c>
      <c r="E311">
        <v>1817</v>
      </c>
      <c r="F311">
        <v>335</v>
      </c>
      <c r="G311">
        <v>1583.51</v>
      </c>
      <c r="H311">
        <v>1417288.74</v>
      </c>
      <c r="I311">
        <v>11516.166999999999</v>
      </c>
      <c r="J311">
        <v>124351.39100000002</v>
      </c>
      <c r="K311">
        <v>44375.290000000023</v>
      </c>
      <c r="L311">
        <v>31721.326000000026</v>
      </c>
      <c r="M311">
        <v>51073.558000000026</v>
      </c>
      <c r="N311">
        <v>78177.509000000005</v>
      </c>
      <c r="O311">
        <v>38309.639000000025</v>
      </c>
      <c r="P311">
        <v>16482.245999999999</v>
      </c>
      <c r="Q311">
        <v>36.20911995653401</v>
      </c>
      <c r="R311">
        <v>13.254573083143073</v>
      </c>
      <c r="S311">
        <v>0.81254910696602289</v>
      </c>
      <c r="T311">
        <v>8.7738925379453736</v>
      </c>
      <c r="U311">
        <v>78.528958453056831</v>
      </c>
      <c r="V311">
        <v>91.024068682862747</v>
      </c>
      <c r="W311">
        <v>63.79088004346599</v>
      </c>
      <c r="X311">
        <v>15.805215172609657</v>
      </c>
      <c r="Y311">
        <v>18.118824265177569</v>
      </c>
      <c r="Z311">
        <v>63.91018326680021</v>
      </c>
      <c r="AA311">
        <v>4.9110011450065993</v>
      </c>
      <c r="AB311">
        <v>192.45754492439943</v>
      </c>
    </row>
    <row r="312" spans="1:28" x14ac:dyDescent="0.25">
      <c r="A312" t="s">
        <v>182</v>
      </c>
      <c r="B312" t="s">
        <v>107</v>
      </c>
      <c r="C312" t="s">
        <v>1424</v>
      </c>
      <c r="D312" t="s">
        <v>47</v>
      </c>
      <c r="E312">
        <v>31854</v>
      </c>
      <c r="F312">
        <v>4788</v>
      </c>
      <c r="G312">
        <v>26772.78</v>
      </c>
      <c r="H312">
        <v>48025783.460000001</v>
      </c>
      <c r="I312">
        <v>12940733.206</v>
      </c>
      <c r="J312">
        <v>3251380.7200000007</v>
      </c>
      <c r="K312">
        <v>1130451.3350000007</v>
      </c>
      <c r="L312">
        <v>944546.6250000007</v>
      </c>
      <c r="M312">
        <v>1238542.3550000009</v>
      </c>
      <c r="N312">
        <v>1977819.024</v>
      </c>
      <c r="O312">
        <v>902329.92500000098</v>
      </c>
      <c r="P312">
        <v>233378.712</v>
      </c>
      <c r="Q312">
        <v>36.369144393336875</v>
      </c>
      <c r="R312">
        <v>7.1778340372271128</v>
      </c>
      <c r="S312">
        <v>26.945386985260022</v>
      </c>
      <c r="T312">
        <v>6.7700732518148925</v>
      </c>
      <c r="U312">
        <v>121.4435228616528</v>
      </c>
      <c r="V312">
        <v>56.471194063522731</v>
      </c>
      <c r="W312">
        <v>63.630855606663125</v>
      </c>
      <c r="X312">
        <v>18.494455316818375</v>
      </c>
      <c r="Y312">
        <v>13.531869415298491</v>
      </c>
      <c r="Z312">
        <v>45.233799316385678</v>
      </c>
      <c r="AA312">
        <v>6.5876785399169764</v>
      </c>
      <c r="AB312">
        <v>404.72698512450467</v>
      </c>
    </row>
    <row r="313" spans="1:28" x14ac:dyDescent="0.25">
      <c r="A313" t="s">
        <v>189</v>
      </c>
      <c r="B313" t="s">
        <v>108</v>
      </c>
      <c r="C313" t="s">
        <v>1424</v>
      </c>
      <c r="D313" t="s">
        <v>47</v>
      </c>
      <c r="E313">
        <v>5757</v>
      </c>
      <c r="F313">
        <v>849</v>
      </c>
      <c r="G313">
        <v>5174.8899999999994</v>
      </c>
      <c r="H313">
        <v>6832132.7400000002</v>
      </c>
      <c r="I313">
        <v>755868.47699999996</v>
      </c>
      <c r="J313">
        <v>452105.99999999988</v>
      </c>
      <c r="K313">
        <v>151024.06299999985</v>
      </c>
      <c r="L313">
        <v>94768.729999999865</v>
      </c>
      <c r="M313">
        <v>51523.706999999755</v>
      </c>
      <c r="N313">
        <v>281468.61700000003</v>
      </c>
      <c r="O313">
        <v>8358.411999999742</v>
      </c>
      <c r="P313">
        <v>86213.05</v>
      </c>
      <c r="Q313">
        <v>34.919449503746492</v>
      </c>
      <c r="R313">
        <v>19.069211645056697</v>
      </c>
      <c r="S313">
        <v>11.063433714843192</v>
      </c>
      <c r="T313">
        <v>6.6173480113034202</v>
      </c>
      <c r="U313">
        <v>87.365335301813161</v>
      </c>
      <c r="V313">
        <v>302.05266160246885</v>
      </c>
      <c r="W313">
        <v>65.080550496253508</v>
      </c>
      <c r="X313">
        <v>6.80004784940032</v>
      </c>
      <c r="Y313">
        <v>0.69028959742715534</v>
      </c>
      <c r="Z313">
        <v>94.245072080745715</v>
      </c>
      <c r="AA313">
        <v>27.433275318516653</v>
      </c>
      <c r="AB313">
        <v>109.9238804334145</v>
      </c>
    </row>
    <row r="314" spans="1:28" x14ac:dyDescent="0.25">
      <c r="A314" t="s">
        <v>196</v>
      </c>
      <c r="B314" t="s">
        <v>109</v>
      </c>
      <c r="C314" t="s">
        <v>1424</v>
      </c>
      <c r="D314" t="s">
        <v>47</v>
      </c>
      <c r="E314">
        <v>7624</v>
      </c>
      <c r="F314">
        <v>1636</v>
      </c>
      <c r="G314">
        <v>6664.78</v>
      </c>
      <c r="H314">
        <v>6599495.0800000001</v>
      </c>
      <c r="I314">
        <v>1356767.47</v>
      </c>
      <c r="J314">
        <v>749619.92800000019</v>
      </c>
      <c r="K314">
        <v>348808.26700000023</v>
      </c>
      <c r="L314">
        <v>272915.31400000019</v>
      </c>
      <c r="M314">
        <v>292812.55400000012</v>
      </c>
      <c r="N314">
        <v>364970.049</v>
      </c>
      <c r="O314">
        <v>202822.47700000016</v>
      </c>
      <c r="P314">
        <v>98604.72</v>
      </c>
      <c r="Q314">
        <v>48.867871043591656</v>
      </c>
      <c r="R314">
        <v>13.153961936828335</v>
      </c>
      <c r="S314">
        <v>20.558655678246222</v>
      </c>
      <c r="T314">
        <v>11.358746675510821</v>
      </c>
      <c r="U314">
        <v>112.47481957393946</v>
      </c>
      <c r="V314">
        <v>243.62765417613184</v>
      </c>
      <c r="W314">
        <v>51.132128956408351</v>
      </c>
      <c r="X314">
        <v>11.058375555567688</v>
      </c>
      <c r="Y314">
        <v>10.889649405441968</v>
      </c>
      <c r="Z314">
        <v>57.374070534680598</v>
      </c>
      <c r="AA314">
        <v>6.2277144939342808</v>
      </c>
      <c r="AB314">
        <v>276.77712993860757</v>
      </c>
    </row>
    <row r="315" spans="1:28" x14ac:dyDescent="0.25">
      <c r="A315" t="s">
        <v>203</v>
      </c>
      <c r="B315" t="s">
        <v>110</v>
      </c>
      <c r="C315" t="s">
        <v>1424</v>
      </c>
      <c r="D315" t="s">
        <v>47</v>
      </c>
      <c r="E315">
        <v>6991</v>
      </c>
      <c r="F315">
        <v>958</v>
      </c>
      <c r="G315">
        <v>6046.63</v>
      </c>
      <c r="H315">
        <v>6540493.5599999996</v>
      </c>
      <c r="I315">
        <v>699643.79200000002</v>
      </c>
      <c r="J315">
        <v>540931.65800000005</v>
      </c>
      <c r="K315">
        <v>189001.44400000002</v>
      </c>
      <c r="L315">
        <v>140632.54600000003</v>
      </c>
      <c r="M315">
        <v>168047.59700000018</v>
      </c>
      <c r="N315">
        <v>327923.337</v>
      </c>
      <c r="O315">
        <v>129006.30800000018</v>
      </c>
      <c r="P315">
        <v>90045.108000000007</v>
      </c>
      <c r="Q315">
        <v>36.562658813604067</v>
      </c>
      <c r="R315">
        <v>16.646300261464823</v>
      </c>
      <c r="S315">
        <v>10.697110020547134</v>
      </c>
      <c r="T315">
        <v>8.270502111770293</v>
      </c>
      <c r="U315">
        <v>89.460022855706413</v>
      </c>
      <c r="V315">
        <v>157.27230258838392</v>
      </c>
      <c r="W315">
        <v>63.437341186395933</v>
      </c>
      <c r="X315">
        <v>10.665061621389066</v>
      </c>
      <c r="Y315">
        <v>14.97665150295256</v>
      </c>
      <c r="Z315">
        <v>70.16993751276091</v>
      </c>
      <c r="AA315">
        <v>6.2999037192541225</v>
      </c>
      <c r="AB315">
        <v>156.1801069748287</v>
      </c>
    </row>
    <row r="316" spans="1:28" x14ac:dyDescent="0.25">
      <c r="A316" t="s">
        <v>210</v>
      </c>
      <c r="B316" t="s">
        <v>111</v>
      </c>
      <c r="C316" t="s">
        <v>1424</v>
      </c>
      <c r="D316" t="s">
        <v>47</v>
      </c>
      <c r="E316">
        <v>12469</v>
      </c>
      <c r="F316">
        <v>1538</v>
      </c>
      <c r="G316">
        <v>10746.88</v>
      </c>
      <c r="H316">
        <v>15166417.060000001</v>
      </c>
      <c r="I316">
        <v>1297794.1980000001</v>
      </c>
      <c r="J316">
        <v>1093911.8920000002</v>
      </c>
      <c r="K316">
        <v>303469.40100000019</v>
      </c>
      <c r="L316">
        <v>239909.78500000021</v>
      </c>
      <c r="M316">
        <v>261523.5420000001</v>
      </c>
      <c r="N316">
        <v>582238.29</v>
      </c>
      <c r="O316">
        <v>212281.4930000001</v>
      </c>
      <c r="P316">
        <v>165909.45499999999</v>
      </c>
      <c r="Q316">
        <v>34.262929416066243</v>
      </c>
      <c r="R316">
        <v>15.166619561715116</v>
      </c>
      <c r="S316">
        <v>8.5570256499329052</v>
      </c>
      <c r="T316">
        <v>7.2127245853280009</v>
      </c>
      <c r="U316">
        <v>101.78878818782756</v>
      </c>
      <c r="V316">
        <v>186.18732599601</v>
      </c>
      <c r="W316">
        <v>65.737070583933757</v>
      </c>
      <c r="X316">
        <v>8.7841463802235307</v>
      </c>
      <c r="Y316">
        <v>5.3446257101766577</v>
      </c>
      <c r="Z316">
        <v>31.292128917933976</v>
      </c>
      <c r="AA316">
        <v>12.659645378876263</v>
      </c>
      <c r="AB316">
        <v>144.60284074828661</v>
      </c>
    </row>
    <row r="317" spans="1:28" x14ac:dyDescent="0.25">
      <c r="A317" t="s">
        <v>217</v>
      </c>
      <c r="B317" t="s">
        <v>112</v>
      </c>
      <c r="C317" t="s">
        <v>1424</v>
      </c>
      <c r="D317" t="s">
        <v>47</v>
      </c>
      <c r="E317">
        <v>18341</v>
      </c>
      <c r="F317">
        <v>1867</v>
      </c>
      <c r="G317">
        <v>9643.73</v>
      </c>
      <c r="H317">
        <v>11315888.779999999</v>
      </c>
      <c r="I317">
        <v>3012184.56</v>
      </c>
      <c r="J317">
        <v>793692.63699999987</v>
      </c>
      <c r="K317">
        <v>273595.51899999985</v>
      </c>
      <c r="L317">
        <v>219706.63899999985</v>
      </c>
      <c r="M317">
        <v>232808.63100000026</v>
      </c>
      <c r="N317">
        <v>505269.17300000001</v>
      </c>
      <c r="O317">
        <v>197863.39800000028</v>
      </c>
      <c r="P317">
        <v>144410.02799999999</v>
      </c>
      <c r="Q317">
        <v>35.127477443797126</v>
      </c>
      <c r="R317">
        <v>18.194704255521525</v>
      </c>
      <c r="S317">
        <v>26.619071807455501</v>
      </c>
      <c r="T317">
        <v>7.0139664009670479</v>
      </c>
      <c r="U317">
        <v>82.301416256987693</v>
      </c>
      <c r="V317">
        <v>284.62903306085923</v>
      </c>
      <c r="W317">
        <v>64.872522556202881</v>
      </c>
      <c r="X317">
        <v>6.1447643291729426</v>
      </c>
      <c r="Y317">
        <v>8.717139214590242</v>
      </c>
      <c r="Z317" t="s">
        <v>1594</v>
      </c>
      <c r="AA317">
        <v>27.657964675949259</v>
      </c>
      <c r="AB317">
        <v>152.14084647916545</v>
      </c>
    </row>
    <row r="318" spans="1:28" x14ac:dyDescent="0.25">
      <c r="A318" t="s">
        <v>224</v>
      </c>
      <c r="B318" t="s">
        <v>113</v>
      </c>
      <c r="C318" t="s">
        <v>1424</v>
      </c>
      <c r="D318" t="s">
        <v>47</v>
      </c>
      <c r="E318">
        <v>9486</v>
      </c>
      <c r="F318">
        <v>1263</v>
      </c>
      <c r="G318">
        <v>8528.77</v>
      </c>
      <c r="H318">
        <v>14617819.15</v>
      </c>
      <c r="I318">
        <v>1317556.487</v>
      </c>
      <c r="J318">
        <v>903783.66000000038</v>
      </c>
      <c r="K318">
        <v>448225.30600000045</v>
      </c>
      <c r="L318">
        <v>418916.76100000041</v>
      </c>
      <c r="M318">
        <v>459412.10300000024</v>
      </c>
      <c r="N318">
        <v>448421.28399999999</v>
      </c>
      <c r="O318">
        <v>335024.45300000027</v>
      </c>
      <c r="P318">
        <v>92242.878000000012</v>
      </c>
      <c r="Q318">
        <v>49.989071614045869</v>
      </c>
      <c r="R318">
        <v>10.206300698111754</v>
      </c>
      <c r="S318">
        <v>9.0133587882019999</v>
      </c>
      <c r="T318">
        <v>6.1827530545142935</v>
      </c>
      <c r="U318">
        <v>105.96881613644176</v>
      </c>
      <c r="V318">
        <v>164.68244916910643</v>
      </c>
      <c r="W318">
        <v>50.010928385954131</v>
      </c>
      <c r="X318">
        <v>16.442495647780131</v>
      </c>
      <c r="Y318">
        <v>7.6828355304245948</v>
      </c>
      <c r="Z318" t="s">
        <v>1594</v>
      </c>
      <c r="AA318">
        <v>8.3956959806280906</v>
      </c>
      <c r="AB318">
        <v>454.14537152667805</v>
      </c>
    </row>
    <row r="319" spans="1:28" x14ac:dyDescent="0.25">
      <c r="A319" t="s">
        <v>231</v>
      </c>
      <c r="B319" t="s">
        <v>114</v>
      </c>
      <c r="C319" t="s">
        <v>1424</v>
      </c>
      <c r="D319" t="s">
        <v>47</v>
      </c>
      <c r="E319">
        <v>13571</v>
      </c>
      <c r="F319">
        <v>1177</v>
      </c>
      <c r="G319">
        <v>12453.37</v>
      </c>
      <c r="H319">
        <v>15872385.67</v>
      </c>
      <c r="I319">
        <v>2496049.3130000001</v>
      </c>
      <c r="J319">
        <v>861159.85999999975</v>
      </c>
      <c r="K319">
        <v>177553.29099999974</v>
      </c>
      <c r="L319">
        <v>209873.20299999975</v>
      </c>
      <c r="M319">
        <v>343589.70899999945</v>
      </c>
      <c r="N319">
        <v>669889.27500000002</v>
      </c>
      <c r="O319">
        <v>237500.67199999944</v>
      </c>
      <c r="P319">
        <v>101584.406</v>
      </c>
      <c r="Q319">
        <v>20.951660693428018</v>
      </c>
      <c r="R319">
        <v>11.796230957629636</v>
      </c>
      <c r="S319">
        <v>15.725735027455393</v>
      </c>
      <c r="T319">
        <v>5.4255225263815037</v>
      </c>
      <c r="U319">
        <v>69.150748753148719</v>
      </c>
      <c r="V319">
        <v>115.40508577196373</v>
      </c>
      <c r="W319">
        <v>79.048339306571975</v>
      </c>
      <c r="X319">
        <v>6.2741742780221683</v>
      </c>
      <c r="Y319">
        <v>8.8090264930351054</v>
      </c>
      <c r="Z319">
        <v>45.879574884101579</v>
      </c>
      <c r="AA319">
        <v>14.638803850726731</v>
      </c>
      <c r="AB319">
        <v>206.59982300826738</v>
      </c>
    </row>
    <row r="320" spans="1:28" x14ac:dyDescent="0.25">
      <c r="A320" t="s">
        <v>238</v>
      </c>
      <c r="B320" t="s">
        <v>115</v>
      </c>
      <c r="C320" t="s">
        <v>1424</v>
      </c>
      <c r="D320" t="s">
        <v>47</v>
      </c>
      <c r="E320">
        <v>19418</v>
      </c>
      <c r="F320">
        <v>3564</v>
      </c>
      <c r="G320">
        <v>17170.87</v>
      </c>
      <c r="H320">
        <v>17342525.399999999</v>
      </c>
      <c r="I320">
        <v>4685847.7419999996</v>
      </c>
      <c r="J320">
        <v>1481883.8159999996</v>
      </c>
      <c r="K320">
        <v>526942.17299999972</v>
      </c>
      <c r="L320">
        <v>406114.80999999971</v>
      </c>
      <c r="M320">
        <v>436403.7069999997</v>
      </c>
      <c r="N320">
        <v>922641.451</v>
      </c>
      <c r="O320">
        <v>417287.89299999969</v>
      </c>
      <c r="P320">
        <v>269565.59899999999</v>
      </c>
      <c r="Q320">
        <v>36.351277999812716</v>
      </c>
      <c r="R320">
        <v>18.190737768337979</v>
      </c>
      <c r="S320">
        <v>27.019408269109412</v>
      </c>
      <c r="T320">
        <v>8.5447983025586325</v>
      </c>
      <c r="U320">
        <v>86.302197617243607</v>
      </c>
      <c r="V320">
        <v>184.08595155632767</v>
      </c>
      <c r="W320">
        <v>63.648722000187298</v>
      </c>
      <c r="X320">
        <v>6.2434283556291623</v>
      </c>
      <c r="Y320">
        <v>8.1526823802091037</v>
      </c>
      <c r="Z320">
        <v>78.448906094858557</v>
      </c>
      <c r="AA320">
        <v>11.400863525113984</v>
      </c>
      <c r="AB320">
        <v>150.65528075783874</v>
      </c>
    </row>
    <row r="321" spans="1:28" x14ac:dyDescent="0.25">
      <c r="A321" t="s">
        <v>245</v>
      </c>
      <c r="B321" t="s">
        <v>116</v>
      </c>
      <c r="C321" t="s">
        <v>1424</v>
      </c>
      <c r="D321" t="s">
        <v>47</v>
      </c>
      <c r="E321">
        <v>19658</v>
      </c>
      <c r="F321">
        <v>3324</v>
      </c>
      <c r="G321">
        <v>17051.96</v>
      </c>
      <c r="H321">
        <v>14986129.060000001</v>
      </c>
      <c r="I321">
        <v>2673614.9389999998</v>
      </c>
      <c r="J321">
        <v>1373839.8119999999</v>
      </c>
      <c r="K321">
        <v>502554.70099999988</v>
      </c>
      <c r="L321">
        <v>402560.72799999989</v>
      </c>
      <c r="M321">
        <v>388511.99399999995</v>
      </c>
      <c r="N321">
        <v>863661.48600000003</v>
      </c>
      <c r="O321">
        <v>293516.54399999999</v>
      </c>
      <c r="P321">
        <v>313766.91700000002</v>
      </c>
      <c r="Q321">
        <v>36.78442004874298</v>
      </c>
      <c r="R321">
        <v>22.838682811442652</v>
      </c>
      <c r="S321">
        <v>17.840597316996547</v>
      </c>
      <c r="T321">
        <v>9.1674094524313396</v>
      </c>
      <c r="U321">
        <v>80.567853314223115</v>
      </c>
      <c r="V321">
        <v>172.07307740576451</v>
      </c>
      <c r="W321">
        <v>63.21557995125702</v>
      </c>
      <c r="X321">
        <v>10.451711930164285</v>
      </c>
      <c r="Y321">
        <v>11.21451640784737</v>
      </c>
      <c r="Z321">
        <v>60.348934787293253</v>
      </c>
      <c r="AA321">
        <v>6.5639433745939657</v>
      </c>
      <c r="AB321">
        <v>128.2992903933208</v>
      </c>
    </row>
    <row r="322" spans="1:28" x14ac:dyDescent="0.25">
      <c r="A322" t="s">
        <v>252</v>
      </c>
      <c r="B322" t="s">
        <v>117</v>
      </c>
      <c r="C322" t="s">
        <v>1424</v>
      </c>
      <c r="D322" t="s">
        <v>47</v>
      </c>
      <c r="E322">
        <v>17538</v>
      </c>
      <c r="F322">
        <v>3014</v>
      </c>
      <c r="G322">
        <v>14677.36</v>
      </c>
      <c r="H322">
        <v>12879779.939999999</v>
      </c>
      <c r="I322">
        <v>1762606.3419999999</v>
      </c>
      <c r="J322">
        <v>1330496.71</v>
      </c>
      <c r="K322">
        <v>533594.24900000007</v>
      </c>
      <c r="L322">
        <v>452007.22400000005</v>
      </c>
      <c r="M322">
        <v>474363.78100000002</v>
      </c>
      <c r="N322">
        <v>780336.38</v>
      </c>
      <c r="O322">
        <v>364646.71100000001</v>
      </c>
      <c r="P322">
        <v>192352.77</v>
      </c>
      <c r="Q322">
        <v>40.610534317637871</v>
      </c>
      <c r="R322">
        <v>14.457215005063787</v>
      </c>
      <c r="S322">
        <v>13.685065662697959</v>
      </c>
      <c r="T322">
        <v>10.330119894890068</v>
      </c>
      <c r="U322">
        <v>90.649592978573793</v>
      </c>
      <c r="V322">
        <v>137.56724424555915</v>
      </c>
      <c r="W322">
        <v>59.389465682362143</v>
      </c>
      <c r="X322">
        <v>13.72384364741178</v>
      </c>
      <c r="Y322">
        <v>14.156312619440428</v>
      </c>
      <c r="Z322">
        <v>58.868716036649495</v>
      </c>
      <c r="AA322">
        <v>4.3122578706803107</v>
      </c>
      <c r="AB322">
        <v>234.98867419481408</v>
      </c>
    </row>
    <row r="323" spans="1:28" x14ac:dyDescent="0.25">
      <c r="A323" t="s">
        <v>259</v>
      </c>
      <c r="B323" t="s">
        <v>118</v>
      </c>
      <c r="C323" t="s">
        <v>1424</v>
      </c>
      <c r="D323" t="s">
        <v>47</v>
      </c>
      <c r="E323">
        <v>13500</v>
      </c>
      <c r="F323">
        <v>2887</v>
      </c>
      <c r="G323">
        <v>11411.87</v>
      </c>
      <c r="H323">
        <v>9069740.0899999999</v>
      </c>
      <c r="I323">
        <v>1279552.727</v>
      </c>
      <c r="J323">
        <v>1032043.5000000001</v>
      </c>
      <c r="K323">
        <v>416431.07100000005</v>
      </c>
      <c r="L323">
        <v>339620.97800000006</v>
      </c>
      <c r="M323">
        <v>380627.68300000008</v>
      </c>
      <c r="N323">
        <v>630660.03500000003</v>
      </c>
      <c r="O323">
        <v>309248.1860000001</v>
      </c>
      <c r="P323">
        <v>109659.639</v>
      </c>
      <c r="Q323">
        <v>39.770280600587974</v>
      </c>
      <c r="R323">
        <v>10.625486135032098</v>
      </c>
      <c r="S323">
        <v>14.107931586824558</v>
      </c>
      <c r="T323">
        <v>11.378975469626717</v>
      </c>
      <c r="U323">
        <v>90.435967111437478</v>
      </c>
      <c r="V323">
        <v>93.852359867401205</v>
      </c>
      <c r="W323">
        <v>60.229719399412026</v>
      </c>
      <c r="X323">
        <v>18.751749976459845</v>
      </c>
      <c r="Y323">
        <v>18.495275630286258</v>
      </c>
      <c r="Z323">
        <v>61.447082331149936</v>
      </c>
      <c r="AA323">
        <v>4.4900302360003295</v>
      </c>
      <c r="AB323">
        <v>309.7046288835586</v>
      </c>
    </row>
    <row r="324" spans="1:28" x14ac:dyDescent="0.25">
      <c r="A324" t="s">
        <v>266</v>
      </c>
      <c r="B324" t="s">
        <v>119</v>
      </c>
      <c r="C324" t="s">
        <v>1424</v>
      </c>
      <c r="D324" t="s">
        <v>47</v>
      </c>
      <c r="E324">
        <v>1312</v>
      </c>
      <c r="F324">
        <v>241</v>
      </c>
      <c r="G324">
        <v>1110.3399999999999</v>
      </c>
      <c r="H324">
        <v>623287.1</v>
      </c>
      <c r="I324">
        <v>3653.4700000000003</v>
      </c>
      <c r="J324">
        <v>86229.096000000005</v>
      </c>
      <c r="K324">
        <v>38361.299000000006</v>
      </c>
      <c r="L324">
        <v>32539.324000000004</v>
      </c>
      <c r="M324">
        <v>35008.629000000008</v>
      </c>
      <c r="N324">
        <v>55948.913</v>
      </c>
      <c r="O324">
        <v>28841.975000000009</v>
      </c>
      <c r="P324">
        <v>9429.1620000000003</v>
      </c>
      <c r="Q324">
        <v>40.675657690176756</v>
      </c>
      <c r="R324">
        <v>10.935012005692371</v>
      </c>
      <c r="S324">
        <v>0.58616165808661858</v>
      </c>
      <c r="T324">
        <v>13.834570938496885</v>
      </c>
      <c r="U324">
        <v>77.6600824972531</v>
      </c>
      <c r="V324">
        <v>97.892935497235086</v>
      </c>
      <c r="W324">
        <v>59.324342309823244</v>
      </c>
      <c r="X324">
        <v>20.117894843097563</v>
      </c>
      <c r="Y324">
        <v>18.403209044652304</v>
      </c>
      <c r="Z324">
        <v>46.189743451756783</v>
      </c>
      <c r="AA324">
        <v>2.7868451482834296</v>
      </c>
      <c r="AB324">
        <v>345.09242708949108</v>
      </c>
    </row>
    <row r="325" spans="1:28" x14ac:dyDescent="0.25">
      <c r="A325" t="s">
        <v>503</v>
      </c>
      <c r="B325" t="s">
        <v>2</v>
      </c>
      <c r="C325" t="s">
        <v>85</v>
      </c>
      <c r="D325" t="s">
        <v>44</v>
      </c>
      <c r="E325">
        <v>600</v>
      </c>
      <c r="F325">
        <v>14</v>
      </c>
      <c r="G325">
        <v>653.66999999999996</v>
      </c>
      <c r="H325">
        <v>164785.32999999999</v>
      </c>
      <c r="I325">
        <v>3737.5009999999997</v>
      </c>
      <c r="J325">
        <v>18291.455999999991</v>
      </c>
      <c r="K325">
        <v>14115.624999999995</v>
      </c>
      <c r="L325">
        <v>19066.475999999995</v>
      </c>
      <c r="M325">
        <v>1899.8059999999978</v>
      </c>
      <c r="N325">
        <v>36968.478999999999</v>
      </c>
      <c r="O325">
        <v>8087.1159999999973</v>
      </c>
      <c r="P325">
        <v>16299.162</v>
      </c>
      <c r="Q325">
        <v>27.632127990343136</v>
      </c>
      <c r="R325">
        <v>89.10806225595168</v>
      </c>
      <c r="S325">
        <v>2.2681029919350224</v>
      </c>
      <c r="T325">
        <v>11.100172569973306</v>
      </c>
      <c r="U325">
        <v>27.982706870439202</v>
      </c>
      <c r="V325">
        <v>368.18458549420967</v>
      </c>
      <c r="W325">
        <v>72.367872009656864</v>
      </c>
      <c r="X325">
        <v>4.1641149624094549</v>
      </c>
      <c r="Y325">
        <v>5.3002376395325532</v>
      </c>
      <c r="Z325">
        <v>20.625868932069473</v>
      </c>
      <c r="AA325">
        <v>6.4643825547930067</v>
      </c>
      <c r="AB325">
        <v>116.97825937308922</v>
      </c>
    </row>
    <row r="326" spans="1:28" x14ac:dyDescent="0.25">
      <c r="A326" t="s">
        <v>504</v>
      </c>
      <c r="B326" t="s">
        <v>2</v>
      </c>
      <c r="C326" t="s">
        <v>501</v>
      </c>
      <c r="D326" t="s">
        <v>44</v>
      </c>
      <c r="E326">
        <v>645</v>
      </c>
      <c r="F326">
        <v>432</v>
      </c>
      <c r="G326">
        <v>507.63</v>
      </c>
      <c r="H326">
        <v>89296.72</v>
      </c>
      <c r="I326">
        <v>2276.2750000000001</v>
      </c>
      <c r="J326">
        <v>18260.57</v>
      </c>
      <c r="K326">
        <v>4363.6530000000002</v>
      </c>
      <c r="L326">
        <v>5198.8069999999998</v>
      </c>
      <c r="M326">
        <v>2405.6550000000007</v>
      </c>
      <c r="N326">
        <v>16826.662</v>
      </c>
      <c r="O326">
        <v>3344.8500000000008</v>
      </c>
      <c r="P326">
        <v>8503.6260000000002</v>
      </c>
      <c r="Q326">
        <v>20.592676418448715</v>
      </c>
      <c r="R326">
        <v>46.568239655169585</v>
      </c>
      <c r="S326">
        <v>2.5491137860382778</v>
      </c>
      <c r="T326">
        <v>20.449317735298674</v>
      </c>
      <c r="U326">
        <v>35.972204164450488</v>
      </c>
      <c r="V326">
        <v>97.523282705907846</v>
      </c>
      <c r="W326">
        <v>79.407323581551296</v>
      </c>
      <c r="X326">
        <v>8.3362176826001324</v>
      </c>
      <c r="Y326">
        <v>9.4488443884073519</v>
      </c>
      <c r="Z326">
        <v>52.444618884745118</v>
      </c>
      <c r="AA326">
        <v>5.8329798450976735</v>
      </c>
      <c r="AB326">
        <v>61.136355244221697</v>
      </c>
    </row>
    <row r="327" spans="1:28" x14ac:dyDescent="0.25">
      <c r="A327" t="s">
        <v>505</v>
      </c>
      <c r="B327" t="s">
        <v>2</v>
      </c>
      <c r="C327" t="s">
        <v>84</v>
      </c>
      <c r="D327" t="s">
        <v>44</v>
      </c>
      <c r="E327">
        <v>589</v>
      </c>
      <c r="F327">
        <v>35</v>
      </c>
      <c r="G327">
        <v>550.93000000000006</v>
      </c>
      <c r="H327">
        <v>131641.59</v>
      </c>
      <c r="I327">
        <v>8015.1909999999998</v>
      </c>
      <c r="J327">
        <v>46755.887999999999</v>
      </c>
      <c r="K327">
        <v>23873.298999999999</v>
      </c>
      <c r="L327">
        <v>20705.023999999998</v>
      </c>
      <c r="M327">
        <v>17898.595000000001</v>
      </c>
      <c r="N327">
        <v>23955.697</v>
      </c>
      <c r="O327">
        <v>16057.214000000002</v>
      </c>
      <c r="P327">
        <v>6526.6180000000004</v>
      </c>
      <c r="Q327">
        <v>49.913861875754193</v>
      </c>
      <c r="R327">
        <v>13.958922136181009</v>
      </c>
      <c r="S327">
        <v>6.0886464528421458</v>
      </c>
      <c r="T327">
        <v>35.517565535329673</v>
      </c>
      <c r="U327">
        <v>84.867202729929375</v>
      </c>
      <c r="V327">
        <v>237.55231880638192</v>
      </c>
      <c r="W327">
        <v>50.086138124245807</v>
      </c>
      <c r="X327">
        <v>12.280141134517336</v>
      </c>
      <c r="Y327">
        <v>10.393158623797923</v>
      </c>
      <c r="Z327">
        <v>19.83422223526231</v>
      </c>
      <c r="AA327">
        <v>3.8726235532005862</v>
      </c>
      <c r="AB327">
        <v>317.23970975473048</v>
      </c>
    </row>
    <row r="328" spans="1:28" x14ac:dyDescent="0.25">
      <c r="A328" t="s">
        <v>510</v>
      </c>
      <c r="B328" t="s">
        <v>4</v>
      </c>
      <c r="C328" t="s">
        <v>85</v>
      </c>
      <c r="D328" t="s">
        <v>44</v>
      </c>
      <c r="E328">
        <v>838</v>
      </c>
      <c r="F328" t="s">
        <v>1594</v>
      </c>
      <c r="G328" t="s">
        <v>1594</v>
      </c>
      <c r="H328" t="s">
        <v>1594</v>
      </c>
      <c r="I328" t="s">
        <v>1594</v>
      </c>
      <c r="J328" t="s">
        <v>1594</v>
      </c>
      <c r="K328" t="s">
        <v>1594</v>
      </c>
      <c r="L328" t="s">
        <v>1594</v>
      </c>
      <c r="M328" t="s">
        <v>1594</v>
      </c>
      <c r="N328" t="s">
        <v>1594</v>
      </c>
      <c r="O328" t="s">
        <v>1594</v>
      </c>
      <c r="P328" t="s">
        <v>1594</v>
      </c>
      <c r="Q328" t="s">
        <v>1594</v>
      </c>
      <c r="R328" t="s">
        <v>1594</v>
      </c>
      <c r="S328" t="s">
        <v>1594</v>
      </c>
      <c r="T328" t="s">
        <v>1594</v>
      </c>
      <c r="U328" t="s">
        <v>1594</v>
      </c>
      <c r="V328" t="s">
        <v>1594</v>
      </c>
      <c r="W328" t="s">
        <v>1594</v>
      </c>
      <c r="X328" t="s">
        <v>1594</v>
      </c>
      <c r="Y328" t="s">
        <v>1594</v>
      </c>
      <c r="Z328" t="s">
        <v>1594</v>
      </c>
      <c r="AA328" t="s">
        <v>1594</v>
      </c>
      <c r="AB328" t="s">
        <v>1594</v>
      </c>
    </row>
    <row r="329" spans="1:28" x14ac:dyDescent="0.25">
      <c r="A329" t="s">
        <v>511</v>
      </c>
      <c r="B329" t="s">
        <v>4</v>
      </c>
      <c r="C329" t="s">
        <v>86</v>
      </c>
      <c r="D329" t="s">
        <v>44</v>
      </c>
      <c r="E329">
        <v>57</v>
      </c>
      <c r="F329" t="s">
        <v>1594</v>
      </c>
      <c r="G329" t="s">
        <v>1594</v>
      </c>
      <c r="H329" t="s">
        <v>1594</v>
      </c>
      <c r="I329" t="s">
        <v>1594</v>
      </c>
      <c r="J329" t="s">
        <v>1594</v>
      </c>
      <c r="K329" t="s">
        <v>1594</v>
      </c>
      <c r="L329" t="s">
        <v>1594</v>
      </c>
      <c r="M329" t="s">
        <v>1594</v>
      </c>
      <c r="N329" t="s">
        <v>1594</v>
      </c>
      <c r="O329" t="s">
        <v>1594</v>
      </c>
      <c r="P329" t="s">
        <v>1594</v>
      </c>
      <c r="Q329" t="s">
        <v>1594</v>
      </c>
      <c r="R329" t="s">
        <v>1594</v>
      </c>
      <c r="S329" t="s">
        <v>1594</v>
      </c>
      <c r="T329" t="s">
        <v>1594</v>
      </c>
      <c r="U329" t="s">
        <v>1594</v>
      </c>
      <c r="V329" t="s">
        <v>1594</v>
      </c>
      <c r="W329" t="s">
        <v>1594</v>
      </c>
      <c r="X329" t="s">
        <v>1594</v>
      </c>
      <c r="Y329" t="s">
        <v>1594</v>
      </c>
      <c r="Z329" t="s">
        <v>1594</v>
      </c>
      <c r="AA329" t="s">
        <v>1594</v>
      </c>
      <c r="AB329" t="s">
        <v>1594</v>
      </c>
    </row>
    <row r="330" spans="1:28" x14ac:dyDescent="0.25">
      <c r="A330" t="s">
        <v>512</v>
      </c>
      <c r="B330" t="s">
        <v>4</v>
      </c>
      <c r="C330" t="s">
        <v>501</v>
      </c>
      <c r="D330" t="s">
        <v>44</v>
      </c>
      <c r="E330">
        <v>218</v>
      </c>
      <c r="F330">
        <v>182</v>
      </c>
      <c r="G330">
        <v>154.19</v>
      </c>
      <c r="H330">
        <v>30242</v>
      </c>
      <c r="I330" t="s">
        <v>1594</v>
      </c>
      <c r="J330">
        <v>5139.6030000000001</v>
      </c>
      <c r="K330">
        <v>1213.145</v>
      </c>
      <c r="L330">
        <v>1551.3949999999998</v>
      </c>
      <c r="M330">
        <v>-391.41100000000029</v>
      </c>
      <c r="N330">
        <v>5321.3050000000003</v>
      </c>
      <c r="O330">
        <v>255.38799999999975</v>
      </c>
      <c r="P330">
        <v>2451.556</v>
      </c>
      <c r="Q330">
        <v>18.565372755166848</v>
      </c>
      <c r="R330">
        <v>47.699326193093121</v>
      </c>
      <c r="S330" t="s">
        <v>1594</v>
      </c>
      <c r="T330">
        <v>16.994917664175649</v>
      </c>
      <c r="U330">
        <v>33.332920422854919</v>
      </c>
      <c r="V330">
        <v>108.51272456060705</v>
      </c>
      <c r="W330">
        <v>81.434627244833152</v>
      </c>
      <c r="X330">
        <v>6.8389824111459951</v>
      </c>
      <c r="Y330">
        <v>3.1350256638581433</v>
      </c>
      <c r="Z330" t="s">
        <v>1594</v>
      </c>
      <c r="AA330">
        <v>12.543183213877979</v>
      </c>
      <c r="AB330">
        <v>63.282054336103265</v>
      </c>
    </row>
    <row r="331" spans="1:28" x14ac:dyDescent="0.25">
      <c r="A331" t="s">
        <v>513</v>
      </c>
      <c r="B331" t="s">
        <v>4</v>
      </c>
      <c r="C331" t="s">
        <v>84</v>
      </c>
      <c r="D331" t="s">
        <v>44</v>
      </c>
      <c r="E331">
        <v>608</v>
      </c>
      <c r="F331">
        <v>30</v>
      </c>
      <c r="G331">
        <v>565.42999999999995</v>
      </c>
      <c r="H331">
        <v>138891.51999999999</v>
      </c>
      <c r="I331" t="s">
        <v>1594</v>
      </c>
      <c r="J331">
        <v>28024.249</v>
      </c>
      <c r="K331">
        <v>11079.947000000002</v>
      </c>
      <c r="L331">
        <v>11509.807000000003</v>
      </c>
      <c r="M331">
        <v>5695.9339999999866</v>
      </c>
      <c r="N331">
        <v>25027.923999999999</v>
      </c>
      <c r="O331">
        <v>6629.5169999999871</v>
      </c>
      <c r="P331">
        <v>17105.109</v>
      </c>
      <c r="Q331">
        <v>30.685683462201364</v>
      </c>
      <c r="R331">
        <v>61.036814938377113</v>
      </c>
      <c r="S331" t="s">
        <v>1594</v>
      </c>
      <c r="T331">
        <v>20.177077045452453</v>
      </c>
      <c r="U331">
        <v>49.562720407477499</v>
      </c>
      <c r="V331">
        <v>289.14925101250378</v>
      </c>
      <c r="W331">
        <v>69.314316537798632</v>
      </c>
      <c r="X331">
        <v>5.3131503560314508</v>
      </c>
      <c r="Y331">
        <v>8.143697473623785</v>
      </c>
      <c r="Z331" t="s">
        <v>1594</v>
      </c>
      <c r="AA331">
        <v>6.0148392406570172</v>
      </c>
      <c r="AB331">
        <v>67.288708888087186</v>
      </c>
    </row>
    <row r="332" spans="1:28" x14ac:dyDescent="0.25">
      <c r="A332" t="s">
        <v>518</v>
      </c>
      <c r="B332" t="s">
        <v>6</v>
      </c>
      <c r="C332" t="s">
        <v>85</v>
      </c>
      <c r="D332" t="s">
        <v>44</v>
      </c>
      <c r="E332">
        <v>23</v>
      </c>
      <c r="F332">
        <v>5</v>
      </c>
      <c r="G332">
        <v>21.39</v>
      </c>
      <c r="H332">
        <v>4926.58</v>
      </c>
      <c r="I332">
        <v>0</v>
      </c>
      <c r="J332">
        <v>-635.08899999999994</v>
      </c>
      <c r="K332">
        <v>-376.55699999999996</v>
      </c>
      <c r="L332">
        <v>-416.24599999999998</v>
      </c>
      <c r="M332">
        <v>-593.75499999999931</v>
      </c>
      <c r="N332">
        <v>888.37599999999998</v>
      </c>
      <c r="O332">
        <v>-593.29499999999939</v>
      </c>
      <c r="P332">
        <v>231.33099999999999</v>
      </c>
      <c r="Q332">
        <v>-73.572298019417019</v>
      </c>
      <c r="R332">
        <v>-36.424973507650108</v>
      </c>
      <c r="S332">
        <v>0</v>
      </c>
      <c r="T332">
        <v>-12.891072508718015</v>
      </c>
      <c r="U332">
        <v>-29.690930341280968</v>
      </c>
      <c r="V332">
        <v>165.60537634408601</v>
      </c>
      <c r="W332">
        <v>173.57229801941699</v>
      </c>
      <c r="X332" t="s">
        <v>1594</v>
      </c>
      <c r="Y332">
        <v>35.275976043289965</v>
      </c>
      <c r="Z332" t="s">
        <v>1594</v>
      </c>
      <c r="AA332" t="s">
        <v>1594</v>
      </c>
      <c r="AB332">
        <v>-179.93524430361688</v>
      </c>
    </row>
    <row r="333" spans="1:28" x14ac:dyDescent="0.25">
      <c r="A333" t="s">
        <v>519</v>
      </c>
      <c r="B333" t="s">
        <v>6</v>
      </c>
      <c r="C333" t="s">
        <v>501</v>
      </c>
      <c r="D333" t="s">
        <v>44</v>
      </c>
      <c r="E333">
        <v>107</v>
      </c>
      <c r="F333">
        <v>107</v>
      </c>
      <c r="G333">
        <v>86.28</v>
      </c>
      <c r="H333">
        <v>16174.53</v>
      </c>
      <c r="I333" t="s">
        <v>1594</v>
      </c>
      <c r="J333">
        <v>3202.1750000000002</v>
      </c>
      <c r="K333">
        <v>874.94899999999996</v>
      </c>
      <c r="L333">
        <v>-69.26900000000002</v>
      </c>
      <c r="M333">
        <v>-1137.9289999999999</v>
      </c>
      <c r="N333">
        <v>3248.4340000000002</v>
      </c>
      <c r="O333">
        <v>-1107.2349999999999</v>
      </c>
      <c r="P333">
        <v>2571.6979999999999</v>
      </c>
      <c r="Q333">
        <v>21.219202775973031</v>
      </c>
      <c r="R333">
        <v>80.310976133409312</v>
      </c>
      <c r="S333" t="s">
        <v>1594</v>
      </c>
      <c r="T333">
        <v>19.797638633085473</v>
      </c>
      <c r="U333">
        <v>37.113757533611498</v>
      </c>
      <c r="V333">
        <v>160.79400788131665</v>
      </c>
      <c r="W333">
        <v>78.780797224026983</v>
      </c>
      <c r="X333">
        <v>4.0612268182104696</v>
      </c>
      <c r="Y333">
        <v>3.8262720077551435</v>
      </c>
      <c r="Z333" t="s">
        <v>1594</v>
      </c>
      <c r="AA333">
        <v>122.26792647342874</v>
      </c>
      <c r="AB333">
        <v>-2.6935122242191745</v>
      </c>
    </row>
    <row r="334" spans="1:28" x14ac:dyDescent="0.25">
      <c r="A334" t="s">
        <v>520</v>
      </c>
      <c r="B334" t="s">
        <v>6</v>
      </c>
      <c r="C334" t="s">
        <v>84</v>
      </c>
      <c r="D334" t="s">
        <v>44</v>
      </c>
      <c r="E334">
        <v>203</v>
      </c>
      <c r="F334">
        <v>7</v>
      </c>
      <c r="G334">
        <v>189.79</v>
      </c>
      <c r="H334">
        <v>38459.93</v>
      </c>
      <c r="I334" t="s">
        <v>1594</v>
      </c>
      <c r="J334">
        <v>10737.012000000002</v>
      </c>
      <c r="K334">
        <v>4178.9510000000018</v>
      </c>
      <c r="L334">
        <v>4292.773000000002</v>
      </c>
      <c r="M334">
        <v>629.96799999999837</v>
      </c>
      <c r="N334">
        <v>7971.6679999999997</v>
      </c>
      <c r="O334">
        <v>1373.8969999999981</v>
      </c>
      <c r="P334">
        <v>3202.5889999999999</v>
      </c>
      <c r="Q334">
        <v>34.392906237945581</v>
      </c>
      <c r="R334">
        <v>29.827562826603891</v>
      </c>
      <c r="S334" t="s">
        <v>1594</v>
      </c>
      <c r="T334">
        <v>27.917398705613877</v>
      </c>
      <c r="U334">
        <v>56.573117656357041</v>
      </c>
      <c r="V334">
        <v>324.67725907582064</v>
      </c>
      <c r="W334">
        <v>65.607093762054419</v>
      </c>
      <c r="X334">
        <v>5.6332605188691467</v>
      </c>
      <c r="Y334">
        <v>4.7570441472596219</v>
      </c>
      <c r="Z334" t="s">
        <v>1594</v>
      </c>
      <c r="AA334">
        <v>9.2342073405502898</v>
      </c>
      <c r="AB334">
        <v>134.04070893892418</v>
      </c>
    </row>
    <row r="335" spans="1:28" x14ac:dyDescent="0.25">
      <c r="A335" t="s">
        <v>525</v>
      </c>
      <c r="B335" t="s">
        <v>8</v>
      </c>
      <c r="C335" t="s">
        <v>85</v>
      </c>
      <c r="D335" t="s">
        <v>44</v>
      </c>
      <c r="E335">
        <v>1848</v>
      </c>
      <c r="F335">
        <v>32</v>
      </c>
      <c r="G335">
        <v>1703.01</v>
      </c>
      <c r="H335">
        <v>730752.42</v>
      </c>
      <c r="I335">
        <v>25278.892</v>
      </c>
      <c r="J335">
        <v>122675.76800000001</v>
      </c>
      <c r="K335">
        <v>48694.745999999999</v>
      </c>
      <c r="L335">
        <v>43542.671000000002</v>
      </c>
      <c r="M335">
        <v>41713.277000000024</v>
      </c>
      <c r="N335">
        <v>79538.422000000006</v>
      </c>
      <c r="O335">
        <v>35190.17200000002</v>
      </c>
      <c r="P335">
        <v>42937.525999999998</v>
      </c>
      <c r="Q335">
        <v>37.973596659485167</v>
      </c>
      <c r="R335">
        <v>35.000821026039951</v>
      </c>
      <c r="S335">
        <v>3.4592963783821609</v>
      </c>
      <c r="T335">
        <v>16.787596543299852</v>
      </c>
      <c r="U335">
        <v>72.0346727265254</v>
      </c>
      <c r="V335">
        <v>271.44583648950976</v>
      </c>
      <c r="W335">
        <v>62.026403340514833</v>
      </c>
      <c r="X335">
        <v>8.2077413966560453</v>
      </c>
      <c r="Y335">
        <v>8.6539662148154406</v>
      </c>
      <c r="Z335">
        <v>13.660270545515868</v>
      </c>
      <c r="AA335">
        <v>2.793056975797759</v>
      </c>
      <c r="AB335">
        <v>101.40936159200231</v>
      </c>
    </row>
    <row r="336" spans="1:28" x14ac:dyDescent="0.25">
      <c r="A336" t="s">
        <v>526</v>
      </c>
      <c r="B336" t="s">
        <v>8</v>
      </c>
      <c r="C336" t="s">
        <v>86</v>
      </c>
      <c r="D336" t="s">
        <v>44</v>
      </c>
      <c r="E336">
        <v>493</v>
      </c>
      <c r="F336">
        <v>5</v>
      </c>
      <c r="G336">
        <v>567.70000000000005</v>
      </c>
      <c r="H336">
        <v>170772.88</v>
      </c>
      <c r="I336">
        <v>64122.728999999999</v>
      </c>
      <c r="J336">
        <v>44196.98899999998</v>
      </c>
      <c r="K336">
        <v>11151.353999999981</v>
      </c>
      <c r="L336">
        <v>20094.34799999998</v>
      </c>
      <c r="M336">
        <v>2072.6269999999813</v>
      </c>
      <c r="N336">
        <v>31935.876</v>
      </c>
      <c r="O336">
        <v>12931.814999999982</v>
      </c>
      <c r="P336">
        <v>31352.131000000001</v>
      </c>
      <c r="Q336">
        <v>25.880879323177624</v>
      </c>
      <c r="R336">
        <v>70.937255476838061</v>
      </c>
      <c r="S336">
        <v>37.548543422117142</v>
      </c>
      <c r="T336">
        <v>25.880566633296798</v>
      </c>
      <c r="U336">
        <v>77.85271974634486</v>
      </c>
      <c r="V336">
        <v>486.52469966531612</v>
      </c>
      <c r="W336">
        <v>74.119120676822376</v>
      </c>
      <c r="X336">
        <v>3.3118523861321547</v>
      </c>
      <c r="Y336">
        <v>11.491924545887185</v>
      </c>
      <c r="Z336">
        <v>9.4805672659327787</v>
      </c>
      <c r="AA336">
        <v>5.3493952393583868</v>
      </c>
      <c r="AB336">
        <v>64.09244717687605</v>
      </c>
    </row>
    <row r="337" spans="1:28" x14ac:dyDescent="0.25">
      <c r="A337" t="s">
        <v>527</v>
      </c>
      <c r="B337" t="s">
        <v>8</v>
      </c>
      <c r="C337" t="s">
        <v>501</v>
      </c>
      <c r="D337" t="s">
        <v>44</v>
      </c>
      <c r="E337">
        <v>558</v>
      </c>
      <c r="F337">
        <v>320</v>
      </c>
      <c r="G337">
        <v>409.76</v>
      </c>
      <c r="H337">
        <v>62373.590000000004</v>
      </c>
      <c r="I337">
        <v>1794.287</v>
      </c>
      <c r="J337">
        <v>14254.544</v>
      </c>
      <c r="K337">
        <v>1202.7519999999997</v>
      </c>
      <c r="L337">
        <v>1183.412</v>
      </c>
      <c r="M337">
        <v>-2895.7629999999986</v>
      </c>
      <c r="N337">
        <v>14038.378000000001</v>
      </c>
      <c r="O337">
        <v>-2645.5869999999986</v>
      </c>
      <c r="P337">
        <v>4013.973</v>
      </c>
      <c r="Q337">
        <v>7.8914883607711488</v>
      </c>
      <c r="R337">
        <v>28.159252235637982</v>
      </c>
      <c r="S337">
        <v>2.8766774527488317</v>
      </c>
      <c r="T337">
        <v>22.853492960722637</v>
      </c>
      <c r="U337">
        <v>34.787543928153063</v>
      </c>
      <c r="V337">
        <v>73.930986431081607</v>
      </c>
      <c r="W337">
        <v>92.108511639228851</v>
      </c>
      <c r="X337">
        <v>3.5529948499015402</v>
      </c>
      <c r="Y337">
        <v>30.264815000604585</v>
      </c>
      <c r="Z337" t="s">
        <v>1594</v>
      </c>
      <c r="AA337">
        <v>17.469686186345985</v>
      </c>
      <c r="AB337">
        <v>29.482310917387839</v>
      </c>
    </row>
    <row r="338" spans="1:28" x14ac:dyDescent="0.25">
      <c r="A338" t="s">
        <v>528</v>
      </c>
      <c r="B338" t="s">
        <v>8</v>
      </c>
      <c r="C338" t="s">
        <v>84</v>
      </c>
      <c r="D338" t="s">
        <v>44</v>
      </c>
      <c r="E338">
        <v>1948</v>
      </c>
      <c r="F338">
        <v>71</v>
      </c>
      <c r="G338">
        <v>1725.52</v>
      </c>
      <c r="H338">
        <v>395857.36</v>
      </c>
      <c r="I338">
        <v>7634.1319999999996</v>
      </c>
      <c r="J338">
        <v>94424.808000000005</v>
      </c>
      <c r="K338">
        <v>32923.101000000002</v>
      </c>
      <c r="L338">
        <v>29399.617000000002</v>
      </c>
      <c r="M338">
        <v>25600.529000000017</v>
      </c>
      <c r="N338">
        <v>62585.447</v>
      </c>
      <c r="O338">
        <v>23109.585000000017</v>
      </c>
      <c r="P338">
        <v>37994.264999999999</v>
      </c>
      <c r="Q338">
        <v>34.471365850939335</v>
      </c>
      <c r="R338">
        <v>40.237587774602623</v>
      </c>
      <c r="S338">
        <v>1.9285057627828368</v>
      </c>
      <c r="T338">
        <v>23.853240470254235</v>
      </c>
      <c r="U338">
        <v>54.722523065510693</v>
      </c>
      <c r="V338">
        <v>146.10197621586536</v>
      </c>
      <c r="W338">
        <v>65.528634149060679</v>
      </c>
      <c r="X338">
        <v>9.3620776681700164</v>
      </c>
      <c r="Y338">
        <v>9.0081471090908263</v>
      </c>
      <c r="Z338" t="s">
        <v>1594</v>
      </c>
      <c r="AA338">
        <v>6.3040477262454706</v>
      </c>
      <c r="AB338">
        <v>77.379091291804187</v>
      </c>
    </row>
    <row r="339" spans="1:28" x14ac:dyDescent="0.25">
      <c r="A339" t="s">
        <v>533</v>
      </c>
      <c r="B339" t="s">
        <v>107</v>
      </c>
      <c r="C339" t="s">
        <v>85</v>
      </c>
      <c r="D339" t="s">
        <v>44</v>
      </c>
      <c r="E339">
        <v>4109</v>
      </c>
      <c r="F339">
        <v>43</v>
      </c>
      <c r="G339">
        <v>3893.17</v>
      </c>
      <c r="H339">
        <v>2831343.97</v>
      </c>
      <c r="I339">
        <v>522595.24900000001</v>
      </c>
      <c r="J339">
        <v>577096.33699999994</v>
      </c>
      <c r="K339">
        <v>160560.37299999993</v>
      </c>
      <c r="L339">
        <v>122604.59199999992</v>
      </c>
      <c r="M339">
        <v>138934.54599999991</v>
      </c>
      <c r="N339">
        <v>313369.24599999998</v>
      </c>
      <c r="O339">
        <v>102961.35099999991</v>
      </c>
      <c r="P339">
        <v>80019.558000000005</v>
      </c>
      <c r="Q339">
        <v>33.878526802942858</v>
      </c>
      <c r="R339">
        <v>13.865892550276232</v>
      </c>
      <c r="S339">
        <v>18.457497730309328</v>
      </c>
      <c r="T339">
        <v>20.382417082301725</v>
      </c>
      <c r="U339">
        <v>148.2330175666616</v>
      </c>
      <c r="V339">
        <v>244.17389094234261</v>
      </c>
      <c r="W339">
        <v>66.121473197057128</v>
      </c>
      <c r="X339">
        <v>7.6627978208584624</v>
      </c>
      <c r="Y339">
        <v>8.1130449378278566</v>
      </c>
      <c r="Z339" t="s">
        <v>1594</v>
      </c>
      <c r="AA339" t="s">
        <v>1594</v>
      </c>
      <c r="AB339">
        <v>153.2182819605176</v>
      </c>
    </row>
    <row r="340" spans="1:28" x14ac:dyDescent="0.25">
      <c r="A340" t="s">
        <v>534</v>
      </c>
      <c r="B340" t="s">
        <v>107</v>
      </c>
      <c r="C340" t="s">
        <v>86</v>
      </c>
      <c r="D340" t="s">
        <v>44</v>
      </c>
      <c r="E340">
        <v>4231</v>
      </c>
      <c r="F340">
        <v>14</v>
      </c>
      <c r="G340">
        <v>4096.4800000000005</v>
      </c>
      <c r="H340">
        <v>3683785.49</v>
      </c>
      <c r="I340">
        <v>760843.49800000002</v>
      </c>
      <c r="J340">
        <v>593383.82800000068</v>
      </c>
      <c r="K340">
        <v>54292.56400000061</v>
      </c>
      <c r="L340">
        <v>129015.9780000006</v>
      </c>
      <c r="M340">
        <v>161325.6520000009</v>
      </c>
      <c r="N340">
        <v>355169.25899999996</v>
      </c>
      <c r="O340">
        <v>109879.9420000009</v>
      </c>
      <c r="P340">
        <v>23144.595000000001</v>
      </c>
      <c r="Q340">
        <v>13.25949354746084</v>
      </c>
      <c r="R340">
        <v>3.9004424973981551</v>
      </c>
      <c r="S340">
        <v>20.653849146900242</v>
      </c>
      <c r="T340">
        <v>16.107990804860918</v>
      </c>
      <c r="U340">
        <v>144.85212377455781</v>
      </c>
      <c r="V340">
        <v>171.77561052415732</v>
      </c>
      <c r="W340">
        <v>86.740506452539151</v>
      </c>
      <c r="X340">
        <v>4.9736609408074433</v>
      </c>
      <c r="Y340">
        <v>6.1451509250339678</v>
      </c>
      <c r="Z340" t="s">
        <v>1594</v>
      </c>
      <c r="AA340" t="s">
        <v>1594</v>
      </c>
      <c r="AB340">
        <v>557.43458893966647</v>
      </c>
    </row>
    <row r="341" spans="1:28" x14ac:dyDescent="0.25">
      <c r="A341" t="s">
        <v>535</v>
      </c>
      <c r="B341" t="s">
        <v>107</v>
      </c>
      <c r="C341" t="s">
        <v>501</v>
      </c>
      <c r="D341" t="s">
        <v>44</v>
      </c>
      <c r="E341">
        <v>1749</v>
      </c>
      <c r="F341">
        <v>1242</v>
      </c>
      <c r="G341">
        <v>1164.77</v>
      </c>
      <c r="H341">
        <v>193040.16</v>
      </c>
      <c r="I341">
        <v>12778.397000000001</v>
      </c>
      <c r="J341">
        <v>50119.457000000002</v>
      </c>
      <c r="K341">
        <v>1642.7509999999995</v>
      </c>
      <c r="L341">
        <v>-615.47400000000073</v>
      </c>
      <c r="M341">
        <v>-4702.9599999999991</v>
      </c>
      <c r="N341">
        <v>50337.294999999998</v>
      </c>
      <c r="O341">
        <v>-5685.8989999999985</v>
      </c>
      <c r="P341">
        <v>16206.123</v>
      </c>
      <c r="Q341">
        <v>3.1603492617147735</v>
      </c>
      <c r="R341">
        <v>32.334993174407295</v>
      </c>
      <c r="S341">
        <v>6.6195536721478057</v>
      </c>
      <c r="T341">
        <v>25.963228066118472</v>
      </c>
      <c r="U341">
        <v>43.029488225143162</v>
      </c>
      <c r="V341">
        <v>91.380761008611145</v>
      </c>
      <c r="W341">
        <v>96.839650738285215</v>
      </c>
      <c r="X341">
        <v>1.4652453731276396</v>
      </c>
      <c r="Y341">
        <v>-9.8404789528907486</v>
      </c>
      <c r="Z341" t="s">
        <v>1594</v>
      </c>
      <c r="AA341">
        <v>60.963043090523172</v>
      </c>
      <c r="AB341">
        <v>-3.7977867994707974</v>
      </c>
    </row>
    <row r="342" spans="1:28" x14ac:dyDescent="0.25">
      <c r="A342" t="s">
        <v>536</v>
      </c>
      <c r="B342" t="s">
        <v>107</v>
      </c>
      <c r="C342" t="s">
        <v>84</v>
      </c>
      <c r="D342" t="s">
        <v>44</v>
      </c>
      <c r="E342">
        <v>5763</v>
      </c>
      <c r="F342">
        <v>207</v>
      </c>
      <c r="G342">
        <v>4629.04</v>
      </c>
      <c r="H342">
        <v>1055003.82</v>
      </c>
      <c r="I342">
        <v>123394.183</v>
      </c>
      <c r="J342">
        <v>279560.51199999999</v>
      </c>
      <c r="K342">
        <v>68682.675999999992</v>
      </c>
      <c r="L342">
        <v>47734.990999999987</v>
      </c>
      <c r="M342">
        <v>33019.320999999982</v>
      </c>
      <c r="N342">
        <v>211612.97500000001</v>
      </c>
      <c r="O342">
        <v>17303.286999999986</v>
      </c>
      <c r="P342">
        <v>34135.595999999998</v>
      </c>
      <c r="Q342">
        <v>24.503653822299224</v>
      </c>
      <c r="R342">
        <v>12.210449807732502</v>
      </c>
      <c r="S342">
        <v>11.696088740228447</v>
      </c>
      <c r="T342">
        <v>26.498530782570999</v>
      </c>
      <c r="U342">
        <v>60.392762214195599</v>
      </c>
      <c r="V342">
        <v>118.47104215992948</v>
      </c>
      <c r="W342">
        <v>75.496346177700772</v>
      </c>
      <c r="X342">
        <v>8.8007344334213986</v>
      </c>
      <c r="Y342">
        <v>3.9973737299778858</v>
      </c>
      <c r="Z342" t="s">
        <v>1594</v>
      </c>
      <c r="AA342">
        <v>6.7847822353339886</v>
      </c>
      <c r="AB342">
        <v>139.83933662678686</v>
      </c>
    </row>
    <row r="343" spans="1:28" x14ac:dyDescent="0.25">
      <c r="A343" t="s">
        <v>541</v>
      </c>
      <c r="B343" t="s">
        <v>108</v>
      </c>
      <c r="C343" t="s">
        <v>85</v>
      </c>
      <c r="D343" t="s">
        <v>44</v>
      </c>
      <c r="E343">
        <v>4894</v>
      </c>
      <c r="F343">
        <v>35</v>
      </c>
      <c r="G343">
        <v>4609.3900000000003</v>
      </c>
      <c r="H343">
        <v>2211979.15</v>
      </c>
      <c r="I343">
        <v>312753.03899999999</v>
      </c>
      <c r="J343">
        <v>431304.43399999989</v>
      </c>
      <c r="K343">
        <v>183660.0309999999</v>
      </c>
      <c r="L343">
        <v>167327.26699999991</v>
      </c>
      <c r="M343">
        <v>160162.73199999999</v>
      </c>
      <c r="N343">
        <v>227906.54800000001</v>
      </c>
      <c r="O343">
        <v>117956.11799999999</v>
      </c>
      <c r="P343">
        <v>101635.954</v>
      </c>
      <c r="Q343">
        <v>44.624622204807338</v>
      </c>
      <c r="R343">
        <v>23.564783013568562</v>
      </c>
      <c r="S343">
        <v>14.13905908651987</v>
      </c>
      <c r="T343">
        <v>19.498575924641962</v>
      </c>
      <c r="U343">
        <v>93.570826942393651</v>
      </c>
      <c r="V343">
        <v>225.67955130722285</v>
      </c>
      <c r="W343">
        <v>55.375377795192662</v>
      </c>
      <c r="X343">
        <v>14.600094066849573</v>
      </c>
      <c r="Y343">
        <v>17.446747136041655</v>
      </c>
      <c r="Z343" t="s">
        <v>1594</v>
      </c>
      <c r="AA343">
        <v>3.4168680936354647</v>
      </c>
      <c r="AB343">
        <v>164.6339316104613</v>
      </c>
    </row>
    <row r="344" spans="1:28" x14ac:dyDescent="0.25">
      <c r="A344" t="s">
        <v>542</v>
      </c>
      <c r="B344" t="s">
        <v>108</v>
      </c>
      <c r="C344" t="s">
        <v>86</v>
      </c>
      <c r="D344" t="s">
        <v>44</v>
      </c>
      <c r="E344">
        <v>948</v>
      </c>
      <c r="F344">
        <v>9</v>
      </c>
      <c r="G344">
        <v>934.16</v>
      </c>
      <c r="H344">
        <v>444333.01</v>
      </c>
      <c r="I344">
        <v>72174.497000000003</v>
      </c>
      <c r="J344">
        <v>69382.988000000012</v>
      </c>
      <c r="K344">
        <v>14768.974000000004</v>
      </c>
      <c r="L344">
        <v>16004.772000000004</v>
      </c>
      <c r="M344">
        <v>2817.6179999999972</v>
      </c>
      <c r="N344">
        <v>45035.023000000001</v>
      </c>
      <c r="O344">
        <v>-2548.1720000000037</v>
      </c>
      <c r="P344">
        <v>13889.508000000002</v>
      </c>
      <c r="Q344">
        <v>24.695630293741075</v>
      </c>
      <c r="R344">
        <v>20.018607443081002</v>
      </c>
      <c r="S344">
        <v>16.24333447564474</v>
      </c>
      <c r="T344">
        <v>15.615087431834068</v>
      </c>
      <c r="U344">
        <v>74.273130941166414</v>
      </c>
      <c r="V344">
        <v>361.42141603151492</v>
      </c>
      <c r="W344">
        <v>75.304369706258939</v>
      </c>
      <c r="X344">
        <v>3.6550448114133389</v>
      </c>
      <c r="Y344">
        <v>-1.6801666217168938</v>
      </c>
      <c r="Z344" t="s">
        <v>1594</v>
      </c>
      <c r="AA344">
        <v>5.175417060115346</v>
      </c>
      <c r="AB344">
        <v>115.22922194220273</v>
      </c>
    </row>
    <row r="345" spans="1:28" x14ac:dyDescent="0.25">
      <c r="A345" t="s">
        <v>543</v>
      </c>
      <c r="B345" t="s">
        <v>108</v>
      </c>
      <c r="C345" t="s">
        <v>501</v>
      </c>
      <c r="D345" t="s">
        <v>44</v>
      </c>
      <c r="E345">
        <v>513</v>
      </c>
      <c r="F345">
        <v>463</v>
      </c>
      <c r="G345">
        <v>377.86</v>
      </c>
      <c r="H345">
        <v>87596.29</v>
      </c>
      <c r="I345">
        <v>5922.7659999999996</v>
      </c>
      <c r="J345">
        <v>21917.77</v>
      </c>
      <c r="K345">
        <v>4584.8979999999992</v>
      </c>
      <c r="L345">
        <v>3998.9649999999997</v>
      </c>
      <c r="M345">
        <v>3081.1489999999994</v>
      </c>
      <c r="N345">
        <v>17944.025000000001</v>
      </c>
      <c r="O345">
        <v>2899.1359999999995</v>
      </c>
      <c r="P345">
        <v>8878.9510000000009</v>
      </c>
      <c r="Q345">
        <v>20.351163701877802</v>
      </c>
      <c r="R345">
        <v>40.510284577308738</v>
      </c>
      <c r="S345">
        <v>6.7614347593944899</v>
      </c>
      <c r="T345">
        <v>25.021345082080533</v>
      </c>
      <c r="U345">
        <v>58.005001852537973</v>
      </c>
      <c r="V345">
        <v>215.15389826920023</v>
      </c>
      <c r="W345">
        <v>79.648836298122205</v>
      </c>
      <c r="X345">
        <v>4.6937258834633209</v>
      </c>
      <c r="Y345">
        <v>7.5755347158135793</v>
      </c>
      <c r="Z345">
        <v>86.161747522800212</v>
      </c>
      <c r="AA345">
        <v>9.3972646719730761</v>
      </c>
      <c r="AB345">
        <v>45.038710090865457</v>
      </c>
    </row>
    <row r="346" spans="1:28" x14ac:dyDescent="0.25">
      <c r="A346" t="s">
        <v>544</v>
      </c>
      <c r="B346" t="s">
        <v>108</v>
      </c>
      <c r="C346" t="s">
        <v>84</v>
      </c>
      <c r="D346" t="s">
        <v>44</v>
      </c>
      <c r="E346">
        <v>3233</v>
      </c>
      <c r="F346">
        <v>119</v>
      </c>
      <c r="G346">
        <v>2879.01</v>
      </c>
      <c r="H346">
        <v>922744.43</v>
      </c>
      <c r="I346">
        <v>168167.58199999999</v>
      </c>
      <c r="J346">
        <v>207692.50599999999</v>
      </c>
      <c r="K346">
        <v>63127.686000000002</v>
      </c>
      <c r="L346">
        <v>47474.353000000003</v>
      </c>
      <c r="M346">
        <v>42292.570999999974</v>
      </c>
      <c r="N346">
        <v>138021.095</v>
      </c>
      <c r="O346">
        <v>31564.265999999978</v>
      </c>
      <c r="P346">
        <v>36167.695</v>
      </c>
      <c r="Q346">
        <v>31.383578705356406</v>
      </c>
      <c r="R346">
        <v>17.414058743169097</v>
      </c>
      <c r="S346">
        <v>18.224719275737051</v>
      </c>
      <c r="T346">
        <v>22.508128930130738</v>
      </c>
      <c r="U346">
        <v>72.140251683738498</v>
      </c>
      <c r="V346">
        <v>158.23393076092128</v>
      </c>
      <c r="W346">
        <v>68.616421294643587</v>
      </c>
      <c r="X346">
        <v>9.4188140295812737</v>
      </c>
      <c r="Y346">
        <v>10.508213735772195</v>
      </c>
      <c r="Z346">
        <v>57.482426940135745</v>
      </c>
      <c r="AA346">
        <v>4.7543640360902817</v>
      </c>
      <c r="AB346">
        <v>131.26175997668639</v>
      </c>
    </row>
    <row r="347" spans="1:28" x14ac:dyDescent="0.25">
      <c r="A347" t="s">
        <v>549</v>
      </c>
      <c r="B347" t="s">
        <v>109</v>
      </c>
      <c r="C347" t="s">
        <v>85</v>
      </c>
      <c r="D347" t="s">
        <v>44</v>
      </c>
      <c r="E347">
        <v>6279</v>
      </c>
      <c r="F347">
        <v>78</v>
      </c>
      <c r="G347">
        <v>5720.92</v>
      </c>
      <c r="H347">
        <v>2850667.13</v>
      </c>
      <c r="I347">
        <v>517640.95799999998</v>
      </c>
      <c r="J347">
        <v>506987.60499999998</v>
      </c>
      <c r="K347">
        <v>202390.16399999996</v>
      </c>
      <c r="L347">
        <v>164265.95499999993</v>
      </c>
      <c r="M347">
        <v>169512.39699999994</v>
      </c>
      <c r="N347">
        <v>280805.288</v>
      </c>
      <c r="O347">
        <v>119346.94399999993</v>
      </c>
      <c r="P347">
        <v>107951.652</v>
      </c>
      <c r="Q347">
        <v>41.885775861979759</v>
      </c>
      <c r="R347">
        <v>21.292759612929789</v>
      </c>
      <c r="S347">
        <v>18.158590056075752</v>
      </c>
      <c r="T347">
        <v>17.784875675751032</v>
      </c>
      <c r="U347">
        <v>88.619943121036471</v>
      </c>
      <c r="V347">
        <v>227.62290820357563</v>
      </c>
      <c r="W347">
        <v>58.114224138020241</v>
      </c>
      <c r="X347">
        <v>9.0936100292461735</v>
      </c>
      <c r="Y347">
        <v>11.363190376098073</v>
      </c>
      <c r="Z347" t="s">
        <v>1594</v>
      </c>
      <c r="AA347">
        <v>3.4010798074159383</v>
      </c>
      <c r="AB347">
        <v>152.16622622875647</v>
      </c>
    </row>
    <row r="348" spans="1:28" x14ac:dyDescent="0.25">
      <c r="A348" t="s">
        <v>550</v>
      </c>
      <c r="B348" t="s">
        <v>109</v>
      </c>
      <c r="C348" t="s">
        <v>86</v>
      </c>
      <c r="D348" t="s">
        <v>44</v>
      </c>
      <c r="E348">
        <v>2723</v>
      </c>
      <c r="F348">
        <v>17</v>
      </c>
      <c r="G348">
        <v>2508.77</v>
      </c>
      <c r="H348">
        <v>1132695.6600000001</v>
      </c>
      <c r="I348">
        <v>141805.19099999999</v>
      </c>
      <c r="J348">
        <v>160088.37000000005</v>
      </c>
      <c r="K348">
        <v>34235.997000000069</v>
      </c>
      <c r="L348">
        <v>10799.454000000062</v>
      </c>
      <c r="M348">
        <v>31871.728999999912</v>
      </c>
      <c r="N348">
        <v>117973.678</v>
      </c>
      <c r="O348">
        <v>18753.952999999914</v>
      </c>
      <c r="P348">
        <v>14138.416999999999</v>
      </c>
      <c r="Q348">
        <v>22.492654951138981</v>
      </c>
      <c r="R348">
        <v>8.8316328038070431</v>
      </c>
      <c r="S348">
        <v>12.519266737545367</v>
      </c>
      <c r="T348">
        <v>14.13339660893554</v>
      </c>
      <c r="U348">
        <v>63.811497267585331</v>
      </c>
      <c r="V348">
        <v>139.9330986897962</v>
      </c>
      <c r="W348">
        <v>77.507345048861012</v>
      </c>
      <c r="X348">
        <v>4.1680670759267606</v>
      </c>
      <c r="Y348">
        <v>3.7471449127828591</v>
      </c>
      <c r="Z348" t="s">
        <v>1594</v>
      </c>
      <c r="AA348">
        <v>5.3511688296969897</v>
      </c>
      <c r="AB348">
        <v>76.383756399320106</v>
      </c>
    </row>
    <row r="349" spans="1:28" x14ac:dyDescent="0.25">
      <c r="A349" t="s">
        <v>551</v>
      </c>
      <c r="B349" t="s">
        <v>109</v>
      </c>
      <c r="C349" t="s">
        <v>501</v>
      </c>
      <c r="D349" t="s">
        <v>44</v>
      </c>
      <c r="E349">
        <v>829</v>
      </c>
      <c r="F349">
        <v>731</v>
      </c>
      <c r="G349">
        <v>587.86</v>
      </c>
      <c r="H349">
        <v>194485.19</v>
      </c>
      <c r="I349">
        <v>11687.44</v>
      </c>
      <c r="J349">
        <v>47001.567999999999</v>
      </c>
      <c r="K349">
        <v>15593.730999999998</v>
      </c>
      <c r="L349">
        <v>13671.366999999998</v>
      </c>
      <c r="M349">
        <v>7366.1679999999951</v>
      </c>
      <c r="N349">
        <v>30742.154999999999</v>
      </c>
      <c r="O349">
        <v>2733.8499999999954</v>
      </c>
      <c r="P349">
        <v>16310.884</v>
      </c>
      <c r="Q349">
        <v>33.653680432483796</v>
      </c>
      <c r="R349">
        <v>34.70285076446811</v>
      </c>
      <c r="S349">
        <v>6.0094241623231053</v>
      </c>
      <c r="T349">
        <v>24.167170775317132</v>
      </c>
      <c r="U349">
        <v>79.953676045316911</v>
      </c>
      <c r="V349">
        <v>218.70760895451298</v>
      </c>
      <c r="W349">
        <v>66.346319567516204</v>
      </c>
      <c r="X349">
        <v>9.2751804973885559</v>
      </c>
      <c r="Y349">
        <v>4.4368052048820124</v>
      </c>
      <c r="Z349" t="s">
        <v>1594</v>
      </c>
      <c r="AA349">
        <v>5.3150910452411946</v>
      </c>
      <c r="AB349">
        <v>83.817449747052336</v>
      </c>
    </row>
    <row r="350" spans="1:28" x14ac:dyDescent="0.25">
      <c r="A350" t="s">
        <v>552</v>
      </c>
      <c r="B350" t="s">
        <v>109</v>
      </c>
      <c r="C350" t="s">
        <v>84</v>
      </c>
      <c r="D350" t="s">
        <v>44</v>
      </c>
      <c r="E350">
        <v>5383</v>
      </c>
      <c r="F350">
        <v>255</v>
      </c>
      <c r="G350">
        <v>4610.83</v>
      </c>
      <c r="H350">
        <v>2094124.02</v>
      </c>
      <c r="I350">
        <v>237363.29800000001</v>
      </c>
      <c r="J350">
        <v>385888.14500000002</v>
      </c>
      <c r="K350">
        <v>142595.54800000001</v>
      </c>
      <c r="L350">
        <v>117124.334</v>
      </c>
      <c r="M350">
        <v>87066.378000000026</v>
      </c>
      <c r="N350">
        <v>227664.66500000001</v>
      </c>
      <c r="O350">
        <v>75298.140000000014</v>
      </c>
      <c r="P350">
        <v>151639.13699999999</v>
      </c>
      <c r="Q350">
        <v>38.512252462837537</v>
      </c>
      <c r="R350">
        <v>39.296137744786122</v>
      </c>
      <c r="S350">
        <v>11.334729735825293</v>
      </c>
      <c r="T350">
        <v>18.427186800521969</v>
      </c>
      <c r="U350">
        <v>83.691687830607506</v>
      </c>
      <c r="V350">
        <v>282.68881676400997</v>
      </c>
      <c r="W350">
        <v>61.487747537162477</v>
      </c>
      <c r="X350">
        <v>8.2267587074474484</v>
      </c>
      <c r="Y350">
        <v>10.141972904334901</v>
      </c>
      <c r="Z350" t="s">
        <v>1594</v>
      </c>
      <c r="AA350">
        <v>4.9757205603641985</v>
      </c>
      <c r="AB350">
        <v>77.238855560091991</v>
      </c>
    </row>
    <row r="351" spans="1:28" x14ac:dyDescent="0.25">
      <c r="A351" t="s">
        <v>557</v>
      </c>
      <c r="B351" t="s">
        <v>110</v>
      </c>
      <c r="C351" t="s">
        <v>85</v>
      </c>
      <c r="D351" t="s">
        <v>44</v>
      </c>
      <c r="E351">
        <v>8692</v>
      </c>
      <c r="F351">
        <v>56</v>
      </c>
      <c r="G351">
        <v>7954.17</v>
      </c>
      <c r="H351">
        <v>3242883.42</v>
      </c>
      <c r="I351">
        <v>931770.44400000002</v>
      </c>
      <c r="J351">
        <v>711785.50300000003</v>
      </c>
      <c r="K351">
        <v>334284.86200000008</v>
      </c>
      <c r="L351">
        <v>316572.12800000008</v>
      </c>
      <c r="M351">
        <v>173969.11800000007</v>
      </c>
      <c r="N351">
        <v>348816.57300000003</v>
      </c>
      <c r="O351">
        <v>119735.22400000007</v>
      </c>
      <c r="P351">
        <v>119238.50499999999</v>
      </c>
      <c r="Q351">
        <v>48.93634310693551</v>
      </c>
      <c r="R351">
        <v>16.752027752383146</v>
      </c>
      <c r="S351">
        <v>28.732776462250992</v>
      </c>
      <c r="T351">
        <v>21.94915483579117</v>
      </c>
      <c r="U351">
        <v>89.485829822596202</v>
      </c>
      <c r="V351">
        <v>226.81999001781455</v>
      </c>
      <c r="W351">
        <v>51.063656893064504</v>
      </c>
      <c r="X351">
        <v>14.513388097099936</v>
      </c>
      <c r="Y351">
        <v>13.16908560655127</v>
      </c>
      <c r="Z351">
        <v>51.401581152998332</v>
      </c>
      <c r="AA351">
        <v>2.359165459308175</v>
      </c>
      <c r="AB351">
        <v>265.49488187561565</v>
      </c>
    </row>
    <row r="352" spans="1:28" x14ac:dyDescent="0.25">
      <c r="A352" t="s">
        <v>558</v>
      </c>
      <c r="B352" t="s">
        <v>110</v>
      </c>
      <c r="C352" t="s">
        <v>86</v>
      </c>
      <c r="D352" t="s">
        <v>44</v>
      </c>
      <c r="E352">
        <v>3279</v>
      </c>
      <c r="F352">
        <v>27</v>
      </c>
      <c r="G352">
        <v>3033.24</v>
      </c>
      <c r="H352">
        <v>1786450.87</v>
      </c>
      <c r="I352">
        <v>532052.95700000005</v>
      </c>
      <c r="J352">
        <v>271625.12800000003</v>
      </c>
      <c r="K352">
        <v>89135.144</v>
      </c>
      <c r="L352">
        <v>98259.508999999991</v>
      </c>
      <c r="M352">
        <v>49053.683999999972</v>
      </c>
      <c r="N352">
        <v>165921.33900000001</v>
      </c>
      <c r="O352">
        <v>43181.292999999976</v>
      </c>
      <c r="P352">
        <v>54754.722000000002</v>
      </c>
      <c r="Q352">
        <v>34.947217554160346</v>
      </c>
      <c r="R352">
        <v>20.158194642433816</v>
      </c>
      <c r="S352">
        <v>29.782680617463608</v>
      </c>
      <c r="T352">
        <v>15.204735409264291</v>
      </c>
      <c r="U352">
        <v>89.549500863762859</v>
      </c>
      <c r="V352">
        <v>177.91194926876869</v>
      </c>
      <c r="W352">
        <v>65.052782445839654</v>
      </c>
      <c r="X352">
        <v>10.570910815255777</v>
      </c>
      <c r="Y352">
        <v>6.3822414161818681</v>
      </c>
      <c r="Z352">
        <v>35.22950033968899</v>
      </c>
      <c r="AA352">
        <v>4.0627667578570357</v>
      </c>
      <c r="AB352">
        <v>179.45394554281543</v>
      </c>
    </row>
    <row r="353" spans="1:28" x14ac:dyDescent="0.25">
      <c r="A353" t="s">
        <v>559</v>
      </c>
      <c r="B353" t="s">
        <v>110</v>
      </c>
      <c r="C353" t="s">
        <v>501</v>
      </c>
      <c r="D353" t="s">
        <v>44</v>
      </c>
      <c r="E353">
        <v>865</v>
      </c>
      <c r="F353">
        <v>655</v>
      </c>
      <c r="G353">
        <v>616.28</v>
      </c>
      <c r="H353">
        <v>120289.15</v>
      </c>
      <c r="I353">
        <v>3177.0920000000001</v>
      </c>
      <c r="J353">
        <v>41441.504000000001</v>
      </c>
      <c r="K353">
        <v>14552.871999999999</v>
      </c>
      <c r="L353">
        <v>32719.848000000002</v>
      </c>
      <c r="M353">
        <v>27213.052</v>
      </c>
      <c r="N353">
        <v>26528.679</v>
      </c>
      <c r="O353">
        <v>27317.100999999999</v>
      </c>
      <c r="P353">
        <v>16120.575999999999</v>
      </c>
      <c r="Q353">
        <v>35.424348997923666</v>
      </c>
      <c r="R353">
        <v>38.899592061137547</v>
      </c>
      <c r="S353">
        <v>2.6412124451789714</v>
      </c>
      <c r="T353">
        <v>34.451572731206433</v>
      </c>
      <c r="U353">
        <v>67.244603102485883</v>
      </c>
      <c r="V353">
        <v>162.1818361783605</v>
      </c>
      <c r="W353">
        <v>64.575651002076341</v>
      </c>
      <c r="X353">
        <v>12.73867567027224</v>
      </c>
      <c r="Y353">
        <v>20.227659514946414</v>
      </c>
      <c r="Z353">
        <v>63.685453230358412</v>
      </c>
      <c r="AA353">
        <v>22.348660800424824</v>
      </c>
      <c r="AB353">
        <v>202.96947205856668</v>
      </c>
    </row>
    <row r="354" spans="1:28" x14ac:dyDescent="0.25">
      <c r="A354" t="s">
        <v>560</v>
      </c>
      <c r="B354" t="s">
        <v>110</v>
      </c>
      <c r="C354" t="s">
        <v>84</v>
      </c>
      <c r="D354" t="s">
        <v>44</v>
      </c>
      <c r="E354">
        <v>3665</v>
      </c>
      <c r="F354">
        <v>100</v>
      </c>
      <c r="G354">
        <v>3190.55</v>
      </c>
      <c r="H354">
        <v>1018198.7000000001</v>
      </c>
      <c r="I354">
        <v>150899.31200000001</v>
      </c>
      <c r="J354">
        <v>238649.75100000002</v>
      </c>
      <c r="K354">
        <v>68529.963000000003</v>
      </c>
      <c r="L354">
        <v>46319.426000000007</v>
      </c>
      <c r="M354">
        <v>39456.427000000032</v>
      </c>
      <c r="N354">
        <v>160257.42800000001</v>
      </c>
      <c r="O354">
        <v>25641.847000000031</v>
      </c>
      <c r="P354">
        <v>84475.915999999997</v>
      </c>
      <c r="Q354">
        <v>29.953557624161203</v>
      </c>
      <c r="R354">
        <v>35.397445690190551</v>
      </c>
      <c r="S354">
        <v>14.82022241827651</v>
      </c>
      <c r="T354">
        <v>23.438426212879669</v>
      </c>
      <c r="U354">
        <v>74.79893780069267</v>
      </c>
      <c r="V354">
        <v>171.86285468022751</v>
      </c>
      <c r="W354">
        <v>70.046442375838808</v>
      </c>
      <c r="X354">
        <v>9.5091767434878243</v>
      </c>
      <c r="Y354">
        <v>8.1666418011822373</v>
      </c>
      <c r="Z354">
        <v>65.161763564220607</v>
      </c>
      <c r="AA354">
        <v>11.94738278203944</v>
      </c>
      <c r="AB354">
        <v>54.831516713000198</v>
      </c>
    </row>
    <row r="355" spans="1:28" x14ac:dyDescent="0.25">
      <c r="A355" t="s">
        <v>565</v>
      </c>
      <c r="B355" t="s">
        <v>111</v>
      </c>
      <c r="C355" t="s">
        <v>85</v>
      </c>
      <c r="D355" t="s">
        <v>44</v>
      </c>
      <c r="E355">
        <v>14665</v>
      </c>
      <c r="F355">
        <v>105</v>
      </c>
      <c r="G355">
        <v>13837.06</v>
      </c>
      <c r="H355">
        <v>6496323.3099999996</v>
      </c>
      <c r="I355" t="s">
        <v>1594</v>
      </c>
      <c r="J355">
        <v>1305461.1539999999</v>
      </c>
      <c r="K355">
        <v>383037.85999999981</v>
      </c>
      <c r="L355">
        <v>480679.7739999998</v>
      </c>
      <c r="M355" t="s">
        <v>1594</v>
      </c>
      <c r="N355">
        <v>761077.47199999995</v>
      </c>
      <c r="O355">
        <v>315892.55199999973</v>
      </c>
      <c r="P355">
        <v>293500.93599999999</v>
      </c>
      <c r="Q355">
        <v>33.47895524924229</v>
      </c>
      <c r="R355">
        <v>22.482548415990632</v>
      </c>
      <c r="S355" t="s">
        <v>1594</v>
      </c>
      <c r="T355">
        <v>20.095384599939191</v>
      </c>
      <c r="U355">
        <v>94.345269443075324</v>
      </c>
      <c r="V355">
        <v>276.21241651044369</v>
      </c>
      <c r="W355">
        <v>66.52104475075771</v>
      </c>
      <c r="X355" t="s">
        <v>1594</v>
      </c>
      <c r="Y355" t="s">
        <v>1594</v>
      </c>
      <c r="Z355" t="s">
        <v>1594</v>
      </c>
      <c r="AA355" t="s">
        <v>1594</v>
      </c>
      <c r="AB355">
        <v>163.77452847373536</v>
      </c>
    </row>
    <row r="356" spans="1:28" x14ac:dyDescent="0.25">
      <c r="A356" t="s">
        <v>566</v>
      </c>
      <c r="B356" t="s">
        <v>111</v>
      </c>
      <c r="C356" t="s">
        <v>86</v>
      </c>
      <c r="D356" t="s">
        <v>44</v>
      </c>
      <c r="E356">
        <v>5698</v>
      </c>
      <c r="F356">
        <v>19</v>
      </c>
      <c r="G356">
        <v>5461.4800000000005</v>
      </c>
      <c r="H356">
        <v>3616450.36</v>
      </c>
      <c r="I356" t="s">
        <v>1594</v>
      </c>
      <c r="J356">
        <v>779174.19499999983</v>
      </c>
      <c r="K356">
        <v>269235.08499999985</v>
      </c>
      <c r="L356">
        <v>219799.42199999985</v>
      </c>
      <c r="M356" t="s">
        <v>1594</v>
      </c>
      <c r="N356">
        <v>426580.07399999996</v>
      </c>
      <c r="O356">
        <v>137796.04899999962</v>
      </c>
      <c r="P356">
        <v>109048.93999999999</v>
      </c>
      <c r="Q356">
        <v>38.693477932693312</v>
      </c>
      <c r="R356">
        <v>13.995450657859635</v>
      </c>
      <c r="S356" t="s">
        <v>1594</v>
      </c>
      <c r="T356">
        <v>21.545275544719487</v>
      </c>
      <c r="U356">
        <v>142.6672248181811</v>
      </c>
      <c r="V356">
        <v>676.5474818181151</v>
      </c>
      <c r="W356">
        <v>61.30652206730668</v>
      </c>
      <c r="X356" t="s">
        <v>1594</v>
      </c>
      <c r="Y356" t="s">
        <v>1594</v>
      </c>
      <c r="Z356" t="s">
        <v>1594</v>
      </c>
      <c r="AA356" t="s">
        <v>1594</v>
      </c>
      <c r="AB356">
        <v>201.56034712487795</v>
      </c>
    </row>
    <row r="357" spans="1:28" x14ac:dyDescent="0.25">
      <c r="A357" t="s">
        <v>567</v>
      </c>
      <c r="B357" t="s">
        <v>111</v>
      </c>
      <c r="C357" t="s">
        <v>501</v>
      </c>
      <c r="D357" t="s">
        <v>44</v>
      </c>
      <c r="E357">
        <v>1194</v>
      </c>
      <c r="F357">
        <v>797</v>
      </c>
      <c r="G357">
        <v>857.45</v>
      </c>
      <c r="H357">
        <v>211964.23</v>
      </c>
      <c r="I357">
        <v>39171.555</v>
      </c>
      <c r="J357">
        <v>45147.001000000004</v>
      </c>
      <c r="K357">
        <v>10386.537000000002</v>
      </c>
      <c r="L357">
        <v>8958.2210000000014</v>
      </c>
      <c r="M357">
        <v>2816.1950000000061</v>
      </c>
      <c r="N357">
        <v>35499.758999999998</v>
      </c>
      <c r="O357">
        <v>3100.9700000000057</v>
      </c>
      <c r="P357">
        <v>48223.688999999998</v>
      </c>
      <c r="Q357">
        <v>22.635378981123257</v>
      </c>
      <c r="R357">
        <v>106.81482253937531</v>
      </c>
      <c r="S357">
        <v>18.480266694054933</v>
      </c>
      <c r="T357">
        <v>21.299348951471671</v>
      </c>
      <c r="U357">
        <v>52.652633972826408</v>
      </c>
      <c r="V357">
        <v>172.71912647967812</v>
      </c>
      <c r="W357">
        <v>77.364621018876747</v>
      </c>
      <c r="X357">
        <v>6.4597941919949466</v>
      </c>
      <c r="Y357">
        <v>3.5926046126824915</v>
      </c>
      <c r="Z357" t="s">
        <v>1594</v>
      </c>
      <c r="AA357">
        <v>8.783071778399286</v>
      </c>
      <c r="AB357">
        <v>18.576390951758174</v>
      </c>
    </row>
    <row r="358" spans="1:28" x14ac:dyDescent="0.25">
      <c r="A358" t="s">
        <v>568</v>
      </c>
      <c r="B358" t="s">
        <v>111</v>
      </c>
      <c r="C358" t="s">
        <v>84</v>
      </c>
      <c r="D358" t="s">
        <v>44</v>
      </c>
      <c r="E358">
        <v>6004</v>
      </c>
      <c r="F358">
        <v>196</v>
      </c>
      <c r="G358">
        <v>5236.63</v>
      </c>
      <c r="H358">
        <v>1634295.88</v>
      </c>
      <c r="I358">
        <v>258288.52499999999</v>
      </c>
      <c r="J358">
        <v>379726.11900000001</v>
      </c>
      <c r="K358">
        <v>128507.36499999999</v>
      </c>
      <c r="L358">
        <v>100975.909</v>
      </c>
      <c r="M358">
        <v>67098.635999999955</v>
      </c>
      <c r="N358">
        <v>242241.929</v>
      </c>
      <c r="O358">
        <v>53759.160999999956</v>
      </c>
      <c r="P358">
        <v>123873.64</v>
      </c>
      <c r="Q358">
        <v>34.661526557080911</v>
      </c>
      <c r="R358">
        <v>32.621838162257148</v>
      </c>
      <c r="S358">
        <v>15.804269481484589</v>
      </c>
      <c r="T358">
        <v>23.234845271714203</v>
      </c>
      <c r="U358">
        <v>72.513452162936844</v>
      </c>
      <c r="V358">
        <v>153.04997737094277</v>
      </c>
      <c r="W358">
        <v>65.338473442919081</v>
      </c>
      <c r="X358">
        <v>11.726668152087255</v>
      </c>
      <c r="Y358">
        <v>10.685771775791048</v>
      </c>
      <c r="Z358" t="s">
        <v>1594</v>
      </c>
      <c r="AA358">
        <v>3.3270980227475677</v>
      </c>
      <c r="AB358">
        <v>81.515251348067281</v>
      </c>
    </row>
    <row r="359" spans="1:28" x14ac:dyDescent="0.25">
      <c r="A359" t="s">
        <v>573</v>
      </c>
      <c r="B359" t="s">
        <v>112</v>
      </c>
      <c r="C359" t="s">
        <v>85</v>
      </c>
      <c r="D359" t="s">
        <v>44</v>
      </c>
      <c r="E359">
        <v>9788</v>
      </c>
      <c r="F359">
        <v>103</v>
      </c>
      <c r="G359">
        <v>9241.76</v>
      </c>
      <c r="H359">
        <v>5545134.6299999999</v>
      </c>
      <c r="I359">
        <v>1803810.145</v>
      </c>
      <c r="J359">
        <v>1220416.9849999999</v>
      </c>
      <c r="K359">
        <v>582729.18999999994</v>
      </c>
      <c r="L359">
        <v>460249.51599999989</v>
      </c>
      <c r="M359">
        <v>432430.7429999999</v>
      </c>
      <c r="N359">
        <v>552758.20600000001</v>
      </c>
      <c r="O359">
        <v>319870.95099999994</v>
      </c>
      <c r="P359">
        <v>214432.99900000001</v>
      </c>
      <c r="Q359">
        <v>51.319740937045154</v>
      </c>
      <c r="R359">
        <v>17.570469899679413</v>
      </c>
      <c r="S359">
        <v>32.529600548219697</v>
      </c>
      <c r="T359">
        <v>22.008789081465455</v>
      </c>
      <c r="U359">
        <v>132.05460702290472</v>
      </c>
      <c r="V359">
        <v>405.27035315784008</v>
      </c>
      <c r="W359">
        <v>48.680259062954853</v>
      </c>
      <c r="X359">
        <v>6.9370238422263597</v>
      </c>
      <c r="Y359">
        <v>7.9356457772929367</v>
      </c>
      <c r="Z359" t="s">
        <v>1594</v>
      </c>
      <c r="AA359">
        <v>8.6370873235301637</v>
      </c>
      <c r="AB359">
        <v>214.63558227808019</v>
      </c>
    </row>
    <row r="360" spans="1:28" x14ac:dyDescent="0.25">
      <c r="A360" t="s">
        <v>574</v>
      </c>
      <c r="B360" t="s">
        <v>112</v>
      </c>
      <c r="C360" t="s">
        <v>86</v>
      </c>
      <c r="D360" t="s">
        <v>44</v>
      </c>
      <c r="E360">
        <v>8451</v>
      </c>
      <c r="F360">
        <v>30</v>
      </c>
      <c r="G360">
        <v>8447.35</v>
      </c>
      <c r="H360">
        <v>5487537.6100000003</v>
      </c>
      <c r="I360">
        <v>3202402.8930000002</v>
      </c>
      <c r="J360">
        <v>1555304.8630000001</v>
      </c>
      <c r="K360">
        <v>779001.15499999991</v>
      </c>
      <c r="L360">
        <v>735673.83899999992</v>
      </c>
      <c r="M360">
        <v>697942.15799999994</v>
      </c>
      <c r="N360">
        <v>707712.77</v>
      </c>
      <c r="O360">
        <v>388695.20600000006</v>
      </c>
      <c r="P360">
        <v>288594.46999999997</v>
      </c>
      <c r="Q360">
        <v>52.397515211273735</v>
      </c>
      <c r="R360">
        <v>18.555492036676025</v>
      </c>
      <c r="S360">
        <v>58.357739310327936</v>
      </c>
      <c r="T360">
        <v>28.342491177932907</v>
      </c>
      <c r="U360">
        <v>184.11748808798026</v>
      </c>
      <c r="V360">
        <v>450.70465897589185</v>
      </c>
      <c r="W360">
        <v>47.602484788726251</v>
      </c>
      <c r="X360">
        <v>9.9203915924999482</v>
      </c>
      <c r="Y360">
        <v>8.0526092937825737</v>
      </c>
      <c r="Z360" t="s">
        <v>1594</v>
      </c>
      <c r="AA360">
        <v>3.3072665983402811</v>
      </c>
      <c r="AB360">
        <v>254.91612469220217</v>
      </c>
    </row>
    <row r="361" spans="1:28" x14ac:dyDescent="0.25">
      <c r="A361" t="s">
        <v>575</v>
      </c>
      <c r="B361" t="s">
        <v>112</v>
      </c>
      <c r="C361" t="s">
        <v>501</v>
      </c>
      <c r="D361" t="s">
        <v>44</v>
      </c>
      <c r="E361">
        <v>1992</v>
      </c>
      <c r="F361">
        <v>1467</v>
      </c>
      <c r="G361">
        <v>1462.54</v>
      </c>
      <c r="H361">
        <v>423787.66</v>
      </c>
      <c r="I361">
        <v>20767.475999999999</v>
      </c>
      <c r="J361">
        <v>131907.867</v>
      </c>
      <c r="K361">
        <v>58122.791999999994</v>
      </c>
      <c r="L361">
        <v>54339.491999999998</v>
      </c>
      <c r="M361">
        <v>9779.2719999999954</v>
      </c>
      <c r="N361">
        <v>78930.108999999997</v>
      </c>
      <c r="O361">
        <v>10014.384999999995</v>
      </c>
      <c r="P361">
        <v>41991.735000000001</v>
      </c>
      <c r="Q361">
        <v>42.40901985723017</v>
      </c>
      <c r="R361">
        <v>31.83413996073487</v>
      </c>
      <c r="S361">
        <v>4.9004437741297142</v>
      </c>
      <c r="T361">
        <v>31.125933916999848</v>
      </c>
      <c r="U361">
        <v>90.190946572401444</v>
      </c>
      <c r="V361">
        <v>266.73768033694807</v>
      </c>
      <c r="W361">
        <v>57.590980142769844</v>
      </c>
      <c r="X361">
        <v>11.49373025676616</v>
      </c>
      <c r="Y361">
        <v>5.5323940653560193</v>
      </c>
      <c r="Z361" t="s">
        <v>1594</v>
      </c>
      <c r="AA361">
        <v>4.0108551564419006</v>
      </c>
      <c r="AB361">
        <v>129.40520795342226</v>
      </c>
    </row>
    <row r="362" spans="1:28" x14ac:dyDescent="0.25">
      <c r="A362" t="s">
        <v>576</v>
      </c>
      <c r="B362" t="s">
        <v>112</v>
      </c>
      <c r="C362" t="s">
        <v>84</v>
      </c>
      <c r="D362" t="s">
        <v>44</v>
      </c>
      <c r="E362">
        <v>9631</v>
      </c>
      <c r="F362">
        <v>343</v>
      </c>
      <c r="G362">
        <v>8366.4599999999991</v>
      </c>
      <c r="H362">
        <v>2839943.2399999998</v>
      </c>
      <c r="I362">
        <v>501532.43700000003</v>
      </c>
      <c r="J362">
        <v>638290.05499999993</v>
      </c>
      <c r="K362">
        <v>228725.79799999998</v>
      </c>
      <c r="L362">
        <v>196045.44099999999</v>
      </c>
      <c r="M362">
        <v>128010.94099999995</v>
      </c>
      <c r="N362">
        <v>396498.08999999997</v>
      </c>
      <c r="O362">
        <v>117716.86899999995</v>
      </c>
      <c r="P362">
        <v>150530.38399999999</v>
      </c>
      <c r="Q362">
        <v>36.583022880277404</v>
      </c>
      <c r="R362">
        <v>23.583382322947209</v>
      </c>
      <c r="S362">
        <v>17.659945802297095</v>
      </c>
      <c r="T362">
        <v>22.47545112908665</v>
      </c>
      <c r="U362">
        <v>76.291532500005971</v>
      </c>
      <c r="V362">
        <v>255.81908142750942</v>
      </c>
      <c r="W362">
        <v>63.416977119722581</v>
      </c>
      <c r="X362">
        <v>7.1943667802324587</v>
      </c>
      <c r="Y362">
        <v>7.3254934168569292</v>
      </c>
      <c r="Z362" t="s">
        <v>1594</v>
      </c>
      <c r="AA362">
        <v>4.5233367160445983</v>
      </c>
      <c r="AB362">
        <v>130.23645844150639</v>
      </c>
    </row>
    <row r="363" spans="1:28" x14ac:dyDescent="0.25">
      <c r="A363" t="s">
        <v>581</v>
      </c>
      <c r="B363" t="s">
        <v>113</v>
      </c>
      <c r="C363" t="s">
        <v>85</v>
      </c>
      <c r="D363" t="s">
        <v>44</v>
      </c>
      <c r="E363">
        <v>17613</v>
      </c>
      <c r="F363">
        <v>123</v>
      </c>
      <c r="G363">
        <v>16070.88</v>
      </c>
      <c r="H363">
        <v>5907033.29</v>
      </c>
      <c r="I363">
        <v>793758.61899999995</v>
      </c>
      <c r="J363">
        <v>1172272.2619999999</v>
      </c>
      <c r="K363">
        <v>363961.28299999994</v>
      </c>
      <c r="L363">
        <v>289367.50799999991</v>
      </c>
      <c r="M363">
        <v>256302.79099999982</v>
      </c>
      <c r="N363">
        <v>755500.59900000005</v>
      </c>
      <c r="O363">
        <v>164336.70999999982</v>
      </c>
      <c r="P363">
        <v>246799.174</v>
      </c>
      <c r="Q363">
        <v>32.51216400059613</v>
      </c>
      <c r="R363">
        <v>21.053059259368538</v>
      </c>
      <c r="S363">
        <v>13.437517278660874</v>
      </c>
      <c r="T363">
        <v>19.84536406768752</v>
      </c>
      <c r="U363">
        <v>72.943875008711402</v>
      </c>
      <c r="V363">
        <v>188.41484318220284</v>
      </c>
      <c r="W363">
        <v>67.48783599940387</v>
      </c>
      <c r="X363">
        <v>8.9860757548501695</v>
      </c>
      <c r="Y363">
        <v>8.8000802066740498</v>
      </c>
      <c r="Z363" t="s">
        <v>1594</v>
      </c>
      <c r="AA363">
        <v>2.2616158323631366</v>
      </c>
      <c r="AB363">
        <v>117.24816712717197</v>
      </c>
    </row>
    <row r="364" spans="1:28" x14ac:dyDescent="0.25">
      <c r="A364" t="s">
        <v>582</v>
      </c>
      <c r="B364" t="s">
        <v>113</v>
      </c>
      <c r="C364" t="s">
        <v>86</v>
      </c>
      <c r="D364" t="s">
        <v>44</v>
      </c>
      <c r="E364">
        <v>14144</v>
      </c>
      <c r="F364">
        <v>44</v>
      </c>
      <c r="G364">
        <v>12891.14</v>
      </c>
      <c r="H364">
        <v>5930318.5300000003</v>
      </c>
      <c r="I364">
        <v>592888.88500000001</v>
      </c>
      <c r="J364">
        <v>786404.66500000015</v>
      </c>
      <c r="K364">
        <v>133722.25500000024</v>
      </c>
      <c r="L364">
        <v>61939.230000000229</v>
      </c>
      <c r="M364">
        <v>105983.32700000005</v>
      </c>
      <c r="N364">
        <v>612432.16599999997</v>
      </c>
      <c r="O364">
        <v>66733.456000000049</v>
      </c>
      <c r="P364">
        <v>178320.777</v>
      </c>
      <c r="Q364">
        <v>17.921525522931962</v>
      </c>
      <c r="R364">
        <v>22.675447506405618</v>
      </c>
      <c r="S364">
        <v>9.9975892020086814</v>
      </c>
      <c r="T364">
        <v>13.260749165863103</v>
      </c>
      <c r="U364">
        <v>61.00350046621169</v>
      </c>
      <c r="V364">
        <v>164.06155297359271</v>
      </c>
      <c r="W364">
        <v>82.078474477068042</v>
      </c>
      <c r="X364">
        <v>4.8131312916152105</v>
      </c>
      <c r="Y364">
        <v>6.9732888810182176</v>
      </c>
      <c r="Z364" t="s">
        <v>1594</v>
      </c>
      <c r="AA364">
        <v>4.6843362011805656</v>
      </c>
      <c r="AB364">
        <v>34.734724153877053</v>
      </c>
    </row>
    <row r="365" spans="1:28" x14ac:dyDescent="0.25">
      <c r="A365" t="s">
        <v>583</v>
      </c>
      <c r="B365" t="s">
        <v>113</v>
      </c>
      <c r="C365" t="s">
        <v>501</v>
      </c>
      <c r="D365" t="s">
        <v>44</v>
      </c>
      <c r="E365">
        <v>1020</v>
      </c>
      <c r="F365">
        <v>740</v>
      </c>
      <c r="G365">
        <v>736.25</v>
      </c>
      <c r="H365">
        <v>147582.18</v>
      </c>
      <c r="I365">
        <v>5601.0439999999999</v>
      </c>
      <c r="J365">
        <v>50856.665000000001</v>
      </c>
      <c r="K365">
        <v>15984.463</v>
      </c>
      <c r="L365">
        <v>14131.396999999999</v>
      </c>
      <c r="M365">
        <v>8107.96</v>
      </c>
      <c r="N365">
        <v>35121.489000000001</v>
      </c>
      <c r="O365">
        <v>7142.8469999999998</v>
      </c>
      <c r="P365">
        <v>20313.641</v>
      </c>
      <c r="Q365">
        <v>31.277106431751829</v>
      </c>
      <c r="R365">
        <v>39.942927834532597</v>
      </c>
      <c r="S365">
        <v>3.7952034588457764</v>
      </c>
      <c r="T365">
        <v>34.459895496868256</v>
      </c>
      <c r="U365">
        <v>69.075266553480475</v>
      </c>
      <c r="V365">
        <v>135.25050458404073</v>
      </c>
      <c r="W365">
        <v>68.722893568248182</v>
      </c>
      <c r="X365">
        <v>13.920601450102513</v>
      </c>
      <c r="Y365">
        <v>12.952032300445715</v>
      </c>
      <c r="Z365">
        <v>95.301196506557346</v>
      </c>
      <c r="AA365">
        <v>4.1051050635858077</v>
      </c>
      <c r="AB365">
        <v>69.56604677615401</v>
      </c>
    </row>
    <row r="366" spans="1:28" x14ac:dyDescent="0.25">
      <c r="A366" t="s">
        <v>584</v>
      </c>
      <c r="B366" t="s">
        <v>113</v>
      </c>
      <c r="C366" t="s">
        <v>84</v>
      </c>
      <c r="D366" t="s">
        <v>44</v>
      </c>
      <c r="E366">
        <v>7175</v>
      </c>
      <c r="F366">
        <v>195</v>
      </c>
      <c r="G366">
        <v>6283.31</v>
      </c>
      <c r="H366">
        <v>1927920.57</v>
      </c>
      <c r="I366">
        <v>204402.356</v>
      </c>
      <c r="J366">
        <v>413183.973</v>
      </c>
      <c r="K366">
        <v>120025.43700000001</v>
      </c>
      <c r="L366">
        <v>96733.71100000001</v>
      </c>
      <c r="M366">
        <v>76474.186999999962</v>
      </c>
      <c r="N366">
        <v>281888.99900000001</v>
      </c>
      <c r="O366">
        <v>59527.520999999957</v>
      </c>
      <c r="P366">
        <v>102894.363</v>
      </c>
      <c r="Q366">
        <v>29.863430185423844</v>
      </c>
      <c r="R366">
        <v>24.902796266011023</v>
      </c>
      <c r="S366">
        <v>10.602218741822957</v>
      </c>
      <c r="T366">
        <v>21.431586935140174</v>
      </c>
      <c r="U366">
        <v>65.758966691122993</v>
      </c>
      <c r="V366">
        <v>151.22574805317578</v>
      </c>
      <c r="W366">
        <v>70.136569814576148</v>
      </c>
      <c r="X366">
        <v>9.6627681945990087</v>
      </c>
      <c r="Y366">
        <v>10.646771764189241</v>
      </c>
      <c r="Z366">
        <v>69.385095222149147</v>
      </c>
      <c r="AA366">
        <v>3.9698751523812401</v>
      </c>
      <c r="AB366">
        <v>94.012643821897228</v>
      </c>
    </row>
    <row r="367" spans="1:28" x14ac:dyDescent="0.25">
      <c r="A367" t="s">
        <v>589</v>
      </c>
      <c r="B367" t="s">
        <v>114</v>
      </c>
      <c r="C367" t="s">
        <v>85</v>
      </c>
      <c r="D367" t="s">
        <v>44</v>
      </c>
      <c r="E367">
        <v>22411</v>
      </c>
      <c r="F367">
        <v>151</v>
      </c>
      <c r="G367">
        <v>20781.04</v>
      </c>
      <c r="H367">
        <v>8418687.2300000004</v>
      </c>
      <c r="I367">
        <v>1195582.8910000001</v>
      </c>
      <c r="J367">
        <v>1352311.345</v>
      </c>
      <c r="K367">
        <v>283560.10499999998</v>
      </c>
      <c r="L367">
        <v>231625.79100000003</v>
      </c>
      <c r="M367">
        <v>266886.5389999997</v>
      </c>
      <c r="N367">
        <v>997063.01</v>
      </c>
      <c r="O367">
        <v>178030.35499999969</v>
      </c>
      <c r="P367">
        <v>354552.359</v>
      </c>
      <c r="Q367">
        <v>22.14235411485603</v>
      </c>
      <c r="R367">
        <v>26.218249244962148</v>
      </c>
      <c r="S367">
        <v>14.201535920464407</v>
      </c>
      <c r="T367">
        <v>16.063209239809233</v>
      </c>
      <c r="U367">
        <v>65.074286224366048</v>
      </c>
      <c r="V367">
        <v>175.81647602814871</v>
      </c>
      <c r="W367">
        <v>77.857645885143967</v>
      </c>
      <c r="X367">
        <v>5.9708140149359128</v>
      </c>
      <c r="Y367">
        <v>9.0616987666750077</v>
      </c>
      <c r="Z367" t="s">
        <v>1594</v>
      </c>
      <c r="AA367">
        <v>8.4440972399837424</v>
      </c>
      <c r="AB367">
        <v>65.329079082505842</v>
      </c>
    </row>
    <row r="368" spans="1:28" x14ac:dyDescent="0.25">
      <c r="A368" t="s">
        <v>590</v>
      </c>
      <c r="B368" t="s">
        <v>114</v>
      </c>
      <c r="C368" t="s">
        <v>86</v>
      </c>
      <c r="D368" t="s">
        <v>44</v>
      </c>
      <c r="E368">
        <v>22915</v>
      </c>
      <c r="F368">
        <v>77</v>
      </c>
      <c r="G368">
        <v>21039.72</v>
      </c>
      <c r="H368">
        <v>11161186.65</v>
      </c>
      <c r="I368">
        <v>1319875.5109999999</v>
      </c>
      <c r="J368">
        <v>1441228.4160000002</v>
      </c>
      <c r="K368">
        <v>364849.66700000013</v>
      </c>
      <c r="L368">
        <v>260120.69600000014</v>
      </c>
      <c r="M368">
        <v>157631.92400000029</v>
      </c>
      <c r="N368">
        <v>1001323.053</v>
      </c>
      <c r="O368">
        <v>97658.270000000281</v>
      </c>
      <c r="P368">
        <v>290602.99300000002</v>
      </c>
      <c r="Q368">
        <v>26.705969286226129</v>
      </c>
      <c r="R368">
        <v>20.163562539693913</v>
      </c>
      <c r="S368">
        <v>11.825584074431726</v>
      </c>
      <c r="T368">
        <v>12.912860085535799</v>
      </c>
      <c r="U368">
        <v>68.500361031420582</v>
      </c>
      <c r="V368">
        <v>175.22021486027381</v>
      </c>
      <c r="W368">
        <v>73.294030713773864</v>
      </c>
      <c r="X368">
        <v>7.6338022591905776</v>
      </c>
      <c r="Y368">
        <v>5.8499776802565506</v>
      </c>
      <c r="Z368" t="s">
        <v>1594</v>
      </c>
      <c r="AA368">
        <v>4.6196939519202012</v>
      </c>
      <c r="AB368">
        <v>89.510673415535038</v>
      </c>
    </row>
    <row r="369" spans="1:28" x14ac:dyDescent="0.25">
      <c r="A369" t="s">
        <v>591</v>
      </c>
      <c r="B369" t="s">
        <v>114</v>
      </c>
      <c r="C369" t="s">
        <v>501</v>
      </c>
      <c r="D369" t="s">
        <v>44</v>
      </c>
      <c r="E369">
        <v>1260</v>
      </c>
      <c r="F369">
        <v>919</v>
      </c>
      <c r="G369">
        <v>956.68</v>
      </c>
      <c r="H369">
        <v>191900.3</v>
      </c>
      <c r="I369">
        <v>3422.3670000000002</v>
      </c>
      <c r="J369">
        <v>65212.709000000003</v>
      </c>
      <c r="K369">
        <v>20052.16</v>
      </c>
      <c r="L369">
        <v>18783.616999999998</v>
      </c>
      <c r="M369">
        <v>10272.489999999998</v>
      </c>
      <c r="N369">
        <v>44224.841</v>
      </c>
      <c r="O369">
        <v>9658.391999999998</v>
      </c>
      <c r="P369">
        <v>19991.334999999999</v>
      </c>
      <c r="Q369">
        <v>31.196477259416632</v>
      </c>
      <c r="R369">
        <v>30.655581261008493</v>
      </c>
      <c r="S369">
        <v>1.7834088847177416</v>
      </c>
      <c r="T369">
        <v>33.982598776552202</v>
      </c>
      <c r="U369">
        <v>68.165644729690186</v>
      </c>
      <c r="V369">
        <v>130.7639816866664</v>
      </c>
      <c r="W369">
        <v>68.803522740583375</v>
      </c>
      <c r="X369">
        <v>13.845007550964885</v>
      </c>
      <c r="Y369">
        <v>16.2211133187553</v>
      </c>
      <c r="Z369" t="s">
        <v>1594</v>
      </c>
      <c r="AA369">
        <v>3.7423449643330198</v>
      </c>
      <c r="AB369">
        <v>93.958792646914276</v>
      </c>
    </row>
    <row r="370" spans="1:28" x14ac:dyDescent="0.25">
      <c r="A370" t="s">
        <v>592</v>
      </c>
      <c r="B370" t="s">
        <v>114</v>
      </c>
      <c r="C370" t="s">
        <v>84</v>
      </c>
      <c r="D370" t="s">
        <v>44</v>
      </c>
      <c r="E370">
        <v>7145</v>
      </c>
      <c r="F370">
        <v>245</v>
      </c>
      <c r="G370">
        <v>6340.74</v>
      </c>
      <c r="H370">
        <v>2005128.8900000001</v>
      </c>
      <c r="I370">
        <v>264353.29600000003</v>
      </c>
      <c r="J370">
        <v>419638.74200000003</v>
      </c>
      <c r="K370">
        <v>122031.87700000002</v>
      </c>
      <c r="L370">
        <v>93605.806000000026</v>
      </c>
      <c r="M370">
        <v>80609.667999999991</v>
      </c>
      <c r="N370">
        <v>279509.55900000001</v>
      </c>
      <c r="O370">
        <v>63877.380999999987</v>
      </c>
      <c r="P370">
        <v>79493.903000000006</v>
      </c>
      <c r="Q370">
        <v>30.390855353717473</v>
      </c>
      <c r="R370">
        <v>18.943413713693765</v>
      </c>
      <c r="S370">
        <v>13.183855527611495</v>
      </c>
      <c r="T370">
        <v>20.928267708516234</v>
      </c>
      <c r="U370">
        <v>66.181351388008352</v>
      </c>
      <c r="V370">
        <v>137.45736286300968</v>
      </c>
      <c r="W370">
        <v>69.60914464628253</v>
      </c>
      <c r="X370">
        <v>10.855120736867462</v>
      </c>
      <c r="Y370">
        <v>14.836231000408819</v>
      </c>
      <c r="Z370" t="s">
        <v>1594</v>
      </c>
      <c r="AA370">
        <v>4.6088465885024439</v>
      </c>
      <c r="AB370">
        <v>117.75218283092732</v>
      </c>
    </row>
    <row r="371" spans="1:28" x14ac:dyDescent="0.25">
      <c r="A371" t="s">
        <v>597</v>
      </c>
      <c r="B371" t="s">
        <v>115</v>
      </c>
      <c r="C371" t="s">
        <v>85</v>
      </c>
      <c r="D371" t="s">
        <v>44</v>
      </c>
      <c r="E371">
        <v>13035</v>
      </c>
      <c r="F371">
        <v>155</v>
      </c>
      <c r="G371">
        <v>12324.15</v>
      </c>
      <c r="H371">
        <v>6280676.0099999998</v>
      </c>
      <c r="I371">
        <v>1385453.054</v>
      </c>
      <c r="J371">
        <v>1315822.8559999999</v>
      </c>
      <c r="K371">
        <v>568350.18099999998</v>
      </c>
      <c r="L371">
        <v>456679.283</v>
      </c>
      <c r="M371">
        <v>496001.6480000001</v>
      </c>
      <c r="N371">
        <v>684901.05099999998</v>
      </c>
      <c r="O371">
        <v>338260.59600000014</v>
      </c>
      <c r="P371">
        <v>271604.97100000002</v>
      </c>
      <c r="Q371">
        <v>45.350059627948568</v>
      </c>
      <c r="R371">
        <v>20.641454110749997</v>
      </c>
      <c r="S371">
        <v>22.058979826281472</v>
      </c>
      <c r="T371">
        <v>20.950338051269739</v>
      </c>
      <c r="U371">
        <v>106.76783843104798</v>
      </c>
      <c r="V371">
        <v>247.18843847243014</v>
      </c>
      <c r="W371">
        <v>54.649940372051439</v>
      </c>
      <c r="X371" t="s">
        <v>1594</v>
      </c>
      <c r="Y371">
        <v>11.27522100930889</v>
      </c>
      <c r="Z371" t="s">
        <v>1594</v>
      </c>
      <c r="AA371">
        <v>4.4968297458851341</v>
      </c>
      <c r="AB371">
        <v>168.14098847991997</v>
      </c>
    </row>
    <row r="372" spans="1:28" x14ac:dyDescent="0.25">
      <c r="A372" t="s">
        <v>598</v>
      </c>
      <c r="B372" t="s">
        <v>115</v>
      </c>
      <c r="C372" t="s">
        <v>86</v>
      </c>
      <c r="D372" t="s">
        <v>44</v>
      </c>
      <c r="E372">
        <v>6949</v>
      </c>
      <c r="F372">
        <v>34</v>
      </c>
      <c r="G372">
        <v>6488.39</v>
      </c>
      <c r="H372">
        <v>4447006.6499999994</v>
      </c>
      <c r="I372">
        <v>2618289.9679999999</v>
      </c>
      <c r="J372">
        <v>1630813.5899999996</v>
      </c>
      <c r="K372">
        <v>1176188.3259999994</v>
      </c>
      <c r="L372">
        <v>935819.57399999932</v>
      </c>
      <c r="M372">
        <v>1228488.0729999999</v>
      </c>
      <c r="N372">
        <v>403747.99599999998</v>
      </c>
      <c r="O372">
        <v>858668.9079999997</v>
      </c>
      <c r="P372">
        <v>218312.03400000001</v>
      </c>
      <c r="Q372">
        <v>74.445299447960906</v>
      </c>
      <c r="R372">
        <v>13.386694551644011</v>
      </c>
      <c r="S372">
        <v>58.87758157501294</v>
      </c>
      <c r="T372">
        <v>36.6721644097384</v>
      </c>
      <c r="U372">
        <v>251.34333632842655</v>
      </c>
      <c r="V372">
        <v>356.87179346494275</v>
      </c>
      <c r="W372">
        <v>25.55470055203909</v>
      </c>
      <c r="X372" t="s">
        <v>1594</v>
      </c>
      <c r="Y372">
        <v>13.985816462309907</v>
      </c>
      <c r="Z372" t="s">
        <v>1594</v>
      </c>
      <c r="AA372">
        <v>0.6202463362997197</v>
      </c>
      <c r="AB372">
        <v>428.66146993985649</v>
      </c>
    </row>
    <row r="373" spans="1:28" x14ac:dyDescent="0.25">
      <c r="A373" t="s">
        <v>599</v>
      </c>
      <c r="B373" t="s">
        <v>115</v>
      </c>
      <c r="C373" t="s">
        <v>501</v>
      </c>
      <c r="D373" t="s">
        <v>44</v>
      </c>
      <c r="E373">
        <v>2655</v>
      </c>
      <c r="F373">
        <v>1976</v>
      </c>
      <c r="G373">
        <v>1915.86</v>
      </c>
      <c r="H373">
        <v>447771.67</v>
      </c>
      <c r="I373">
        <v>17137.199000000001</v>
      </c>
      <c r="J373">
        <v>126673.511</v>
      </c>
      <c r="K373">
        <v>40501.449999999997</v>
      </c>
      <c r="L373">
        <v>34692.918999999994</v>
      </c>
      <c r="M373">
        <v>17568.300999999992</v>
      </c>
      <c r="N373">
        <v>87668.75</v>
      </c>
      <c r="O373">
        <v>18564.591999999993</v>
      </c>
      <c r="P373">
        <v>48926.563000000002</v>
      </c>
      <c r="Q373">
        <v>31.599740033174641</v>
      </c>
      <c r="R373">
        <v>38.62414692208224</v>
      </c>
      <c r="S373">
        <v>3.8272182337931295</v>
      </c>
      <c r="T373">
        <v>28.289755580115195</v>
      </c>
      <c r="U373">
        <v>66.118354681448537</v>
      </c>
      <c r="V373">
        <v>191.6672930172351</v>
      </c>
      <c r="W373">
        <v>68.400259966825359</v>
      </c>
      <c r="X373">
        <v>8.9485001652043863</v>
      </c>
      <c r="Y373">
        <v>10.553157033660362</v>
      </c>
      <c r="Z373">
        <v>124.18348551954217</v>
      </c>
      <c r="AA373">
        <v>8.0403788012527944</v>
      </c>
      <c r="AB373">
        <v>70.908146562430701</v>
      </c>
    </row>
    <row r="374" spans="1:28" x14ac:dyDescent="0.25">
      <c r="A374" t="s">
        <v>600</v>
      </c>
      <c r="B374" t="s">
        <v>115</v>
      </c>
      <c r="C374" t="s">
        <v>84</v>
      </c>
      <c r="D374" t="s">
        <v>44</v>
      </c>
      <c r="E374">
        <v>11366</v>
      </c>
      <c r="F374">
        <v>431</v>
      </c>
      <c r="G374">
        <v>9825.9</v>
      </c>
      <c r="H374">
        <v>3396929.24</v>
      </c>
      <c r="I374">
        <v>400750.53100000002</v>
      </c>
      <c r="J374">
        <v>665092.43099999998</v>
      </c>
      <c r="K374">
        <v>192747.84700000004</v>
      </c>
      <c r="L374">
        <v>150392.95400000003</v>
      </c>
      <c r="M374">
        <v>100843.95200000008</v>
      </c>
      <c r="N374">
        <v>452251.511</v>
      </c>
      <c r="O374">
        <v>57216.581000000078</v>
      </c>
      <c r="P374">
        <v>166751.62400000001</v>
      </c>
      <c r="Q374">
        <v>29.883416876207193</v>
      </c>
      <c r="R374">
        <v>25.071947330580883</v>
      </c>
      <c r="S374">
        <v>11.797435350758146</v>
      </c>
      <c r="T374">
        <v>19.57922535354313</v>
      </c>
      <c r="U374">
        <v>67.687685708179401</v>
      </c>
      <c r="V374">
        <v>200.77990484332224</v>
      </c>
      <c r="W374">
        <v>70.116583123792807</v>
      </c>
      <c r="X374">
        <v>6.3352117270077644</v>
      </c>
      <c r="Y374">
        <v>4.7530756777172645</v>
      </c>
      <c r="Z374">
        <v>86.87970243199959</v>
      </c>
      <c r="AA374">
        <v>7.6258574239742334</v>
      </c>
      <c r="AB374">
        <v>90.189798691255945</v>
      </c>
    </row>
    <row r="375" spans="1:28" x14ac:dyDescent="0.25">
      <c r="A375" t="s">
        <v>605</v>
      </c>
      <c r="B375" t="s">
        <v>116</v>
      </c>
      <c r="C375" t="s">
        <v>85</v>
      </c>
      <c r="D375" t="s">
        <v>44</v>
      </c>
      <c r="E375">
        <v>8297</v>
      </c>
      <c r="F375">
        <v>87</v>
      </c>
      <c r="G375">
        <v>7764.86</v>
      </c>
      <c r="H375">
        <v>3392182.97</v>
      </c>
      <c r="I375" t="s">
        <v>1594</v>
      </c>
      <c r="J375">
        <v>681354.16499999992</v>
      </c>
      <c r="K375">
        <v>267376.47599999997</v>
      </c>
      <c r="L375" t="s">
        <v>1594</v>
      </c>
      <c r="M375" t="s">
        <v>1594</v>
      </c>
      <c r="N375">
        <v>380832.85700000002</v>
      </c>
      <c r="O375" t="s">
        <v>1594</v>
      </c>
      <c r="P375">
        <v>149700.55499999999</v>
      </c>
      <c r="Q375">
        <v>41.248476747865645</v>
      </c>
      <c r="R375">
        <v>21.971033962931745</v>
      </c>
      <c r="S375" t="s">
        <v>1594</v>
      </c>
      <c r="T375">
        <v>20.086008656543662</v>
      </c>
      <c r="U375">
        <v>87.748415940532084</v>
      </c>
      <c r="V375">
        <v>214.41573511949991</v>
      </c>
      <c r="W375">
        <v>58.751523252134355</v>
      </c>
      <c r="X375" t="s">
        <v>1594</v>
      </c>
      <c r="Y375" t="s">
        <v>1594</v>
      </c>
      <c r="Z375" t="s">
        <v>1594</v>
      </c>
      <c r="AA375">
        <v>2.6123614554632701</v>
      </c>
      <c r="AB375" t="s">
        <v>1594</v>
      </c>
    </row>
    <row r="376" spans="1:28" x14ac:dyDescent="0.25">
      <c r="A376" t="s">
        <v>606</v>
      </c>
      <c r="B376" t="s">
        <v>116</v>
      </c>
      <c r="C376" t="s">
        <v>86</v>
      </c>
      <c r="D376" t="s">
        <v>44</v>
      </c>
      <c r="E376">
        <v>4780</v>
      </c>
      <c r="F376">
        <v>23</v>
      </c>
      <c r="G376">
        <v>4442.84</v>
      </c>
      <c r="H376">
        <v>2463346.9700000002</v>
      </c>
      <c r="I376" t="s">
        <v>1594</v>
      </c>
      <c r="J376">
        <v>569856.98900000018</v>
      </c>
      <c r="K376">
        <v>184541.06400000019</v>
      </c>
      <c r="L376" t="s">
        <v>1594</v>
      </c>
      <c r="M376" t="s">
        <v>1594</v>
      </c>
      <c r="N376">
        <v>342520.99300000002</v>
      </c>
      <c r="O376" t="s">
        <v>1594</v>
      </c>
      <c r="P376">
        <v>105358.32699999999</v>
      </c>
      <c r="Q376">
        <v>35.013156714485355</v>
      </c>
      <c r="R376">
        <v>18.488555731304711</v>
      </c>
      <c r="S376" t="s">
        <v>1594</v>
      </c>
      <c r="T376">
        <v>23.133443885089406</v>
      </c>
      <c r="U376">
        <v>128.26412587444071</v>
      </c>
      <c r="V376">
        <v>224.45543593737338</v>
      </c>
      <c r="W376">
        <v>64.986843285514652</v>
      </c>
      <c r="X376" t="s">
        <v>1594</v>
      </c>
      <c r="Y376" t="s">
        <v>1594</v>
      </c>
      <c r="Z376" t="s">
        <v>1594</v>
      </c>
      <c r="AA376">
        <v>1.8596733570366737</v>
      </c>
      <c r="AB376" t="s">
        <v>1594</v>
      </c>
    </row>
    <row r="377" spans="1:28" x14ac:dyDescent="0.25">
      <c r="A377" t="s">
        <v>607</v>
      </c>
      <c r="B377" t="s">
        <v>116</v>
      </c>
      <c r="C377" t="s">
        <v>501</v>
      </c>
      <c r="D377" t="s">
        <v>44</v>
      </c>
      <c r="E377">
        <v>2913</v>
      </c>
      <c r="F377">
        <v>2129</v>
      </c>
      <c r="G377">
        <v>2156.87</v>
      </c>
      <c r="H377">
        <v>442153.49</v>
      </c>
      <c r="I377">
        <v>13334.689</v>
      </c>
      <c r="J377">
        <v>125186.387</v>
      </c>
      <c r="K377">
        <v>37759.609000000004</v>
      </c>
      <c r="L377">
        <v>34781.921999999999</v>
      </c>
      <c r="M377">
        <v>31561.941999999992</v>
      </c>
      <c r="N377">
        <v>89435.451000000001</v>
      </c>
      <c r="O377">
        <v>31057.707999999991</v>
      </c>
      <c r="P377">
        <v>54067.201999999997</v>
      </c>
      <c r="Q377">
        <v>29.686380115705756</v>
      </c>
      <c r="R377">
        <v>43.189362114907908</v>
      </c>
      <c r="S377">
        <v>3.0158506721274554</v>
      </c>
      <c r="T377">
        <v>28.312879991063738</v>
      </c>
      <c r="U377">
        <v>58.040766017423401</v>
      </c>
      <c r="V377">
        <v>175.43567623454356</v>
      </c>
      <c r="W377">
        <v>70.313619884294255</v>
      </c>
      <c r="X377">
        <v>8.5078152561510372</v>
      </c>
      <c r="Y377">
        <v>15.36273551189108</v>
      </c>
      <c r="Z377">
        <v>76.446623385110939</v>
      </c>
      <c r="AA377">
        <v>5.2265265776454406</v>
      </c>
      <c r="AB377">
        <v>64.33090804292037</v>
      </c>
    </row>
    <row r="378" spans="1:28" x14ac:dyDescent="0.25">
      <c r="A378" t="s">
        <v>608</v>
      </c>
      <c r="B378" t="s">
        <v>116</v>
      </c>
      <c r="C378" t="s">
        <v>84</v>
      </c>
      <c r="D378" t="s">
        <v>44</v>
      </c>
      <c r="E378">
        <v>10779</v>
      </c>
      <c r="F378">
        <v>448</v>
      </c>
      <c r="G378">
        <v>9506.2099999999991</v>
      </c>
      <c r="H378">
        <v>2792866.36</v>
      </c>
      <c r="I378">
        <v>254971.24600000001</v>
      </c>
      <c r="J378">
        <v>613682.53200000001</v>
      </c>
      <c r="K378">
        <v>179695.89099999997</v>
      </c>
      <c r="L378">
        <v>145890.76599999997</v>
      </c>
      <c r="M378">
        <v>73026.533999999985</v>
      </c>
      <c r="N378">
        <v>416667.90100000001</v>
      </c>
      <c r="O378">
        <v>75652.078999999983</v>
      </c>
      <c r="P378">
        <v>159176.49900000001</v>
      </c>
      <c r="Q378">
        <v>30.131925078375644</v>
      </c>
      <c r="R378">
        <v>25.937922410996698</v>
      </c>
      <c r="S378">
        <v>9.1293750983487811</v>
      </c>
      <c r="T378">
        <v>21.973215073563349</v>
      </c>
      <c r="U378">
        <v>64.555962050070434</v>
      </c>
      <c r="V378">
        <v>205.3182618519894</v>
      </c>
      <c r="W378">
        <v>69.868074921624341</v>
      </c>
      <c r="X378">
        <v>6.5603256543307618</v>
      </c>
      <c r="Y378">
        <v>7.1950028978563854</v>
      </c>
      <c r="Z378">
        <v>76.274751075534127</v>
      </c>
      <c r="AA378">
        <v>6.3897014762569064</v>
      </c>
      <c r="AB378">
        <v>91.653458215587449</v>
      </c>
    </row>
    <row r="379" spans="1:28" x14ac:dyDescent="0.25">
      <c r="A379" t="s">
        <v>613</v>
      </c>
      <c r="B379" t="s">
        <v>117</v>
      </c>
      <c r="C379" t="s">
        <v>85</v>
      </c>
      <c r="D379" t="s">
        <v>44</v>
      </c>
      <c r="E379">
        <v>12076</v>
      </c>
      <c r="F379">
        <v>135</v>
      </c>
      <c r="G379">
        <v>10963.54</v>
      </c>
      <c r="H379">
        <v>4375445.42</v>
      </c>
      <c r="I379">
        <v>508616.984</v>
      </c>
      <c r="J379">
        <v>905045.82500000007</v>
      </c>
      <c r="K379">
        <v>317445.22399999999</v>
      </c>
      <c r="L379">
        <v>246476.11799999999</v>
      </c>
      <c r="M379">
        <v>222664.09899999999</v>
      </c>
      <c r="N379">
        <v>539958.38300000003</v>
      </c>
      <c r="O379">
        <v>145148.375</v>
      </c>
      <c r="P379">
        <v>304692.28999999998</v>
      </c>
      <c r="Q379">
        <v>37.024013126177572</v>
      </c>
      <c r="R379">
        <v>33.665951666038566</v>
      </c>
      <c r="S379">
        <v>11.624347584708302</v>
      </c>
      <c r="T379">
        <v>20.684655803568454</v>
      </c>
      <c r="U379">
        <v>82.550510601502793</v>
      </c>
      <c r="V379">
        <v>231.63925146439925</v>
      </c>
      <c r="W379">
        <v>62.975986873822428</v>
      </c>
      <c r="X379">
        <v>9.1015870073508598</v>
      </c>
      <c r="Y379">
        <v>9.492274226720161</v>
      </c>
      <c r="Z379">
        <v>39.315292580179985</v>
      </c>
      <c r="AA379">
        <v>3.0384347505571547</v>
      </c>
      <c r="AB379">
        <v>80.893454179624953</v>
      </c>
    </row>
    <row r="380" spans="1:28" x14ac:dyDescent="0.25">
      <c r="A380" t="s">
        <v>614</v>
      </c>
      <c r="B380" t="s">
        <v>117</v>
      </c>
      <c r="C380" t="s">
        <v>86</v>
      </c>
      <c r="D380" t="s">
        <v>44</v>
      </c>
      <c r="E380">
        <v>6509</v>
      </c>
      <c r="F380">
        <v>49</v>
      </c>
      <c r="G380">
        <v>6062.23</v>
      </c>
      <c r="H380">
        <v>2364875.08</v>
      </c>
      <c r="I380">
        <v>541196.65</v>
      </c>
      <c r="J380">
        <v>552066.70000000007</v>
      </c>
      <c r="K380">
        <v>180257.56100000002</v>
      </c>
      <c r="L380">
        <v>144562.48699999999</v>
      </c>
      <c r="M380">
        <v>127074.72799999999</v>
      </c>
      <c r="N380">
        <v>337614.40700000001</v>
      </c>
      <c r="O380">
        <v>90537.97099999999</v>
      </c>
      <c r="P380">
        <v>162926.05499999999</v>
      </c>
      <c r="Q380">
        <v>34.807360146591293</v>
      </c>
      <c r="R380">
        <v>29.512023637723477</v>
      </c>
      <c r="S380">
        <v>22.884788062462903</v>
      </c>
      <c r="T380">
        <v>23.344433905574412</v>
      </c>
      <c r="U380">
        <v>91.066604203403713</v>
      </c>
      <c r="V380">
        <v>262.41280832300987</v>
      </c>
      <c r="W380">
        <v>65.192639853408707</v>
      </c>
      <c r="X380">
        <v>9.4190960653469418</v>
      </c>
      <c r="Y380">
        <v>7.8412108683381483</v>
      </c>
      <c r="Z380">
        <v>15.658015052824211</v>
      </c>
      <c r="AA380">
        <v>3.1119748702247221</v>
      </c>
      <c r="AB380">
        <v>88.728894221369316</v>
      </c>
    </row>
    <row r="381" spans="1:28" x14ac:dyDescent="0.25">
      <c r="A381" t="s">
        <v>615</v>
      </c>
      <c r="B381" t="s">
        <v>117</v>
      </c>
      <c r="C381" t="s">
        <v>501</v>
      </c>
      <c r="D381" t="s">
        <v>44</v>
      </c>
      <c r="E381">
        <v>3056</v>
      </c>
      <c r="F381">
        <v>2085</v>
      </c>
      <c r="G381">
        <v>2139.39</v>
      </c>
      <c r="H381">
        <v>432043.62</v>
      </c>
      <c r="I381">
        <v>6965.3810000000003</v>
      </c>
      <c r="J381">
        <v>135357.424</v>
      </c>
      <c r="K381">
        <v>39419.618999999999</v>
      </c>
      <c r="L381">
        <v>37459.928999999996</v>
      </c>
      <c r="M381">
        <v>16726.029000000002</v>
      </c>
      <c r="N381">
        <v>97778.407000000007</v>
      </c>
      <c r="O381">
        <v>16957.383000000002</v>
      </c>
      <c r="P381">
        <v>59562.913</v>
      </c>
      <c r="Q381">
        <v>28.731914116606895</v>
      </c>
      <c r="R381">
        <v>44.004171503736657</v>
      </c>
      <c r="S381">
        <v>1.6121939261595855</v>
      </c>
      <c r="T381">
        <v>31.329573620367313</v>
      </c>
      <c r="U381">
        <v>63.269167379486682</v>
      </c>
      <c r="V381">
        <v>154.41112887318349</v>
      </c>
      <c r="W381">
        <v>71.268085883393113</v>
      </c>
      <c r="X381">
        <v>10.484753680274544</v>
      </c>
      <c r="Y381">
        <v>10.856993777271803</v>
      </c>
      <c r="Z381" t="s">
        <v>1594</v>
      </c>
      <c r="AA381">
        <v>4.6289513858568752</v>
      </c>
      <c r="AB381">
        <v>62.891364967324549</v>
      </c>
    </row>
    <row r="382" spans="1:28" x14ac:dyDescent="0.25">
      <c r="A382" t="s">
        <v>616</v>
      </c>
      <c r="B382" t="s">
        <v>117</v>
      </c>
      <c r="C382" t="s">
        <v>84</v>
      </c>
      <c r="D382" t="s">
        <v>44</v>
      </c>
      <c r="E382">
        <v>11516</v>
      </c>
      <c r="F382">
        <v>416</v>
      </c>
      <c r="G382">
        <v>9940.84</v>
      </c>
      <c r="H382">
        <v>3327587.15</v>
      </c>
      <c r="I382">
        <v>300242.908</v>
      </c>
      <c r="J382">
        <v>702624.48300000001</v>
      </c>
      <c r="K382">
        <v>209381.63399999999</v>
      </c>
      <c r="L382">
        <v>168381.87299999999</v>
      </c>
      <c r="M382">
        <v>120355.29699999999</v>
      </c>
      <c r="N382">
        <v>466004.761</v>
      </c>
      <c r="O382">
        <v>91437.035999999978</v>
      </c>
      <c r="P382">
        <v>178526.747</v>
      </c>
      <c r="Q382">
        <v>31.001754780683726</v>
      </c>
      <c r="R382">
        <v>25.408557674754412</v>
      </c>
      <c r="S382">
        <v>9.0228413101066351</v>
      </c>
      <c r="T382">
        <v>21.115133919182252</v>
      </c>
      <c r="U382">
        <v>70.680594698234756</v>
      </c>
      <c r="V382">
        <v>198.05501436498324</v>
      </c>
      <c r="W382">
        <v>68.998245219316274</v>
      </c>
      <c r="X382">
        <v>8.2009634154054307</v>
      </c>
      <c r="Y382">
        <v>8.659931590005316</v>
      </c>
      <c r="Z382" t="s">
        <v>1594</v>
      </c>
      <c r="AA382">
        <v>4.7595320609638572</v>
      </c>
      <c r="AB382">
        <v>94.31744869019542</v>
      </c>
    </row>
    <row r="383" spans="1:28" x14ac:dyDescent="0.25">
      <c r="A383" t="s">
        <v>621</v>
      </c>
      <c r="B383" t="s">
        <v>118</v>
      </c>
      <c r="C383" t="s">
        <v>85</v>
      </c>
      <c r="D383" t="s">
        <v>44</v>
      </c>
      <c r="E383">
        <v>3621</v>
      </c>
      <c r="F383">
        <v>38</v>
      </c>
      <c r="G383">
        <v>3442.68</v>
      </c>
      <c r="H383">
        <v>1979976.06</v>
      </c>
      <c r="I383">
        <v>976660.54999999993</v>
      </c>
      <c r="J383">
        <v>489766.16800000001</v>
      </c>
      <c r="K383" t="s">
        <v>1594</v>
      </c>
      <c r="L383" t="s">
        <v>1594</v>
      </c>
      <c r="M383" t="s">
        <v>1594</v>
      </c>
      <c r="N383">
        <v>218793.49600000001</v>
      </c>
      <c r="O383" t="s">
        <v>1594</v>
      </c>
      <c r="P383" t="s">
        <v>1594</v>
      </c>
      <c r="Q383" t="s">
        <v>1594</v>
      </c>
      <c r="R383" t="s">
        <v>1594</v>
      </c>
      <c r="S383">
        <v>49.326886810944572</v>
      </c>
      <c r="T383">
        <v>24.735964130798632</v>
      </c>
      <c r="U383">
        <v>142.26305320273741</v>
      </c>
      <c r="V383">
        <v>232.57870931948366</v>
      </c>
      <c r="W383">
        <v>46.263589630370383</v>
      </c>
      <c r="X383" t="s">
        <v>1594</v>
      </c>
      <c r="Y383" t="s">
        <v>1594</v>
      </c>
      <c r="Z383" t="s">
        <v>1594</v>
      </c>
      <c r="AA383" t="s">
        <v>1594</v>
      </c>
      <c r="AB383" t="s">
        <v>1594</v>
      </c>
    </row>
    <row r="384" spans="1:28" x14ac:dyDescent="0.25">
      <c r="A384" t="s">
        <v>622</v>
      </c>
      <c r="B384" t="s">
        <v>118</v>
      </c>
      <c r="C384" t="s">
        <v>86</v>
      </c>
      <c r="D384" t="s">
        <v>44</v>
      </c>
      <c r="E384">
        <v>166</v>
      </c>
      <c r="F384">
        <v>6</v>
      </c>
      <c r="G384">
        <v>158.04999999999998</v>
      </c>
      <c r="H384">
        <v>138489.55000000002</v>
      </c>
      <c r="I384">
        <v>1569.692</v>
      </c>
      <c r="J384">
        <v>31501.12899999999</v>
      </c>
      <c r="K384" t="s">
        <v>1594</v>
      </c>
      <c r="L384" t="s">
        <v>1594</v>
      </c>
      <c r="M384" t="s">
        <v>1594</v>
      </c>
      <c r="N384">
        <v>8545.7780000000002</v>
      </c>
      <c r="O384" t="s">
        <v>1594</v>
      </c>
      <c r="P384" t="s">
        <v>1594</v>
      </c>
      <c r="Q384" t="s">
        <v>1594</v>
      </c>
      <c r="R384" t="s">
        <v>1594</v>
      </c>
      <c r="S384">
        <v>1.1334371438133779</v>
      </c>
      <c r="T384">
        <v>22.746213703488809</v>
      </c>
      <c r="U384">
        <v>199.31116102499206</v>
      </c>
      <c r="V384">
        <v>512.96067067383751</v>
      </c>
      <c r="W384">
        <v>27.597631579873699</v>
      </c>
      <c r="X384" t="s">
        <v>1594</v>
      </c>
      <c r="Y384" t="s">
        <v>1594</v>
      </c>
      <c r="Z384" t="s">
        <v>1594</v>
      </c>
      <c r="AA384" t="s">
        <v>1594</v>
      </c>
      <c r="AB384" t="s">
        <v>1594</v>
      </c>
    </row>
    <row r="385" spans="1:28" x14ac:dyDescent="0.25">
      <c r="A385" t="s">
        <v>623</v>
      </c>
      <c r="B385" t="s">
        <v>118</v>
      </c>
      <c r="C385" t="s">
        <v>501</v>
      </c>
      <c r="D385" t="s">
        <v>44</v>
      </c>
      <c r="E385">
        <v>2133</v>
      </c>
      <c r="F385">
        <v>1594</v>
      </c>
      <c r="G385">
        <v>1579.62</v>
      </c>
      <c r="H385">
        <v>308248.59000000003</v>
      </c>
      <c r="I385">
        <v>10702.442999999999</v>
      </c>
      <c r="J385">
        <v>92942.274000000005</v>
      </c>
      <c r="K385">
        <v>25493.955000000002</v>
      </c>
      <c r="L385">
        <v>24082.924000000003</v>
      </c>
      <c r="M385">
        <v>11289.167999999998</v>
      </c>
      <c r="N385">
        <v>68662.881999999998</v>
      </c>
      <c r="O385">
        <v>12361.761999999999</v>
      </c>
      <c r="P385">
        <v>24470.815999999999</v>
      </c>
      <c r="Q385">
        <v>27.076052905218134</v>
      </c>
      <c r="R385">
        <v>26.329048071279164</v>
      </c>
      <c r="S385">
        <v>3.4720168549676087</v>
      </c>
      <c r="T385">
        <v>30.151727214713294</v>
      </c>
      <c r="U385">
        <v>58.838375052227761</v>
      </c>
      <c r="V385">
        <v>141.40389903900939</v>
      </c>
      <c r="W385">
        <v>72.923947094781866</v>
      </c>
      <c r="X385">
        <v>9.7805463875399532</v>
      </c>
      <c r="Y385">
        <v>14.054042894033033</v>
      </c>
      <c r="Z385">
        <v>139.52211650639327</v>
      </c>
      <c r="AA385">
        <v>7.6812365911840663</v>
      </c>
      <c r="AB385">
        <v>98.414879176893834</v>
      </c>
    </row>
    <row r="386" spans="1:28" x14ac:dyDescent="0.25">
      <c r="A386" t="s">
        <v>624</v>
      </c>
      <c r="B386" t="s">
        <v>118</v>
      </c>
      <c r="C386" t="s">
        <v>84</v>
      </c>
      <c r="D386" t="s">
        <v>44</v>
      </c>
      <c r="E386">
        <v>5684</v>
      </c>
      <c r="F386">
        <v>264</v>
      </c>
      <c r="G386">
        <v>4983.5200000000004</v>
      </c>
      <c r="H386">
        <v>1695001.95</v>
      </c>
      <c r="I386">
        <v>197110.26199999999</v>
      </c>
      <c r="J386">
        <v>366751.91499999998</v>
      </c>
      <c r="K386">
        <v>113406.95399999998</v>
      </c>
      <c r="L386">
        <v>93844.400999999983</v>
      </c>
      <c r="M386">
        <v>73031.92200000002</v>
      </c>
      <c r="N386">
        <v>245229.66800000001</v>
      </c>
      <c r="O386">
        <v>60803.354000000014</v>
      </c>
      <c r="P386">
        <v>101702.655</v>
      </c>
      <c r="Q386">
        <v>31.621688094084266</v>
      </c>
      <c r="R386">
        <v>27.73064047940963</v>
      </c>
      <c r="S386">
        <v>11.628910633406646</v>
      </c>
      <c r="T386">
        <v>21.637256228525281</v>
      </c>
      <c r="U386">
        <v>73.592945347866561</v>
      </c>
      <c r="V386">
        <v>220.67140555270171</v>
      </c>
      <c r="W386">
        <v>68.378311905915737</v>
      </c>
      <c r="X386">
        <v>7.1629747634098599</v>
      </c>
      <c r="Y386">
        <v>8.3335461719662653</v>
      </c>
      <c r="Z386">
        <v>69.214292126526772</v>
      </c>
      <c r="AA386">
        <v>5.3833885706867681</v>
      </c>
      <c r="AB386">
        <v>92.273304959442783</v>
      </c>
    </row>
    <row r="387" spans="1:28" x14ac:dyDescent="0.25">
      <c r="A387" t="s">
        <v>629</v>
      </c>
      <c r="B387" t="s">
        <v>119</v>
      </c>
      <c r="C387" t="s">
        <v>85</v>
      </c>
      <c r="D387" t="s">
        <v>44</v>
      </c>
      <c r="E387">
        <v>80</v>
      </c>
      <c r="F387" t="s">
        <v>1594</v>
      </c>
      <c r="G387" t="s">
        <v>1594</v>
      </c>
      <c r="H387" t="s">
        <v>1594</v>
      </c>
      <c r="I387" t="s">
        <v>1594</v>
      </c>
      <c r="J387" t="s">
        <v>1594</v>
      </c>
      <c r="K387" t="s">
        <v>1594</v>
      </c>
      <c r="L387" t="s">
        <v>1594</v>
      </c>
      <c r="M387" t="s">
        <v>1594</v>
      </c>
      <c r="N387" t="s">
        <v>1594</v>
      </c>
      <c r="O387" t="s">
        <v>1594</v>
      </c>
      <c r="P387" t="s">
        <v>1594</v>
      </c>
      <c r="Q387" t="s">
        <v>1594</v>
      </c>
      <c r="R387" t="s">
        <v>1594</v>
      </c>
      <c r="S387" t="s">
        <v>1594</v>
      </c>
      <c r="T387" t="s">
        <v>1594</v>
      </c>
      <c r="U387" t="s">
        <v>1594</v>
      </c>
      <c r="V387" t="s">
        <v>1594</v>
      </c>
      <c r="W387" t="s">
        <v>1594</v>
      </c>
      <c r="X387" t="s">
        <v>1594</v>
      </c>
      <c r="Y387" t="s">
        <v>1594</v>
      </c>
      <c r="Z387" t="s">
        <v>1594</v>
      </c>
      <c r="AA387" t="s">
        <v>1594</v>
      </c>
      <c r="AB387" t="s">
        <v>1594</v>
      </c>
    </row>
    <row r="388" spans="1:28" x14ac:dyDescent="0.25">
      <c r="A388" t="s">
        <v>630</v>
      </c>
      <c r="B388" t="s">
        <v>119</v>
      </c>
      <c r="C388" t="s">
        <v>86</v>
      </c>
      <c r="D388" t="s">
        <v>44</v>
      </c>
      <c r="E388">
        <v>29</v>
      </c>
      <c r="F388" t="s">
        <v>1594</v>
      </c>
      <c r="G388" t="s">
        <v>1594</v>
      </c>
      <c r="H388" t="s">
        <v>1594</v>
      </c>
      <c r="I388" t="s">
        <v>1594</v>
      </c>
      <c r="J388" t="s">
        <v>1594</v>
      </c>
      <c r="K388" t="s">
        <v>1594</v>
      </c>
      <c r="L388" t="s">
        <v>1594</v>
      </c>
      <c r="M388" t="s">
        <v>1594</v>
      </c>
      <c r="N388" t="s">
        <v>1594</v>
      </c>
      <c r="O388" t="s">
        <v>1594</v>
      </c>
      <c r="P388" t="s">
        <v>1594</v>
      </c>
      <c r="Q388" t="s">
        <v>1594</v>
      </c>
      <c r="R388" t="s">
        <v>1594</v>
      </c>
      <c r="S388" t="s">
        <v>1594</v>
      </c>
      <c r="T388" t="s">
        <v>1594</v>
      </c>
      <c r="U388" t="s">
        <v>1594</v>
      </c>
      <c r="V388" t="s">
        <v>1594</v>
      </c>
      <c r="W388" t="s">
        <v>1594</v>
      </c>
      <c r="X388" t="s">
        <v>1594</v>
      </c>
      <c r="Y388" t="s">
        <v>1594</v>
      </c>
      <c r="Z388" t="s">
        <v>1594</v>
      </c>
      <c r="AA388" t="s">
        <v>1594</v>
      </c>
      <c r="AB388" t="s">
        <v>1594</v>
      </c>
    </row>
    <row r="389" spans="1:28" x14ac:dyDescent="0.25">
      <c r="A389" t="s">
        <v>631</v>
      </c>
      <c r="B389" t="s">
        <v>119</v>
      </c>
      <c r="C389" t="s">
        <v>501</v>
      </c>
      <c r="D389" t="s">
        <v>44</v>
      </c>
      <c r="E389">
        <v>349</v>
      </c>
      <c r="F389">
        <v>369</v>
      </c>
      <c r="G389">
        <v>283.89999999999998</v>
      </c>
      <c r="H389">
        <v>55817.67</v>
      </c>
      <c r="I389">
        <v>974.09699999999998</v>
      </c>
      <c r="J389">
        <v>16101.618</v>
      </c>
      <c r="K389">
        <v>5591.5129999999999</v>
      </c>
      <c r="L389">
        <v>5726.5779999999995</v>
      </c>
      <c r="M389">
        <v>2536.1370000000011</v>
      </c>
      <c r="N389">
        <v>11605.057000000001</v>
      </c>
      <c r="O389">
        <v>2928.9650000000011</v>
      </c>
      <c r="P389">
        <v>6707.1579999999994</v>
      </c>
      <c r="Q389">
        <v>32.515280663527669</v>
      </c>
      <c r="R389">
        <v>41.655180243376776</v>
      </c>
      <c r="S389">
        <v>1.745140920428961</v>
      </c>
      <c r="T389">
        <v>28.846811412945044</v>
      </c>
      <c r="U389">
        <v>56.715808383233536</v>
      </c>
      <c r="V389">
        <v>155.67419866150053</v>
      </c>
      <c r="W389">
        <v>67.484719336472338</v>
      </c>
      <c r="X389">
        <v>10.780645313294292</v>
      </c>
      <c r="Y389">
        <v>12.712144861330721</v>
      </c>
      <c r="Z389" t="s">
        <v>1594</v>
      </c>
      <c r="AA389">
        <v>4.6830974013652478</v>
      </c>
      <c r="AB389">
        <v>85.380096905425518</v>
      </c>
    </row>
    <row r="390" spans="1:28" x14ac:dyDescent="0.25">
      <c r="A390" t="s">
        <v>632</v>
      </c>
      <c r="B390" t="s">
        <v>119</v>
      </c>
      <c r="C390" t="s">
        <v>84</v>
      </c>
      <c r="D390" t="s">
        <v>44</v>
      </c>
      <c r="E390">
        <v>788</v>
      </c>
      <c r="F390">
        <v>38</v>
      </c>
      <c r="G390">
        <v>707.54</v>
      </c>
      <c r="H390">
        <v>196077.86</v>
      </c>
      <c r="I390">
        <v>4154.1490000000003</v>
      </c>
      <c r="J390">
        <v>49169.982000000004</v>
      </c>
      <c r="K390">
        <v>17033.02</v>
      </c>
      <c r="L390">
        <v>14403.244000000002</v>
      </c>
      <c r="M390">
        <v>9776.8270000000066</v>
      </c>
      <c r="N390">
        <v>31554.918000000001</v>
      </c>
      <c r="O390">
        <v>8760.7190000000082</v>
      </c>
      <c r="P390">
        <v>15814.216</v>
      </c>
      <c r="Q390">
        <v>35.056066795837268</v>
      </c>
      <c r="R390">
        <v>32.162338395812306</v>
      </c>
      <c r="S390">
        <v>2.1186221636649853</v>
      </c>
      <c r="T390">
        <v>25.076763893689989</v>
      </c>
      <c r="U390">
        <v>69.49427876869153</v>
      </c>
      <c r="V390">
        <v>189.71388755406053</v>
      </c>
      <c r="W390">
        <v>64.943933204162732</v>
      </c>
      <c r="X390">
        <v>9.292557495620235</v>
      </c>
      <c r="Y390">
        <v>9.9107491500787805</v>
      </c>
      <c r="Z390" t="s">
        <v>1594</v>
      </c>
      <c r="AA390">
        <v>5.3568597935069642</v>
      </c>
      <c r="AB390">
        <v>91.077825166925777</v>
      </c>
    </row>
    <row r="391" spans="1:28" x14ac:dyDescent="0.25">
      <c r="A391" t="s">
        <v>151</v>
      </c>
      <c r="B391" t="s">
        <v>2</v>
      </c>
      <c r="C391" t="s">
        <v>1424</v>
      </c>
      <c r="D391" t="s">
        <v>152</v>
      </c>
      <c r="E391">
        <v>3106</v>
      </c>
      <c r="F391">
        <v>1031</v>
      </c>
      <c r="G391">
        <v>2832.07</v>
      </c>
      <c r="H391">
        <v>2027100.73</v>
      </c>
      <c r="I391">
        <v>155718.78099999999</v>
      </c>
      <c r="J391">
        <v>243867.171</v>
      </c>
      <c r="K391">
        <v>83744.538000000015</v>
      </c>
      <c r="L391">
        <v>64982.227000000014</v>
      </c>
      <c r="M391">
        <v>78925.452000000019</v>
      </c>
      <c r="N391">
        <v>150415.93599999999</v>
      </c>
      <c r="O391">
        <v>57351.680000000015</v>
      </c>
      <c r="P391">
        <v>20676.53</v>
      </c>
      <c r="Q391">
        <v>35.76373782024374</v>
      </c>
      <c r="R391">
        <v>8.47860329671024</v>
      </c>
      <c r="S391">
        <v>7.681847216344301</v>
      </c>
      <c r="T391">
        <v>12.030343011124071</v>
      </c>
      <c r="U391">
        <v>86.10916079051718</v>
      </c>
      <c r="V391">
        <v>87.435264665068303</v>
      </c>
      <c r="W391">
        <v>64.236262179756253</v>
      </c>
      <c r="X391">
        <v>13.61466484942796</v>
      </c>
      <c r="Y391">
        <v>13.996886388038678</v>
      </c>
      <c r="Z391" t="s">
        <v>1594</v>
      </c>
      <c r="AA391">
        <v>3.4622807280876029</v>
      </c>
      <c r="AB391">
        <v>314.28013791482431</v>
      </c>
    </row>
    <row r="392" spans="1:28" x14ac:dyDescent="0.25">
      <c r="A392" t="s">
        <v>159</v>
      </c>
      <c r="B392" t="s">
        <v>4</v>
      </c>
      <c r="C392" t="s">
        <v>1424</v>
      </c>
      <c r="D392" t="s">
        <v>152</v>
      </c>
      <c r="E392">
        <v>2412</v>
      </c>
      <c r="F392">
        <v>747</v>
      </c>
      <c r="G392">
        <v>2240.9499999999998</v>
      </c>
      <c r="H392">
        <v>2070876.32</v>
      </c>
      <c r="I392">
        <v>57503.31</v>
      </c>
      <c r="J392">
        <v>227628.63899999997</v>
      </c>
      <c r="K392">
        <v>91105.836999999956</v>
      </c>
      <c r="L392">
        <v>81971.801999999952</v>
      </c>
      <c r="M392">
        <v>100129.02599999997</v>
      </c>
      <c r="N392">
        <v>123381.345</v>
      </c>
      <c r="O392">
        <v>74657.932999999975</v>
      </c>
      <c r="P392">
        <v>17292.52</v>
      </c>
      <c r="Q392">
        <v>42.47612195305917</v>
      </c>
      <c r="R392">
        <v>7.5968121041219261</v>
      </c>
      <c r="S392">
        <v>2.7767621583504316</v>
      </c>
      <c r="T392">
        <v>10.99189926513815</v>
      </c>
      <c r="U392">
        <v>101.57684865793524</v>
      </c>
      <c r="V392">
        <v>99.213664740400276</v>
      </c>
      <c r="W392">
        <v>57.523878046940837</v>
      </c>
      <c r="X392">
        <v>17.761598576521102</v>
      </c>
      <c r="Y392">
        <v>24.422581169302205</v>
      </c>
      <c r="Z392">
        <v>64.561787847862533</v>
      </c>
      <c r="AA392">
        <v>2.8848118699573564</v>
      </c>
      <c r="AB392">
        <v>474.03040158403718</v>
      </c>
    </row>
    <row r="393" spans="1:28" x14ac:dyDescent="0.25">
      <c r="A393" t="s">
        <v>166</v>
      </c>
      <c r="B393" t="s">
        <v>6</v>
      </c>
      <c r="C393" t="s">
        <v>1424</v>
      </c>
      <c r="D393" t="s">
        <v>152</v>
      </c>
      <c r="E393">
        <v>1305</v>
      </c>
      <c r="F393">
        <v>360</v>
      </c>
      <c r="G393">
        <v>1236.56</v>
      </c>
      <c r="H393">
        <v>981514.77</v>
      </c>
      <c r="I393">
        <v>3729.1210000000001</v>
      </c>
      <c r="J393">
        <v>126016.22499999996</v>
      </c>
      <c r="K393">
        <v>58295.376999999964</v>
      </c>
      <c r="L393">
        <v>43377.415999999961</v>
      </c>
      <c r="M393">
        <v>50644.992999999959</v>
      </c>
      <c r="N393">
        <v>63841.745999999999</v>
      </c>
      <c r="O393">
        <v>38533.225999999959</v>
      </c>
      <c r="P393">
        <v>13995.484</v>
      </c>
      <c r="Q393">
        <v>47.729449956013767</v>
      </c>
      <c r="R393">
        <v>11.106096853797997</v>
      </c>
      <c r="S393">
        <v>0.37993529124375786</v>
      </c>
      <c r="T393">
        <v>12.83895350856513</v>
      </c>
      <c r="U393">
        <v>101.90870236785919</v>
      </c>
      <c r="V393">
        <v>99.974822895775375</v>
      </c>
      <c r="W393">
        <v>52.270550043986233</v>
      </c>
      <c r="X393">
        <v>17.26613145095499</v>
      </c>
      <c r="Y393">
        <v>19.816996691466031</v>
      </c>
      <c r="Z393">
        <v>68.472903004097262</v>
      </c>
      <c r="AA393">
        <v>5.746140041259193</v>
      </c>
      <c r="AB393">
        <v>309.93866307160192</v>
      </c>
    </row>
    <row r="394" spans="1:28" x14ac:dyDescent="0.25">
      <c r="A394" t="s">
        <v>173</v>
      </c>
      <c r="B394" t="s">
        <v>8</v>
      </c>
      <c r="C394" t="s">
        <v>1424</v>
      </c>
      <c r="D394" t="s">
        <v>152</v>
      </c>
      <c r="E394">
        <v>7604</v>
      </c>
      <c r="F394">
        <v>2305</v>
      </c>
      <c r="G394">
        <v>6840.12</v>
      </c>
      <c r="H394">
        <v>5065154.95</v>
      </c>
      <c r="I394">
        <v>56869.130000000005</v>
      </c>
      <c r="J394">
        <v>675697.08400000003</v>
      </c>
      <c r="K394">
        <v>251053.24700000003</v>
      </c>
      <c r="L394">
        <v>196818.51500000001</v>
      </c>
      <c r="M394">
        <v>218638.01200000013</v>
      </c>
      <c r="N394">
        <v>335714.37699999998</v>
      </c>
      <c r="O394">
        <v>153792.53600000014</v>
      </c>
      <c r="P394">
        <v>75388.464999999997</v>
      </c>
      <c r="Q394">
        <v>42.785804248804297</v>
      </c>
      <c r="R394">
        <v>11.157139313627701</v>
      </c>
      <c r="S394">
        <v>1.1227520295307059</v>
      </c>
      <c r="T394">
        <v>13.340106880639457</v>
      </c>
      <c r="U394">
        <v>98.784390332333359</v>
      </c>
      <c r="V394">
        <v>120.6028294825237</v>
      </c>
      <c r="W394">
        <v>57.214195751195696</v>
      </c>
      <c r="X394">
        <v>13.694182717690373</v>
      </c>
      <c r="Y394">
        <v>14.665110609565426</v>
      </c>
      <c r="Z394">
        <v>56.654965045975459</v>
      </c>
      <c r="AA394">
        <v>4.4062369764928784</v>
      </c>
      <c r="AB394">
        <v>261.07245319293872</v>
      </c>
    </row>
    <row r="395" spans="1:28" x14ac:dyDescent="0.25">
      <c r="A395" t="s">
        <v>180</v>
      </c>
      <c r="B395" t="s">
        <v>107</v>
      </c>
      <c r="C395" t="s">
        <v>1424</v>
      </c>
      <c r="D395" t="s">
        <v>152</v>
      </c>
      <c r="E395">
        <v>247497</v>
      </c>
      <c r="F395">
        <v>42335</v>
      </c>
      <c r="G395">
        <v>215451.91</v>
      </c>
      <c r="H395">
        <v>329013481.94</v>
      </c>
      <c r="I395">
        <v>80876118.305999994</v>
      </c>
      <c r="J395">
        <v>46228150.350000001</v>
      </c>
      <c r="K395">
        <v>17992305.066000003</v>
      </c>
      <c r="L395">
        <v>17924745.045000002</v>
      </c>
      <c r="M395">
        <v>23068427.453999996</v>
      </c>
      <c r="N395">
        <v>19809319.739999998</v>
      </c>
      <c r="O395">
        <v>17564805.754999995</v>
      </c>
      <c r="P395">
        <v>1882182.7819999999</v>
      </c>
      <c r="Q395">
        <v>47.596644743016981</v>
      </c>
      <c r="R395">
        <v>4.0715078750711893</v>
      </c>
      <c r="S395">
        <v>24.581399470052364</v>
      </c>
      <c r="T395">
        <v>14.050533758501215</v>
      </c>
      <c r="U395">
        <v>214.56365993692049</v>
      </c>
      <c r="V395">
        <v>71.534231852481611</v>
      </c>
      <c r="W395">
        <v>52.403355256983019</v>
      </c>
      <c r="X395">
        <v>27.281371454193287</v>
      </c>
      <c r="Y395">
        <v>24.645586439242646</v>
      </c>
      <c r="Z395">
        <v>43.560017487632152</v>
      </c>
      <c r="AA395">
        <v>5.6870543893433556</v>
      </c>
      <c r="AB395">
        <v>952.33816908861741</v>
      </c>
    </row>
    <row r="396" spans="1:28" x14ac:dyDescent="0.25">
      <c r="A396" t="s">
        <v>187</v>
      </c>
      <c r="B396" t="s">
        <v>108</v>
      </c>
      <c r="C396" t="s">
        <v>1424</v>
      </c>
      <c r="D396" t="s">
        <v>152</v>
      </c>
      <c r="E396">
        <v>20964</v>
      </c>
      <c r="F396">
        <v>4557</v>
      </c>
      <c r="G396">
        <v>18112.240000000002</v>
      </c>
      <c r="H396">
        <v>16572356.67</v>
      </c>
      <c r="I396">
        <v>1448436.473</v>
      </c>
      <c r="J396">
        <v>1645239.8910000001</v>
      </c>
      <c r="K396">
        <v>529714.76800000004</v>
      </c>
      <c r="L396">
        <v>368150.0400000001</v>
      </c>
      <c r="M396">
        <v>395324.80799999984</v>
      </c>
      <c r="N396">
        <v>1064628.1040000001</v>
      </c>
      <c r="O396">
        <v>288686.45999999985</v>
      </c>
      <c r="P396">
        <v>176001.43799999999</v>
      </c>
      <c r="Q396">
        <v>33.224645545378024</v>
      </c>
      <c r="R396">
        <v>10.697615524811026</v>
      </c>
      <c r="S396">
        <v>8.7400754270635659</v>
      </c>
      <c r="T396">
        <v>9.9276157505002587</v>
      </c>
      <c r="U396">
        <v>90.83580446151332</v>
      </c>
      <c r="V396">
        <v>134.00039829419219</v>
      </c>
      <c r="W396">
        <v>66.775354454621976</v>
      </c>
      <c r="X396">
        <v>11.52167704905988</v>
      </c>
      <c r="Y396">
        <v>9.614327334980894</v>
      </c>
      <c r="Z396">
        <v>65.131601514683652</v>
      </c>
      <c r="AA396">
        <v>15.575019800089846</v>
      </c>
      <c r="AB396">
        <v>209.17445004057305</v>
      </c>
    </row>
    <row r="397" spans="1:28" x14ac:dyDescent="0.25">
      <c r="A397" t="s">
        <v>194</v>
      </c>
      <c r="B397" t="s">
        <v>109</v>
      </c>
      <c r="C397" t="s">
        <v>1424</v>
      </c>
      <c r="D397" t="s">
        <v>152</v>
      </c>
      <c r="E397">
        <v>25117</v>
      </c>
      <c r="F397">
        <v>6116</v>
      </c>
      <c r="G397">
        <v>22324.89</v>
      </c>
      <c r="H397">
        <v>14358518.6</v>
      </c>
      <c r="I397">
        <v>1864428.9580000001</v>
      </c>
      <c r="J397">
        <v>2161692.0050000004</v>
      </c>
      <c r="K397">
        <v>796444.18200000015</v>
      </c>
      <c r="L397">
        <v>628017.57300000021</v>
      </c>
      <c r="M397">
        <v>719653.71600000013</v>
      </c>
      <c r="N397">
        <v>1291519.21</v>
      </c>
      <c r="O397">
        <v>508044.41700000019</v>
      </c>
      <c r="P397">
        <v>212619.364</v>
      </c>
      <c r="Q397">
        <v>38.14454722010759</v>
      </c>
      <c r="R397">
        <v>9.8357843535624294</v>
      </c>
      <c r="S397">
        <v>12.984828100581353</v>
      </c>
      <c r="T397">
        <v>15.055118603948465</v>
      </c>
      <c r="U397">
        <v>96.828786390436875</v>
      </c>
      <c r="V397">
        <v>126.09255387148605</v>
      </c>
      <c r="W397">
        <v>61.855452779892403</v>
      </c>
      <c r="X397">
        <v>13.073429380325852</v>
      </c>
      <c r="Y397">
        <v>12.424427968526038</v>
      </c>
      <c r="Z397">
        <v>52.522272087361785</v>
      </c>
      <c r="AA397">
        <v>6.0543514648965058</v>
      </c>
      <c r="AB397">
        <v>295.37176726763244</v>
      </c>
    </row>
    <row r="398" spans="1:28" x14ac:dyDescent="0.25">
      <c r="A398" t="s">
        <v>201</v>
      </c>
      <c r="B398" t="s">
        <v>110</v>
      </c>
      <c r="C398" t="s">
        <v>1424</v>
      </c>
      <c r="D398" t="s">
        <v>152</v>
      </c>
      <c r="E398">
        <v>25460</v>
      </c>
      <c r="F398">
        <v>5652</v>
      </c>
      <c r="G398">
        <v>22585.22</v>
      </c>
      <c r="H398">
        <v>18580576.359999999</v>
      </c>
      <c r="I398">
        <v>2723610.1010000003</v>
      </c>
      <c r="J398">
        <v>1991483.5850000002</v>
      </c>
      <c r="K398">
        <v>640172.63000000012</v>
      </c>
      <c r="L398">
        <v>477733.71000000014</v>
      </c>
      <c r="M398">
        <v>594498.15300000063</v>
      </c>
      <c r="N398">
        <v>1273844.699</v>
      </c>
      <c r="O398">
        <v>432174.86700000067</v>
      </c>
      <c r="P398">
        <v>208094.83900000001</v>
      </c>
      <c r="Q398">
        <v>33.446543053738473</v>
      </c>
      <c r="R398">
        <v>10.449236969231659</v>
      </c>
      <c r="S398">
        <v>14.658372529623728</v>
      </c>
      <c r="T398">
        <v>10.718093703956557</v>
      </c>
      <c r="U398">
        <v>88.176408509635948</v>
      </c>
      <c r="V398">
        <v>87.100784761007418</v>
      </c>
      <c r="W398">
        <v>66.553456946261534</v>
      </c>
      <c r="X398">
        <v>13.158672068340238</v>
      </c>
      <c r="Y398">
        <v>13.40236021151342</v>
      </c>
      <c r="Z398">
        <v>50.613862189628009</v>
      </c>
      <c r="AA398">
        <v>5.6606481286149322</v>
      </c>
      <c r="AB398">
        <v>229.57499200640922</v>
      </c>
    </row>
    <row r="399" spans="1:28" x14ac:dyDescent="0.25">
      <c r="A399" t="s">
        <v>208</v>
      </c>
      <c r="B399" t="s">
        <v>111</v>
      </c>
      <c r="C399" t="s">
        <v>1424</v>
      </c>
      <c r="D399" t="s">
        <v>152</v>
      </c>
      <c r="E399">
        <v>53953</v>
      </c>
      <c r="F399">
        <v>10432</v>
      </c>
      <c r="G399">
        <v>47484.83</v>
      </c>
      <c r="H399">
        <v>48885588.909999996</v>
      </c>
      <c r="I399">
        <v>6748478.2170000002</v>
      </c>
      <c r="J399">
        <v>4935587.3330000006</v>
      </c>
      <c r="K399">
        <v>1632006.1230000004</v>
      </c>
      <c r="L399">
        <v>1241143.6910000003</v>
      </c>
      <c r="M399">
        <v>1550113.449</v>
      </c>
      <c r="N399">
        <v>2940975.8319999999</v>
      </c>
      <c r="O399">
        <v>1154881.172</v>
      </c>
      <c r="P399">
        <v>397064.08799999999</v>
      </c>
      <c r="Q399">
        <v>35.688007061029403</v>
      </c>
      <c r="R399">
        <v>8.0449207198741295</v>
      </c>
      <c r="S399">
        <v>13.804637250916981</v>
      </c>
      <c r="T399">
        <v>10.096201033982801</v>
      </c>
      <c r="U399">
        <v>103.94029699590375</v>
      </c>
      <c r="V399">
        <v>94.77663578031131</v>
      </c>
      <c r="W399">
        <v>64.311992938970604</v>
      </c>
      <c r="X399">
        <v>15.957006079316386</v>
      </c>
      <c r="Y399">
        <v>10.509910279663977</v>
      </c>
      <c r="Z399">
        <v>43.832470379438377</v>
      </c>
      <c r="AA399">
        <v>8.0720942858864504</v>
      </c>
      <c r="AB399">
        <v>312.58019259601247</v>
      </c>
    </row>
    <row r="400" spans="1:28" x14ac:dyDescent="0.25">
      <c r="A400" t="s">
        <v>215</v>
      </c>
      <c r="B400" t="s">
        <v>112</v>
      </c>
      <c r="C400" t="s">
        <v>1424</v>
      </c>
      <c r="D400" t="s">
        <v>152</v>
      </c>
      <c r="E400">
        <v>66075</v>
      </c>
      <c r="F400">
        <v>12566</v>
      </c>
      <c r="G400">
        <v>52348.19</v>
      </c>
      <c r="H400">
        <v>39654371.549999997</v>
      </c>
      <c r="I400">
        <v>6025198.5149999997</v>
      </c>
      <c r="J400">
        <v>4985032.7590000005</v>
      </c>
      <c r="K400">
        <v>1627812.209</v>
      </c>
      <c r="L400">
        <v>1275414.6180000002</v>
      </c>
      <c r="M400">
        <v>1533253.894000001</v>
      </c>
      <c r="N400">
        <v>3231145.64</v>
      </c>
      <c r="O400">
        <v>1140411.2040000008</v>
      </c>
      <c r="P400">
        <v>455166.5</v>
      </c>
      <c r="Q400">
        <v>33.501262196275533</v>
      </c>
      <c r="R400">
        <v>9.1306621642202916</v>
      </c>
      <c r="S400">
        <v>15.194285723083159</v>
      </c>
      <c r="T400">
        <v>12.571206059121117</v>
      </c>
      <c r="U400">
        <v>95.228369099294554</v>
      </c>
      <c r="V400">
        <v>109.96779168487009</v>
      </c>
      <c r="W400">
        <v>66.498737803724467</v>
      </c>
      <c r="X400">
        <v>13.911597711094528</v>
      </c>
      <c r="Y400">
        <v>13.854260079753775</v>
      </c>
      <c r="Z400">
        <v>46.298523446861161</v>
      </c>
      <c r="AA400">
        <v>9.0841221230820715</v>
      </c>
      <c r="AB400">
        <v>280.20836726780203</v>
      </c>
    </row>
    <row r="401" spans="1:28" x14ac:dyDescent="0.25">
      <c r="A401" t="s">
        <v>222</v>
      </c>
      <c r="B401" t="s">
        <v>113</v>
      </c>
      <c r="C401" t="s">
        <v>1424</v>
      </c>
      <c r="D401" t="s">
        <v>152</v>
      </c>
      <c r="E401">
        <v>37492</v>
      </c>
      <c r="F401">
        <v>7113</v>
      </c>
      <c r="G401">
        <v>33494.14</v>
      </c>
      <c r="H401">
        <v>34588423.729999997</v>
      </c>
      <c r="I401">
        <v>2464648.7080000001</v>
      </c>
      <c r="J401">
        <v>3322900.827000001</v>
      </c>
      <c r="K401">
        <v>1351427.3950000012</v>
      </c>
      <c r="L401">
        <v>1164978.715000001</v>
      </c>
      <c r="M401">
        <v>1293737.2640000014</v>
      </c>
      <c r="N401">
        <v>1905953.36</v>
      </c>
      <c r="O401">
        <v>945893.66800000134</v>
      </c>
      <c r="P401">
        <v>282784.14299999998</v>
      </c>
      <c r="Q401">
        <v>41.488161705554148</v>
      </c>
      <c r="R401">
        <v>8.5101589762251386</v>
      </c>
      <c r="S401">
        <v>7.1256462197851089</v>
      </c>
      <c r="T401">
        <v>9.6069738619453453</v>
      </c>
      <c r="U401">
        <v>99.208423533191208</v>
      </c>
      <c r="V401">
        <v>96.504290034017885</v>
      </c>
      <c r="W401">
        <v>58.511838294445852</v>
      </c>
      <c r="X401">
        <v>19.345809855420079</v>
      </c>
      <c r="Y401">
        <v>12.217068639520013</v>
      </c>
      <c r="Z401">
        <v>34.732785191056173</v>
      </c>
      <c r="AA401">
        <v>6.1970552994450676</v>
      </c>
      <c r="AB401">
        <v>411.9674825614253</v>
      </c>
    </row>
    <row r="402" spans="1:28" x14ac:dyDescent="0.25">
      <c r="A402" t="s">
        <v>229</v>
      </c>
      <c r="B402" t="s">
        <v>114</v>
      </c>
      <c r="C402" t="s">
        <v>1424</v>
      </c>
      <c r="D402" t="s">
        <v>152</v>
      </c>
      <c r="E402">
        <v>35711</v>
      </c>
      <c r="F402">
        <v>5882</v>
      </c>
      <c r="G402">
        <v>32444.39</v>
      </c>
      <c r="H402">
        <v>30885192.710000001</v>
      </c>
      <c r="I402">
        <v>3542738.9920000001</v>
      </c>
      <c r="J402">
        <v>2694972.9739999995</v>
      </c>
      <c r="K402">
        <v>859459.24099999957</v>
      </c>
      <c r="L402">
        <v>773078.62799999956</v>
      </c>
      <c r="M402">
        <v>990084.38699999929</v>
      </c>
      <c r="N402">
        <v>1782096.87</v>
      </c>
      <c r="O402">
        <v>706577.61499999929</v>
      </c>
      <c r="P402">
        <v>236846.84599999999</v>
      </c>
      <c r="Q402">
        <v>32.536096334317079</v>
      </c>
      <c r="R402">
        <v>8.7884683180500058</v>
      </c>
      <c r="S402">
        <v>11.470671480877414</v>
      </c>
      <c r="T402">
        <v>8.7257767801702002</v>
      </c>
      <c r="U402">
        <v>83.064374888848263</v>
      </c>
      <c r="V402">
        <v>86.593467622599775</v>
      </c>
      <c r="W402">
        <v>67.463903665682935</v>
      </c>
      <c r="X402">
        <v>13.152520566495552</v>
      </c>
      <c r="Y402">
        <v>12.612465385653504</v>
      </c>
      <c r="Z402">
        <v>44.314257573304722</v>
      </c>
      <c r="AA402">
        <v>6.2876923560823084</v>
      </c>
      <c r="AB402">
        <v>326.40444281027055</v>
      </c>
    </row>
    <row r="403" spans="1:28" x14ac:dyDescent="0.25">
      <c r="A403" t="s">
        <v>236</v>
      </c>
      <c r="B403" t="s">
        <v>115</v>
      </c>
      <c r="C403" t="s">
        <v>1424</v>
      </c>
      <c r="D403" t="s">
        <v>152</v>
      </c>
      <c r="E403">
        <v>58974</v>
      </c>
      <c r="F403">
        <v>16303</v>
      </c>
      <c r="G403">
        <v>52642.8</v>
      </c>
      <c r="H403">
        <v>41723990.640000001</v>
      </c>
      <c r="I403">
        <v>7512785.2239999995</v>
      </c>
      <c r="J403">
        <v>4535622.2849999992</v>
      </c>
      <c r="K403">
        <v>1420855.4639999995</v>
      </c>
      <c r="L403">
        <v>1150732.2199999995</v>
      </c>
      <c r="M403">
        <v>1354439.8449999993</v>
      </c>
      <c r="N403">
        <v>2969533.0040000002</v>
      </c>
      <c r="O403">
        <v>1096756.0239999993</v>
      </c>
      <c r="P403">
        <v>720494.04300000006</v>
      </c>
      <c r="Q403">
        <v>32.362864342326795</v>
      </c>
      <c r="R403">
        <v>15.885230244652091</v>
      </c>
      <c r="S403">
        <v>18.005912446921208</v>
      </c>
      <c r="T403">
        <v>10.870538065579431</v>
      </c>
      <c r="U403">
        <v>86.158454432514972</v>
      </c>
      <c r="V403">
        <v>108.1571254188607</v>
      </c>
      <c r="W403">
        <v>67.637135657673213</v>
      </c>
      <c r="X403">
        <v>9.6282287404408553</v>
      </c>
      <c r="Y403">
        <v>10.997773617322057</v>
      </c>
      <c r="Z403" t="s">
        <v>1594</v>
      </c>
      <c r="AA403">
        <v>8.0398469016972474</v>
      </c>
      <c r="AB403">
        <v>159.71432813081557</v>
      </c>
    </row>
    <row r="404" spans="1:28" x14ac:dyDescent="0.25">
      <c r="A404" t="s">
        <v>243</v>
      </c>
      <c r="B404" t="s">
        <v>116</v>
      </c>
      <c r="C404" t="s">
        <v>1424</v>
      </c>
      <c r="D404" t="s">
        <v>152</v>
      </c>
      <c r="E404">
        <v>58327</v>
      </c>
      <c r="F404">
        <v>16110</v>
      </c>
      <c r="G404">
        <v>51137.27</v>
      </c>
      <c r="H404">
        <v>36253451.880000003</v>
      </c>
      <c r="I404">
        <v>4753444.3310000002</v>
      </c>
      <c r="J404">
        <v>4442993.3569999998</v>
      </c>
      <c r="K404">
        <v>1522096.7549999999</v>
      </c>
      <c r="L404">
        <v>1290183.9909999999</v>
      </c>
      <c r="M404">
        <v>1530573.1259999992</v>
      </c>
      <c r="N404">
        <v>2835698.392</v>
      </c>
      <c r="O404">
        <v>1164787.2599999993</v>
      </c>
      <c r="P404">
        <v>589327.64500000002</v>
      </c>
      <c r="Q404">
        <v>34.928139200114629</v>
      </c>
      <c r="R404">
        <v>13.264202704050994</v>
      </c>
      <c r="S404">
        <v>13.111701326356567</v>
      </c>
      <c r="T404">
        <v>12.255366390230755</v>
      </c>
      <c r="U404">
        <v>86.883663461111638</v>
      </c>
      <c r="V404">
        <v>98.415495723569137</v>
      </c>
      <c r="W404">
        <v>65.071860799885371</v>
      </c>
      <c r="X404">
        <v>14.836674401296937</v>
      </c>
      <c r="Y404">
        <v>14.978251637793861</v>
      </c>
      <c r="Z404">
        <v>67.746240022500871</v>
      </c>
      <c r="AA404">
        <v>4.7223097850964146</v>
      </c>
      <c r="AB404">
        <v>218.92473600148179</v>
      </c>
    </row>
    <row r="405" spans="1:28" x14ac:dyDescent="0.25">
      <c r="A405" t="s">
        <v>250</v>
      </c>
      <c r="B405" t="s">
        <v>117</v>
      </c>
      <c r="C405" t="s">
        <v>1424</v>
      </c>
      <c r="D405" t="s">
        <v>152</v>
      </c>
      <c r="E405">
        <v>96914</v>
      </c>
      <c r="F405">
        <v>19831</v>
      </c>
      <c r="G405">
        <v>84546.23</v>
      </c>
      <c r="H405">
        <v>70218240.219999999</v>
      </c>
      <c r="I405">
        <v>12897733.467</v>
      </c>
      <c r="J405">
        <v>9732479.8900000006</v>
      </c>
      <c r="K405">
        <v>3559562.5180000002</v>
      </c>
      <c r="L405">
        <v>4066689.3390000006</v>
      </c>
      <c r="M405">
        <v>4590042.8159999996</v>
      </c>
      <c r="N405">
        <v>5616040.2659999998</v>
      </c>
      <c r="O405">
        <v>3819532.7069999999</v>
      </c>
      <c r="P405">
        <v>840662.92</v>
      </c>
      <c r="Q405">
        <v>38.793773028263644</v>
      </c>
      <c r="R405">
        <v>8.6377051840997954</v>
      </c>
      <c r="S405">
        <v>18.368067081416811</v>
      </c>
      <c r="T405">
        <v>13.860330107258848</v>
      </c>
      <c r="U405">
        <v>115.11429770434472</v>
      </c>
      <c r="V405">
        <v>113.64682394472233</v>
      </c>
      <c r="W405">
        <v>61.206226971736356</v>
      </c>
      <c r="X405">
        <v>17.104545240219387</v>
      </c>
      <c r="Y405">
        <v>25.457872341366766</v>
      </c>
      <c r="Z405">
        <v>50.690812358692895</v>
      </c>
      <c r="AA405">
        <v>6.9063598899262253</v>
      </c>
      <c r="AB405">
        <v>483.74791396770541</v>
      </c>
    </row>
    <row r="406" spans="1:28" x14ac:dyDescent="0.25">
      <c r="A406" t="s">
        <v>257</v>
      </c>
      <c r="B406" t="s">
        <v>118</v>
      </c>
      <c r="C406" t="s">
        <v>1424</v>
      </c>
      <c r="D406" t="s">
        <v>152</v>
      </c>
      <c r="E406">
        <v>53090</v>
      </c>
      <c r="F406">
        <v>18191</v>
      </c>
      <c r="G406">
        <v>45418.38</v>
      </c>
      <c r="H406">
        <v>31720173.23</v>
      </c>
      <c r="I406">
        <v>5772572.3739999998</v>
      </c>
      <c r="J406">
        <v>4543520.665</v>
      </c>
      <c r="K406">
        <v>1599582.5690000006</v>
      </c>
      <c r="L406">
        <v>1231634.9180000005</v>
      </c>
      <c r="M406">
        <v>1425480.590000001</v>
      </c>
      <c r="N406">
        <v>2745427.1460000002</v>
      </c>
      <c r="O406">
        <v>1062554.8850000012</v>
      </c>
      <c r="P406">
        <v>683334.39399999997</v>
      </c>
      <c r="Q406">
        <v>36.814246087364623</v>
      </c>
      <c r="R406">
        <v>15.03975538757674</v>
      </c>
      <c r="S406">
        <v>18.198426383562342</v>
      </c>
      <c r="T406">
        <v>14.323757414738431</v>
      </c>
      <c r="U406">
        <v>100.03704810695582</v>
      </c>
      <c r="V406">
        <v>87.964298154183396</v>
      </c>
      <c r="W406">
        <v>63.185753912635377</v>
      </c>
      <c r="X406">
        <v>17.839270704198142</v>
      </c>
      <c r="Y406">
        <v>15.812701422240954</v>
      </c>
      <c r="Z406">
        <v>63.491519003885642</v>
      </c>
      <c r="AA406">
        <v>5.2284451969418759</v>
      </c>
      <c r="AB406">
        <v>180.23897652662285</v>
      </c>
    </row>
    <row r="407" spans="1:28" x14ac:dyDescent="0.25">
      <c r="A407" t="s">
        <v>264</v>
      </c>
      <c r="B407" t="s">
        <v>119</v>
      </c>
      <c r="C407" t="s">
        <v>1424</v>
      </c>
      <c r="D407" t="s">
        <v>152</v>
      </c>
      <c r="E407">
        <v>4030</v>
      </c>
      <c r="F407">
        <v>1049</v>
      </c>
      <c r="G407">
        <v>3563.47</v>
      </c>
      <c r="H407">
        <v>1842891.68</v>
      </c>
      <c r="I407">
        <v>16231.424000000001</v>
      </c>
      <c r="J407">
        <v>285910.67599999998</v>
      </c>
      <c r="K407">
        <v>109434.67699999998</v>
      </c>
      <c r="L407">
        <v>97847.204999999987</v>
      </c>
      <c r="M407">
        <v>98336.834000000003</v>
      </c>
      <c r="N407">
        <v>182755.15400000001</v>
      </c>
      <c r="O407">
        <v>82834.373999999996</v>
      </c>
      <c r="P407">
        <v>38885.864000000001</v>
      </c>
      <c r="Q407">
        <v>37.453280501058913</v>
      </c>
      <c r="R407">
        <v>13.600703738673964</v>
      </c>
      <c r="S407">
        <v>0.8807584393674186</v>
      </c>
      <c r="T407">
        <v>15.514242052468324</v>
      </c>
      <c r="U407">
        <v>80.233782240344382</v>
      </c>
      <c r="V407">
        <v>106.54066822507275</v>
      </c>
      <c r="W407">
        <v>62.546719498941087</v>
      </c>
      <c r="X407">
        <v>14.411020049946041</v>
      </c>
      <c r="Y407">
        <v>15.466643427035404</v>
      </c>
      <c r="Z407" t="s">
        <v>1594</v>
      </c>
      <c r="AA407">
        <v>2.8376124324833532</v>
      </c>
      <c r="AB407">
        <v>251.62667081281768</v>
      </c>
    </row>
    <row r="408" spans="1:28" x14ac:dyDescent="0.25">
      <c r="A408" t="s">
        <v>1425</v>
      </c>
      <c r="B408" t="s">
        <v>2</v>
      </c>
      <c r="C408" t="s">
        <v>1424</v>
      </c>
      <c r="D408" t="s">
        <v>57</v>
      </c>
      <c r="E408">
        <v>10309</v>
      </c>
      <c r="F408">
        <v>3820</v>
      </c>
      <c r="G408">
        <v>8735.61</v>
      </c>
      <c r="H408">
        <v>3041776.38</v>
      </c>
      <c r="I408">
        <v>177573.736</v>
      </c>
      <c r="J408">
        <v>517752.783</v>
      </c>
      <c r="K408">
        <v>161190.89799999999</v>
      </c>
      <c r="L408">
        <v>128905.757</v>
      </c>
      <c r="M408">
        <v>114856.67000000004</v>
      </c>
      <c r="N408">
        <v>352123.565</v>
      </c>
      <c r="O408">
        <v>91448.106000000043</v>
      </c>
      <c r="P408">
        <v>57703.947</v>
      </c>
      <c r="Q408">
        <v>31.401978634683431</v>
      </c>
      <c r="R408">
        <v>11.145077128441045</v>
      </c>
      <c r="S408">
        <v>5.837830064286317</v>
      </c>
      <c r="T408">
        <v>17.021395340047977</v>
      </c>
      <c r="U408">
        <v>59.269219092885322</v>
      </c>
      <c r="V408">
        <v>57.722560187554159</v>
      </c>
      <c r="W408">
        <v>68.598021365316569</v>
      </c>
      <c r="X408">
        <v>20.667582055475634</v>
      </c>
      <c r="Y408">
        <v>18.731307989858763</v>
      </c>
      <c r="Z408" t="s">
        <v>1594</v>
      </c>
      <c r="AA408">
        <v>4.4510931380256968</v>
      </c>
      <c r="AB408">
        <v>223.39157666285809</v>
      </c>
    </row>
    <row r="409" spans="1:28" x14ac:dyDescent="0.25">
      <c r="A409" t="s">
        <v>1426</v>
      </c>
      <c r="B409" t="s">
        <v>4</v>
      </c>
      <c r="C409" t="s">
        <v>1424</v>
      </c>
      <c r="D409" t="s">
        <v>57</v>
      </c>
      <c r="E409">
        <v>9970</v>
      </c>
      <c r="F409">
        <v>2900</v>
      </c>
      <c r="G409">
        <v>8368.61</v>
      </c>
      <c r="H409">
        <v>3081680.78</v>
      </c>
      <c r="I409">
        <v>48268.652000000002</v>
      </c>
      <c r="J409">
        <v>485286.31800000003</v>
      </c>
      <c r="K409">
        <v>152930.52100000004</v>
      </c>
      <c r="L409">
        <v>124209.55700000003</v>
      </c>
      <c r="M409">
        <v>103450.18000000004</v>
      </c>
      <c r="N409">
        <v>331106.82</v>
      </c>
      <c r="O409">
        <v>92280.987000000037</v>
      </c>
      <c r="P409">
        <v>56143.686999999998</v>
      </c>
      <c r="Q409">
        <v>31.594777519447625</v>
      </c>
      <c r="R409">
        <v>11.569188109688268</v>
      </c>
      <c r="S409">
        <v>1.5663092787955801</v>
      </c>
      <c r="T409">
        <v>15.747455776389666</v>
      </c>
      <c r="U409">
        <v>57.98887963473026</v>
      </c>
      <c r="V409">
        <v>67.19725139539301</v>
      </c>
      <c r="W409">
        <v>68.405222480552382</v>
      </c>
      <c r="X409">
        <v>17.08835242334807</v>
      </c>
      <c r="Y409">
        <v>21.243534692716402</v>
      </c>
      <c r="Z409">
        <v>99.12837981960098</v>
      </c>
      <c r="AA409">
        <v>5.3945994207395636</v>
      </c>
      <c r="AB409">
        <v>221.23512657798915</v>
      </c>
    </row>
    <row r="410" spans="1:28" x14ac:dyDescent="0.25">
      <c r="A410" t="s">
        <v>1427</v>
      </c>
      <c r="B410" t="s">
        <v>6</v>
      </c>
      <c r="C410" t="s">
        <v>1424</v>
      </c>
      <c r="D410" t="s">
        <v>57</v>
      </c>
      <c r="E410">
        <v>3613</v>
      </c>
      <c r="F410">
        <v>1300</v>
      </c>
      <c r="G410">
        <v>3062.58</v>
      </c>
      <c r="H410">
        <v>1257617.1300000001</v>
      </c>
      <c r="I410">
        <v>6285.88</v>
      </c>
      <c r="J410">
        <v>195817.80800000002</v>
      </c>
      <c r="K410">
        <v>75503.94200000001</v>
      </c>
      <c r="L410">
        <v>62033.777000000009</v>
      </c>
      <c r="M410">
        <v>59270.517999999975</v>
      </c>
      <c r="N410">
        <v>113902.57</v>
      </c>
      <c r="O410">
        <v>49455.701999999976</v>
      </c>
      <c r="P410">
        <v>25171.543999999998</v>
      </c>
      <c r="Q410">
        <v>39.863435107236441</v>
      </c>
      <c r="R410">
        <v>12.85457347168343</v>
      </c>
      <c r="S410">
        <v>0.49982461673371126</v>
      </c>
      <c r="T410">
        <v>15.570542363716052</v>
      </c>
      <c r="U410">
        <v>63.938838495647467</v>
      </c>
      <c r="V410">
        <v>67.92413618583025</v>
      </c>
      <c r="W410">
        <v>60.136564892763559</v>
      </c>
      <c r="X410">
        <v>20.441743868575387</v>
      </c>
      <c r="Y410">
        <v>21.510261543061056</v>
      </c>
      <c r="Z410">
        <v>74.987985000799384</v>
      </c>
      <c r="AA410">
        <v>4.3485040820782572</v>
      </c>
      <c r="AB410">
        <v>246.44406795228778</v>
      </c>
    </row>
    <row r="411" spans="1:28" x14ac:dyDescent="0.25">
      <c r="A411" t="s">
        <v>1428</v>
      </c>
      <c r="B411" t="s">
        <v>8</v>
      </c>
      <c r="C411" t="s">
        <v>1424</v>
      </c>
      <c r="D411" t="s">
        <v>57</v>
      </c>
      <c r="E411">
        <v>25796</v>
      </c>
      <c r="F411">
        <v>6808</v>
      </c>
      <c r="G411">
        <v>21169.14</v>
      </c>
      <c r="H411">
        <v>6873673.5800000001</v>
      </c>
      <c r="I411">
        <v>41007.203000000001</v>
      </c>
      <c r="J411">
        <v>1177011.584</v>
      </c>
      <c r="K411">
        <v>384979.99300000002</v>
      </c>
      <c r="L411">
        <v>305239.96000000002</v>
      </c>
      <c r="M411">
        <v>301656.16700000002</v>
      </c>
      <c r="N411">
        <v>760925.71799999999</v>
      </c>
      <c r="O411">
        <v>234132.15100000001</v>
      </c>
      <c r="P411">
        <v>144793.92199999999</v>
      </c>
      <c r="Q411">
        <v>33.596131802505688</v>
      </c>
      <c r="R411">
        <v>12.301826419407609</v>
      </c>
      <c r="S411">
        <v>0.59658350840686847</v>
      </c>
      <c r="T411">
        <v>17.123472191415875</v>
      </c>
      <c r="U411">
        <v>55.600349565452355</v>
      </c>
      <c r="V411">
        <v>54.727298699899947</v>
      </c>
      <c r="W411">
        <v>66.403868197494305</v>
      </c>
      <c r="X411">
        <v>20.689896546081613</v>
      </c>
      <c r="Y411">
        <v>18.290047506581189</v>
      </c>
      <c r="Z411" t="s">
        <v>1594</v>
      </c>
      <c r="AA411">
        <v>3.1713712977287112</v>
      </c>
      <c r="AB411">
        <v>210.80992612383275</v>
      </c>
    </row>
    <row r="412" spans="1:28" x14ac:dyDescent="0.25">
      <c r="A412" t="s">
        <v>1429</v>
      </c>
      <c r="B412" t="s">
        <v>107</v>
      </c>
      <c r="C412" t="s">
        <v>1424</v>
      </c>
      <c r="D412" t="s">
        <v>57</v>
      </c>
      <c r="E412">
        <v>248607</v>
      </c>
      <c r="F412">
        <v>91151</v>
      </c>
      <c r="G412">
        <v>186334.96</v>
      </c>
      <c r="H412">
        <v>71136802.879999995</v>
      </c>
      <c r="I412">
        <v>4902147.1150000002</v>
      </c>
      <c r="J412">
        <v>12613742.869999999</v>
      </c>
      <c r="K412">
        <v>2930106.5399999991</v>
      </c>
      <c r="L412">
        <v>2111064.5219999989</v>
      </c>
      <c r="M412">
        <v>1814362.467999998</v>
      </c>
      <c r="N412">
        <v>9072136.7970000003</v>
      </c>
      <c r="O412">
        <v>1337119.2659999984</v>
      </c>
      <c r="P412">
        <v>1455914.324</v>
      </c>
      <c r="Q412">
        <v>24.412990619571868</v>
      </c>
      <c r="R412">
        <v>11.542286369755372</v>
      </c>
      <c r="S412">
        <v>6.8911546717518162</v>
      </c>
      <c r="T412">
        <v>17.731669627152073</v>
      </c>
      <c r="U412">
        <v>67.693914604108642</v>
      </c>
      <c r="V412">
        <v>72.229221612519737</v>
      </c>
      <c r="W412">
        <v>75.587009380428157</v>
      </c>
      <c r="X412">
        <v>11.067748278059266</v>
      </c>
      <c r="Y412">
        <v>9.0880493621483573</v>
      </c>
      <c r="Z412">
        <v>96.581596919553448</v>
      </c>
      <c r="AA412">
        <v>12.392859987951159</v>
      </c>
      <c r="AB412">
        <v>144.99922744080365</v>
      </c>
    </row>
    <row r="413" spans="1:28" x14ac:dyDescent="0.25">
      <c r="A413" t="s">
        <v>1430</v>
      </c>
      <c r="B413" t="s">
        <v>108</v>
      </c>
      <c r="C413" t="s">
        <v>1424</v>
      </c>
      <c r="D413" t="s">
        <v>57</v>
      </c>
      <c r="E413">
        <v>48880</v>
      </c>
      <c r="F413">
        <v>18306</v>
      </c>
      <c r="G413">
        <v>39131.75</v>
      </c>
      <c r="H413">
        <v>11695859.970000001</v>
      </c>
      <c r="I413">
        <v>46735.307000000001</v>
      </c>
      <c r="J413">
        <v>2326059.0049999999</v>
      </c>
      <c r="K413">
        <v>717214.80499999993</v>
      </c>
      <c r="L413">
        <v>600760.00300000003</v>
      </c>
      <c r="M413">
        <v>564955.50099999981</v>
      </c>
      <c r="N413">
        <v>1561318.6810000001</v>
      </c>
      <c r="O413">
        <v>467021.46299999981</v>
      </c>
      <c r="P413">
        <v>249671.66199999998</v>
      </c>
      <c r="Q413">
        <v>31.477035971021927</v>
      </c>
      <c r="R413">
        <v>10.733677067663209</v>
      </c>
      <c r="S413">
        <v>0.39958846224113947</v>
      </c>
      <c r="T413">
        <v>19.88788349865991</v>
      </c>
      <c r="U413">
        <v>59.441732225111316</v>
      </c>
      <c r="V413">
        <v>72.702381697726267</v>
      </c>
      <c r="W413">
        <v>68.522964028978066</v>
      </c>
      <c r="X413">
        <v>16.033017076237606</v>
      </c>
      <c r="Y413">
        <v>18.851012235437558</v>
      </c>
      <c r="Z413">
        <v>77.782123610077051</v>
      </c>
      <c r="AA413">
        <v>3.4520688679871863</v>
      </c>
      <c r="AB413">
        <v>240.6200199844867</v>
      </c>
    </row>
    <row r="414" spans="1:28" x14ac:dyDescent="0.25">
      <c r="A414" t="s">
        <v>1431</v>
      </c>
      <c r="B414" t="s">
        <v>109</v>
      </c>
      <c r="C414" t="s">
        <v>1424</v>
      </c>
      <c r="D414" t="s">
        <v>57</v>
      </c>
      <c r="E414">
        <v>54982</v>
      </c>
      <c r="F414">
        <v>21708</v>
      </c>
      <c r="G414">
        <v>43739.93</v>
      </c>
      <c r="H414">
        <v>13372264.620000001</v>
      </c>
      <c r="I414">
        <v>152100.59</v>
      </c>
      <c r="J414">
        <v>2726682.7969999998</v>
      </c>
      <c r="K414">
        <v>859501.24900000007</v>
      </c>
      <c r="L414">
        <v>733654.2620000001</v>
      </c>
      <c r="M414">
        <v>685339.45399999991</v>
      </c>
      <c r="N414">
        <v>1813544.6710000001</v>
      </c>
      <c r="O414">
        <v>566391.71399999992</v>
      </c>
      <c r="P414">
        <v>312183.16100000002</v>
      </c>
      <c r="Q414">
        <v>32.154376494961227</v>
      </c>
      <c r="R414">
        <v>11.44919245258289</v>
      </c>
      <c r="S414">
        <v>1.1374332943764314</v>
      </c>
      <c r="T414">
        <v>20.39058360333285</v>
      </c>
      <c r="U414">
        <v>62.338526764903371</v>
      </c>
      <c r="V414">
        <v>75.85154955666367</v>
      </c>
      <c r="W414">
        <v>67.845623505038773</v>
      </c>
      <c r="X414">
        <v>16.309487833508832</v>
      </c>
      <c r="Y414">
        <v>18.426541925403264</v>
      </c>
      <c r="Z414">
        <v>72.449236825209624</v>
      </c>
      <c r="AA414">
        <v>3.2735902400067367</v>
      </c>
      <c r="AB414">
        <v>235.00763450851215</v>
      </c>
    </row>
    <row r="415" spans="1:28" x14ac:dyDescent="0.25">
      <c r="A415" t="s">
        <v>1432</v>
      </c>
      <c r="B415" t="s">
        <v>110</v>
      </c>
      <c r="C415" t="s">
        <v>1424</v>
      </c>
      <c r="D415" t="s">
        <v>57</v>
      </c>
      <c r="E415">
        <v>73452</v>
      </c>
      <c r="F415">
        <v>24798</v>
      </c>
      <c r="G415">
        <v>58538.91</v>
      </c>
      <c r="H415">
        <v>16480952.92</v>
      </c>
      <c r="I415">
        <v>41421.94</v>
      </c>
      <c r="J415">
        <v>3407150.0439999998</v>
      </c>
      <c r="K415">
        <v>1021326.4879999999</v>
      </c>
      <c r="L415">
        <v>872532.97799999989</v>
      </c>
      <c r="M415">
        <v>836138.52699999989</v>
      </c>
      <c r="N415">
        <v>2334146.6340000001</v>
      </c>
      <c r="O415">
        <v>718407.34199999983</v>
      </c>
      <c r="P415">
        <v>407356.95900000003</v>
      </c>
      <c r="Q415">
        <v>30.437629832398933</v>
      </c>
      <c r="R415">
        <v>11.955944227268674</v>
      </c>
      <c r="S415">
        <v>0.25133219056607803</v>
      </c>
      <c r="T415">
        <v>20.673258764457412</v>
      </c>
      <c r="U415">
        <v>58.203168525003278</v>
      </c>
      <c r="V415">
        <v>62.277020839643228</v>
      </c>
      <c r="W415">
        <v>69.56237016760106</v>
      </c>
      <c r="X415">
        <v>16.682383256704643</v>
      </c>
      <c r="Y415">
        <v>20.29812245662113</v>
      </c>
      <c r="Z415">
        <v>75.589652763906344</v>
      </c>
      <c r="AA415">
        <v>3.376483661706422</v>
      </c>
      <c r="AB415">
        <v>214.19370866817567</v>
      </c>
    </row>
    <row r="416" spans="1:28" x14ac:dyDescent="0.25">
      <c r="A416" t="s">
        <v>1433</v>
      </c>
      <c r="B416" t="s">
        <v>111</v>
      </c>
      <c r="C416" t="s">
        <v>1424</v>
      </c>
      <c r="D416" t="s">
        <v>57</v>
      </c>
      <c r="E416">
        <v>112339</v>
      </c>
      <c r="F416">
        <v>37596</v>
      </c>
      <c r="G416">
        <v>84383.27</v>
      </c>
      <c r="H416">
        <v>26957074.039999999</v>
      </c>
      <c r="I416">
        <v>710649.96199999994</v>
      </c>
      <c r="J416">
        <v>4960707.176</v>
      </c>
      <c r="K416">
        <v>1374703.334</v>
      </c>
      <c r="L416">
        <v>1247204.8960000002</v>
      </c>
      <c r="M416">
        <v>1206584.2950000004</v>
      </c>
      <c r="N416">
        <v>3504031.2960000006</v>
      </c>
      <c r="O416">
        <v>1020664.2170000004</v>
      </c>
      <c r="P416">
        <v>536959.76100000006</v>
      </c>
      <c r="Q416">
        <v>28.177456620549986</v>
      </c>
      <c r="R416">
        <v>10.824258355700213</v>
      </c>
      <c r="S416">
        <v>2.6362281045246556</v>
      </c>
      <c r="T416">
        <v>18.402246358930132</v>
      </c>
      <c r="U416">
        <v>58.787804454603382</v>
      </c>
      <c r="V416">
        <v>59.89422003911438</v>
      </c>
      <c r="W416">
        <v>71.822543379450011</v>
      </c>
      <c r="X416">
        <v>15.755007626747815</v>
      </c>
      <c r="Y416">
        <v>17.703338575253017</v>
      </c>
      <c r="Z416">
        <v>67.692281413857884</v>
      </c>
      <c r="AA416">
        <v>3.4890332927642409</v>
      </c>
      <c r="AB416">
        <v>232.27157537415545</v>
      </c>
    </row>
    <row r="417" spans="1:28" x14ac:dyDescent="0.25">
      <c r="A417" t="s">
        <v>1434</v>
      </c>
      <c r="B417" t="s">
        <v>112</v>
      </c>
      <c r="C417" t="s">
        <v>1424</v>
      </c>
      <c r="D417" t="s">
        <v>57</v>
      </c>
      <c r="E417">
        <v>111863</v>
      </c>
      <c r="F417">
        <v>37826</v>
      </c>
      <c r="G417">
        <v>87667.62</v>
      </c>
      <c r="H417">
        <v>24063452.780000001</v>
      </c>
      <c r="I417">
        <v>233690.821</v>
      </c>
      <c r="J417">
        <v>5134067.7519999994</v>
      </c>
      <c r="K417">
        <v>1443618.237</v>
      </c>
      <c r="L417">
        <v>1210364.433</v>
      </c>
      <c r="M417">
        <v>1139629.2899999998</v>
      </c>
      <c r="N417">
        <v>3603966.3860000004</v>
      </c>
      <c r="O417">
        <v>948667.98499999987</v>
      </c>
      <c r="P417">
        <v>594041.054</v>
      </c>
      <c r="Q417">
        <v>28.600178992977334</v>
      </c>
      <c r="R417">
        <v>11.570572939334285</v>
      </c>
      <c r="S417">
        <v>0.971144179251902</v>
      </c>
      <c r="T417">
        <v>21.335540659680838</v>
      </c>
      <c r="U417">
        <v>58.562873635670726</v>
      </c>
      <c r="V417">
        <v>67.926094069851558</v>
      </c>
      <c r="W417">
        <v>71.39982100702268</v>
      </c>
      <c r="X417">
        <v>15.02294535162903</v>
      </c>
      <c r="Y417">
        <v>16.552003736129841</v>
      </c>
      <c r="Z417">
        <v>73.658177851656632</v>
      </c>
      <c r="AA417">
        <v>3.8292907074157445</v>
      </c>
      <c r="AB417">
        <v>203.75097391837835</v>
      </c>
    </row>
    <row r="418" spans="1:28" x14ac:dyDescent="0.25">
      <c r="A418" t="s">
        <v>1435</v>
      </c>
      <c r="B418" t="s">
        <v>113</v>
      </c>
      <c r="C418" t="s">
        <v>1424</v>
      </c>
      <c r="D418" t="s">
        <v>57</v>
      </c>
      <c r="E418">
        <v>92672</v>
      </c>
      <c r="F418">
        <v>26004</v>
      </c>
      <c r="G418">
        <v>72836.25</v>
      </c>
      <c r="H418">
        <v>21215047.900000002</v>
      </c>
      <c r="I418">
        <v>97955.657999999996</v>
      </c>
      <c r="J418">
        <v>4280313.7020000005</v>
      </c>
      <c r="K418">
        <v>1326701.5640000002</v>
      </c>
      <c r="L418">
        <v>1086172.7090000003</v>
      </c>
      <c r="M418">
        <v>1077869.713</v>
      </c>
      <c r="N418">
        <v>2870301.6040000003</v>
      </c>
      <c r="O418">
        <v>867049.87899999996</v>
      </c>
      <c r="P418">
        <v>529093.61900000006</v>
      </c>
      <c r="Q418">
        <v>31.610687695339863</v>
      </c>
      <c r="R418">
        <v>12.361094439241173</v>
      </c>
      <c r="S418">
        <v>0.46172725351235239</v>
      </c>
      <c r="T418">
        <v>20.175838028628725</v>
      </c>
      <c r="U418">
        <v>58.766255841013241</v>
      </c>
      <c r="V418">
        <v>68.46052259692118</v>
      </c>
      <c r="W418">
        <v>68.389312304660137</v>
      </c>
      <c r="X418">
        <v>17.61135244998454</v>
      </c>
      <c r="Y418">
        <v>18.404050266562759</v>
      </c>
      <c r="Z418">
        <v>68.592071999250592</v>
      </c>
      <c r="AA418">
        <v>3.2926269317339849</v>
      </c>
      <c r="AB418">
        <v>205.28932309803571</v>
      </c>
    </row>
    <row r="419" spans="1:28" x14ac:dyDescent="0.25">
      <c r="A419" t="s">
        <v>1436</v>
      </c>
      <c r="B419" t="s">
        <v>114</v>
      </c>
      <c r="C419" t="s">
        <v>1424</v>
      </c>
      <c r="D419" t="s">
        <v>57</v>
      </c>
      <c r="E419">
        <v>97014</v>
      </c>
      <c r="F419">
        <v>24123</v>
      </c>
      <c r="G419">
        <v>69167.97</v>
      </c>
      <c r="H419">
        <v>19979070.789999999</v>
      </c>
      <c r="I419">
        <v>84952.445000000007</v>
      </c>
      <c r="J419">
        <v>4175076.1059999997</v>
      </c>
      <c r="K419">
        <v>1325907.2719999999</v>
      </c>
      <c r="L419">
        <v>1125411.767</v>
      </c>
      <c r="M419">
        <v>1103655.9599999997</v>
      </c>
      <c r="N419">
        <v>2782663.3640000001</v>
      </c>
      <c r="O419">
        <v>912369.62899999984</v>
      </c>
      <c r="P419">
        <v>417917.55499999999</v>
      </c>
      <c r="Q419">
        <v>32.271740940320534</v>
      </c>
      <c r="R419">
        <v>10.009818848557297</v>
      </c>
      <c r="S419">
        <v>0.42520718752606212</v>
      </c>
      <c r="T419">
        <v>20.897248675297377</v>
      </c>
      <c r="U419">
        <v>60.361408698274644</v>
      </c>
      <c r="V419">
        <v>63.55368959071663</v>
      </c>
      <c r="W419">
        <v>67.728259059679459</v>
      </c>
      <c r="X419">
        <v>18.774336974300997</v>
      </c>
      <c r="Y419">
        <v>21.158213699829535</v>
      </c>
      <c r="Z419">
        <v>69.739026178980055</v>
      </c>
      <c r="AA419">
        <v>2.9348608173256934</v>
      </c>
      <c r="AB419">
        <v>269.29037881646298</v>
      </c>
    </row>
    <row r="420" spans="1:28" x14ac:dyDescent="0.25">
      <c r="A420" t="s">
        <v>1437</v>
      </c>
      <c r="B420" t="s">
        <v>115</v>
      </c>
      <c r="C420" t="s">
        <v>1424</v>
      </c>
      <c r="D420" t="s">
        <v>57</v>
      </c>
      <c r="E420">
        <v>144531</v>
      </c>
      <c r="F420">
        <v>50579</v>
      </c>
      <c r="G420">
        <v>119097.63</v>
      </c>
      <c r="H420">
        <v>37000365.839999996</v>
      </c>
      <c r="I420">
        <v>503663.10200000001</v>
      </c>
      <c r="J420">
        <v>7165318.7220000001</v>
      </c>
      <c r="K420">
        <v>2135126.7219999996</v>
      </c>
      <c r="L420">
        <v>1737869.3619999997</v>
      </c>
      <c r="M420">
        <v>1699006.1689999993</v>
      </c>
      <c r="N420">
        <v>4881209.7830000008</v>
      </c>
      <c r="O420">
        <v>1388990.0529999994</v>
      </c>
      <c r="P420">
        <v>898748.3600000001</v>
      </c>
      <c r="Q420">
        <v>30.43079134643072</v>
      </c>
      <c r="R420">
        <v>12.543033951030436</v>
      </c>
      <c r="S420">
        <v>1.3612381676926686</v>
      </c>
      <c r="T420">
        <v>19.365534797641885</v>
      </c>
      <c r="U420">
        <v>60.16340310046472</v>
      </c>
      <c r="V420">
        <v>69.148590992112929</v>
      </c>
      <c r="W420">
        <v>69.569208653569277</v>
      </c>
      <c r="X420">
        <v>16.019663438415353</v>
      </c>
      <c r="Y420">
        <v>17.609003536067892</v>
      </c>
      <c r="Z420">
        <v>74.883219218932368</v>
      </c>
      <c r="AA420">
        <v>4.9738814518944521</v>
      </c>
      <c r="AB420">
        <v>193.36551134290798</v>
      </c>
    </row>
    <row r="421" spans="1:28" x14ac:dyDescent="0.25">
      <c r="A421" t="s">
        <v>1438</v>
      </c>
      <c r="B421" t="s">
        <v>116</v>
      </c>
      <c r="C421" t="s">
        <v>1424</v>
      </c>
      <c r="D421" t="s">
        <v>57</v>
      </c>
      <c r="E421">
        <v>132729</v>
      </c>
      <c r="F421">
        <v>51461</v>
      </c>
      <c r="G421">
        <v>104768.02</v>
      </c>
      <c r="H421">
        <v>31554656.25</v>
      </c>
      <c r="I421">
        <v>252689.42799999999</v>
      </c>
      <c r="J421">
        <v>6191023.0290000001</v>
      </c>
      <c r="K421">
        <v>1895037.5580000002</v>
      </c>
      <c r="L421">
        <v>1602846.8020000001</v>
      </c>
      <c r="M421">
        <v>1526794.8130000003</v>
      </c>
      <c r="N421">
        <v>4210046.8430000003</v>
      </c>
      <c r="O421">
        <v>1266272.5110000004</v>
      </c>
      <c r="P421">
        <v>758310.9090000001</v>
      </c>
      <c r="Q421">
        <v>31.040317111579931</v>
      </c>
      <c r="R421">
        <v>12.248555779035533</v>
      </c>
      <c r="S421">
        <v>0.80079917840968406</v>
      </c>
      <c r="T421">
        <v>19.619998329089704</v>
      </c>
      <c r="U421">
        <v>59.092679512316828</v>
      </c>
      <c r="V421">
        <v>65.30123369707664</v>
      </c>
      <c r="W421">
        <v>68.959682888420076</v>
      </c>
      <c r="X421">
        <v>17.324410271013001</v>
      </c>
      <c r="Y421">
        <v>19.32721659432983</v>
      </c>
      <c r="Z421">
        <v>76.191862424175014</v>
      </c>
      <c r="AA421">
        <v>3.1239152886488593</v>
      </c>
      <c r="AB421">
        <v>211.37066379721566</v>
      </c>
    </row>
    <row r="422" spans="1:28" x14ac:dyDescent="0.25">
      <c r="A422" t="s">
        <v>1439</v>
      </c>
      <c r="B422" t="s">
        <v>117</v>
      </c>
      <c r="C422" t="s">
        <v>1424</v>
      </c>
      <c r="D422" t="s">
        <v>57</v>
      </c>
      <c r="E422">
        <v>174731</v>
      </c>
      <c r="F422">
        <v>63291</v>
      </c>
      <c r="G422">
        <v>132597.94</v>
      </c>
      <c r="H422">
        <v>39797209.089999996</v>
      </c>
      <c r="I422">
        <v>647246.41700000002</v>
      </c>
      <c r="J422">
        <v>8341494.6340000005</v>
      </c>
      <c r="K422">
        <v>2584023.233</v>
      </c>
      <c r="L422">
        <v>2195488.946</v>
      </c>
      <c r="M422">
        <v>2051702.0159999998</v>
      </c>
      <c r="N422">
        <v>5735289.9800000004</v>
      </c>
      <c r="O422">
        <v>1725877.0449999999</v>
      </c>
      <c r="P422">
        <v>1040756.5380000001</v>
      </c>
      <c r="Q422">
        <v>31.060535489421532</v>
      </c>
      <c r="R422">
        <v>12.476859168114403</v>
      </c>
      <c r="S422">
        <v>1.6263613248262583</v>
      </c>
      <c r="T422">
        <v>20.959999016855686</v>
      </c>
      <c r="U422">
        <v>62.908176657948083</v>
      </c>
      <c r="V422">
        <v>67.34196759014506</v>
      </c>
      <c r="W422">
        <v>68.93946451057846</v>
      </c>
      <c r="X422">
        <v>17.453365918320529</v>
      </c>
      <c r="Y422">
        <v>18.917027248207539</v>
      </c>
      <c r="Z422">
        <v>73.249386267190758</v>
      </c>
      <c r="AA422">
        <v>3.3969156654250563</v>
      </c>
      <c r="AB422">
        <v>210.95125188634651</v>
      </c>
    </row>
    <row r="423" spans="1:28" x14ac:dyDescent="0.25">
      <c r="A423" t="s">
        <v>1440</v>
      </c>
      <c r="B423" t="s">
        <v>118</v>
      </c>
      <c r="C423" t="s">
        <v>1424</v>
      </c>
      <c r="D423" t="s">
        <v>57</v>
      </c>
      <c r="E423">
        <v>115388</v>
      </c>
      <c r="F423">
        <v>51007</v>
      </c>
      <c r="G423">
        <v>89877.84</v>
      </c>
      <c r="H423">
        <v>27912135.77</v>
      </c>
      <c r="I423">
        <v>540122.24300000002</v>
      </c>
      <c r="J423">
        <v>5922451.5599999996</v>
      </c>
      <c r="K423">
        <v>1944357.7379999999</v>
      </c>
      <c r="L423">
        <v>1591935.835</v>
      </c>
      <c r="M423">
        <v>1591279.338</v>
      </c>
      <c r="N423">
        <v>3950937.1470000003</v>
      </c>
      <c r="O423">
        <v>1307195.54</v>
      </c>
      <c r="P423">
        <v>679055.4310000001</v>
      </c>
      <c r="Q423">
        <v>32.981517904171803</v>
      </c>
      <c r="R423">
        <v>11.465782777968387</v>
      </c>
      <c r="S423">
        <v>1.9350803086180317</v>
      </c>
      <c r="T423">
        <v>21.21819558632793</v>
      </c>
      <c r="U423">
        <v>65.894458077764213</v>
      </c>
      <c r="V423">
        <v>61.610179071949212</v>
      </c>
      <c r="W423">
        <v>67.01848209582819</v>
      </c>
      <c r="X423">
        <v>19.387639882229774</v>
      </c>
      <c r="Y423">
        <v>20.621520666048049</v>
      </c>
      <c r="Z423">
        <v>81.848068931645685</v>
      </c>
      <c r="AA423">
        <v>3.2740967752920791</v>
      </c>
      <c r="AB423">
        <v>234.43385654918646</v>
      </c>
    </row>
    <row r="424" spans="1:28" x14ac:dyDescent="0.25">
      <c r="A424" t="s">
        <v>1441</v>
      </c>
      <c r="B424" t="s">
        <v>119</v>
      </c>
      <c r="C424" t="s">
        <v>1424</v>
      </c>
      <c r="D424" t="s">
        <v>57</v>
      </c>
      <c r="E424">
        <v>13442</v>
      </c>
      <c r="F424">
        <v>4049</v>
      </c>
      <c r="G424">
        <v>11492.92</v>
      </c>
      <c r="H424">
        <v>3569636.66</v>
      </c>
      <c r="I424">
        <v>34273.671000000002</v>
      </c>
      <c r="J424">
        <v>668984.29100000008</v>
      </c>
      <c r="K424">
        <v>203976.73400000003</v>
      </c>
      <c r="L424">
        <v>174157.83900000004</v>
      </c>
      <c r="M424">
        <v>145110.15899999996</v>
      </c>
      <c r="N424">
        <v>467034.83</v>
      </c>
      <c r="O424">
        <v>120193.47199999995</v>
      </c>
      <c r="P424">
        <v>85093.998999999996</v>
      </c>
      <c r="Q424">
        <v>30.398393253324024</v>
      </c>
      <c r="R424">
        <v>12.719879994910071</v>
      </c>
      <c r="S424">
        <v>0.96014452630593505</v>
      </c>
      <c r="T424">
        <v>18.740963148893705</v>
      </c>
      <c r="U424">
        <v>58.208383161111371</v>
      </c>
      <c r="V424">
        <v>79.339963647184518</v>
      </c>
      <c r="W424">
        <v>69.601606746675984</v>
      </c>
      <c r="X424">
        <v>15.711254220915134</v>
      </c>
      <c r="Y424">
        <v>14.852434898563477</v>
      </c>
      <c r="Z424">
        <v>66.406737631538221</v>
      </c>
      <c r="AA424">
        <v>3.5357012824805785</v>
      </c>
      <c r="AB424">
        <v>204.66524202253092</v>
      </c>
    </row>
    <row r="425" spans="1:28" x14ac:dyDescent="0.25">
      <c r="A425" t="s">
        <v>157</v>
      </c>
      <c r="B425" t="s">
        <v>2</v>
      </c>
      <c r="C425" t="s">
        <v>1424</v>
      </c>
      <c r="D425" t="s">
        <v>44</v>
      </c>
      <c r="E425">
        <v>1834</v>
      </c>
      <c r="F425">
        <v>481</v>
      </c>
      <c r="G425">
        <v>1712.23</v>
      </c>
      <c r="H425">
        <v>385723.64</v>
      </c>
      <c r="I425">
        <v>14028.966999999999</v>
      </c>
      <c r="J425">
        <v>83307.91399999999</v>
      </c>
      <c r="K425">
        <v>42352.576999999997</v>
      </c>
      <c r="L425">
        <v>44970.306999999993</v>
      </c>
      <c r="M425">
        <v>22204.056</v>
      </c>
      <c r="N425">
        <v>77750.838000000003</v>
      </c>
      <c r="O425">
        <v>27489.18</v>
      </c>
      <c r="P425">
        <v>31329.406000000003</v>
      </c>
      <c r="Q425">
        <v>35.263424441344988</v>
      </c>
      <c r="R425">
        <v>37.606758464748026</v>
      </c>
      <c r="S425">
        <v>3.6370513873611685</v>
      </c>
      <c r="T425">
        <v>21.597824286839142</v>
      </c>
      <c r="U425">
        <v>48.654628174953125</v>
      </c>
      <c r="V425">
        <v>245.90835401785975</v>
      </c>
      <c r="W425">
        <v>64.736575558655019</v>
      </c>
      <c r="X425">
        <v>7.2306837643101547</v>
      </c>
      <c r="Y425">
        <v>8.0265596005551778</v>
      </c>
      <c r="Z425">
        <v>23.557627939387743</v>
      </c>
      <c r="AA425">
        <v>4.9384055189841218</v>
      </c>
      <c r="AB425">
        <v>143.54024777871624</v>
      </c>
    </row>
    <row r="426" spans="1:28" x14ac:dyDescent="0.25">
      <c r="A426" t="s">
        <v>164</v>
      </c>
      <c r="B426" t="s">
        <v>4</v>
      </c>
      <c r="C426" t="s">
        <v>1424</v>
      </c>
      <c r="D426" t="s">
        <v>44</v>
      </c>
      <c r="E426">
        <v>1721</v>
      </c>
      <c r="F426">
        <v>236</v>
      </c>
      <c r="G426">
        <v>1592.42</v>
      </c>
      <c r="H426">
        <v>476090.01</v>
      </c>
      <c r="I426">
        <v>52618.698000000004</v>
      </c>
      <c r="J426">
        <v>106598.62700000002</v>
      </c>
      <c r="K426">
        <v>41240.780000000021</v>
      </c>
      <c r="L426">
        <v>44893.95400000002</v>
      </c>
      <c r="M426">
        <v>20024.029999999984</v>
      </c>
      <c r="N426">
        <v>73079.286999999997</v>
      </c>
      <c r="O426">
        <v>25777.187999999984</v>
      </c>
      <c r="P426">
        <v>43722.165000000001</v>
      </c>
      <c r="Q426">
        <v>36.07483889945587</v>
      </c>
      <c r="R426">
        <v>41.015692444143767</v>
      </c>
      <c r="S426">
        <v>11.052258374419576</v>
      </c>
      <c r="T426">
        <v>22.390435581708598</v>
      </c>
      <c r="U426">
        <v>66.941276170859453</v>
      </c>
      <c r="V426">
        <v>384.15361085643235</v>
      </c>
      <c r="W426">
        <v>63.925161100544123</v>
      </c>
      <c r="X426">
        <v>4.7508835721762646</v>
      </c>
      <c r="Y426">
        <v>7.1740807798387376</v>
      </c>
      <c r="Z426" t="s">
        <v>1594</v>
      </c>
      <c r="AA426">
        <v>5.762320693255556</v>
      </c>
      <c r="AB426">
        <v>102.68008000061299</v>
      </c>
    </row>
    <row r="427" spans="1:28" x14ac:dyDescent="0.25">
      <c r="A427" t="s">
        <v>171</v>
      </c>
      <c r="B427" t="s">
        <v>6</v>
      </c>
      <c r="C427" t="s">
        <v>1424</v>
      </c>
      <c r="D427" t="s">
        <v>44</v>
      </c>
      <c r="E427">
        <v>333</v>
      </c>
      <c r="F427">
        <v>119</v>
      </c>
      <c r="G427">
        <v>297.45999999999998</v>
      </c>
      <c r="H427">
        <v>59561.04</v>
      </c>
      <c r="I427" t="s">
        <v>1594</v>
      </c>
      <c r="J427">
        <v>13304.098000000002</v>
      </c>
      <c r="K427">
        <v>4677.3430000000026</v>
      </c>
      <c r="L427">
        <v>3807.2580000000021</v>
      </c>
      <c r="M427">
        <v>-1101.7160000000008</v>
      </c>
      <c r="N427">
        <v>12108.477999999999</v>
      </c>
      <c r="O427">
        <v>-326.63300000000106</v>
      </c>
      <c r="P427">
        <v>6005.6180000000004</v>
      </c>
      <c r="Q427">
        <v>27.864844978389808</v>
      </c>
      <c r="R427">
        <v>45.141113662872897</v>
      </c>
      <c r="S427" t="s">
        <v>1594</v>
      </c>
      <c r="T427">
        <v>22.336913526023054</v>
      </c>
      <c r="U427">
        <v>44.725670678410552</v>
      </c>
      <c r="V427">
        <v>265.70329792240977</v>
      </c>
      <c r="W427">
        <v>72.135155021610188</v>
      </c>
      <c r="X427">
        <v>4.7946327095297434</v>
      </c>
      <c r="Y427">
        <v>18.790942829183727</v>
      </c>
      <c r="Z427" t="s">
        <v>1594</v>
      </c>
      <c r="AA427">
        <v>31.537969312919735</v>
      </c>
      <c r="AB427">
        <v>63.394941203386587</v>
      </c>
    </row>
    <row r="428" spans="1:28" x14ac:dyDescent="0.25">
      <c r="A428" t="s">
        <v>178</v>
      </c>
      <c r="B428" t="s">
        <v>8</v>
      </c>
      <c r="C428" t="s">
        <v>1424</v>
      </c>
      <c r="D428" t="s">
        <v>44</v>
      </c>
      <c r="E428">
        <v>4847</v>
      </c>
      <c r="F428">
        <v>428</v>
      </c>
      <c r="G428">
        <v>4405.99</v>
      </c>
      <c r="H428">
        <v>1359756.25</v>
      </c>
      <c r="I428">
        <v>98830.04</v>
      </c>
      <c r="J428">
        <v>275552.109</v>
      </c>
      <c r="K428">
        <v>93971.95299999998</v>
      </c>
      <c r="L428">
        <v>94220.047999999981</v>
      </c>
      <c r="M428">
        <v>66490.670000000027</v>
      </c>
      <c r="N428">
        <v>188098.12299999999</v>
      </c>
      <c r="O428">
        <v>68585.98500000003</v>
      </c>
      <c r="P428">
        <v>116297.895</v>
      </c>
      <c r="Q428">
        <v>33.315108902228957</v>
      </c>
      <c r="R428">
        <v>42.205409140962161</v>
      </c>
      <c r="S428">
        <v>7.2682173735182305</v>
      </c>
      <c r="T428">
        <v>20.264816506634919</v>
      </c>
      <c r="U428">
        <v>62.540339174623639</v>
      </c>
      <c r="V428">
        <v>231.70068225302373</v>
      </c>
      <c r="W428">
        <v>66.684891097771043</v>
      </c>
      <c r="X428">
        <v>7.143412844715014</v>
      </c>
      <c r="Y428">
        <v>8.9425134920068228</v>
      </c>
      <c r="Z428" t="s">
        <v>1594</v>
      </c>
      <c r="AA428">
        <v>4.5143331223519443</v>
      </c>
      <c r="AB428">
        <v>81.01612501240885</v>
      </c>
    </row>
    <row r="429" spans="1:28" x14ac:dyDescent="0.25">
      <c r="A429" t="s">
        <v>185</v>
      </c>
      <c r="B429" t="s">
        <v>107</v>
      </c>
      <c r="C429" t="s">
        <v>1424</v>
      </c>
      <c r="D429" t="s">
        <v>44</v>
      </c>
      <c r="E429">
        <v>15852</v>
      </c>
      <c r="F429">
        <v>1506</v>
      </c>
      <c r="G429">
        <v>13783.46</v>
      </c>
      <c r="H429">
        <v>7763173.4400000004</v>
      </c>
      <c r="I429">
        <v>1419611.327</v>
      </c>
      <c r="J429">
        <v>1500160.1340000005</v>
      </c>
      <c r="K429">
        <v>285178.36400000053</v>
      </c>
      <c r="L429">
        <v>298740.08700000047</v>
      </c>
      <c r="M429">
        <v>328576.55900000082</v>
      </c>
      <c r="N429">
        <v>930488.77500000002</v>
      </c>
      <c r="O429">
        <v>224458.6810000008</v>
      </c>
      <c r="P429">
        <v>153505.872</v>
      </c>
      <c r="Q429">
        <v>23.458589514444416</v>
      </c>
      <c r="R429">
        <v>10.232632405094959</v>
      </c>
      <c r="S429">
        <v>18.28648217087882</v>
      </c>
      <c r="T429">
        <v>19.324057946076241</v>
      </c>
      <c r="U429">
        <v>108.83770359546882</v>
      </c>
      <c r="V429">
        <v>167.52909516188242</v>
      </c>
      <c r="W429">
        <v>76.541410485555588</v>
      </c>
      <c r="X429">
        <v>6.9905928054549644</v>
      </c>
      <c r="Y429">
        <v>6.3266887383432735</v>
      </c>
      <c r="Z429">
        <v>52.332142548873229</v>
      </c>
      <c r="AA429">
        <v>12.238908138206424</v>
      </c>
      <c r="AB429">
        <v>194.61150450322867</v>
      </c>
    </row>
    <row r="430" spans="1:28" x14ac:dyDescent="0.25">
      <c r="A430" t="s">
        <v>192</v>
      </c>
      <c r="B430" t="s">
        <v>108</v>
      </c>
      <c r="C430" t="s">
        <v>1424</v>
      </c>
      <c r="D430" t="s">
        <v>44</v>
      </c>
      <c r="E430">
        <v>9588</v>
      </c>
      <c r="F430">
        <v>626</v>
      </c>
      <c r="G430">
        <v>8800.42</v>
      </c>
      <c r="H430">
        <v>3666652.88</v>
      </c>
      <c r="I430">
        <v>559017.88399999996</v>
      </c>
      <c r="J430">
        <v>730297.69799999986</v>
      </c>
      <c r="K430">
        <v>266141.58899999992</v>
      </c>
      <c r="L430">
        <v>234805.35699999993</v>
      </c>
      <c r="M430">
        <v>208354.06999999998</v>
      </c>
      <c r="N430">
        <v>428906.69099999999</v>
      </c>
      <c r="O430">
        <v>149871.34799999997</v>
      </c>
      <c r="P430">
        <v>160572.10800000001</v>
      </c>
      <c r="Q430">
        <v>38.291093821568758</v>
      </c>
      <c r="R430">
        <v>21.987212672276566</v>
      </c>
      <c r="S430">
        <v>15.245999615867644</v>
      </c>
      <c r="T430">
        <v>19.917284834445521</v>
      </c>
      <c r="U430">
        <v>82.984414152960866</v>
      </c>
      <c r="V430">
        <v>217.57207246926851</v>
      </c>
      <c r="W430">
        <v>61.708906178431235</v>
      </c>
      <c r="X430">
        <v>10.952692318193286</v>
      </c>
      <c r="Y430">
        <v>12.849041552297514</v>
      </c>
      <c r="Z430">
        <v>45.620401315778444</v>
      </c>
      <c r="AA430">
        <v>3.9347296449785616</v>
      </c>
      <c r="AB430">
        <v>146.23047546962508</v>
      </c>
    </row>
    <row r="431" spans="1:28" x14ac:dyDescent="0.25">
      <c r="A431" t="s">
        <v>199</v>
      </c>
      <c r="B431" t="s">
        <v>109</v>
      </c>
      <c r="C431" t="s">
        <v>1424</v>
      </c>
      <c r="D431" t="s">
        <v>44</v>
      </c>
      <c r="E431">
        <v>15214</v>
      </c>
      <c r="F431">
        <v>1081</v>
      </c>
      <c r="G431">
        <v>13428.38</v>
      </c>
      <c r="H431">
        <v>6271972</v>
      </c>
      <c r="I431">
        <v>908496.88699999999</v>
      </c>
      <c r="J431">
        <v>1099965.6880000001</v>
      </c>
      <c r="K431">
        <v>394815.44</v>
      </c>
      <c r="L431">
        <v>305861.11</v>
      </c>
      <c r="M431">
        <v>295816.67199999985</v>
      </c>
      <c r="N431">
        <v>657185.78599999996</v>
      </c>
      <c r="O431">
        <v>216132.88699999984</v>
      </c>
      <c r="P431">
        <v>290040.09000000003</v>
      </c>
      <c r="Q431">
        <v>37.529941053509759</v>
      </c>
      <c r="R431">
        <v>26.368103402149028</v>
      </c>
      <c r="S431">
        <v>14.485027787113847</v>
      </c>
      <c r="T431">
        <v>17.537796533530443</v>
      </c>
      <c r="U431">
        <v>81.913506171258192</v>
      </c>
      <c r="V431">
        <v>229.75756867172362</v>
      </c>
      <c r="W431">
        <v>62.470058946490234</v>
      </c>
      <c r="X431">
        <v>7.9785589987767258</v>
      </c>
      <c r="Y431">
        <v>9.1782444507233478</v>
      </c>
      <c r="Z431">
        <v>53.902024722631261</v>
      </c>
      <c r="AA431">
        <v>4.2144891800584094</v>
      </c>
      <c r="AB431">
        <v>105.45477006299369</v>
      </c>
    </row>
    <row r="432" spans="1:28" x14ac:dyDescent="0.25">
      <c r="A432" t="s">
        <v>206</v>
      </c>
      <c r="B432" t="s">
        <v>110</v>
      </c>
      <c r="C432" t="s">
        <v>1424</v>
      </c>
      <c r="D432" t="s">
        <v>44</v>
      </c>
      <c r="E432">
        <v>16501</v>
      </c>
      <c r="F432">
        <v>838</v>
      </c>
      <c r="G432">
        <v>14794.24</v>
      </c>
      <c r="H432">
        <v>6167822.1399999997</v>
      </c>
      <c r="I432">
        <v>1617899.8049999999</v>
      </c>
      <c r="J432">
        <v>1263501.8860000002</v>
      </c>
      <c r="K432">
        <v>506502.84100000007</v>
      </c>
      <c r="L432">
        <v>493870.91100000008</v>
      </c>
      <c r="M432">
        <v>289692.28100000008</v>
      </c>
      <c r="N432">
        <v>701524.01899999997</v>
      </c>
      <c r="O432">
        <v>215875.46500000008</v>
      </c>
      <c r="P432">
        <v>274589.71899999998</v>
      </c>
      <c r="Q432">
        <v>41.92811085342921</v>
      </c>
      <c r="R432">
        <v>21.732434438170671</v>
      </c>
      <c r="S432">
        <v>26.231297989406677</v>
      </c>
      <c r="T432">
        <v>20.485381344021704</v>
      </c>
      <c r="U432">
        <v>85.404987751989978</v>
      </c>
      <c r="V432">
        <v>202.2476892358107</v>
      </c>
      <c r="W432">
        <v>58.07188914657079</v>
      </c>
      <c r="X432">
        <v>12.721691016237264</v>
      </c>
      <c r="Y432">
        <v>10.609014623983203</v>
      </c>
      <c r="Z432">
        <v>48.967614898361084</v>
      </c>
      <c r="AA432">
        <v>4.530595515455361</v>
      </c>
      <c r="AB432">
        <v>179.85775752951631</v>
      </c>
    </row>
    <row r="433" spans="1:28" x14ac:dyDescent="0.25">
      <c r="A433" t="s">
        <v>213</v>
      </c>
      <c r="B433" t="s">
        <v>111</v>
      </c>
      <c r="C433" t="s">
        <v>1424</v>
      </c>
      <c r="D433" t="s">
        <v>44</v>
      </c>
      <c r="E433">
        <v>27561</v>
      </c>
      <c r="F433">
        <v>1117</v>
      </c>
      <c r="G433">
        <v>25392.62</v>
      </c>
      <c r="H433">
        <v>11959033.779999999</v>
      </c>
      <c r="I433">
        <v>4614114.8279999997</v>
      </c>
      <c r="J433">
        <v>2509508.4689999996</v>
      </c>
      <c r="K433">
        <v>791166.8469999996</v>
      </c>
      <c r="L433">
        <v>810413.32599999965</v>
      </c>
      <c r="M433">
        <v>749176.66399999929</v>
      </c>
      <c r="N433">
        <v>1465399.2339999999</v>
      </c>
      <c r="O433">
        <v>510548.73199999932</v>
      </c>
      <c r="P433">
        <v>574647.20499999996</v>
      </c>
      <c r="Q433">
        <v>35.060654933242333</v>
      </c>
      <c r="R433">
        <v>22.898795206257581</v>
      </c>
      <c r="S433">
        <v>38.58267242054734</v>
      </c>
      <c r="T433">
        <v>20.984207546907687</v>
      </c>
      <c r="U433">
        <v>98.828260691492247</v>
      </c>
      <c r="V433">
        <v>333.42295670946913</v>
      </c>
      <c r="W433">
        <v>64.939345066757653</v>
      </c>
      <c r="X433">
        <v>7.3298953503899211</v>
      </c>
      <c r="Y433">
        <v>9.0443071528888552</v>
      </c>
      <c r="Z433" t="s">
        <v>1594</v>
      </c>
      <c r="AA433">
        <v>5.1499555567196333</v>
      </c>
      <c r="AB433">
        <v>141.02797663481189</v>
      </c>
    </row>
    <row r="434" spans="1:28" x14ac:dyDescent="0.25">
      <c r="A434" t="s">
        <v>220</v>
      </c>
      <c r="B434" t="s">
        <v>112</v>
      </c>
      <c r="C434" t="s">
        <v>1424</v>
      </c>
      <c r="D434" t="s">
        <v>44</v>
      </c>
      <c r="E434">
        <v>29862</v>
      </c>
      <c r="F434">
        <v>1943</v>
      </c>
      <c r="G434">
        <v>27518.11</v>
      </c>
      <c r="H434">
        <v>14296403.140000001</v>
      </c>
      <c r="I434">
        <v>5528512.9510000004</v>
      </c>
      <c r="J434">
        <v>3545919.77</v>
      </c>
      <c r="K434">
        <v>1648578.9349999998</v>
      </c>
      <c r="L434">
        <v>1446308.2879999997</v>
      </c>
      <c r="M434">
        <v>1268163.1139999998</v>
      </c>
      <c r="N434">
        <v>1735899.175</v>
      </c>
      <c r="O434">
        <v>836297.41099999985</v>
      </c>
      <c r="P434">
        <v>695549.58799999999</v>
      </c>
      <c r="Q434">
        <v>48.709989588320894</v>
      </c>
      <c r="R434">
        <v>19.615491413106621</v>
      </c>
      <c r="S434">
        <v>38.670656506123116</v>
      </c>
      <c r="T434">
        <v>24.80288038379981</v>
      </c>
      <c r="U434">
        <v>128.85767845248094</v>
      </c>
      <c r="V434">
        <v>366.41637012861713</v>
      </c>
      <c r="W434">
        <v>51.290010411679098</v>
      </c>
      <c r="X434">
        <v>8.2686404426618267</v>
      </c>
      <c r="Y434">
        <v>7.8557143554568611</v>
      </c>
      <c r="Z434">
        <v>49.576917636803266</v>
      </c>
      <c r="AA434">
        <v>5.3847426480673803</v>
      </c>
      <c r="AB434">
        <v>207.93748036840179</v>
      </c>
    </row>
    <row r="435" spans="1:28" x14ac:dyDescent="0.25">
      <c r="A435" t="s">
        <v>227</v>
      </c>
      <c r="B435" t="s">
        <v>113</v>
      </c>
      <c r="C435" t="s">
        <v>1424</v>
      </c>
      <c r="D435" t="s">
        <v>44</v>
      </c>
      <c r="E435">
        <v>39952</v>
      </c>
      <c r="F435">
        <v>1102</v>
      </c>
      <c r="G435">
        <v>35981.58</v>
      </c>
      <c r="H435">
        <v>13912854.57</v>
      </c>
      <c r="I435">
        <v>1596650.9040000001</v>
      </c>
      <c r="J435">
        <v>2422717.5649999999</v>
      </c>
      <c r="K435">
        <v>633693.4380000002</v>
      </c>
      <c r="L435">
        <v>462171.84600000014</v>
      </c>
      <c r="M435">
        <v>446868.26499999984</v>
      </c>
      <c r="N435">
        <v>1684943.253</v>
      </c>
      <c r="O435">
        <v>297740.53399999981</v>
      </c>
      <c r="P435">
        <v>548327.95499999996</v>
      </c>
      <c r="Q435">
        <v>27.330432596867766</v>
      </c>
      <c r="R435">
        <v>22.632764252897964</v>
      </c>
      <c r="S435">
        <v>11.476084192260769</v>
      </c>
      <c r="T435">
        <v>17.413518935388396</v>
      </c>
      <c r="U435">
        <v>67.332161761656934</v>
      </c>
      <c r="V435">
        <v>172.10776241621406</v>
      </c>
      <c r="W435">
        <v>72.669567403132234</v>
      </c>
      <c r="X435">
        <v>7.7416301284990565</v>
      </c>
      <c r="Y435">
        <v>8.6585347428839938</v>
      </c>
      <c r="Z435">
        <v>41.397993552381692</v>
      </c>
      <c r="AA435">
        <v>3.142914823744789</v>
      </c>
      <c r="AB435">
        <v>84.287485579683818</v>
      </c>
    </row>
    <row r="436" spans="1:28" x14ac:dyDescent="0.25">
      <c r="A436" t="s">
        <v>234</v>
      </c>
      <c r="B436" t="s">
        <v>114</v>
      </c>
      <c r="C436" t="s">
        <v>1424</v>
      </c>
      <c r="D436" t="s">
        <v>44</v>
      </c>
      <c r="E436">
        <v>53731</v>
      </c>
      <c r="F436">
        <v>1392</v>
      </c>
      <c r="G436">
        <v>49118.18</v>
      </c>
      <c r="H436">
        <v>21776903.07</v>
      </c>
      <c r="I436">
        <v>2783234.0649999999</v>
      </c>
      <c r="J436">
        <v>3278391.2120000003</v>
      </c>
      <c r="K436">
        <v>790493.80900000012</v>
      </c>
      <c r="L436">
        <v>604135.91000000027</v>
      </c>
      <c r="M436">
        <v>515400.62099999998</v>
      </c>
      <c r="N436">
        <v>2322120.463</v>
      </c>
      <c r="O436">
        <v>349224.39799999999</v>
      </c>
      <c r="P436">
        <v>744640.59</v>
      </c>
      <c r="Q436">
        <v>25.396459050869506</v>
      </c>
      <c r="R436">
        <v>22.713597671759494</v>
      </c>
      <c r="S436">
        <v>12.78066975847544</v>
      </c>
      <c r="T436">
        <v>15.05444186192082</v>
      </c>
      <c r="U436">
        <v>66.744965143252458</v>
      </c>
      <c r="V436">
        <v>169.73174016219656</v>
      </c>
      <c r="W436">
        <v>74.60354094913049</v>
      </c>
      <c r="X436">
        <v>7.3210684905174377</v>
      </c>
      <c r="Y436">
        <v>8.4678584171108273</v>
      </c>
      <c r="Z436">
        <v>61.918926907416747</v>
      </c>
      <c r="AA436">
        <v>5.9676257375976487</v>
      </c>
      <c r="AB436">
        <v>81.131208547199975</v>
      </c>
    </row>
    <row r="437" spans="1:28" x14ac:dyDescent="0.25">
      <c r="A437" t="s">
        <v>241</v>
      </c>
      <c r="B437" t="s">
        <v>115</v>
      </c>
      <c r="C437" t="s">
        <v>1424</v>
      </c>
      <c r="D437" t="s">
        <v>44</v>
      </c>
      <c r="E437">
        <v>34005</v>
      </c>
      <c r="F437">
        <v>2596</v>
      </c>
      <c r="G437">
        <v>30554.3</v>
      </c>
      <c r="H437">
        <v>14572383.57</v>
      </c>
      <c r="I437">
        <v>4421630.7520000003</v>
      </c>
      <c r="J437">
        <v>3738402.3879999993</v>
      </c>
      <c r="K437">
        <v>1977787.8039999995</v>
      </c>
      <c r="L437">
        <v>1577584.7299999993</v>
      </c>
      <c r="M437">
        <v>1842901.9739999999</v>
      </c>
      <c r="N437">
        <v>1628569.308</v>
      </c>
      <c r="O437">
        <v>1272710.6769999999</v>
      </c>
      <c r="P437">
        <v>705595.19200000004</v>
      </c>
      <c r="Q437">
        <v>54.841707090487382</v>
      </c>
      <c r="R437">
        <v>18.874244095951507</v>
      </c>
      <c r="S437">
        <v>30.342536145581295</v>
      </c>
      <c r="T437">
        <v>25.654021320823627</v>
      </c>
      <c r="U437">
        <v>122.35274210176634</v>
      </c>
      <c r="V437">
        <v>252.07456027465855</v>
      </c>
      <c r="W437">
        <v>45.158292909512618</v>
      </c>
      <c r="X437">
        <v>11.39422863212944</v>
      </c>
      <c r="Y437">
        <v>12.098815559877938</v>
      </c>
      <c r="Z437">
        <v>33.472316782344265</v>
      </c>
      <c r="AA437">
        <v>2.5689384319815542</v>
      </c>
      <c r="AB437">
        <v>223.58212582605</v>
      </c>
    </row>
    <row r="438" spans="1:28" x14ac:dyDescent="0.25">
      <c r="A438" t="s">
        <v>248</v>
      </c>
      <c r="B438" t="s">
        <v>116</v>
      </c>
      <c r="C438" t="s">
        <v>1424</v>
      </c>
      <c r="D438" t="s">
        <v>44</v>
      </c>
      <c r="E438">
        <v>26769</v>
      </c>
      <c r="F438">
        <v>2687</v>
      </c>
      <c r="G438">
        <v>23870.78</v>
      </c>
      <c r="H438">
        <v>9090549.790000001</v>
      </c>
      <c r="I438">
        <v>1948708.986</v>
      </c>
      <c r="J438">
        <v>1990080.0730000001</v>
      </c>
      <c r="K438">
        <v>669373.04000000015</v>
      </c>
      <c r="L438">
        <v>1366800.58</v>
      </c>
      <c r="M438">
        <v>1234224.7590000001</v>
      </c>
      <c r="N438">
        <v>1229457.202</v>
      </c>
      <c r="O438">
        <v>1139728.9870000002</v>
      </c>
      <c r="P438">
        <v>468302.58299999998</v>
      </c>
      <c r="Q438">
        <v>35.251863236334536</v>
      </c>
      <c r="R438">
        <v>23.531846248480072</v>
      </c>
      <c r="S438">
        <v>21.436646088707025</v>
      </c>
      <c r="T438">
        <v>21.891746032667623</v>
      </c>
      <c r="U438">
        <v>83.368874959259827</v>
      </c>
      <c r="V438">
        <v>209.1392998050336</v>
      </c>
      <c r="W438">
        <v>64.748136763665471</v>
      </c>
      <c r="X438">
        <v>9.8663087162478593</v>
      </c>
      <c r="Y438">
        <v>35.860884557756009</v>
      </c>
      <c r="Z438">
        <v>50.434541476847031</v>
      </c>
      <c r="AA438">
        <v>3.5663593502361541</v>
      </c>
      <c r="AB438">
        <v>291.86270364859382</v>
      </c>
    </row>
    <row r="439" spans="1:28" x14ac:dyDescent="0.25">
      <c r="A439" t="s">
        <v>255</v>
      </c>
      <c r="B439" t="s">
        <v>117</v>
      </c>
      <c r="C439" t="s">
        <v>1424</v>
      </c>
      <c r="D439" t="s">
        <v>44</v>
      </c>
      <c r="E439">
        <v>33157</v>
      </c>
      <c r="F439">
        <v>2685</v>
      </c>
      <c r="G439">
        <v>29106</v>
      </c>
      <c r="H439">
        <v>10499951.27</v>
      </c>
      <c r="I439">
        <v>1357021.923</v>
      </c>
      <c r="J439">
        <v>2295094.432</v>
      </c>
      <c r="K439">
        <v>746504.03800000006</v>
      </c>
      <c r="L439">
        <v>596880.40700000001</v>
      </c>
      <c r="M439">
        <v>486820.15299999999</v>
      </c>
      <c r="N439">
        <v>1441355.9580000001</v>
      </c>
      <c r="O439">
        <v>344080.76499999996</v>
      </c>
      <c r="P439">
        <v>705708.005</v>
      </c>
      <c r="Q439">
        <v>34.120283718556557</v>
      </c>
      <c r="R439">
        <v>30.748538934192315</v>
      </c>
      <c r="S439">
        <v>12.924078294317646</v>
      </c>
      <c r="T439">
        <v>21.858143652127637</v>
      </c>
      <c r="U439">
        <v>78.852966123823265</v>
      </c>
      <c r="V439">
        <v>220.90193884422456</v>
      </c>
      <c r="W439">
        <v>65.87971628144345</v>
      </c>
      <c r="X439">
        <v>8.9609316038426208</v>
      </c>
      <c r="Y439">
        <v>8.8320595508494879</v>
      </c>
      <c r="Z439">
        <v>41.209611698971074</v>
      </c>
      <c r="AA439">
        <v>3.6229190497694264</v>
      </c>
      <c r="AB439">
        <v>84.578948059403132</v>
      </c>
    </row>
    <row r="440" spans="1:28" x14ac:dyDescent="0.25">
      <c r="A440" t="s">
        <v>262</v>
      </c>
      <c r="B440" t="s">
        <v>118</v>
      </c>
      <c r="C440" t="s">
        <v>1424</v>
      </c>
      <c r="D440" t="s">
        <v>44</v>
      </c>
      <c r="E440">
        <v>11604</v>
      </c>
      <c r="F440">
        <v>1902</v>
      </c>
      <c r="G440">
        <v>10163.870000000001</v>
      </c>
      <c r="H440">
        <v>4121716.15</v>
      </c>
      <c r="I440">
        <v>1186042.9469999999</v>
      </c>
      <c r="J440">
        <v>980961.48599999992</v>
      </c>
      <c r="K440">
        <v>415455.3139999999</v>
      </c>
      <c r="L440">
        <v>341460.55699999997</v>
      </c>
      <c r="M440">
        <v>337673.41700000007</v>
      </c>
      <c r="N440">
        <v>541231.82400000002</v>
      </c>
      <c r="O440">
        <v>243450.17300000007</v>
      </c>
      <c r="P440">
        <v>201347.658</v>
      </c>
      <c r="Q440">
        <v>43.426455473053508</v>
      </c>
      <c r="R440">
        <v>20.52554161132479</v>
      </c>
      <c r="S440">
        <v>28.775464001809052</v>
      </c>
      <c r="T440">
        <v>23.799831194101028</v>
      </c>
      <c r="U440">
        <v>96.514564432642274</v>
      </c>
      <c r="V440">
        <v>216.93039117973763</v>
      </c>
      <c r="W440">
        <v>56.573544526946492</v>
      </c>
      <c r="X440">
        <v>12.223027884690429</v>
      </c>
      <c r="Y440">
        <v>11.213128068055555</v>
      </c>
      <c r="Z440">
        <v>49.631580264613262</v>
      </c>
      <c r="AA440">
        <v>4.3439699510017595</v>
      </c>
      <c r="AB440">
        <v>169.58754841836799</v>
      </c>
    </row>
    <row r="441" spans="1:28" x14ac:dyDescent="0.25">
      <c r="A441" t="s">
        <v>269</v>
      </c>
      <c r="B441" t="s">
        <v>119</v>
      </c>
      <c r="C441" t="s">
        <v>1424</v>
      </c>
      <c r="D441" t="s">
        <v>44</v>
      </c>
      <c r="E441">
        <v>1246</v>
      </c>
      <c r="F441">
        <v>411</v>
      </c>
      <c r="G441">
        <v>1091.24</v>
      </c>
      <c r="H441">
        <v>295901.39</v>
      </c>
      <c r="I441">
        <v>5501.0540000000001</v>
      </c>
      <c r="J441">
        <v>80987.574000000008</v>
      </c>
      <c r="K441">
        <v>32842.315000000002</v>
      </c>
      <c r="L441">
        <v>27993.320000000003</v>
      </c>
      <c r="M441">
        <v>19559.930000000015</v>
      </c>
      <c r="N441">
        <v>48415.947</v>
      </c>
      <c r="O441">
        <v>17272.605000000014</v>
      </c>
      <c r="P441">
        <v>25595.333999999999</v>
      </c>
      <c r="Q441">
        <v>40.417200899522072</v>
      </c>
      <c r="R441">
        <v>31.604026069480728</v>
      </c>
      <c r="S441">
        <v>1.8590835277928233</v>
      </c>
      <c r="T441">
        <v>27.369784913818755</v>
      </c>
      <c r="U441">
        <v>74.216097283823913</v>
      </c>
      <c r="V441">
        <v>202.17839613650526</v>
      </c>
      <c r="W441">
        <v>59.582799100477921</v>
      </c>
      <c r="X441">
        <v>11.490414178401144</v>
      </c>
      <c r="Y441">
        <v>12.840693265205314</v>
      </c>
      <c r="Z441" t="s">
        <v>1594</v>
      </c>
      <c r="AA441">
        <v>4.1375585125469989</v>
      </c>
      <c r="AB441">
        <v>109.36884043005652</v>
      </c>
    </row>
    <row r="442" spans="1:28" x14ac:dyDescent="0.25">
      <c r="A442" t="s">
        <v>156</v>
      </c>
      <c r="B442" t="s">
        <v>2</v>
      </c>
      <c r="C442" t="s">
        <v>1424</v>
      </c>
      <c r="D442" t="s">
        <v>41</v>
      </c>
      <c r="E442">
        <v>4006</v>
      </c>
      <c r="F442">
        <v>954</v>
      </c>
      <c r="G442">
        <v>3690.13</v>
      </c>
      <c r="H442">
        <v>1390072.68</v>
      </c>
      <c r="I442">
        <v>167396.149</v>
      </c>
      <c r="J442">
        <v>196390.96799999996</v>
      </c>
      <c r="K442">
        <v>75596.178999999975</v>
      </c>
      <c r="L442">
        <v>72323.414999999964</v>
      </c>
      <c r="M442">
        <v>53973.053999999967</v>
      </c>
      <c r="N442">
        <v>154052.21100000001</v>
      </c>
      <c r="O442">
        <v>52395.964999999967</v>
      </c>
      <c r="P442">
        <v>42352.647000000004</v>
      </c>
      <c r="Q442">
        <v>32.918227295214209</v>
      </c>
      <c r="R442">
        <v>21.565475964251071</v>
      </c>
      <c r="S442">
        <v>12.042258754412757</v>
      </c>
      <c r="T442">
        <v>14.128107891452119</v>
      </c>
      <c r="U442">
        <v>53.220609572020486</v>
      </c>
      <c r="V442">
        <v>145.64775685409458</v>
      </c>
      <c r="W442">
        <v>67.081772704785791</v>
      </c>
      <c r="X442">
        <v>9.2012704982368181</v>
      </c>
      <c r="Y442">
        <v>10.333797298710916</v>
      </c>
      <c r="Z442">
        <v>29.312308366271239</v>
      </c>
      <c r="AA442">
        <v>3.9761917067263433</v>
      </c>
      <c r="AB442">
        <v>170.76480485387361</v>
      </c>
    </row>
    <row r="443" spans="1:28" x14ac:dyDescent="0.25">
      <c r="A443" t="s">
        <v>163</v>
      </c>
      <c r="B443" t="s">
        <v>4</v>
      </c>
      <c r="C443" t="s">
        <v>1424</v>
      </c>
      <c r="D443" t="s">
        <v>41</v>
      </c>
      <c r="E443">
        <v>3596</v>
      </c>
      <c r="F443">
        <v>583</v>
      </c>
      <c r="G443">
        <v>3292.54</v>
      </c>
      <c r="H443">
        <v>1312151.18</v>
      </c>
      <c r="I443">
        <v>105260.77099999999</v>
      </c>
      <c r="J443">
        <v>217144.68000000002</v>
      </c>
      <c r="K443">
        <v>76858.932000000015</v>
      </c>
      <c r="L443">
        <v>73898.637000000002</v>
      </c>
      <c r="M443">
        <v>51866.210999999959</v>
      </c>
      <c r="N443">
        <v>138510.78099999999</v>
      </c>
      <c r="O443">
        <v>50124.92699999996</v>
      </c>
      <c r="P443">
        <v>53001.69</v>
      </c>
      <c r="Q443">
        <v>35.686973311795242</v>
      </c>
      <c r="R443">
        <v>24.408468123649172</v>
      </c>
      <c r="S443">
        <v>8.0220002545743245</v>
      </c>
      <c r="T443">
        <v>16.54875469456195</v>
      </c>
      <c r="U443">
        <v>65.950506296051074</v>
      </c>
      <c r="V443">
        <v>212.71544370000061</v>
      </c>
      <c r="W443">
        <v>64.313026688204758</v>
      </c>
      <c r="X443">
        <v>7.4754069626131816</v>
      </c>
      <c r="Y443">
        <v>10.699048752540104</v>
      </c>
      <c r="Z443" t="s">
        <v>1594</v>
      </c>
      <c r="AA443">
        <v>4.1581998563289941</v>
      </c>
      <c r="AB443">
        <v>139.42694468799013</v>
      </c>
    </row>
    <row r="444" spans="1:28" x14ac:dyDescent="0.25">
      <c r="A444" t="s">
        <v>170</v>
      </c>
      <c r="B444" t="s">
        <v>6</v>
      </c>
      <c r="C444" t="s">
        <v>1424</v>
      </c>
      <c r="D444" t="s">
        <v>41</v>
      </c>
      <c r="E444">
        <v>1054</v>
      </c>
      <c r="F444">
        <v>256</v>
      </c>
      <c r="G444">
        <v>935.23</v>
      </c>
      <c r="H444">
        <v>407775.9</v>
      </c>
      <c r="I444">
        <v>1466.7139999999999</v>
      </c>
      <c r="J444">
        <v>55501.53899999999</v>
      </c>
      <c r="K444">
        <v>21060.09199999999</v>
      </c>
      <c r="L444">
        <v>16402.943999999989</v>
      </c>
      <c r="M444">
        <v>13288.955999999995</v>
      </c>
      <c r="N444">
        <v>36695.256999999998</v>
      </c>
      <c r="O444">
        <v>10450.766999999994</v>
      </c>
      <c r="P444">
        <v>11829.654</v>
      </c>
      <c r="Q444">
        <v>36.464314326972548</v>
      </c>
      <c r="R444">
        <v>21.314100857635683</v>
      </c>
      <c r="S444">
        <v>0.35968628847364442</v>
      </c>
      <c r="T444">
        <v>13.610794311287153</v>
      </c>
      <c r="U444">
        <v>59.345336441303196</v>
      </c>
      <c r="V444">
        <v>141.90668605583653</v>
      </c>
      <c r="W444">
        <v>63.535685673027452</v>
      </c>
      <c r="X444">
        <v>9.8241565755852793</v>
      </c>
      <c r="Y444">
        <v>23.005177083717633</v>
      </c>
      <c r="Z444" t="s">
        <v>1594</v>
      </c>
      <c r="AA444">
        <v>13.44297546278526</v>
      </c>
      <c r="AB444">
        <v>138.65954152167077</v>
      </c>
    </row>
    <row r="445" spans="1:28" x14ac:dyDescent="0.25">
      <c r="A445" t="s">
        <v>177</v>
      </c>
      <c r="B445" t="s">
        <v>8</v>
      </c>
      <c r="C445" t="s">
        <v>1424</v>
      </c>
      <c r="D445" t="s">
        <v>41</v>
      </c>
      <c r="E445">
        <v>9647</v>
      </c>
      <c r="F445">
        <v>1292</v>
      </c>
      <c r="G445">
        <v>8555.27</v>
      </c>
      <c r="H445">
        <v>3017098.48</v>
      </c>
      <c r="I445">
        <v>115013.822</v>
      </c>
      <c r="J445">
        <v>492885.58500000002</v>
      </c>
      <c r="K445">
        <v>157937.008</v>
      </c>
      <c r="L445">
        <v>146028.11500000002</v>
      </c>
      <c r="M445">
        <v>129671.96700000005</v>
      </c>
      <c r="N445">
        <v>341295.19699999999</v>
      </c>
      <c r="O445">
        <v>123657.84900000005</v>
      </c>
      <c r="P445">
        <v>148392.46600000001</v>
      </c>
      <c r="Q445">
        <v>31.635981496826709</v>
      </c>
      <c r="R445">
        <v>30.106878861145841</v>
      </c>
      <c r="S445">
        <v>3.8120672149886201</v>
      </c>
      <c r="T445">
        <v>16.336410238753626</v>
      </c>
      <c r="U445">
        <v>57.611926333125666</v>
      </c>
      <c r="V445">
        <v>147.87705718229816</v>
      </c>
      <c r="W445">
        <v>68.364018503173284</v>
      </c>
      <c r="X445">
        <v>9.2776069274807771</v>
      </c>
      <c r="Y445">
        <v>11.874794084070199</v>
      </c>
      <c r="Z445" t="s">
        <v>1594</v>
      </c>
      <c r="AA445">
        <v>4.4815880012112173</v>
      </c>
      <c r="AB445">
        <v>98.406690673905246</v>
      </c>
    </row>
    <row r="446" spans="1:28" x14ac:dyDescent="0.25">
      <c r="A446" t="s">
        <v>184</v>
      </c>
      <c r="B446" t="s">
        <v>107</v>
      </c>
      <c r="C446" t="s">
        <v>1424</v>
      </c>
      <c r="D446" t="s">
        <v>41</v>
      </c>
      <c r="E446">
        <v>84430</v>
      </c>
      <c r="F446">
        <v>12177</v>
      </c>
      <c r="G446">
        <v>69065.789999999994</v>
      </c>
      <c r="H446">
        <v>58475080.280000001</v>
      </c>
      <c r="I446">
        <v>14380710.613</v>
      </c>
      <c r="J446">
        <v>5976009.3010000009</v>
      </c>
      <c r="K446">
        <v>1636749.7590000012</v>
      </c>
      <c r="L446">
        <v>1428653.4880000011</v>
      </c>
      <c r="M446">
        <v>1705619.1010000019</v>
      </c>
      <c r="N446">
        <v>3908780.7629999998</v>
      </c>
      <c r="O446">
        <v>1253389.4160000018</v>
      </c>
      <c r="P446">
        <v>513053.11499999999</v>
      </c>
      <c r="Q446">
        <v>29.514755216056514</v>
      </c>
      <c r="R446">
        <v>8.5852127926599415</v>
      </c>
      <c r="S446">
        <v>24.592887336177931</v>
      </c>
      <c r="T446">
        <v>10.219753906082198</v>
      </c>
      <c r="U446">
        <v>86.526329475128009</v>
      </c>
      <c r="V446">
        <v>69.95539677458261</v>
      </c>
      <c r="W446">
        <v>70.485244783943486</v>
      </c>
      <c r="X446">
        <v>13.717537063891339</v>
      </c>
      <c r="Y446">
        <v>11.350609037162338</v>
      </c>
      <c r="Z446">
        <v>51.689287595248636</v>
      </c>
      <c r="AA446">
        <v>7.450900195916871</v>
      </c>
      <c r="AB446">
        <v>278.46112736300239</v>
      </c>
    </row>
    <row r="447" spans="1:28" x14ac:dyDescent="0.25">
      <c r="A447" t="s">
        <v>191</v>
      </c>
      <c r="B447" t="s">
        <v>108</v>
      </c>
      <c r="C447" t="s">
        <v>1424</v>
      </c>
      <c r="D447" t="s">
        <v>41</v>
      </c>
      <c r="E447">
        <v>22261</v>
      </c>
      <c r="F447">
        <v>3018</v>
      </c>
      <c r="G447">
        <v>19622.53</v>
      </c>
      <c r="H447">
        <v>10983653.119999999</v>
      </c>
      <c r="I447">
        <v>1315049.8670000001</v>
      </c>
      <c r="J447">
        <v>1418675.2259999998</v>
      </c>
      <c r="K447">
        <v>469653.72599999979</v>
      </c>
      <c r="L447">
        <v>377249.56299999979</v>
      </c>
      <c r="M447">
        <v>295854.87199999974</v>
      </c>
      <c r="N447">
        <v>895410.89</v>
      </c>
      <c r="O447">
        <v>191865.60199999969</v>
      </c>
      <c r="P447">
        <v>271658.62200000003</v>
      </c>
      <c r="Q447">
        <v>34.405237707809718</v>
      </c>
      <c r="R447">
        <v>19.148753500542206</v>
      </c>
      <c r="S447">
        <v>11.972791316628909</v>
      </c>
      <c r="T447">
        <v>12.916242078118358</v>
      </c>
      <c r="U447">
        <v>72.298282943127106</v>
      </c>
      <c r="V447">
        <v>188.33776923770787</v>
      </c>
      <c r="W447">
        <v>65.594762292190296</v>
      </c>
      <c r="X447">
        <v>9.4794052552673094</v>
      </c>
      <c r="Y447">
        <v>7.632892856480467</v>
      </c>
      <c r="Z447">
        <v>70.68335684106934</v>
      </c>
      <c r="AA447">
        <v>11.424200433150618</v>
      </c>
      <c r="AB447">
        <v>138.86898204173315</v>
      </c>
    </row>
    <row r="448" spans="1:28" x14ac:dyDescent="0.25">
      <c r="A448" t="s">
        <v>198</v>
      </c>
      <c r="B448" t="s">
        <v>109</v>
      </c>
      <c r="C448" t="s">
        <v>1424</v>
      </c>
      <c r="D448" t="s">
        <v>41</v>
      </c>
      <c r="E448">
        <v>31556</v>
      </c>
      <c r="F448">
        <v>4545</v>
      </c>
      <c r="G448">
        <v>27290.68</v>
      </c>
      <c r="H448">
        <v>13507971.75</v>
      </c>
      <c r="I448">
        <v>2266804.8390000002</v>
      </c>
      <c r="J448">
        <v>2152424.9030000004</v>
      </c>
      <c r="K448">
        <v>801435.62000000023</v>
      </c>
      <c r="L448">
        <v>631110.76700000023</v>
      </c>
      <c r="M448">
        <v>625153.00600000005</v>
      </c>
      <c r="N448">
        <v>1266015.9820000001</v>
      </c>
      <c r="O448">
        <v>455617.25200000004</v>
      </c>
      <c r="P448">
        <v>422626.72</v>
      </c>
      <c r="Q448">
        <v>38.764419888945007</v>
      </c>
      <c r="R448">
        <v>19.634911276623519</v>
      </c>
      <c r="S448">
        <v>16.781237634732246</v>
      </c>
      <c r="T448">
        <v>15.934478860603187</v>
      </c>
      <c r="U448">
        <v>78.870328734938099</v>
      </c>
      <c r="V448">
        <v>184.4275164268534</v>
      </c>
      <c r="W448">
        <v>61.235580111055</v>
      </c>
      <c r="X448">
        <v>9.4229032236393149</v>
      </c>
      <c r="Y448">
        <v>10.461502098262162</v>
      </c>
      <c r="Z448">
        <v>57.14089194208308</v>
      </c>
      <c r="AA448">
        <v>5.0884144630357193</v>
      </c>
      <c r="AB448">
        <v>149.33054090853514</v>
      </c>
    </row>
    <row r="449" spans="1:28" x14ac:dyDescent="0.25">
      <c r="A449" t="s">
        <v>205</v>
      </c>
      <c r="B449" t="s">
        <v>110</v>
      </c>
      <c r="C449" t="s">
        <v>1424</v>
      </c>
      <c r="D449" t="s">
        <v>41</v>
      </c>
      <c r="E449">
        <v>34951</v>
      </c>
      <c r="F449">
        <v>4158</v>
      </c>
      <c r="G449">
        <v>30176.13</v>
      </c>
      <c r="H449">
        <v>13524465.279999999</v>
      </c>
      <c r="I449">
        <v>2318300.2009999999</v>
      </c>
      <c r="J449">
        <v>2204507.6430000002</v>
      </c>
      <c r="K449">
        <v>784176.08200000017</v>
      </c>
      <c r="L449">
        <v>715102.07200000016</v>
      </c>
      <c r="M449">
        <v>520855.24200000026</v>
      </c>
      <c r="N449">
        <v>1342755.858</v>
      </c>
      <c r="O449">
        <v>403710.63400000025</v>
      </c>
      <c r="P449">
        <v>406051.66100000002</v>
      </c>
      <c r="Q449">
        <v>36.868884577472663</v>
      </c>
      <c r="R449">
        <v>18.419154149423829</v>
      </c>
      <c r="S449">
        <v>17.141529465333509</v>
      </c>
      <c r="T449">
        <v>16.300146418801706</v>
      </c>
      <c r="U449">
        <v>73.054684049942793</v>
      </c>
      <c r="V449">
        <v>141.9704842204749</v>
      </c>
      <c r="W449">
        <v>63.131115422527337</v>
      </c>
      <c r="X449">
        <v>12.478836015616777</v>
      </c>
      <c r="Y449">
        <v>12.844386747209999</v>
      </c>
      <c r="Z449">
        <v>56.972888073060766</v>
      </c>
      <c r="AA449">
        <v>4.8479828539325425</v>
      </c>
      <c r="AB449">
        <v>176.11110621709787</v>
      </c>
    </row>
    <row r="450" spans="1:28" x14ac:dyDescent="0.25">
      <c r="A450" t="s">
        <v>212</v>
      </c>
      <c r="B450" t="s">
        <v>111</v>
      </c>
      <c r="C450" t="s">
        <v>1424</v>
      </c>
      <c r="D450" t="s">
        <v>41</v>
      </c>
      <c r="E450">
        <v>54406</v>
      </c>
      <c r="F450">
        <v>5444</v>
      </c>
      <c r="G450">
        <v>47351.89</v>
      </c>
      <c r="H450">
        <v>28090409.84</v>
      </c>
      <c r="I450">
        <v>5912716.1710000001</v>
      </c>
      <c r="J450">
        <v>4048073.5269999998</v>
      </c>
      <c r="K450">
        <v>1183831.3909999998</v>
      </c>
      <c r="L450">
        <v>1132324.8389999999</v>
      </c>
      <c r="M450">
        <v>1072792.4979999994</v>
      </c>
      <c r="N450">
        <v>2404192.6269999999</v>
      </c>
      <c r="O450">
        <v>780183.83499999938</v>
      </c>
      <c r="P450">
        <v>789079.21799999999</v>
      </c>
      <c r="Q450">
        <v>32.99396506436652</v>
      </c>
      <c r="R450">
        <v>19.492709624392155</v>
      </c>
      <c r="S450">
        <v>21.048878263714219</v>
      </c>
      <c r="T450">
        <v>14.410873853594156</v>
      </c>
      <c r="U450">
        <v>85.489164783074131</v>
      </c>
      <c r="V450">
        <v>229.60134991443849</v>
      </c>
      <c r="W450">
        <v>67.00603493563348</v>
      </c>
      <c r="X450">
        <v>8.0096325882709998</v>
      </c>
      <c r="Y450">
        <v>7.9232584935498034</v>
      </c>
      <c r="Z450" t="s">
        <v>1594</v>
      </c>
      <c r="AA450">
        <v>6.9286991055975484</v>
      </c>
      <c r="AB450">
        <v>143.49951350511932</v>
      </c>
    </row>
    <row r="451" spans="1:28" x14ac:dyDescent="0.25">
      <c r="A451" t="s">
        <v>219</v>
      </c>
      <c r="B451" t="s">
        <v>112</v>
      </c>
      <c r="C451" t="s">
        <v>1424</v>
      </c>
      <c r="D451" t="s">
        <v>41</v>
      </c>
      <c r="E451">
        <v>67768</v>
      </c>
      <c r="F451">
        <v>7048</v>
      </c>
      <c r="G451">
        <v>53087.85</v>
      </c>
      <c r="H451">
        <v>26955664.370000001</v>
      </c>
      <c r="I451">
        <v>8547216.1459999997</v>
      </c>
      <c r="J451">
        <v>4992639.9129999997</v>
      </c>
      <c r="K451">
        <v>2034781.1149999998</v>
      </c>
      <c r="L451">
        <v>1777148.3969999996</v>
      </c>
      <c r="M451">
        <v>1577268.4940000002</v>
      </c>
      <c r="N451">
        <v>2781747.398</v>
      </c>
      <c r="O451">
        <v>1110840.5790000001</v>
      </c>
      <c r="P451">
        <v>921113.14799999993</v>
      </c>
      <c r="Q451">
        <v>42.245802334773806</v>
      </c>
      <c r="R451">
        <v>18.449420828479443</v>
      </c>
      <c r="S451">
        <v>31.708423241508104</v>
      </c>
      <c r="T451">
        <v>18.521672641674904</v>
      </c>
      <c r="U451">
        <v>94.044869268580285</v>
      </c>
      <c r="V451">
        <v>255.35541631465583</v>
      </c>
      <c r="W451">
        <v>57.754197665226201</v>
      </c>
      <c r="X451">
        <v>8.0457584571976319</v>
      </c>
      <c r="Y451">
        <v>8.3300159601729824</v>
      </c>
      <c r="Z451">
        <v>53.18094693439366</v>
      </c>
      <c r="AA451">
        <v>8.3469333751900887</v>
      </c>
      <c r="AB451">
        <v>192.93486374162578</v>
      </c>
    </row>
    <row r="452" spans="1:28" x14ac:dyDescent="0.25">
      <c r="A452" t="s">
        <v>226</v>
      </c>
      <c r="B452" t="s">
        <v>113</v>
      </c>
      <c r="C452" t="s">
        <v>1424</v>
      </c>
      <c r="D452" t="s">
        <v>41</v>
      </c>
      <c r="E452">
        <v>62239</v>
      </c>
      <c r="F452">
        <v>4621</v>
      </c>
      <c r="G452">
        <v>54930.15</v>
      </c>
      <c r="H452">
        <v>29427405.420000002</v>
      </c>
      <c r="I452">
        <v>2916388.7259999998</v>
      </c>
      <c r="J452">
        <v>3762241.0530000008</v>
      </c>
      <c r="K452">
        <v>1170409.9390000007</v>
      </c>
      <c r="L452">
        <v>965794.04700000049</v>
      </c>
      <c r="M452">
        <v>964018.9090000001</v>
      </c>
      <c r="N452">
        <v>2484233.4679999999</v>
      </c>
      <c r="O452">
        <v>688145.52500000014</v>
      </c>
      <c r="P452">
        <v>697209.96499999997</v>
      </c>
      <c r="Q452">
        <v>32.025284238627236</v>
      </c>
      <c r="R452">
        <v>18.531772823116867</v>
      </c>
      <c r="S452">
        <v>9.9104514461132531</v>
      </c>
      <c r="T452">
        <v>12.784820813468784</v>
      </c>
      <c r="U452">
        <v>68.491366817676649</v>
      </c>
      <c r="V452">
        <v>146.04440413871069</v>
      </c>
      <c r="W452">
        <v>67.974715761372764</v>
      </c>
      <c r="X452">
        <v>10.181623420113175</v>
      </c>
      <c r="Y452">
        <v>8.5370435096179023</v>
      </c>
      <c r="Z452">
        <v>35.07133523541129</v>
      </c>
      <c r="AA452">
        <v>5.2828389387079504</v>
      </c>
      <c r="AB452">
        <v>138.52269696116585</v>
      </c>
    </row>
    <row r="453" spans="1:28" x14ac:dyDescent="0.25">
      <c r="A453" t="s">
        <v>233</v>
      </c>
      <c r="B453" t="s">
        <v>114</v>
      </c>
      <c r="C453" t="s">
        <v>1424</v>
      </c>
      <c r="D453" t="s">
        <v>41</v>
      </c>
      <c r="E453">
        <v>79800</v>
      </c>
      <c r="F453">
        <v>4781</v>
      </c>
      <c r="G453">
        <v>71871.53</v>
      </c>
      <c r="H453">
        <v>38557409.469999999</v>
      </c>
      <c r="I453">
        <v>5282541.9709999999</v>
      </c>
      <c r="J453">
        <v>4595360.22</v>
      </c>
      <c r="K453">
        <v>1063556.3939999999</v>
      </c>
      <c r="L453">
        <v>903736.63099999994</v>
      </c>
      <c r="M453">
        <v>924612.50899999938</v>
      </c>
      <c r="N453">
        <v>3353808.909</v>
      </c>
      <c r="O453">
        <v>649242.00999999943</v>
      </c>
      <c r="P453">
        <v>894417.50699999998</v>
      </c>
      <c r="Q453">
        <v>24.076713630129216</v>
      </c>
      <c r="R453">
        <v>19.463490655363682</v>
      </c>
      <c r="S453">
        <v>13.700458727939536</v>
      </c>
      <c r="T453">
        <v>11.91822864442039</v>
      </c>
      <c r="U453">
        <v>63.938533380324586</v>
      </c>
      <c r="V453">
        <v>141.76478711389615</v>
      </c>
      <c r="W453">
        <v>75.923286369870766</v>
      </c>
      <c r="X453">
        <v>7.4896354049538276</v>
      </c>
      <c r="Y453">
        <v>9.1722499149805952</v>
      </c>
      <c r="Z453">
        <v>56.355182086719012</v>
      </c>
      <c r="AA453">
        <v>7.1632811790514239</v>
      </c>
      <c r="AB453">
        <v>101.04192101865912</v>
      </c>
    </row>
    <row r="454" spans="1:28" x14ac:dyDescent="0.25">
      <c r="A454" t="s">
        <v>240</v>
      </c>
      <c r="B454" t="s">
        <v>115</v>
      </c>
      <c r="C454" t="s">
        <v>1424</v>
      </c>
      <c r="D454" t="s">
        <v>41</v>
      </c>
      <c r="E454">
        <v>73407</v>
      </c>
      <c r="F454">
        <v>10068</v>
      </c>
      <c r="G454">
        <v>64443.94</v>
      </c>
      <c r="H454">
        <v>33458049.43</v>
      </c>
      <c r="I454">
        <v>9113573.4020000007</v>
      </c>
      <c r="J454">
        <v>5943345.4729999993</v>
      </c>
      <c r="K454">
        <v>2646591.1519999993</v>
      </c>
      <c r="L454">
        <v>2112287.848999999</v>
      </c>
      <c r="M454">
        <v>2370482.7479999997</v>
      </c>
      <c r="N454">
        <v>3130334.68</v>
      </c>
      <c r="O454">
        <v>1771333.8309999995</v>
      </c>
      <c r="P454">
        <v>1063261.3659999999</v>
      </c>
      <c r="Q454">
        <v>45.813140569328318</v>
      </c>
      <c r="R454">
        <v>17.889947182614332</v>
      </c>
      <c r="S454">
        <v>27.238806676603083</v>
      </c>
      <c r="T454">
        <v>17.763574309478205</v>
      </c>
      <c r="U454">
        <v>92.225048204687653</v>
      </c>
      <c r="V454">
        <v>179.32095733128671</v>
      </c>
      <c r="W454">
        <v>54.186859430671689</v>
      </c>
      <c r="X454">
        <v>9.9200605225238156</v>
      </c>
      <c r="Y454">
        <v>11.050640863687523</v>
      </c>
      <c r="Z454">
        <v>49.118530478105711</v>
      </c>
      <c r="AA454">
        <v>4.3855632144877674</v>
      </c>
      <c r="AB454">
        <v>198.66120565881627</v>
      </c>
    </row>
    <row r="455" spans="1:28" x14ac:dyDescent="0.25">
      <c r="A455" t="s">
        <v>247</v>
      </c>
      <c r="B455" t="s">
        <v>116</v>
      </c>
      <c r="C455" t="s">
        <v>1424</v>
      </c>
      <c r="D455" t="s">
        <v>41</v>
      </c>
      <c r="E455">
        <v>63831</v>
      </c>
      <c r="F455">
        <v>9871</v>
      </c>
      <c r="G455">
        <v>54844.43</v>
      </c>
      <c r="H455">
        <v>25380452.25</v>
      </c>
      <c r="I455">
        <v>4625894.375</v>
      </c>
      <c r="J455">
        <v>3952598.8510000003</v>
      </c>
      <c r="K455">
        <v>1289906.689</v>
      </c>
      <c r="L455">
        <v>1878217.1880000001</v>
      </c>
      <c r="M455">
        <v>1696724.0060000001</v>
      </c>
      <c r="N455">
        <v>2563405.3670000001</v>
      </c>
      <c r="O455">
        <v>1505086.4140000001</v>
      </c>
      <c r="P455">
        <v>860886.66599999997</v>
      </c>
      <c r="Q455">
        <v>33.475271928508455</v>
      </c>
      <c r="R455">
        <v>21.780269095159941</v>
      </c>
      <c r="S455">
        <v>18.226209404917125</v>
      </c>
      <c r="T455">
        <v>15.573398031156046</v>
      </c>
      <c r="U455">
        <v>72.069284902769525</v>
      </c>
      <c r="V455">
        <v>155.79706725003797</v>
      </c>
      <c r="W455">
        <v>66.524728071491552</v>
      </c>
      <c r="X455">
        <v>10.452645499440797</v>
      </c>
      <c r="Y455">
        <v>24.572634237769766</v>
      </c>
      <c r="Z455">
        <v>56.372565742949021</v>
      </c>
      <c r="AA455">
        <v>4.6997486342983059</v>
      </c>
      <c r="AB455">
        <v>218.17241016484746</v>
      </c>
    </row>
    <row r="456" spans="1:28" x14ac:dyDescent="0.25">
      <c r="A456" t="s">
        <v>254</v>
      </c>
      <c r="B456" t="s">
        <v>117</v>
      </c>
      <c r="C456" t="s">
        <v>1424</v>
      </c>
      <c r="D456" t="s">
        <v>41</v>
      </c>
      <c r="E456">
        <v>77518</v>
      </c>
      <c r="F456">
        <v>10799</v>
      </c>
      <c r="G456">
        <v>64543.62</v>
      </c>
      <c r="H456">
        <v>25374298.690000001</v>
      </c>
      <c r="I456">
        <v>3126680.5189999999</v>
      </c>
      <c r="J456">
        <v>4571680.0410000002</v>
      </c>
      <c r="K456">
        <v>1476559.6640000001</v>
      </c>
      <c r="L456">
        <v>1231928.548</v>
      </c>
      <c r="M456">
        <v>1092892.422</v>
      </c>
      <c r="N456">
        <v>2971338.7740000002</v>
      </c>
      <c r="O456">
        <v>832248.74899999995</v>
      </c>
      <c r="P456">
        <v>1029983.911</v>
      </c>
      <c r="Q456">
        <v>33.196793599989121</v>
      </c>
      <c r="R456">
        <v>22.529658719832533</v>
      </c>
      <c r="S456">
        <v>12.322234230781808</v>
      </c>
      <c r="T456">
        <v>18.01697101800767</v>
      </c>
      <c r="U456">
        <v>70.830858898214885</v>
      </c>
      <c r="V456">
        <v>145.98784984480261</v>
      </c>
      <c r="W456">
        <v>66.803206400010879</v>
      </c>
      <c r="X456">
        <v>10.996028226194264</v>
      </c>
      <c r="Y456">
        <v>11.772758532854386</v>
      </c>
      <c r="Z456">
        <v>50.824219002382101</v>
      </c>
      <c r="AA456">
        <v>3.879697339477099</v>
      </c>
      <c r="AB456">
        <v>119.60658169931355</v>
      </c>
    </row>
    <row r="457" spans="1:28" x14ac:dyDescent="0.25">
      <c r="A457" t="s">
        <v>261</v>
      </c>
      <c r="B457" t="s">
        <v>118</v>
      </c>
      <c r="C457" t="s">
        <v>1424</v>
      </c>
      <c r="D457" t="s">
        <v>41</v>
      </c>
      <c r="E457">
        <v>41313</v>
      </c>
      <c r="F457">
        <v>8131</v>
      </c>
      <c r="G457">
        <v>34401.25</v>
      </c>
      <c r="H457">
        <v>14416883.25</v>
      </c>
      <c r="I457">
        <v>2471326.8459999999</v>
      </c>
      <c r="J457">
        <v>2573424.8840000001</v>
      </c>
      <c r="K457">
        <v>938559.88800000004</v>
      </c>
      <c r="L457">
        <v>775871.31</v>
      </c>
      <c r="M457">
        <v>788440.93200000015</v>
      </c>
      <c r="N457">
        <v>1623759.5870000001</v>
      </c>
      <c r="O457">
        <v>615734.8350000002</v>
      </c>
      <c r="P457">
        <v>375107.88799999998</v>
      </c>
      <c r="Q457">
        <v>36.629307826651861</v>
      </c>
      <c r="R457">
        <v>14.576212825647019</v>
      </c>
      <c r="S457">
        <v>17.141894008193486</v>
      </c>
      <c r="T457">
        <v>17.850077852298625</v>
      </c>
      <c r="U457">
        <v>74.80614466044112</v>
      </c>
      <c r="V457">
        <v>109.09337672322954</v>
      </c>
      <c r="W457">
        <v>63.370692173348132</v>
      </c>
      <c r="X457">
        <v>14.994431440282479</v>
      </c>
      <c r="Y457">
        <v>14.973980475861959</v>
      </c>
      <c r="Z457">
        <v>58.656504359645425</v>
      </c>
      <c r="AA457">
        <v>4.3783033480757494</v>
      </c>
      <c r="AB457">
        <v>206.83950799776306</v>
      </c>
    </row>
    <row r="458" spans="1:28" x14ac:dyDescent="0.25">
      <c r="A458" t="s">
        <v>268</v>
      </c>
      <c r="B458" t="s">
        <v>119</v>
      </c>
      <c r="C458" t="s">
        <v>1424</v>
      </c>
      <c r="D458" t="s">
        <v>41</v>
      </c>
      <c r="E458">
        <v>4127</v>
      </c>
      <c r="F458">
        <v>944</v>
      </c>
      <c r="G458">
        <v>3508.21</v>
      </c>
      <c r="H458">
        <v>1051382.55</v>
      </c>
      <c r="I458">
        <v>13434.9</v>
      </c>
      <c r="J458">
        <v>225566.73699999999</v>
      </c>
      <c r="K458">
        <v>81824.129000000001</v>
      </c>
      <c r="L458">
        <v>70440.762000000002</v>
      </c>
      <c r="M458">
        <v>60233.676000000029</v>
      </c>
      <c r="N458">
        <v>152058.22399999999</v>
      </c>
      <c r="O458">
        <v>51996.190000000024</v>
      </c>
      <c r="P458">
        <v>42125.569000000003</v>
      </c>
      <c r="Q458">
        <v>34.985165811120432</v>
      </c>
      <c r="R458">
        <v>18.675434844810475</v>
      </c>
      <c r="S458">
        <v>1.2778317463990627</v>
      </c>
      <c r="T458">
        <v>21.454297201337418</v>
      </c>
      <c r="U458">
        <v>64.296817180271418</v>
      </c>
      <c r="V458">
        <v>115.3557480880563</v>
      </c>
      <c r="W458">
        <v>65.014834188879561</v>
      </c>
      <c r="X458">
        <v>14.517683857365229</v>
      </c>
      <c r="Y458">
        <v>15.450241207080307</v>
      </c>
      <c r="Z458" t="s">
        <v>1594</v>
      </c>
      <c r="AA458">
        <v>3.4265577089124899</v>
      </c>
      <c r="AB458">
        <v>167.21616745402298</v>
      </c>
    </row>
    <row r="459" spans="1:28" x14ac:dyDescent="0.25">
      <c r="A459" t="s">
        <v>155</v>
      </c>
      <c r="B459" t="s">
        <v>2</v>
      </c>
      <c r="C459" t="s">
        <v>1424</v>
      </c>
      <c r="D459" t="s">
        <v>54</v>
      </c>
      <c r="E459">
        <v>4699</v>
      </c>
      <c r="F459">
        <v>1797</v>
      </c>
      <c r="G459">
        <v>4349.29</v>
      </c>
      <c r="H459">
        <v>973004.73</v>
      </c>
      <c r="I459">
        <v>32289.449000000001</v>
      </c>
      <c r="J459">
        <v>249641.549</v>
      </c>
      <c r="K459">
        <v>79911.593999999997</v>
      </c>
      <c r="L459">
        <v>79986.373999999996</v>
      </c>
      <c r="M459">
        <v>43852.073000000011</v>
      </c>
      <c r="N459">
        <v>205279.28099999999</v>
      </c>
      <c r="O459">
        <v>49556.738000000012</v>
      </c>
      <c r="P459">
        <v>47600.008000000002</v>
      </c>
      <c r="Q459">
        <v>28.020389502293856</v>
      </c>
      <c r="R459">
        <v>19.06734203127381</v>
      </c>
      <c r="S459">
        <v>3.3185294998514552</v>
      </c>
      <c r="T459">
        <v>25.65676623175306</v>
      </c>
      <c r="U459">
        <v>57.398230285862752</v>
      </c>
      <c r="V459">
        <v>156.65546905356967</v>
      </c>
      <c r="W459">
        <v>71.979610497706133</v>
      </c>
      <c r="X459">
        <v>7.9490168604167462</v>
      </c>
      <c r="Y459">
        <v>8.0474282596850344</v>
      </c>
      <c r="Z459">
        <v>32.902566112346783</v>
      </c>
      <c r="AA459">
        <v>5.179940472717889</v>
      </c>
      <c r="AB459">
        <v>168.0385725985592</v>
      </c>
    </row>
    <row r="460" spans="1:28" x14ac:dyDescent="0.25">
      <c r="A460" t="s">
        <v>162</v>
      </c>
      <c r="B460" t="s">
        <v>4</v>
      </c>
      <c r="C460" t="s">
        <v>1424</v>
      </c>
      <c r="D460" t="s">
        <v>54</v>
      </c>
      <c r="E460">
        <v>4680</v>
      </c>
      <c r="F460">
        <v>1370</v>
      </c>
      <c r="G460">
        <v>4321.8500000000004</v>
      </c>
      <c r="H460">
        <v>1752870.91</v>
      </c>
      <c r="I460">
        <v>229724.70300000001</v>
      </c>
      <c r="J460">
        <v>342636.13100000011</v>
      </c>
      <c r="K460">
        <v>125720.8600000001</v>
      </c>
      <c r="L460">
        <v>117258.93400000011</v>
      </c>
      <c r="M460">
        <v>78255.930000000095</v>
      </c>
      <c r="N460">
        <v>218673.56299999999</v>
      </c>
      <c r="O460">
        <v>74071.244000000108</v>
      </c>
      <c r="P460">
        <v>111748.28</v>
      </c>
      <c r="Q460">
        <v>36.504905888095657</v>
      </c>
      <c r="R460">
        <v>32.614272077453485</v>
      </c>
      <c r="S460">
        <v>13.105625844404026</v>
      </c>
      <c r="T460">
        <v>19.547140011582492</v>
      </c>
      <c r="U460">
        <v>79.279968300612026</v>
      </c>
      <c r="V460">
        <v>354.6566516653748</v>
      </c>
      <c r="W460">
        <v>63.495094111904336</v>
      </c>
      <c r="X460">
        <v>6.0354184582772499</v>
      </c>
      <c r="Y460">
        <v>8.6863914545562899</v>
      </c>
      <c r="Z460">
        <v>41.640590947779728</v>
      </c>
      <c r="AA460">
        <v>4.0722677207266917</v>
      </c>
      <c r="AB460">
        <v>104.93130990472525</v>
      </c>
    </row>
    <row r="461" spans="1:28" x14ac:dyDescent="0.25">
      <c r="A461" t="s">
        <v>169</v>
      </c>
      <c r="B461" t="s">
        <v>6</v>
      </c>
      <c r="C461" t="s">
        <v>1424</v>
      </c>
      <c r="D461" t="s">
        <v>54</v>
      </c>
      <c r="E461">
        <v>2324</v>
      </c>
      <c r="F461">
        <v>654</v>
      </c>
      <c r="G461">
        <v>2143.7800000000002</v>
      </c>
      <c r="H461">
        <v>500628.92</v>
      </c>
      <c r="I461">
        <v>2781.1640000000002</v>
      </c>
      <c r="J461">
        <v>152866.22400000002</v>
      </c>
      <c r="K461">
        <v>39843.477000000006</v>
      </c>
      <c r="L461">
        <v>38070.223000000005</v>
      </c>
      <c r="M461">
        <v>29549.516999999993</v>
      </c>
      <c r="N461">
        <v>115387.664</v>
      </c>
      <c r="O461">
        <v>26412.121999999992</v>
      </c>
      <c r="P461">
        <v>22268.902999999998</v>
      </c>
      <c r="Q461">
        <v>25.66719328565652</v>
      </c>
      <c r="R461">
        <v>14.567575764807273</v>
      </c>
      <c r="S461">
        <v>0.5555340270793786</v>
      </c>
      <c r="T461">
        <v>30.534836860803011</v>
      </c>
      <c r="U461">
        <v>71.306861711556223</v>
      </c>
      <c r="V461">
        <v>119.70479340230806</v>
      </c>
      <c r="W461">
        <v>74.332806714343477</v>
      </c>
      <c r="X461">
        <v>9.3747349468542218</v>
      </c>
      <c r="Y461">
        <v>14.456076883949329</v>
      </c>
      <c r="Z461" t="s">
        <v>1594</v>
      </c>
      <c r="AA461">
        <v>6.4800218113494452</v>
      </c>
      <c r="AB461">
        <v>170.95688548286375</v>
      </c>
    </row>
    <row r="462" spans="1:28" x14ac:dyDescent="0.25">
      <c r="A462" t="s">
        <v>176</v>
      </c>
      <c r="B462" t="s">
        <v>8</v>
      </c>
      <c r="C462" t="s">
        <v>1424</v>
      </c>
      <c r="D462" t="s">
        <v>54</v>
      </c>
      <c r="E462">
        <v>12284</v>
      </c>
      <c r="F462">
        <v>2722</v>
      </c>
      <c r="G462">
        <v>11157.41</v>
      </c>
      <c r="H462">
        <v>2923160.48</v>
      </c>
      <c r="I462">
        <v>114741.692</v>
      </c>
      <c r="J462">
        <v>890508.30500000005</v>
      </c>
      <c r="K462">
        <v>224554.315</v>
      </c>
      <c r="L462">
        <v>216886.481</v>
      </c>
      <c r="M462">
        <v>156767.97700000004</v>
      </c>
      <c r="N462">
        <v>503502.23800000001</v>
      </c>
      <c r="O462">
        <v>154773.43800000002</v>
      </c>
      <c r="P462">
        <v>214051.88500000001</v>
      </c>
      <c r="Q462">
        <v>30.842976974070307</v>
      </c>
      <c r="R462">
        <v>24.037045336708005</v>
      </c>
      <c r="S462">
        <v>3.9252614690521539</v>
      </c>
      <c r="T462">
        <v>30.46388698440532</v>
      </c>
      <c r="U462">
        <v>79.813173935528056</v>
      </c>
      <c r="V462">
        <v>157.29570464830101</v>
      </c>
      <c r="W462">
        <v>69.157023025929689</v>
      </c>
      <c r="X462">
        <v>9.0297127663311763</v>
      </c>
      <c r="Y462">
        <v>11.143575119614196</v>
      </c>
      <c r="Z462">
        <v>29.174285256654841</v>
      </c>
      <c r="AA462">
        <v>3.8850711909054163</v>
      </c>
      <c r="AB462">
        <v>101.32425649977341</v>
      </c>
    </row>
    <row r="463" spans="1:28" x14ac:dyDescent="0.25">
      <c r="A463" t="s">
        <v>183</v>
      </c>
      <c r="B463" t="s">
        <v>107</v>
      </c>
      <c r="C463" t="s">
        <v>1424</v>
      </c>
      <c r="D463" t="s">
        <v>54</v>
      </c>
      <c r="E463">
        <v>156301</v>
      </c>
      <c r="F463">
        <v>25201</v>
      </c>
      <c r="G463">
        <v>141733.12</v>
      </c>
      <c r="H463">
        <v>61952172.219999999</v>
      </c>
      <c r="I463">
        <v>26275698.080000002</v>
      </c>
      <c r="J463">
        <v>16780019.221000001</v>
      </c>
      <c r="K463">
        <v>5660161.8949999996</v>
      </c>
      <c r="L463">
        <v>5179616.9349999996</v>
      </c>
      <c r="M463">
        <v>5222034.09</v>
      </c>
      <c r="N463">
        <v>10394812.741</v>
      </c>
      <c r="O463">
        <v>3896955.3379999995</v>
      </c>
      <c r="P463">
        <v>1678409.017</v>
      </c>
      <c r="Q463">
        <v>35.254879084693435</v>
      </c>
      <c r="R463">
        <v>10.002426069330662</v>
      </c>
      <c r="S463">
        <v>42.412876156612676</v>
      </c>
      <c r="T463">
        <v>27.085441268164139</v>
      </c>
      <c r="U463">
        <v>118.39165906317452</v>
      </c>
      <c r="V463">
        <v>183.63077383747708</v>
      </c>
      <c r="W463">
        <v>64.745120915306572</v>
      </c>
      <c r="X463">
        <v>12.163643882163454</v>
      </c>
      <c r="Y463">
        <v>12.803799438823283</v>
      </c>
      <c r="Z463">
        <v>41.33232091803567</v>
      </c>
      <c r="AA463">
        <v>5.1368373978285309</v>
      </c>
      <c r="AB463">
        <v>308.60278290556869</v>
      </c>
    </row>
    <row r="464" spans="1:28" x14ac:dyDescent="0.25">
      <c r="A464" t="s">
        <v>190</v>
      </c>
      <c r="B464" t="s">
        <v>108</v>
      </c>
      <c r="C464" t="s">
        <v>1424</v>
      </c>
      <c r="D464" t="s">
        <v>54</v>
      </c>
      <c r="E464">
        <v>81958</v>
      </c>
      <c r="F464">
        <v>7769</v>
      </c>
      <c r="G464">
        <v>75985.72</v>
      </c>
      <c r="H464">
        <v>19945762.129999999</v>
      </c>
      <c r="I464">
        <v>6603456.3830000004</v>
      </c>
      <c r="J464">
        <v>5949055.0800000001</v>
      </c>
      <c r="K464">
        <v>1475461.352</v>
      </c>
      <c r="L464">
        <v>1235178.496</v>
      </c>
      <c r="M464">
        <v>1031220.3609999999</v>
      </c>
      <c r="N464">
        <v>4274677.1749999998</v>
      </c>
      <c r="O464">
        <v>727008.74399999995</v>
      </c>
      <c r="P464">
        <v>913818.674</v>
      </c>
      <c r="Q464">
        <v>25.659579244428869</v>
      </c>
      <c r="R464">
        <v>15.360736481868308</v>
      </c>
      <c r="S464">
        <v>33.107064748696068</v>
      </c>
      <c r="T464">
        <v>29.826160771526261</v>
      </c>
      <c r="U464">
        <v>78.29175113429207</v>
      </c>
      <c r="V464">
        <v>156.79063558258053</v>
      </c>
      <c r="W464">
        <v>74.340420755571131</v>
      </c>
      <c r="X464">
        <v>8.8131278849779431</v>
      </c>
      <c r="Y464">
        <v>10.29598715557543</v>
      </c>
      <c r="Z464">
        <v>39.876474798792685</v>
      </c>
      <c r="AA464">
        <v>4.0244821675274896</v>
      </c>
      <c r="AB464">
        <v>135.1666945689928</v>
      </c>
    </row>
    <row r="465" spans="1:28" x14ac:dyDescent="0.25">
      <c r="A465" t="s">
        <v>197</v>
      </c>
      <c r="B465" t="s">
        <v>109</v>
      </c>
      <c r="C465" t="s">
        <v>1424</v>
      </c>
      <c r="D465" t="s">
        <v>54</v>
      </c>
      <c r="E465">
        <v>104502</v>
      </c>
      <c r="F465">
        <v>10103</v>
      </c>
      <c r="G465">
        <v>96125.62</v>
      </c>
      <c r="H465">
        <v>32761536.629999999</v>
      </c>
      <c r="I465">
        <v>8469522.7640000004</v>
      </c>
      <c r="J465">
        <v>7496732.2999999989</v>
      </c>
      <c r="K465">
        <v>2022929.9199999995</v>
      </c>
      <c r="L465">
        <v>1692041.8019999994</v>
      </c>
      <c r="M465">
        <v>1484009.3929999992</v>
      </c>
      <c r="N465">
        <v>5206915.7300000004</v>
      </c>
      <c r="O465">
        <v>1019076.7799999991</v>
      </c>
      <c r="P465">
        <v>1244412.949</v>
      </c>
      <c r="Q465">
        <v>27.980264281299</v>
      </c>
      <c r="R465">
        <v>16.59940490338704</v>
      </c>
      <c r="S465">
        <v>25.852031483298592</v>
      </c>
      <c r="T465">
        <v>22.882724899830194</v>
      </c>
      <c r="U465">
        <v>77.98890972042625</v>
      </c>
      <c r="V465">
        <v>172.72227147143499</v>
      </c>
      <c r="W465">
        <v>72.019735718701</v>
      </c>
      <c r="X465">
        <v>8.1672550901543541</v>
      </c>
      <c r="Y465">
        <v>10.335373808030331</v>
      </c>
      <c r="Z465">
        <v>55.652224629251165</v>
      </c>
      <c r="AA465">
        <v>5.1206641404562356</v>
      </c>
      <c r="AB465">
        <v>135.97108607393633</v>
      </c>
    </row>
    <row r="466" spans="1:28" x14ac:dyDescent="0.25">
      <c r="A466" t="s">
        <v>204</v>
      </c>
      <c r="B466" t="s">
        <v>110</v>
      </c>
      <c r="C466" t="s">
        <v>1424</v>
      </c>
      <c r="D466" t="s">
        <v>54</v>
      </c>
      <c r="E466">
        <v>101557</v>
      </c>
      <c r="F466">
        <v>9009</v>
      </c>
      <c r="G466">
        <v>93803.26</v>
      </c>
      <c r="H466">
        <v>30320587.719999999</v>
      </c>
      <c r="I466">
        <v>10417819.047</v>
      </c>
      <c r="J466">
        <v>7628558.2960000001</v>
      </c>
      <c r="K466">
        <v>1943910.1619999998</v>
      </c>
      <c r="L466">
        <v>1589889.9219999998</v>
      </c>
      <c r="M466">
        <v>1314146.7650000001</v>
      </c>
      <c r="N466">
        <v>5406571.0379999997</v>
      </c>
      <c r="O466">
        <v>861147.06600000011</v>
      </c>
      <c r="P466">
        <v>1330608.8120000002</v>
      </c>
      <c r="Q466">
        <v>26.446025900998148</v>
      </c>
      <c r="R466">
        <v>17.442467637662268</v>
      </c>
      <c r="S466">
        <v>34.358895491093079</v>
      </c>
      <c r="T466">
        <v>25.159664998736382</v>
      </c>
      <c r="U466">
        <v>81.325087166480145</v>
      </c>
      <c r="V466">
        <v>207.34243498573505</v>
      </c>
      <c r="W466">
        <v>73.553974099001834</v>
      </c>
      <c r="X466">
        <v>7.481013471789125</v>
      </c>
      <c r="Y466">
        <v>8.6254087227551484</v>
      </c>
      <c r="Z466">
        <v>46.94645958108412</v>
      </c>
      <c r="AA466">
        <v>5.3448198394674584</v>
      </c>
      <c r="AB466">
        <v>119.48590056383901</v>
      </c>
    </row>
    <row r="467" spans="1:28" x14ac:dyDescent="0.25">
      <c r="A467" t="s">
        <v>211</v>
      </c>
      <c r="B467" t="s">
        <v>111</v>
      </c>
      <c r="C467" t="s">
        <v>1424</v>
      </c>
      <c r="D467" t="s">
        <v>54</v>
      </c>
      <c r="E467">
        <v>173092</v>
      </c>
      <c r="F467">
        <v>13475</v>
      </c>
      <c r="G467">
        <v>159743.74</v>
      </c>
      <c r="H467">
        <v>56810367.920000002</v>
      </c>
      <c r="I467">
        <v>21067088.874000002</v>
      </c>
      <c r="J467">
        <v>13161737.969000001</v>
      </c>
      <c r="K467">
        <v>3507603.3169999993</v>
      </c>
      <c r="L467">
        <v>2857505.9349999996</v>
      </c>
      <c r="M467">
        <v>2368152.314999999</v>
      </c>
      <c r="N467">
        <v>9062054.5769999996</v>
      </c>
      <c r="O467">
        <v>1674112.071999999</v>
      </c>
      <c r="P467">
        <v>2553882.4420000007</v>
      </c>
      <c r="Q467">
        <v>27.90532046758662</v>
      </c>
      <c r="R467">
        <v>19.403838976396511</v>
      </c>
      <c r="S467">
        <v>37.083176267519583</v>
      </c>
      <c r="T467">
        <v>23.167844974238285</v>
      </c>
      <c r="U467">
        <v>82.392824714132786</v>
      </c>
      <c r="V467">
        <v>248.66664531580392</v>
      </c>
      <c r="W467">
        <v>72.09467953241338</v>
      </c>
      <c r="X467">
        <v>6.6742350627007232</v>
      </c>
      <c r="Y467">
        <v>8.0872088377016969</v>
      </c>
      <c r="Z467">
        <v>44.649954935828518</v>
      </c>
      <c r="AA467">
        <v>5.5466203677329924</v>
      </c>
      <c r="AB467">
        <v>111.88870278469922</v>
      </c>
    </row>
    <row r="468" spans="1:28" x14ac:dyDescent="0.25">
      <c r="A468" t="s">
        <v>218</v>
      </c>
      <c r="B468" t="s">
        <v>112</v>
      </c>
      <c r="C468" t="s">
        <v>1424</v>
      </c>
      <c r="D468" t="s">
        <v>54</v>
      </c>
      <c r="E468">
        <v>200455</v>
      </c>
      <c r="F468">
        <v>16056</v>
      </c>
      <c r="G468">
        <v>185845.99</v>
      </c>
      <c r="H468">
        <v>73526741.082000002</v>
      </c>
      <c r="I468">
        <v>29354755.767000001</v>
      </c>
      <c r="J468">
        <v>17506727.539000001</v>
      </c>
      <c r="K468">
        <v>5784511.3979999991</v>
      </c>
      <c r="L468">
        <v>4883781.9189999988</v>
      </c>
      <c r="M468">
        <v>4332347.909</v>
      </c>
      <c r="N468">
        <v>11158954.141000001</v>
      </c>
      <c r="O468">
        <v>2923851.7840000005</v>
      </c>
      <c r="P468">
        <v>2946553.406</v>
      </c>
      <c r="Q468">
        <v>34.140072375898377</v>
      </c>
      <c r="R468">
        <v>16.830977688068309</v>
      </c>
      <c r="S468">
        <v>39.923917931113508</v>
      </c>
      <c r="T468">
        <v>23.810014263349153</v>
      </c>
      <c r="U468">
        <v>94.200189839985256</v>
      </c>
      <c r="V468">
        <v>243.3139267465497</v>
      </c>
      <c r="W468">
        <v>65.859927624101644</v>
      </c>
      <c r="X468">
        <v>8.61254387998226</v>
      </c>
      <c r="Y468">
        <v>9.7726070812586308</v>
      </c>
      <c r="Z468">
        <v>42.145654718658093</v>
      </c>
      <c r="AA468">
        <v>4.7596570575553399</v>
      </c>
      <c r="AB468">
        <v>165.74557613838815</v>
      </c>
    </row>
    <row r="469" spans="1:28" x14ac:dyDescent="0.25">
      <c r="A469" t="s">
        <v>225</v>
      </c>
      <c r="B469" t="s">
        <v>113</v>
      </c>
      <c r="C469" t="s">
        <v>1424</v>
      </c>
      <c r="D469" t="s">
        <v>54</v>
      </c>
      <c r="E469">
        <v>169272</v>
      </c>
      <c r="F469">
        <v>12335</v>
      </c>
      <c r="G469">
        <v>154642.53</v>
      </c>
      <c r="H469">
        <v>43530240.090000004</v>
      </c>
      <c r="I469">
        <v>10605027.285</v>
      </c>
      <c r="J469">
        <v>10983770.439999999</v>
      </c>
      <c r="K469">
        <v>2770814.068</v>
      </c>
      <c r="L469">
        <v>2039686.398</v>
      </c>
      <c r="M469">
        <v>2027008.6409999996</v>
      </c>
      <c r="N469">
        <v>7841074.2820000006</v>
      </c>
      <c r="O469">
        <v>1344974.1249999995</v>
      </c>
      <c r="P469">
        <v>1646967.47</v>
      </c>
      <c r="Q469">
        <v>26.110471356400954</v>
      </c>
      <c r="R469">
        <v>14.99455472960522</v>
      </c>
      <c r="S469">
        <v>24.362436924477802</v>
      </c>
      <c r="T469">
        <v>25.232505994202519</v>
      </c>
      <c r="U469">
        <v>71.026841322371013</v>
      </c>
      <c r="V469">
        <v>125.26314007537253</v>
      </c>
      <c r="W469">
        <v>73.88952864359905</v>
      </c>
      <c r="X469">
        <v>9.2510962686817191</v>
      </c>
      <c r="Y469">
        <v>9.8859850722275802</v>
      </c>
      <c r="Z469">
        <v>54.774265258297937</v>
      </c>
      <c r="AA469">
        <v>4.6698103093361372</v>
      </c>
      <c r="AB469">
        <v>123.84497175284221</v>
      </c>
    </row>
    <row r="470" spans="1:28" x14ac:dyDescent="0.25">
      <c r="A470" t="s">
        <v>232</v>
      </c>
      <c r="B470" t="s">
        <v>114</v>
      </c>
      <c r="C470" t="s">
        <v>1424</v>
      </c>
      <c r="D470" t="s">
        <v>54</v>
      </c>
      <c r="E470">
        <v>120307</v>
      </c>
      <c r="F470">
        <v>11450</v>
      </c>
      <c r="G470">
        <v>110192.24</v>
      </c>
      <c r="H470">
        <v>37725062.420000002</v>
      </c>
      <c r="I470">
        <v>6664364.96</v>
      </c>
      <c r="J470">
        <v>7955548.9680000003</v>
      </c>
      <c r="K470">
        <v>2150744.6390000004</v>
      </c>
      <c r="L470">
        <v>1697906.7550000004</v>
      </c>
      <c r="M470">
        <v>1460841.6150000002</v>
      </c>
      <c r="N470">
        <v>5512854.7590000005</v>
      </c>
      <c r="O470">
        <v>968779.74200000032</v>
      </c>
      <c r="P470">
        <v>1336522.155</v>
      </c>
      <c r="Q470">
        <v>28.064418914711126</v>
      </c>
      <c r="R470">
        <v>16.799873401269473</v>
      </c>
      <c r="S470">
        <v>17.665616787599735</v>
      </c>
      <c r="T470">
        <v>21.088232749437026</v>
      </c>
      <c r="U470">
        <v>72.196998336724988</v>
      </c>
      <c r="V470">
        <v>141.60515251346195</v>
      </c>
      <c r="W470">
        <v>71.935581085288874</v>
      </c>
      <c r="X470">
        <v>9.746352625442201</v>
      </c>
      <c r="Y470">
        <v>10.558658794304645</v>
      </c>
      <c r="Z470">
        <v>64.2557869117894</v>
      </c>
      <c r="AA470">
        <v>5.3945245705201543</v>
      </c>
      <c r="AB470">
        <v>127.03917766331381</v>
      </c>
    </row>
    <row r="471" spans="1:28" x14ac:dyDescent="0.25">
      <c r="A471" t="s">
        <v>239</v>
      </c>
      <c r="B471" t="s">
        <v>115</v>
      </c>
      <c r="C471" t="s">
        <v>1424</v>
      </c>
      <c r="D471" t="s">
        <v>54</v>
      </c>
      <c r="E471">
        <v>158407</v>
      </c>
      <c r="F471">
        <v>23219</v>
      </c>
      <c r="G471">
        <v>144872.31</v>
      </c>
      <c r="H471">
        <v>43674816.509999998</v>
      </c>
      <c r="I471">
        <v>13253484.573999999</v>
      </c>
      <c r="J471">
        <v>12272183.397</v>
      </c>
      <c r="K471">
        <v>4073929.4389999993</v>
      </c>
      <c r="L471">
        <v>4251982.2949999999</v>
      </c>
      <c r="M471">
        <v>4435223.0060000001</v>
      </c>
      <c r="N471">
        <v>7845406.2090000007</v>
      </c>
      <c r="O471">
        <v>3853815.1569999992</v>
      </c>
      <c r="P471">
        <v>2062752.398</v>
      </c>
      <c r="Q471">
        <v>34.179165343695836</v>
      </c>
      <c r="R471">
        <v>16.808357007639334</v>
      </c>
      <c r="S471">
        <v>30.345827717365264</v>
      </c>
      <c r="T471">
        <v>28.098992457564421</v>
      </c>
      <c r="U471">
        <v>84.710345248170611</v>
      </c>
      <c r="V471">
        <v>176.35205631773249</v>
      </c>
      <c r="W471">
        <v>65.820834656304172</v>
      </c>
      <c r="X471">
        <v>9.1248035914890693</v>
      </c>
      <c r="Y471">
        <v>16.881081077491551</v>
      </c>
      <c r="Z471">
        <v>41.173280050342463</v>
      </c>
      <c r="AA471">
        <v>4.0481853323527837</v>
      </c>
      <c r="AB471">
        <v>206.13149203572033</v>
      </c>
    </row>
    <row r="472" spans="1:28" x14ac:dyDescent="0.25">
      <c r="A472" t="s">
        <v>246</v>
      </c>
      <c r="B472" t="s">
        <v>116</v>
      </c>
      <c r="C472" t="s">
        <v>1424</v>
      </c>
      <c r="D472" t="s">
        <v>54</v>
      </c>
      <c r="E472">
        <v>122264</v>
      </c>
      <c r="F472">
        <v>21779</v>
      </c>
      <c r="G472">
        <v>111020.51</v>
      </c>
      <c r="H472">
        <v>68862395.340000004</v>
      </c>
      <c r="I472">
        <v>47641486.702</v>
      </c>
      <c r="J472">
        <v>9216520.581999993</v>
      </c>
      <c r="K472">
        <v>1815063.4659999933</v>
      </c>
      <c r="L472">
        <v>2216296.3709999928</v>
      </c>
      <c r="M472">
        <v>3077924.9939999906</v>
      </c>
      <c r="N472">
        <v>7036880.1520000007</v>
      </c>
      <c r="O472">
        <v>3026955.0229999903</v>
      </c>
      <c r="P472">
        <v>1482724.189</v>
      </c>
      <c r="Q472">
        <v>20.504688510545307</v>
      </c>
      <c r="R472">
        <v>16.087678379363503</v>
      </c>
      <c r="S472">
        <v>69.183603716913638</v>
      </c>
      <c r="T472">
        <v>13.383967456395474</v>
      </c>
      <c r="U472">
        <v>83.01637762247708</v>
      </c>
      <c r="V472">
        <v>164.48757354834709</v>
      </c>
      <c r="W472">
        <v>79.495311489454707</v>
      </c>
      <c r="X472">
        <v>23.134819157825991</v>
      </c>
      <c r="Y472">
        <v>14.70985104905497</v>
      </c>
      <c r="Z472">
        <v>34.055610331472657</v>
      </c>
      <c r="AA472">
        <v>7.1369025616209765</v>
      </c>
      <c r="AB472">
        <v>149.47462160813191</v>
      </c>
    </row>
    <row r="473" spans="1:28" x14ac:dyDescent="0.25">
      <c r="A473" t="s">
        <v>253</v>
      </c>
      <c r="B473" t="s">
        <v>117</v>
      </c>
      <c r="C473" t="s">
        <v>1424</v>
      </c>
      <c r="D473" t="s">
        <v>54</v>
      </c>
      <c r="E473">
        <v>312893</v>
      </c>
      <c r="F473">
        <v>32136</v>
      </c>
      <c r="G473">
        <v>285670.53000000003</v>
      </c>
      <c r="H473">
        <v>85270873.209999993</v>
      </c>
      <c r="I473">
        <v>31842377.921</v>
      </c>
      <c r="J473">
        <v>25750792.614</v>
      </c>
      <c r="K473">
        <v>7654190.835</v>
      </c>
      <c r="L473">
        <v>6665213.9200000009</v>
      </c>
      <c r="M473">
        <v>5743179.0819999995</v>
      </c>
      <c r="N473">
        <v>17312138.940000001</v>
      </c>
      <c r="O473">
        <v>4240710.3769999994</v>
      </c>
      <c r="P473">
        <v>4477911.892</v>
      </c>
      <c r="Q473">
        <v>30.658053882891963</v>
      </c>
      <c r="R473">
        <v>17.389413829403768</v>
      </c>
      <c r="S473">
        <v>37.342619727348755</v>
      </c>
      <c r="T473">
        <v>30.198814254642958</v>
      </c>
      <c r="U473">
        <v>90.141578881097743</v>
      </c>
      <c r="V473">
        <v>181.7891527487977</v>
      </c>
      <c r="W473">
        <v>69.341946117108037</v>
      </c>
      <c r="X473">
        <v>10.066731927931796</v>
      </c>
      <c r="Y473">
        <v>10.657950312545307</v>
      </c>
      <c r="Z473">
        <v>39.891576741101439</v>
      </c>
      <c r="AA473">
        <v>4.3056151865594297</v>
      </c>
      <c r="AB473">
        <v>148.84647310519259</v>
      </c>
    </row>
    <row r="474" spans="1:28" x14ac:dyDescent="0.25">
      <c r="A474" t="s">
        <v>260</v>
      </c>
      <c r="B474" t="s">
        <v>118</v>
      </c>
      <c r="C474" t="s">
        <v>1424</v>
      </c>
      <c r="D474" t="s">
        <v>54</v>
      </c>
      <c r="E474">
        <v>84442</v>
      </c>
      <c r="F474">
        <v>18810</v>
      </c>
      <c r="G474">
        <v>76872.41</v>
      </c>
      <c r="H474">
        <v>29539832.530000001</v>
      </c>
      <c r="I474">
        <v>14771803.210999999</v>
      </c>
      <c r="J474">
        <v>8289669.8470000001</v>
      </c>
      <c r="K474">
        <v>2775814.1320000002</v>
      </c>
      <c r="L474">
        <v>2632707.6400000006</v>
      </c>
      <c r="M474">
        <v>2283731.7240000013</v>
      </c>
      <c r="N474">
        <v>5287507.125</v>
      </c>
      <c r="O474">
        <v>1744532.4310000015</v>
      </c>
      <c r="P474">
        <v>1281570.835</v>
      </c>
      <c r="Q474">
        <v>34.42519581605702</v>
      </c>
      <c r="R474">
        <v>15.459853753570121</v>
      </c>
      <c r="S474">
        <v>50.006387801955491</v>
      </c>
      <c r="T474">
        <v>28.062683966069184</v>
      </c>
      <c r="U474">
        <v>107.83673683445075</v>
      </c>
      <c r="V474">
        <v>248.86526401344773</v>
      </c>
      <c r="W474">
        <v>65.574804183942987</v>
      </c>
      <c r="X474">
        <v>10.805410871237445</v>
      </c>
      <c r="Y474">
        <v>13.899120380940245</v>
      </c>
      <c r="Z474">
        <v>32.830052316379614</v>
      </c>
      <c r="AA474">
        <v>3.1906865081123517</v>
      </c>
      <c r="AB474">
        <v>205.42817986334722</v>
      </c>
    </row>
    <row r="475" spans="1:28" x14ac:dyDescent="0.25">
      <c r="A475" t="s">
        <v>267</v>
      </c>
      <c r="B475" t="s">
        <v>119</v>
      </c>
      <c r="C475" t="s">
        <v>1424</v>
      </c>
      <c r="D475" t="s">
        <v>54</v>
      </c>
      <c r="E475">
        <v>3193</v>
      </c>
      <c r="F475">
        <v>1751</v>
      </c>
      <c r="G475">
        <v>2793.09</v>
      </c>
      <c r="H475">
        <v>699120.53</v>
      </c>
      <c r="I475">
        <v>15718.946</v>
      </c>
      <c r="J475">
        <v>202742.27900000001</v>
      </c>
      <c r="K475">
        <v>67960.98</v>
      </c>
      <c r="L475">
        <v>59277.057999999997</v>
      </c>
      <c r="M475">
        <v>41030.968000000008</v>
      </c>
      <c r="N475">
        <v>134933.32699999999</v>
      </c>
      <c r="O475">
        <v>34486.812000000013</v>
      </c>
      <c r="P475">
        <v>52473.205000000002</v>
      </c>
      <c r="Q475">
        <v>33.495755009035314</v>
      </c>
      <c r="R475">
        <v>25.88172790540645</v>
      </c>
      <c r="S475">
        <v>2.2483885575495832</v>
      </c>
      <c r="T475">
        <v>28.999617419331113</v>
      </c>
      <c r="U475">
        <v>72.587091357600357</v>
      </c>
      <c r="V475">
        <v>162.61602776852877</v>
      </c>
      <c r="W475">
        <v>66.504244990964679</v>
      </c>
      <c r="X475">
        <v>11.130939180038087</v>
      </c>
      <c r="Y475">
        <v>11.4191676696254</v>
      </c>
      <c r="Z475" t="s">
        <v>1594</v>
      </c>
      <c r="AA475">
        <v>3.9054425053905941</v>
      </c>
      <c r="AB475">
        <v>112.96633777182086</v>
      </c>
    </row>
    <row r="476" spans="1:28" x14ac:dyDescent="0.25">
      <c r="A476" t="s">
        <v>153</v>
      </c>
      <c r="B476" t="s">
        <v>2</v>
      </c>
      <c r="C476" t="s">
        <v>1424</v>
      </c>
      <c r="D476" t="s">
        <v>59</v>
      </c>
      <c r="E476">
        <v>46585</v>
      </c>
      <c r="F476">
        <v>24504</v>
      </c>
      <c r="G476">
        <v>39030.61</v>
      </c>
      <c r="H476">
        <v>10884144.26</v>
      </c>
      <c r="I476">
        <v>459173.41</v>
      </c>
      <c r="J476">
        <v>2791482.514</v>
      </c>
      <c r="K476">
        <v>929798.18500000006</v>
      </c>
      <c r="L476">
        <v>864034.4929999999</v>
      </c>
      <c r="M476">
        <v>429976.10700000013</v>
      </c>
      <c r="N476">
        <v>1847691.966</v>
      </c>
      <c r="O476">
        <v>401558.80500000017</v>
      </c>
      <c r="P476">
        <v>900361.58600000013</v>
      </c>
      <c r="Q476">
        <v>33.476200974654688</v>
      </c>
      <c r="R476">
        <v>32.253885936396017</v>
      </c>
      <c r="S476">
        <v>4.2187368986599596</v>
      </c>
      <c r="T476">
        <v>25.647239207026097</v>
      </c>
      <c r="U476">
        <v>71.520340419993431</v>
      </c>
      <c r="V476">
        <v>246.76832675687109</v>
      </c>
      <c r="W476">
        <v>66.523799025345312</v>
      </c>
      <c r="X476">
        <v>8.1072215223914217</v>
      </c>
      <c r="Y476">
        <v>8.0737967201778087</v>
      </c>
      <c r="Z476" t="s">
        <v>1594</v>
      </c>
      <c r="AA476">
        <v>8.3815484109597396</v>
      </c>
      <c r="AB476">
        <v>95.965277332478266</v>
      </c>
    </row>
    <row r="477" spans="1:28" x14ac:dyDescent="0.25">
      <c r="A477" t="s">
        <v>160</v>
      </c>
      <c r="B477" t="s">
        <v>4</v>
      </c>
      <c r="C477" t="s">
        <v>1424</v>
      </c>
      <c r="D477" t="s">
        <v>59</v>
      </c>
      <c r="E477">
        <v>47011</v>
      </c>
      <c r="F477">
        <v>32425</v>
      </c>
      <c r="G477">
        <v>39560.379999999997</v>
      </c>
      <c r="H477">
        <v>11913925.700000001</v>
      </c>
      <c r="I477">
        <v>435061.79499999998</v>
      </c>
      <c r="J477">
        <v>3006669.8250000002</v>
      </c>
      <c r="K477">
        <v>1109395.635</v>
      </c>
      <c r="L477">
        <v>1103875.3490000002</v>
      </c>
      <c r="M477">
        <v>332187.37400000007</v>
      </c>
      <c r="N477">
        <v>1889841.3049999999</v>
      </c>
      <c r="O477">
        <v>334770.64900000009</v>
      </c>
      <c r="P477">
        <v>1505288.9569999999</v>
      </c>
      <c r="Q477">
        <v>36.989262842301478</v>
      </c>
      <c r="R477">
        <v>50.064990325301174</v>
      </c>
      <c r="S477">
        <v>3.6517081435214918</v>
      </c>
      <c r="T477">
        <v>25.23660043473328</v>
      </c>
      <c r="U477">
        <v>76.002046112802773</v>
      </c>
      <c r="V477">
        <v>321.26084264104645</v>
      </c>
      <c r="W477">
        <v>63.010737157698507</v>
      </c>
      <c r="X477">
        <v>7.7360972448348182</v>
      </c>
      <c r="Y477">
        <v>6.3052028900071697</v>
      </c>
      <c r="Z477">
        <v>106.28359226015758</v>
      </c>
      <c r="AA477">
        <v>8.4556114194554226</v>
      </c>
      <c r="AB477">
        <v>73.333119456346367</v>
      </c>
    </row>
    <row r="478" spans="1:28" x14ac:dyDescent="0.25">
      <c r="A478" t="s">
        <v>167</v>
      </c>
      <c r="B478" t="s">
        <v>6</v>
      </c>
      <c r="C478" t="s">
        <v>1424</v>
      </c>
      <c r="D478" t="s">
        <v>59</v>
      </c>
      <c r="E478">
        <v>21604</v>
      </c>
      <c r="F478">
        <v>8711</v>
      </c>
      <c r="G478">
        <v>18698.02</v>
      </c>
      <c r="H478">
        <v>5530063.3300000001</v>
      </c>
      <c r="I478">
        <v>97672.415999999997</v>
      </c>
      <c r="J478">
        <v>1480320.686</v>
      </c>
      <c r="K478">
        <v>519015.44099999999</v>
      </c>
      <c r="L478">
        <v>468326.48800000001</v>
      </c>
      <c r="M478">
        <v>329505.58999999991</v>
      </c>
      <c r="N478">
        <v>927859.728</v>
      </c>
      <c r="O478">
        <v>304293.8679999999</v>
      </c>
      <c r="P478">
        <v>687961.58199999994</v>
      </c>
      <c r="Q478">
        <v>35.87147337380285</v>
      </c>
      <c r="R478">
        <v>46.473820740758057</v>
      </c>
      <c r="S478">
        <v>1.766207910678665</v>
      </c>
      <c r="T478">
        <v>26.768602774753397</v>
      </c>
      <c r="U478">
        <v>79.169916707758361</v>
      </c>
      <c r="V478">
        <v>285.62335397009952</v>
      </c>
      <c r="W478">
        <v>64.128526626197143</v>
      </c>
      <c r="X478">
        <v>8.0656160339795768</v>
      </c>
      <c r="Y478">
        <v>10.062259988707268</v>
      </c>
      <c r="Z478" t="s">
        <v>1594</v>
      </c>
      <c r="AA478">
        <v>12.110197314919576</v>
      </c>
      <c r="AB478">
        <v>68.074511753768263</v>
      </c>
    </row>
    <row r="479" spans="1:28" x14ac:dyDescent="0.25">
      <c r="A479" t="s">
        <v>174</v>
      </c>
      <c r="B479" t="s">
        <v>8</v>
      </c>
      <c r="C479" t="s">
        <v>1424</v>
      </c>
      <c r="D479" t="s">
        <v>59</v>
      </c>
      <c r="E479">
        <v>119276</v>
      </c>
      <c r="F479">
        <v>39899</v>
      </c>
      <c r="G479">
        <v>100747.18</v>
      </c>
      <c r="H479">
        <v>26971515.550000001</v>
      </c>
      <c r="I479">
        <v>435063.63199999998</v>
      </c>
      <c r="J479">
        <v>7235829.6899999995</v>
      </c>
      <c r="K479">
        <v>2398997.3280000002</v>
      </c>
      <c r="L479">
        <v>2220089.216</v>
      </c>
      <c r="M479">
        <v>1567989.3560000001</v>
      </c>
      <c r="N479">
        <v>4566060.7920000004</v>
      </c>
      <c r="O479">
        <v>1321489.439</v>
      </c>
      <c r="P479">
        <v>2322007.9759999998</v>
      </c>
      <c r="Q479">
        <v>34.443321027161801</v>
      </c>
      <c r="R479">
        <v>32.090417761062589</v>
      </c>
      <c r="S479">
        <v>1.6130485185138215</v>
      </c>
      <c r="T479">
        <v>26.827671869554987</v>
      </c>
      <c r="U479">
        <v>71.82165982214093</v>
      </c>
      <c r="V479">
        <v>213.92810744677917</v>
      </c>
      <c r="W479">
        <v>65.556678972838213</v>
      </c>
      <c r="X479">
        <v>8.9785754725911815</v>
      </c>
      <c r="Y479">
        <v>10.816291758362116</v>
      </c>
      <c r="Z479">
        <v>97.569268198855681</v>
      </c>
      <c r="AA479">
        <v>7.8255098831856618</v>
      </c>
      <c r="AB479">
        <v>95.610748927074312</v>
      </c>
    </row>
    <row r="480" spans="1:28" x14ac:dyDescent="0.25">
      <c r="A480" t="s">
        <v>181</v>
      </c>
      <c r="B480" t="s">
        <v>107</v>
      </c>
      <c r="C480" t="s">
        <v>1424</v>
      </c>
      <c r="D480" t="s">
        <v>59</v>
      </c>
      <c r="E480">
        <v>2747880</v>
      </c>
      <c r="F480">
        <v>849291</v>
      </c>
      <c r="G480">
        <v>2225515.9300000002</v>
      </c>
      <c r="H480">
        <v>1029584174.4339994</v>
      </c>
      <c r="I480">
        <v>191638140.46399999</v>
      </c>
      <c r="J480">
        <v>266656691.87800023</v>
      </c>
      <c r="K480">
        <v>78439324.834999993</v>
      </c>
      <c r="L480">
        <v>140385172.50899988</v>
      </c>
      <c r="M480">
        <v>124141664.59499998</v>
      </c>
      <c r="N480">
        <v>173260971.5620001</v>
      </c>
      <c r="O480">
        <v>157243995.81600004</v>
      </c>
      <c r="P480">
        <v>61960693.654000044</v>
      </c>
      <c r="Q480">
        <v>31.163779287442651</v>
      </c>
      <c r="R480">
        <v>23.236129278296179</v>
      </c>
      <c r="S480">
        <v>18.613159100794316</v>
      </c>
      <c r="T480">
        <v>25.899455187779214</v>
      </c>
      <c r="U480">
        <v>119.81792099686305</v>
      </c>
      <c r="V480">
        <v>293.63581009505549</v>
      </c>
      <c r="W480">
        <v>68.836220712557449</v>
      </c>
      <c r="X480">
        <v>7.6558852852698349</v>
      </c>
      <c r="Y480">
        <v>12.186748827479494</v>
      </c>
      <c r="Z480">
        <v>81.420510795059926</v>
      </c>
      <c r="AA480">
        <v>32.867065736772545</v>
      </c>
      <c r="AB480">
        <v>226.5713377789742</v>
      </c>
    </row>
    <row r="481" spans="1:28" x14ac:dyDescent="0.25">
      <c r="A481" t="s">
        <v>188</v>
      </c>
      <c r="B481" t="s">
        <v>108</v>
      </c>
      <c r="C481" t="s">
        <v>1424</v>
      </c>
      <c r="D481" t="s">
        <v>59</v>
      </c>
      <c r="E481">
        <v>325935</v>
      </c>
      <c r="F481">
        <v>105604</v>
      </c>
      <c r="G481">
        <v>277292.5</v>
      </c>
      <c r="H481">
        <v>77277131.120000005</v>
      </c>
      <c r="I481">
        <v>8475334.4480000008</v>
      </c>
      <c r="J481">
        <v>20340334.367000002</v>
      </c>
      <c r="K481">
        <v>5491873.4910000004</v>
      </c>
      <c r="L481">
        <v>5019777.9670000011</v>
      </c>
      <c r="M481">
        <v>3973184.4929999993</v>
      </c>
      <c r="N481">
        <v>14476631.516000001</v>
      </c>
      <c r="O481">
        <v>3548823.2449999992</v>
      </c>
      <c r="P481">
        <v>3830809.65</v>
      </c>
      <c r="Q481">
        <v>27.50267728643087</v>
      </c>
      <c r="R481">
        <v>18.83356281603254</v>
      </c>
      <c r="S481">
        <v>10.967454828051334</v>
      </c>
      <c r="T481">
        <v>26.321285575954494</v>
      </c>
      <c r="U481">
        <v>73.353352027191505</v>
      </c>
      <c r="V481">
        <v>161.81686480521469</v>
      </c>
      <c r="W481">
        <v>72.497322713569133</v>
      </c>
      <c r="X481">
        <v>9.6292273692931598</v>
      </c>
      <c r="Y481">
        <v>12.429589693166125</v>
      </c>
      <c r="Z481">
        <v>74.647896283601796</v>
      </c>
      <c r="AA481">
        <v>7.680441759833684</v>
      </c>
      <c r="AB481">
        <v>131.03699806645318</v>
      </c>
    </row>
    <row r="482" spans="1:28" x14ac:dyDescent="0.25">
      <c r="A482" t="s">
        <v>195</v>
      </c>
      <c r="B482" t="s">
        <v>109</v>
      </c>
      <c r="C482" t="s">
        <v>1424</v>
      </c>
      <c r="D482" t="s">
        <v>59</v>
      </c>
      <c r="E482">
        <v>367315</v>
      </c>
      <c r="F482">
        <v>120952</v>
      </c>
      <c r="G482">
        <v>311296.55</v>
      </c>
      <c r="H482">
        <v>91594771.540000007</v>
      </c>
      <c r="I482">
        <v>11950299.359999999</v>
      </c>
      <c r="J482">
        <v>23317436.284000002</v>
      </c>
      <c r="K482">
        <v>6703417.2649999997</v>
      </c>
      <c r="L482">
        <v>6266476.3310000002</v>
      </c>
      <c r="M482">
        <v>5976257.4640000006</v>
      </c>
      <c r="N482">
        <v>16183154.138</v>
      </c>
      <c r="O482">
        <v>4458815.7719999989</v>
      </c>
      <c r="P482">
        <v>4095026.503</v>
      </c>
      <c r="Q482">
        <v>29.289740026858311</v>
      </c>
      <c r="R482">
        <v>17.562078665611846</v>
      </c>
      <c r="S482">
        <v>13.046923049293518</v>
      </c>
      <c r="T482">
        <v>25.457169543588122</v>
      </c>
      <c r="U482">
        <v>74.904255392486689</v>
      </c>
      <c r="V482">
        <v>163.50991572505382</v>
      </c>
      <c r="W482">
        <v>70.710259973141689</v>
      </c>
      <c r="X482">
        <v>9.6516278199101961</v>
      </c>
      <c r="Y482">
        <v>12.676866927280125</v>
      </c>
      <c r="Z482">
        <v>74.575464168056556</v>
      </c>
      <c r="AA482">
        <v>6.9381589510823929</v>
      </c>
      <c r="AB482">
        <v>153.02651463694326</v>
      </c>
    </row>
    <row r="483" spans="1:28" x14ac:dyDescent="0.25">
      <c r="A483" t="s">
        <v>202</v>
      </c>
      <c r="B483" t="s">
        <v>110</v>
      </c>
      <c r="C483" t="s">
        <v>1424</v>
      </c>
      <c r="D483" t="s">
        <v>59</v>
      </c>
      <c r="E483">
        <v>451331</v>
      </c>
      <c r="F483">
        <v>132968</v>
      </c>
      <c r="G483">
        <v>380955.98</v>
      </c>
      <c r="H483">
        <v>107713615.48999999</v>
      </c>
      <c r="I483">
        <v>14552102.119999999</v>
      </c>
      <c r="J483">
        <v>28879752.158</v>
      </c>
      <c r="K483">
        <v>8502688.7410000004</v>
      </c>
      <c r="L483">
        <v>8132903.8010000009</v>
      </c>
      <c r="M483">
        <v>5899441.5200000014</v>
      </c>
      <c r="N483">
        <v>19934489.184999999</v>
      </c>
      <c r="O483">
        <v>5225195.1280000005</v>
      </c>
      <c r="P483">
        <v>6011732.3320000004</v>
      </c>
      <c r="Q483">
        <v>29.899903440228591</v>
      </c>
      <c r="R483">
        <v>20.816426329111298</v>
      </c>
      <c r="S483">
        <v>13.50999319241215</v>
      </c>
      <c r="T483">
        <v>26.811607823786364</v>
      </c>
      <c r="U483">
        <v>75.808633212687724</v>
      </c>
      <c r="V483">
        <v>205.49904967497818</v>
      </c>
      <c r="W483">
        <v>70.100096559771401</v>
      </c>
      <c r="X483">
        <v>8.7541268561315437</v>
      </c>
      <c r="Y483">
        <v>10.719642091927875</v>
      </c>
      <c r="Z483">
        <v>80.511869372123655</v>
      </c>
      <c r="AA483">
        <v>8.5210148938697916</v>
      </c>
      <c r="AB483">
        <v>135.28386414859429</v>
      </c>
    </row>
    <row r="484" spans="1:28" x14ac:dyDescent="0.25">
      <c r="A484" t="s">
        <v>209</v>
      </c>
      <c r="B484" t="s">
        <v>111</v>
      </c>
      <c r="C484" t="s">
        <v>1424</v>
      </c>
      <c r="D484" t="s">
        <v>59</v>
      </c>
      <c r="E484">
        <v>783420</v>
      </c>
      <c r="F484">
        <v>210050</v>
      </c>
      <c r="G484">
        <v>652262.34</v>
      </c>
      <c r="H484">
        <v>210255400.23000005</v>
      </c>
      <c r="I484">
        <v>32807133.234999999</v>
      </c>
      <c r="J484">
        <v>50645271.886999987</v>
      </c>
      <c r="K484">
        <v>14701119.867000001</v>
      </c>
      <c r="L484">
        <v>15552930.593999999</v>
      </c>
      <c r="M484">
        <v>14096751.974999992</v>
      </c>
      <c r="N484">
        <v>34520159.738999978</v>
      </c>
      <c r="O484">
        <v>12650324.231000001</v>
      </c>
      <c r="P484">
        <v>10214354.234000001</v>
      </c>
      <c r="Q484">
        <v>29.867406911558536</v>
      </c>
      <c r="R484">
        <v>20.16842610064435</v>
      </c>
      <c r="S484">
        <v>15.603467591848776</v>
      </c>
      <c r="T484">
        <v>24.08750112082673</v>
      </c>
      <c r="U484">
        <v>77.645555754453014</v>
      </c>
      <c r="V484">
        <v>205.79557324434822</v>
      </c>
      <c r="W484">
        <v>70.132593088441382</v>
      </c>
      <c r="X484">
        <v>8.41847904038727</v>
      </c>
      <c r="Y484">
        <v>11.252650618895544</v>
      </c>
      <c r="Z484">
        <v>70.181234575571196</v>
      </c>
      <c r="AA484">
        <v>10.322646918936245</v>
      </c>
      <c r="AB484">
        <v>152.26543193724132</v>
      </c>
    </row>
    <row r="485" spans="1:28" x14ac:dyDescent="0.25">
      <c r="A485" t="s">
        <v>216</v>
      </c>
      <c r="B485" t="s">
        <v>112</v>
      </c>
      <c r="C485" t="s">
        <v>1424</v>
      </c>
      <c r="D485" t="s">
        <v>59</v>
      </c>
      <c r="E485">
        <v>793686</v>
      </c>
      <c r="F485">
        <v>225726</v>
      </c>
      <c r="G485">
        <v>657697.67000000004</v>
      </c>
      <c r="H485">
        <v>208677193.15200004</v>
      </c>
      <c r="I485">
        <v>38905050.487999998</v>
      </c>
      <c r="J485">
        <v>52425454.693999991</v>
      </c>
      <c r="K485">
        <v>15967639.544</v>
      </c>
      <c r="L485">
        <v>14588592.990999999</v>
      </c>
      <c r="M485">
        <v>12153202.721999997</v>
      </c>
      <c r="N485">
        <v>35744064.835999988</v>
      </c>
      <c r="O485">
        <v>10224295.596000003</v>
      </c>
      <c r="P485">
        <v>10996326.014</v>
      </c>
      <c r="Q485">
        <v>30.878192346287538</v>
      </c>
      <c r="R485">
        <v>20.975165743786121</v>
      </c>
      <c r="S485">
        <v>18.643652380191657</v>
      </c>
      <c r="T485">
        <v>25.122752468600339</v>
      </c>
      <c r="U485">
        <v>79.710567765885486</v>
      </c>
      <c r="V485">
        <v>206.62587118029469</v>
      </c>
      <c r="W485">
        <v>69.121807653712423</v>
      </c>
      <c r="X485">
        <v>8.8118877203956014</v>
      </c>
      <c r="Y485">
        <v>11.880321426708118</v>
      </c>
      <c r="Z485">
        <v>78.818149403509352</v>
      </c>
      <c r="AA485">
        <v>8.2524037592966835</v>
      </c>
      <c r="AB485">
        <v>132.6678835497101</v>
      </c>
    </row>
    <row r="486" spans="1:28" x14ac:dyDescent="0.25">
      <c r="A486" t="s">
        <v>223</v>
      </c>
      <c r="B486" t="s">
        <v>113</v>
      </c>
      <c r="C486" t="s">
        <v>1424</v>
      </c>
      <c r="D486" t="s">
        <v>59</v>
      </c>
      <c r="E486">
        <v>620547</v>
      </c>
      <c r="F486">
        <v>168682</v>
      </c>
      <c r="G486">
        <v>528771.53</v>
      </c>
      <c r="H486">
        <v>153857415.51000002</v>
      </c>
      <c r="I486">
        <v>14521584.149</v>
      </c>
      <c r="J486">
        <v>39439735.053000003</v>
      </c>
      <c r="K486">
        <v>11245863.688000001</v>
      </c>
      <c r="L486">
        <v>10570121.535000002</v>
      </c>
      <c r="M486">
        <v>9251818.8950000014</v>
      </c>
      <c r="N486">
        <v>27612164.915999994</v>
      </c>
      <c r="O486">
        <v>8015390.9320000028</v>
      </c>
      <c r="P486">
        <v>7157076.4910000013</v>
      </c>
      <c r="Q486">
        <v>28.940901255197392</v>
      </c>
      <c r="R486">
        <v>18.146867572467617</v>
      </c>
      <c r="S486">
        <v>9.4383388027573911</v>
      </c>
      <c r="T486">
        <v>25.633951358318903</v>
      </c>
      <c r="U486">
        <v>74.587478363292362</v>
      </c>
      <c r="V486">
        <v>151.60854533526035</v>
      </c>
      <c r="W486">
        <v>71.059098744802569</v>
      </c>
      <c r="X486">
        <v>9.8691168570420018</v>
      </c>
      <c r="Y486">
        <v>12.095001591601871</v>
      </c>
      <c r="Z486">
        <v>88.722292043605961</v>
      </c>
      <c r="AA486">
        <v>9.2866532618068121</v>
      </c>
      <c r="AB486">
        <v>147.68769829820727</v>
      </c>
    </row>
    <row r="487" spans="1:28" x14ac:dyDescent="0.25">
      <c r="A487" t="s">
        <v>230</v>
      </c>
      <c r="B487" t="s">
        <v>114</v>
      </c>
      <c r="C487" t="s">
        <v>1424</v>
      </c>
      <c r="D487" t="s">
        <v>59</v>
      </c>
      <c r="E487">
        <v>525865</v>
      </c>
      <c r="F487">
        <v>151811</v>
      </c>
      <c r="G487">
        <v>440217.25</v>
      </c>
      <c r="H487">
        <v>136469341.22999999</v>
      </c>
      <c r="I487">
        <v>12304759.334000001</v>
      </c>
      <c r="J487">
        <v>32903600.173</v>
      </c>
      <c r="K487">
        <v>9947025.1510000005</v>
      </c>
      <c r="L487">
        <v>9858389.4140000008</v>
      </c>
      <c r="M487">
        <v>7783992.409</v>
      </c>
      <c r="N487">
        <v>22683249.364999995</v>
      </c>
      <c r="O487">
        <v>6652001.4759999998</v>
      </c>
      <c r="P487">
        <v>6035340.4850000013</v>
      </c>
      <c r="Q487">
        <v>30.484037595584901</v>
      </c>
      <c r="R487">
        <v>18.342492776679418</v>
      </c>
      <c r="S487">
        <v>9.0165008661264441</v>
      </c>
      <c r="T487">
        <v>24.110616990189452</v>
      </c>
      <c r="U487">
        <v>74.744004631803961</v>
      </c>
      <c r="V487">
        <v>144.28137702691114</v>
      </c>
      <c r="W487">
        <v>69.515962404415077</v>
      </c>
      <c r="X487">
        <v>11.201867884311492</v>
      </c>
      <c r="Y487">
        <v>12.744218270075649</v>
      </c>
      <c r="Z487">
        <v>80.60917014715541</v>
      </c>
      <c r="AA487">
        <v>7.3240115505967127</v>
      </c>
      <c r="AB487">
        <v>163.34437863947619</v>
      </c>
    </row>
    <row r="488" spans="1:28" x14ac:dyDescent="0.25">
      <c r="A488" t="s">
        <v>237</v>
      </c>
      <c r="B488" t="s">
        <v>115</v>
      </c>
      <c r="C488" t="s">
        <v>1424</v>
      </c>
      <c r="D488" t="s">
        <v>59</v>
      </c>
      <c r="E488">
        <v>825796</v>
      </c>
      <c r="F488">
        <v>326010</v>
      </c>
      <c r="G488">
        <v>710037.87</v>
      </c>
      <c r="H488">
        <v>205284138.59000006</v>
      </c>
      <c r="I488">
        <v>23250847.375</v>
      </c>
      <c r="J488">
        <v>54078394.187999986</v>
      </c>
      <c r="K488">
        <v>16812119.201000001</v>
      </c>
      <c r="L488">
        <v>16774312.229999997</v>
      </c>
      <c r="M488">
        <v>14424934.610999988</v>
      </c>
      <c r="N488">
        <v>36739973.430999979</v>
      </c>
      <c r="O488">
        <v>13380148.700999998</v>
      </c>
      <c r="P488">
        <v>11181774.556000002</v>
      </c>
      <c r="Q488">
        <v>31.393953764850512</v>
      </c>
      <c r="R488">
        <v>20.67697224353093</v>
      </c>
      <c r="S488">
        <v>11.32617821069816</v>
      </c>
      <c r="T488">
        <v>26.343191714391072</v>
      </c>
      <c r="U488">
        <v>76.162690009759601</v>
      </c>
      <c r="V488">
        <v>181.18975068611473</v>
      </c>
      <c r="W488">
        <v>68.606046235149435</v>
      </c>
      <c r="X488">
        <v>9.4756288762067626</v>
      </c>
      <c r="Y488">
        <v>13.286377951625372</v>
      </c>
      <c r="Z488">
        <v>81.36047395605415</v>
      </c>
      <c r="AA488">
        <v>9.9610041719213473</v>
      </c>
      <c r="AB488">
        <v>150.01475969660922</v>
      </c>
    </row>
    <row r="489" spans="1:28" x14ac:dyDescent="0.25">
      <c r="A489" t="s">
        <v>244</v>
      </c>
      <c r="B489" t="s">
        <v>116</v>
      </c>
      <c r="C489" t="s">
        <v>1424</v>
      </c>
      <c r="D489" t="s">
        <v>59</v>
      </c>
      <c r="E489">
        <v>789126</v>
      </c>
      <c r="F489">
        <v>342481</v>
      </c>
      <c r="G489">
        <v>657122.15</v>
      </c>
      <c r="H489">
        <v>219240614.10000011</v>
      </c>
      <c r="I489">
        <v>55460364.811999999</v>
      </c>
      <c r="J489">
        <v>49635823.095999978</v>
      </c>
      <c r="K489">
        <v>14579070.792999994</v>
      </c>
      <c r="L489">
        <v>14613754.782999992</v>
      </c>
      <c r="M489">
        <v>13200781.806999981</v>
      </c>
      <c r="N489">
        <v>34713987.533999972</v>
      </c>
      <c r="O489">
        <v>12458393.134999992</v>
      </c>
      <c r="P489">
        <v>11054184.967999998</v>
      </c>
      <c r="Q489">
        <v>29.576316195041979</v>
      </c>
      <c r="R489">
        <v>22.27057854288071</v>
      </c>
      <c r="S489">
        <v>25.296574286506697</v>
      </c>
      <c r="T489">
        <v>22.639885086875402</v>
      </c>
      <c r="U489">
        <v>75.535154454921326</v>
      </c>
      <c r="V489">
        <v>164.99422655133438</v>
      </c>
      <c r="W489">
        <v>70.423683804957932</v>
      </c>
      <c r="X489">
        <v>11.784204867304425</v>
      </c>
      <c r="Y489">
        <v>13.952067373320661</v>
      </c>
      <c r="Z489">
        <v>85.143208028275666</v>
      </c>
      <c r="AA489">
        <v>8.8027060244209121</v>
      </c>
      <c r="AB489">
        <v>132.2011059639797</v>
      </c>
    </row>
    <row r="490" spans="1:28" x14ac:dyDescent="0.25">
      <c r="A490" t="s">
        <v>251</v>
      </c>
      <c r="B490" t="s">
        <v>117</v>
      </c>
      <c r="C490" t="s">
        <v>1424</v>
      </c>
      <c r="D490" t="s">
        <v>59</v>
      </c>
      <c r="E490">
        <v>1358570</v>
      </c>
      <c r="F490">
        <v>452012</v>
      </c>
      <c r="G490">
        <v>1115263.8400000001</v>
      </c>
      <c r="H490">
        <v>339581081.39999998</v>
      </c>
      <c r="I490">
        <v>55398218.527000003</v>
      </c>
      <c r="J490">
        <v>94080028.172000006</v>
      </c>
      <c r="K490">
        <v>28496291.330999993</v>
      </c>
      <c r="L490">
        <v>30173155.991</v>
      </c>
      <c r="M490">
        <v>25426847.040999986</v>
      </c>
      <c r="N490">
        <v>64705500.691000007</v>
      </c>
      <c r="O490">
        <v>23188701.244000006</v>
      </c>
      <c r="P490">
        <v>19235288.673999995</v>
      </c>
      <c r="Q490">
        <v>30.574831999231865</v>
      </c>
      <c r="R490">
        <v>20.445666362719884</v>
      </c>
      <c r="S490">
        <v>16.313694007513106</v>
      </c>
      <c r="T490">
        <v>27.704731896174479</v>
      </c>
      <c r="U490">
        <v>84.356745729333426</v>
      </c>
      <c r="V490">
        <v>189.63550988078293</v>
      </c>
      <c r="W490">
        <v>69.425168000768124</v>
      </c>
      <c r="X490">
        <v>10.027307098137889</v>
      </c>
      <c r="Y490">
        <v>12.614451243472354</v>
      </c>
      <c r="Z490">
        <v>80.183311753030097</v>
      </c>
      <c r="AA490">
        <v>9.9069872925142182</v>
      </c>
      <c r="AB490">
        <v>156.8635464867472</v>
      </c>
    </row>
    <row r="491" spans="1:28" x14ac:dyDescent="0.25">
      <c r="A491" t="s">
        <v>258</v>
      </c>
      <c r="B491" t="s">
        <v>118</v>
      </c>
      <c r="C491" t="s">
        <v>1424</v>
      </c>
      <c r="D491" t="s">
        <v>59</v>
      </c>
      <c r="E491">
        <v>759740</v>
      </c>
      <c r="F491">
        <v>352562</v>
      </c>
      <c r="G491">
        <v>623539.80000000005</v>
      </c>
      <c r="H491">
        <v>214432830.06000006</v>
      </c>
      <c r="I491">
        <v>59931370.276000001</v>
      </c>
      <c r="J491">
        <v>66349900.547999993</v>
      </c>
      <c r="K491">
        <v>30422479.602000006</v>
      </c>
      <c r="L491">
        <v>30540345.316000007</v>
      </c>
      <c r="M491">
        <v>26722536.215000007</v>
      </c>
      <c r="N491">
        <v>35833135.724999979</v>
      </c>
      <c r="O491">
        <v>25774262.115000021</v>
      </c>
      <c r="P491">
        <v>14150424.259000005</v>
      </c>
      <c r="Q491">
        <v>45.916832032804997</v>
      </c>
      <c r="R491">
        <v>21.326971317406965</v>
      </c>
      <c r="S491">
        <v>27.948784828904561</v>
      </c>
      <c r="T491">
        <v>30.942043962873946</v>
      </c>
      <c r="U491">
        <v>106.40844505515123</v>
      </c>
      <c r="V491">
        <v>195.74824581045175</v>
      </c>
      <c r="W491">
        <v>54.083167967194932</v>
      </c>
      <c r="X491">
        <v>19.600731000577237</v>
      </c>
      <c r="Y491">
        <v>25.93725240671813</v>
      </c>
      <c r="Z491">
        <v>77.617358031279352</v>
      </c>
      <c r="AA491">
        <v>6.2294079437082166</v>
      </c>
      <c r="AB491">
        <v>215.82635797351179</v>
      </c>
    </row>
    <row r="492" spans="1:28" x14ac:dyDescent="0.25">
      <c r="A492" t="s">
        <v>265</v>
      </c>
      <c r="B492" t="s">
        <v>119</v>
      </c>
      <c r="C492" t="s">
        <v>1424</v>
      </c>
      <c r="D492" t="s">
        <v>59</v>
      </c>
      <c r="E492">
        <v>56709</v>
      </c>
      <c r="F492">
        <v>27889</v>
      </c>
      <c r="G492">
        <v>51781.42</v>
      </c>
      <c r="H492">
        <v>12720188.630000001</v>
      </c>
      <c r="I492">
        <v>209337.976</v>
      </c>
      <c r="J492">
        <v>3534096.84</v>
      </c>
      <c r="K492">
        <v>1274225.8689999999</v>
      </c>
      <c r="L492">
        <v>1326239.1239999998</v>
      </c>
      <c r="M492">
        <v>877646.64199999988</v>
      </c>
      <c r="N492">
        <v>2442675.9440000001</v>
      </c>
      <c r="O492">
        <v>964100.67899999989</v>
      </c>
      <c r="P492">
        <v>1366595.9000000001</v>
      </c>
      <c r="Q492">
        <v>34.281935146722155</v>
      </c>
      <c r="R492">
        <v>38.668886617153369</v>
      </c>
      <c r="S492">
        <v>1.6457144000701818</v>
      </c>
      <c r="T492">
        <v>27.78336817792929</v>
      </c>
      <c r="U492">
        <v>68.250288230797835</v>
      </c>
      <c r="V492">
        <v>163.6977297841581</v>
      </c>
      <c r="W492">
        <v>65.718064853277852</v>
      </c>
      <c r="X492">
        <v>12.526924867657089</v>
      </c>
      <c r="Y492">
        <v>16.637238198260309</v>
      </c>
      <c r="Z492">
        <v>78.25325991334951</v>
      </c>
      <c r="AA492">
        <v>8.850785229192363</v>
      </c>
      <c r="AB492">
        <v>97.046912258407886</v>
      </c>
    </row>
    <row r="493" spans="1:28" x14ac:dyDescent="0.25">
      <c r="A493" t="s">
        <v>1486</v>
      </c>
      <c r="B493" t="s">
        <v>2</v>
      </c>
      <c r="C493" t="s">
        <v>1424</v>
      </c>
      <c r="D493" t="s">
        <v>1482</v>
      </c>
      <c r="E493">
        <v>91</v>
      </c>
      <c r="F493">
        <v>16</v>
      </c>
      <c r="G493">
        <v>87.580000000000013</v>
      </c>
      <c r="H493">
        <v>41024.799999999996</v>
      </c>
      <c r="I493" t="s">
        <v>1594</v>
      </c>
      <c r="J493">
        <v>4390.3609999999944</v>
      </c>
      <c r="K493">
        <v>1753.1989999999946</v>
      </c>
      <c r="L493">
        <v>1398.4019999999944</v>
      </c>
      <c r="M493">
        <v>-108.12199999998722</v>
      </c>
      <c r="N493">
        <v>6397.8279999999995</v>
      </c>
      <c r="O493">
        <v>-67.919999999987212</v>
      </c>
      <c r="P493">
        <v>1378.8820000000001</v>
      </c>
      <c r="Q493">
        <v>21.508933782209233</v>
      </c>
      <c r="R493">
        <v>31.40703008249212</v>
      </c>
      <c r="S493" t="s">
        <v>1594</v>
      </c>
      <c r="T493">
        <v>10.701724322848607</v>
      </c>
      <c r="U493">
        <v>50.129721397579289</v>
      </c>
      <c r="V493" t="s">
        <v>1594</v>
      </c>
      <c r="W493">
        <v>78.49106621779076</v>
      </c>
      <c r="X493" t="s">
        <v>1594</v>
      </c>
      <c r="Y493">
        <v>-0.54210868305332605</v>
      </c>
      <c r="Z493" t="s">
        <v>1594</v>
      </c>
      <c r="AA493" t="s">
        <v>1594</v>
      </c>
      <c r="AB493">
        <v>101.41563962688571</v>
      </c>
    </row>
    <row r="494" spans="1:28" x14ac:dyDescent="0.25">
      <c r="A494" t="s">
        <v>1487</v>
      </c>
      <c r="B494" t="s">
        <v>4</v>
      </c>
      <c r="C494" t="s">
        <v>1424</v>
      </c>
      <c r="D494" t="s">
        <v>1482</v>
      </c>
      <c r="E494">
        <v>153</v>
      </c>
      <c r="F494">
        <v>10</v>
      </c>
      <c r="G494">
        <v>144.76</v>
      </c>
      <c r="H494">
        <v>51947.9</v>
      </c>
      <c r="I494" t="s">
        <v>1594</v>
      </c>
      <c r="J494">
        <v>3885.7389999999996</v>
      </c>
      <c r="K494">
        <v>528.28899999999908</v>
      </c>
      <c r="L494">
        <v>723.52999999999906</v>
      </c>
      <c r="M494">
        <v>-921.79000000000383</v>
      </c>
      <c r="N494">
        <v>6950.1179999999995</v>
      </c>
      <c r="O494">
        <v>-528.13500000000363</v>
      </c>
      <c r="P494">
        <v>1760.423</v>
      </c>
      <c r="Q494">
        <v>7.064191611930176</v>
      </c>
      <c r="R494">
        <v>45.30471552515494</v>
      </c>
      <c r="S494" t="s">
        <v>1594</v>
      </c>
      <c r="T494">
        <v>7.4800694542031536</v>
      </c>
      <c r="U494">
        <v>26.842629179331304</v>
      </c>
      <c r="V494">
        <v>140.20518098922358</v>
      </c>
      <c r="W494">
        <v>92.935808388069816</v>
      </c>
      <c r="X494" t="s">
        <v>1594</v>
      </c>
      <c r="Y494">
        <v>-4.9161558227825477</v>
      </c>
      <c r="Z494">
        <v>132.33549399623658</v>
      </c>
      <c r="AA494">
        <v>28.557664460172415</v>
      </c>
      <c r="AB494">
        <v>41.099781132148301</v>
      </c>
    </row>
    <row r="495" spans="1:28" x14ac:dyDescent="0.25">
      <c r="A495" t="s">
        <v>1488</v>
      </c>
      <c r="B495" t="s">
        <v>6</v>
      </c>
      <c r="C495" t="s">
        <v>1424</v>
      </c>
      <c r="D495" t="s">
        <v>1482</v>
      </c>
      <c r="E495">
        <v>11</v>
      </c>
      <c r="F495">
        <v>10</v>
      </c>
      <c r="G495" t="s">
        <v>1594</v>
      </c>
      <c r="H495" t="s">
        <v>1594</v>
      </c>
      <c r="I495">
        <v>0</v>
      </c>
      <c r="J495" t="s">
        <v>1594</v>
      </c>
      <c r="K495">
        <v>-236.94699999999997</v>
      </c>
      <c r="L495">
        <v>-1098.347</v>
      </c>
      <c r="M495">
        <v>-1220.8009999999992</v>
      </c>
      <c r="N495" t="s">
        <v>1594</v>
      </c>
      <c r="O495">
        <v>-1264.1409999999992</v>
      </c>
      <c r="P495" t="s">
        <v>1594</v>
      </c>
      <c r="Q495">
        <v>-128.16328517570949</v>
      </c>
      <c r="R495" t="s">
        <v>1594</v>
      </c>
      <c r="S495" t="s">
        <v>1594</v>
      </c>
      <c r="T495" t="s">
        <v>1594</v>
      </c>
      <c r="U495" t="s">
        <v>1594</v>
      </c>
      <c r="V495" t="s">
        <v>1594</v>
      </c>
      <c r="W495" t="s">
        <v>1594</v>
      </c>
      <c r="X495" t="s">
        <v>1594</v>
      </c>
      <c r="Y495">
        <v>3.5169959346503736</v>
      </c>
      <c r="Z495">
        <v>-94.843560102707102</v>
      </c>
      <c r="AA495">
        <v>-384.81601370770682</v>
      </c>
      <c r="AB495" t="s">
        <v>1594</v>
      </c>
    </row>
    <row r="496" spans="1:28" x14ac:dyDescent="0.25">
      <c r="A496" t="s">
        <v>1489</v>
      </c>
      <c r="B496" t="s">
        <v>8</v>
      </c>
      <c r="C496" t="s">
        <v>1424</v>
      </c>
      <c r="D496" t="s">
        <v>1482</v>
      </c>
      <c r="E496">
        <v>330</v>
      </c>
      <c r="F496">
        <v>13</v>
      </c>
      <c r="G496">
        <v>307.95</v>
      </c>
      <c r="H496">
        <v>222190.38</v>
      </c>
      <c r="I496" t="s">
        <v>1594</v>
      </c>
      <c r="J496">
        <v>26959.408999999985</v>
      </c>
      <c r="K496">
        <v>4554.9219999999832</v>
      </c>
      <c r="L496">
        <v>5774.478999999983</v>
      </c>
      <c r="M496">
        <v>3662.7240000000002</v>
      </c>
      <c r="N496">
        <v>21456.368999999999</v>
      </c>
      <c r="O496">
        <v>4615.393</v>
      </c>
      <c r="P496">
        <v>14501.950999999999</v>
      </c>
      <c r="Q496">
        <v>17.511326139098539</v>
      </c>
      <c r="R496">
        <v>53.791798625852692</v>
      </c>
      <c r="S496" t="s">
        <v>1594</v>
      </c>
      <c r="T496">
        <v>12.133472655296771</v>
      </c>
      <c r="U496">
        <v>87.544760513070258</v>
      </c>
      <c r="V496">
        <v>389.97421334632247</v>
      </c>
      <c r="W496">
        <v>82.488673860901457</v>
      </c>
      <c r="X496">
        <v>2.5982606711351979</v>
      </c>
      <c r="Y496">
        <v>5.1770153495473821</v>
      </c>
      <c r="Z496">
        <v>24.389587361279442</v>
      </c>
      <c r="AA496">
        <v>11.852650824756209</v>
      </c>
      <c r="AB496">
        <v>39.818635437397241</v>
      </c>
    </row>
    <row r="497" spans="1:28" x14ac:dyDescent="0.25">
      <c r="A497" t="s">
        <v>1490</v>
      </c>
      <c r="B497" t="s">
        <v>107</v>
      </c>
      <c r="C497" t="s">
        <v>1424</v>
      </c>
      <c r="D497" t="s">
        <v>1482</v>
      </c>
      <c r="E497">
        <v>269</v>
      </c>
      <c r="F497">
        <v>49</v>
      </c>
      <c r="G497">
        <v>246.79</v>
      </c>
      <c r="H497">
        <v>151906.75</v>
      </c>
      <c r="I497">
        <v>14488.141000000001</v>
      </c>
      <c r="J497">
        <v>30909.751000000004</v>
      </c>
      <c r="K497">
        <v>14292.305000000002</v>
      </c>
      <c r="L497">
        <v>11641.192000000003</v>
      </c>
      <c r="M497">
        <v>9974.0969999999852</v>
      </c>
      <c r="N497">
        <v>15579.649000000001</v>
      </c>
      <c r="O497">
        <v>7763.3339999999844</v>
      </c>
      <c r="P497">
        <v>8830.0899999999983</v>
      </c>
      <c r="Q497">
        <v>47.845229675969648</v>
      </c>
      <c r="R497">
        <v>28.567328154794897</v>
      </c>
      <c r="S497">
        <v>9.5375228553043243</v>
      </c>
      <c r="T497">
        <v>20.34784563556261</v>
      </c>
      <c r="U497">
        <v>125.24717776247013</v>
      </c>
      <c r="V497">
        <v>332.40298229263749</v>
      </c>
      <c r="W497">
        <v>52.154770324030366</v>
      </c>
      <c r="X497">
        <v>14.215784559190482</v>
      </c>
      <c r="Y497">
        <v>12.518009485092204</v>
      </c>
      <c r="Z497">
        <v>46.173283527891897</v>
      </c>
      <c r="AA497">
        <v>5.1788847215337199</v>
      </c>
      <c r="AB497">
        <v>131.83548525552973</v>
      </c>
    </row>
    <row r="498" spans="1:28" x14ac:dyDescent="0.25">
      <c r="A498" t="s">
        <v>1491</v>
      </c>
      <c r="B498" t="s">
        <v>108</v>
      </c>
      <c r="C498" t="s">
        <v>1424</v>
      </c>
      <c r="D498" t="s">
        <v>1482</v>
      </c>
      <c r="E498">
        <v>743</v>
      </c>
      <c r="F498">
        <v>52</v>
      </c>
      <c r="G498">
        <v>689.46</v>
      </c>
      <c r="H498">
        <v>426355.42</v>
      </c>
      <c r="I498">
        <v>78859.149999999994</v>
      </c>
      <c r="J498">
        <v>59854.403000000013</v>
      </c>
      <c r="K498">
        <v>17422.318000000017</v>
      </c>
      <c r="L498">
        <v>12259.851000000017</v>
      </c>
      <c r="M498">
        <v>13057.369000000046</v>
      </c>
      <c r="N498">
        <v>39594.648000000001</v>
      </c>
      <c r="O498">
        <v>8694.4610000000466</v>
      </c>
      <c r="P498">
        <v>15306.494000000001</v>
      </c>
      <c r="Q498">
        <v>30.556375097194778</v>
      </c>
      <c r="R498">
        <v>25.572878907504933</v>
      </c>
      <c r="S498">
        <v>18.496105901503491</v>
      </c>
      <c r="T498">
        <v>14.038616654621164</v>
      </c>
      <c r="U498">
        <v>86.81345255707366</v>
      </c>
      <c r="V498">
        <v>266.43579322948392</v>
      </c>
      <c r="W498">
        <v>69.44362490280524</v>
      </c>
      <c r="X498">
        <v>7.2804589408561506</v>
      </c>
      <c r="Y498">
        <v>10.200942874287721</v>
      </c>
      <c r="Z498">
        <v>61.036648679872805</v>
      </c>
      <c r="AA498">
        <v>3.6551450845978093</v>
      </c>
      <c r="AB498">
        <v>80.095748902394078</v>
      </c>
    </row>
    <row r="499" spans="1:28" x14ac:dyDescent="0.25">
      <c r="A499" t="s">
        <v>1492</v>
      </c>
      <c r="B499" t="s">
        <v>109</v>
      </c>
      <c r="C499" t="s">
        <v>1424</v>
      </c>
      <c r="D499" t="s">
        <v>1482</v>
      </c>
      <c r="E499">
        <v>1558</v>
      </c>
      <c r="F499">
        <v>75</v>
      </c>
      <c r="G499">
        <v>1438.13</v>
      </c>
      <c r="H499">
        <v>930370.84</v>
      </c>
      <c r="I499">
        <v>62421.618000000002</v>
      </c>
      <c r="J499">
        <v>109874.35600000001</v>
      </c>
      <c r="K499">
        <v>24436.81500000001</v>
      </c>
      <c r="L499">
        <v>19570.54800000001</v>
      </c>
      <c r="M499">
        <v>22309.09799999998</v>
      </c>
      <c r="N499">
        <v>79212.997000000003</v>
      </c>
      <c r="O499">
        <v>15251.56099999998</v>
      </c>
      <c r="P499">
        <v>24264.507999999998</v>
      </c>
      <c r="Q499">
        <v>23.576323515184001</v>
      </c>
      <c r="R499">
        <v>22.08386823218331</v>
      </c>
      <c r="S499">
        <v>6.709326573476873</v>
      </c>
      <c r="T499">
        <v>11.809737717059148</v>
      </c>
      <c r="U499">
        <v>76.400851105254745</v>
      </c>
      <c r="V499">
        <v>226.69017265476691</v>
      </c>
      <c r="W499">
        <v>76.423676484815999</v>
      </c>
      <c r="X499">
        <v>4.9894580693709294</v>
      </c>
      <c r="Y499">
        <v>6.8739253576854971</v>
      </c>
      <c r="Z499">
        <v>63.996283430376231</v>
      </c>
      <c r="AA499">
        <v>13.632897740560701</v>
      </c>
      <c r="AB499">
        <v>80.655037390414066</v>
      </c>
    </row>
    <row r="500" spans="1:28" x14ac:dyDescent="0.25">
      <c r="A500" t="s">
        <v>1493</v>
      </c>
      <c r="B500" t="s">
        <v>110</v>
      </c>
      <c r="C500" t="s">
        <v>1424</v>
      </c>
      <c r="D500" t="s">
        <v>1482</v>
      </c>
      <c r="E500">
        <v>1204</v>
      </c>
      <c r="F500">
        <v>62</v>
      </c>
      <c r="G500">
        <v>1081.18</v>
      </c>
      <c r="H500">
        <v>515477.16</v>
      </c>
      <c r="I500">
        <v>198563.11600000001</v>
      </c>
      <c r="J500">
        <v>102194.359</v>
      </c>
      <c r="K500">
        <v>43973.637000000002</v>
      </c>
      <c r="L500">
        <v>34703.626000000004</v>
      </c>
      <c r="M500">
        <v>26762.932999999928</v>
      </c>
      <c r="N500">
        <v>55093.413</v>
      </c>
      <c r="O500">
        <v>18717.902999999929</v>
      </c>
      <c r="P500">
        <v>45398.613999999994</v>
      </c>
      <c r="Q500">
        <v>44.387752537296713</v>
      </c>
      <c r="R500">
        <v>44.423796425006195</v>
      </c>
      <c r="S500">
        <v>38.52025490324344</v>
      </c>
      <c r="T500">
        <v>19.825196328776233</v>
      </c>
      <c r="U500">
        <v>94.521133391294683</v>
      </c>
      <c r="V500">
        <v>261.35076675484191</v>
      </c>
      <c r="W500">
        <v>55.612247462703287</v>
      </c>
      <c r="X500">
        <v>10.838223394718415</v>
      </c>
      <c r="Y500">
        <v>10.105653486457149</v>
      </c>
      <c r="Z500">
        <v>65.700408834094318</v>
      </c>
      <c r="AA500">
        <v>5.9351492804654749</v>
      </c>
      <c r="AB500">
        <v>76.442038516858702</v>
      </c>
    </row>
    <row r="501" spans="1:28" x14ac:dyDescent="0.25">
      <c r="A501" t="s">
        <v>1494</v>
      </c>
      <c r="B501" t="s">
        <v>111</v>
      </c>
      <c r="C501" t="s">
        <v>1424</v>
      </c>
      <c r="D501" t="s">
        <v>1482</v>
      </c>
      <c r="E501">
        <v>5574</v>
      </c>
      <c r="F501">
        <v>69</v>
      </c>
      <c r="G501">
        <v>5348.2300000000005</v>
      </c>
      <c r="H501">
        <v>3366007.62</v>
      </c>
      <c r="I501">
        <v>2218177.176</v>
      </c>
      <c r="J501">
        <v>725501.8459999999</v>
      </c>
      <c r="K501">
        <v>262185.65999999986</v>
      </c>
      <c r="L501">
        <v>221953.97199999986</v>
      </c>
      <c r="M501">
        <v>279647.65399999946</v>
      </c>
      <c r="N501">
        <v>429796.522</v>
      </c>
      <c r="O501">
        <v>140656.53699999949</v>
      </c>
      <c r="P501">
        <v>117382.54</v>
      </c>
      <c r="Q501">
        <v>37.889076745042537</v>
      </c>
      <c r="R501">
        <v>16.179495703171511</v>
      </c>
      <c r="S501">
        <v>65.899350994339102</v>
      </c>
      <c r="T501">
        <v>21.553779073144224</v>
      </c>
      <c r="U501">
        <v>135.65270117403324</v>
      </c>
      <c r="V501">
        <v>697.2548514181326</v>
      </c>
      <c r="W501">
        <v>62.11092325495747</v>
      </c>
      <c r="X501" t="s">
        <v>1594</v>
      </c>
      <c r="Y501" t="s">
        <v>1594</v>
      </c>
      <c r="Z501" t="s">
        <v>1594</v>
      </c>
      <c r="AA501">
        <v>4.1950639100551896</v>
      </c>
      <c r="AB501">
        <v>189.08601909619597</v>
      </c>
    </row>
    <row r="502" spans="1:28" x14ac:dyDescent="0.25">
      <c r="A502" t="s">
        <v>1495</v>
      </c>
      <c r="B502" t="s">
        <v>112</v>
      </c>
      <c r="C502" t="s">
        <v>1424</v>
      </c>
      <c r="D502" t="s">
        <v>1482</v>
      </c>
      <c r="E502">
        <v>1624</v>
      </c>
      <c r="F502">
        <v>95</v>
      </c>
      <c r="G502">
        <v>1576.41</v>
      </c>
      <c r="H502">
        <v>1169866.55</v>
      </c>
      <c r="I502">
        <v>182868.084</v>
      </c>
      <c r="J502">
        <v>134594.22099999993</v>
      </c>
      <c r="K502">
        <v>32379.279999999944</v>
      </c>
      <c r="L502">
        <v>26077.257999999943</v>
      </c>
      <c r="M502">
        <v>10763.382999999947</v>
      </c>
      <c r="N502">
        <v>95720.366999999998</v>
      </c>
      <c r="O502">
        <v>18301.825999999946</v>
      </c>
      <c r="P502">
        <v>45541.324000000001</v>
      </c>
      <c r="Q502">
        <v>25.276634837252875</v>
      </c>
      <c r="R502">
        <v>33.836017372543822</v>
      </c>
      <c r="S502">
        <v>15.631533699292453</v>
      </c>
      <c r="T502">
        <v>11.50509184145832</v>
      </c>
      <c r="U502">
        <v>85.380212635037793</v>
      </c>
      <c r="V502">
        <v>457.85716089088498</v>
      </c>
      <c r="W502">
        <v>74.723365162747129</v>
      </c>
      <c r="X502">
        <v>3.9218024617330753</v>
      </c>
      <c r="Y502">
        <v>6.190544526109294</v>
      </c>
      <c r="Z502">
        <v>44.814614700153619</v>
      </c>
      <c r="AA502">
        <v>13.461874383865261</v>
      </c>
      <c r="AB502">
        <v>57.260649690377782</v>
      </c>
    </row>
    <row r="503" spans="1:28" x14ac:dyDescent="0.25">
      <c r="A503" t="s">
        <v>1496</v>
      </c>
      <c r="B503" t="s">
        <v>113</v>
      </c>
      <c r="C503" t="s">
        <v>1424</v>
      </c>
      <c r="D503" t="s">
        <v>1482</v>
      </c>
      <c r="E503">
        <v>1854</v>
      </c>
      <c r="F503">
        <v>88</v>
      </c>
      <c r="G503">
        <v>1728.8700000000001</v>
      </c>
      <c r="H503">
        <v>1576964.22</v>
      </c>
      <c r="I503">
        <v>60777.845000000001</v>
      </c>
      <c r="J503">
        <v>159797.83399999994</v>
      </c>
      <c r="K503">
        <v>57619.120999999956</v>
      </c>
      <c r="L503">
        <v>55008.629999999954</v>
      </c>
      <c r="M503">
        <v>48728.250999999924</v>
      </c>
      <c r="N503">
        <v>95300.857000000004</v>
      </c>
      <c r="O503">
        <v>38730.770999999921</v>
      </c>
      <c r="P503">
        <v>33108.114999999998</v>
      </c>
      <c r="Q503">
        <v>37.679263202614358</v>
      </c>
      <c r="R503">
        <v>20.718750793580849</v>
      </c>
      <c r="S503">
        <v>3.8541042484781296</v>
      </c>
      <c r="T503">
        <v>10.133256796403405</v>
      </c>
      <c r="U503">
        <v>92.429062913926401</v>
      </c>
      <c r="V503">
        <v>276.29886688993383</v>
      </c>
      <c r="W503">
        <v>62.320736797385642</v>
      </c>
      <c r="X503">
        <v>8.3381134591584214</v>
      </c>
      <c r="Y503">
        <v>12.156226032792768</v>
      </c>
      <c r="Z503" t="s">
        <v>1594</v>
      </c>
      <c r="AA503">
        <v>5.4128940981241325</v>
      </c>
      <c r="AB503">
        <v>166.14848051603047</v>
      </c>
    </row>
    <row r="504" spans="1:28" x14ac:dyDescent="0.25">
      <c r="A504" t="s">
        <v>1497</v>
      </c>
      <c r="B504" t="s">
        <v>114</v>
      </c>
      <c r="C504" t="s">
        <v>1424</v>
      </c>
      <c r="D504" t="s">
        <v>1482</v>
      </c>
      <c r="E504">
        <v>3979</v>
      </c>
      <c r="F504">
        <v>127</v>
      </c>
      <c r="G504">
        <v>3762.7400000000002</v>
      </c>
      <c r="H504">
        <v>3215481.04</v>
      </c>
      <c r="I504">
        <v>404555.41700000002</v>
      </c>
      <c r="J504">
        <v>343517.16299999988</v>
      </c>
      <c r="K504">
        <v>97350.049999999857</v>
      </c>
      <c r="L504">
        <v>104972.87199999987</v>
      </c>
      <c r="M504">
        <v>87643.701000000001</v>
      </c>
      <c r="N504">
        <v>229107.853</v>
      </c>
      <c r="O504">
        <v>69417.305999999997</v>
      </c>
      <c r="P504">
        <v>80778.312000000005</v>
      </c>
      <c r="Q504">
        <v>29.820092914093088</v>
      </c>
      <c r="R504">
        <v>23.515073102766639</v>
      </c>
      <c r="S504">
        <v>12.581489735669535</v>
      </c>
      <c r="T504">
        <v>10.683227757424435</v>
      </c>
      <c r="U504">
        <v>91.29441922641476</v>
      </c>
      <c r="V504">
        <v>241.34661762439075</v>
      </c>
      <c r="W504">
        <v>70.179907085906905</v>
      </c>
      <c r="X504">
        <v>7.0579039275855697</v>
      </c>
      <c r="Y504">
        <v>11.031107143247379</v>
      </c>
      <c r="Z504" t="s">
        <v>1594</v>
      </c>
      <c r="AA504">
        <v>5.1201165279319394</v>
      </c>
      <c r="AB504">
        <v>129.95180191435526</v>
      </c>
    </row>
    <row r="505" spans="1:28" x14ac:dyDescent="0.25">
      <c r="A505" t="s">
        <v>1498</v>
      </c>
      <c r="B505" t="s">
        <v>115</v>
      </c>
      <c r="C505" t="s">
        <v>1424</v>
      </c>
      <c r="D505" t="s">
        <v>1482</v>
      </c>
      <c r="E505">
        <v>1958</v>
      </c>
      <c r="F505">
        <v>159</v>
      </c>
      <c r="G505">
        <v>1730.31</v>
      </c>
      <c r="H505">
        <v>1335657.23</v>
      </c>
      <c r="I505">
        <v>215507.19</v>
      </c>
      <c r="J505">
        <v>131395.39900000003</v>
      </c>
      <c r="K505">
        <v>36214.91300000003</v>
      </c>
      <c r="L505">
        <v>22942.996000000028</v>
      </c>
      <c r="M505">
        <v>7294.9049999999825</v>
      </c>
      <c r="N505">
        <v>88718.47</v>
      </c>
      <c r="O505">
        <v>-4720.8890000000165</v>
      </c>
      <c r="P505">
        <v>48905.847000000002</v>
      </c>
      <c r="Q505">
        <v>28.987378817717619</v>
      </c>
      <c r="R505">
        <v>37.220364923127931</v>
      </c>
      <c r="S505">
        <v>16.134917339533288</v>
      </c>
      <c r="T505">
        <v>9.8375089093778971</v>
      </c>
      <c r="U505">
        <v>75.937490391895111</v>
      </c>
      <c r="V505">
        <v>265.91669065080828</v>
      </c>
      <c r="W505">
        <v>71.012621182282388</v>
      </c>
      <c r="X505">
        <v>5.8286863979825156</v>
      </c>
      <c r="Y505">
        <v>-2.3492040636343914</v>
      </c>
      <c r="Z505">
        <v>99.576719541459354</v>
      </c>
      <c r="AA505">
        <v>14.366600853079492</v>
      </c>
      <c r="AB505">
        <v>46.912582865603021</v>
      </c>
    </row>
    <row r="506" spans="1:28" x14ac:dyDescent="0.25">
      <c r="A506" t="s">
        <v>1499</v>
      </c>
      <c r="B506" t="s">
        <v>116</v>
      </c>
      <c r="C506" t="s">
        <v>1424</v>
      </c>
      <c r="D506" t="s">
        <v>1482</v>
      </c>
      <c r="E506">
        <v>2723</v>
      </c>
      <c r="F506">
        <v>132</v>
      </c>
      <c r="G506">
        <v>2528.4</v>
      </c>
      <c r="H506">
        <v>2007719.52</v>
      </c>
      <c r="I506">
        <v>1214041.7919999999</v>
      </c>
      <c r="J506">
        <v>470098.87200000015</v>
      </c>
      <c r="K506">
        <v>208425.93600000016</v>
      </c>
      <c r="L506" t="s">
        <v>1594</v>
      </c>
      <c r="M506" t="s">
        <v>1594</v>
      </c>
      <c r="N506">
        <v>230396.96300000002</v>
      </c>
      <c r="O506" t="s">
        <v>1594</v>
      </c>
      <c r="P506">
        <v>70789.114000000001</v>
      </c>
      <c r="Q506">
        <v>47.496595203888873</v>
      </c>
      <c r="R506">
        <v>15.058345853678198</v>
      </c>
      <c r="S506">
        <v>60.468694949979863</v>
      </c>
      <c r="T506">
        <v>23.414568983221329</v>
      </c>
      <c r="U506">
        <v>185.92741338395828</v>
      </c>
      <c r="V506">
        <v>291.7235702420503</v>
      </c>
      <c r="W506">
        <v>52.503404796111141</v>
      </c>
      <c r="X506">
        <v>19.096847757213204</v>
      </c>
      <c r="Y506" t="s">
        <v>1594</v>
      </c>
      <c r="Z506">
        <v>18.530840133258085</v>
      </c>
      <c r="AA506">
        <v>1.6978035785335264</v>
      </c>
      <c r="AB506" t="s">
        <v>1594</v>
      </c>
    </row>
    <row r="507" spans="1:28" x14ac:dyDescent="0.25">
      <c r="A507" t="s">
        <v>1500</v>
      </c>
      <c r="B507" t="s">
        <v>117</v>
      </c>
      <c r="C507" t="s">
        <v>1424</v>
      </c>
      <c r="D507" t="s">
        <v>1482</v>
      </c>
      <c r="E507">
        <v>2046</v>
      </c>
      <c r="F507">
        <v>172</v>
      </c>
      <c r="G507">
        <v>1870.39</v>
      </c>
      <c r="H507">
        <v>1096881.55</v>
      </c>
      <c r="I507">
        <v>130659.488</v>
      </c>
      <c r="J507">
        <v>145214.21300000002</v>
      </c>
      <c r="K507">
        <v>46398.933000000026</v>
      </c>
      <c r="L507">
        <v>36017.283000000032</v>
      </c>
      <c r="M507">
        <v>20122.027999999984</v>
      </c>
      <c r="N507">
        <v>93170.668999999994</v>
      </c>
      <c r="O507">
        <v>14987.035999999986</v>
      </c>
      <c r="P507">
        <v>38424.559999999998</v>
      </c>
      <c r="Q507">
        <v>33.24429699240671</v>
      </c>
      <c r="R507">
        <v>26.460605478060188</v>
      </c>
      <c r="S507">
        <v>11.911904981900733</v>
      </c>
      <c r="T507">
        <v>13.238823553919749</v>
      </c>
      <c r="U507">
        <v>77.638467378461186</v>
      </c>
      <c r="V507">
        <v>257.99348210800957</v>
      </c>
      <c r="W507">
        <v>66.755703007593297</v>
      </c>
      <c r="X507">
        <v>7.158778672424206</v>
      </c>
      <c r="Y507">
        <v>6.3314089675906011</v>
      </c>
      <c r="Z507" t="s">
        <v>1594</v>
      </c>
      <c r="AA507">
        <v>10.814852143259408</v>
      </c>
      <c r="AB507">
        <v>93.735056432656705</v>
      </c>
    </row>
    <row r="508" spans="1:28" x14ac:dyDescent="0.25">
      <c r="A508" t="s">
        <v>1501</v>
      </c>
      <c r="B508" t="s">
        <v>118</v>
      </c>
      <c r="C508" t="s">
        <v>1424</v>
      </c>
      <c r="D508" t="s">
        <v>1482</v>
      </c>
      <c r="E508">
        <v>455</v>
      </c>
      <c r="F508">
        <v>106</v>
      </c>
      <c r="G508">
        <v>378.15999999999997</v>
      </c>
      <c r="H508">
        <v>331811.22000000003</v>
      </c>
      <c r="I508">
        <v>141579.79699999999</v>
      </c>
      <c r="J508">
        <v>41237.647000000034</v>
      </c>
      <c r="K508">
        <v>16811.301000000036</v>
      </c>
      <c r="L508">
        <v>13430.559000000037</v>
      </c>
      <c r="M508">
        <v>12091.132000000089</v>
      </c>
      <c r="N508">
        <v>23146.598000000002</v>
      </c>
      <c r="O508">
        <v>9962.4120000000876</v>
      </c>
      <c r="P508">
        <v>8611.848</v>
      </c>
      <c r="Q508">
        <v>42.072534894790188</v>
      </c>
      <c r="R508">
        <v>20.883461173233268</v>
      </c>
      <c r="S508">
        <v>42.668779253456215</v>
      </c>
      <c r="T508">
        <v>12.428044777991543</v>
      </c>
      <c r="U508">
        <v>109.0481462872859</v>
      </c>
      <c r="V508">
        <v>290.03654802200128</v>
      </c>
      <c r="W508">
        <v>57.927465105209805</v>
      </c>
      <c r="X508">
        <v>9.1486286559480092</v>
      </c>
      <c r="Y508">
        <v>13.177804632297613</v>
      </c>
      <c r="Z508" t="s">
        <v>1594</v>
      </c>
      <c r="AA508">
        <v>6.1815739305363566</v>
      </c>
      <c r="AB508">
        <v>155.95443626037104</v>
      </c>
    </row>
    <row r="509" spans="1:28" x14ac:dyDescent="0.25">
      <c r="A509" t="s">
        <v>1502</v>
      </c>
      <c r="B509" t="s">
        <v>119</v>
      </c>
      <c r="C509" t="s">
        <v>1424</v>
      </c>
      <c r="D509" t="s">
        <v>1482</v>
      </c>
      <c r="E509">
        <v>14</v>
      </c>
      <c r="F509">
        <v>9</v>
      </c>
      <c r="G509" t="s">
        <v>1594</v>
      </c>
      <c r="H509">
        <v>2361.13</v>
      </c>
      <c r="I509" t="s">
        <v>1594</v>
      </c>
      <c r="J509">
        <v>445.274</v>
      </c>
      <c r="K509">
        <v>-217.76499999999999</v>
      </c>
      <c r="L509">
        <v>-197.91699999999997</v>
      </c>
      <c r="M509" t="s">
        <v>1594</v>
      </c>
      <c r="N509" t="s">
        <v>1594</v>
      </c>
      <c r="O509" t="s">
        <v>1594</v>
      </c>
      <c r="P509">
        <v>67.739999999999995</v>
      </c>
      <c r="Q509">
        <v>-49.831009571929052</v>
      </c>
      <c r="R509">
        <v>15.213104740002784</v>
      </c>
      <c r="S509" t="s">
        <v>1594</v>
      </c>
      <c r="T509">
        <v>18.858512661310474</v>
      </c>
      <c r="U509" t="s">
        <v>1594</v>
      </c>
      <c r="V509" t="s">
        <v>1594</v>
      </c>
      <c r="W509" t="s">
        <v>1594</v>
      </c>
      <c r="X509">
        <v>-36.253683386884639</v>
      </c>
      <c r="Y509" t="s">
        <v>1594</v>
      </c>
      <c r="Z509">
        <v>-56.050975545057945</v>
      </c>
      <c r="AA509">
        <v>-2.6914334259408084</v>
      </c>
      <c r="AB509">
        <v>-292.17153823442573</v>
      </c>
    </row>
    <row r="510" spans="1:28" x14ac:dyDescent="0.25">
      <c r="A510" t="s">
        <v>1503</v>
      </c>
      <c r="B510" t="s">
        <v>2</v>
      </c>
      <c r="C510" t="s">
        <v>1424</v>
      </c>
      <c r="D510" t="s">
        <v>1483</v>
      </c>
      <c r="E510">
        <v>275</v>
      </c>
      <c r="F510">
        <v>17</v>
      </c>
      <c r="G510" t="s">
        <v>1594</v>
      </c>
      <c r="H510" t="s">
        <v>1594</v>
      </c>
      <c r="I510" t="s">
        <v>1594</v>
      </c>
      <c r="J510" t="s">
        <v>1594</v>
      </c>
      <c r="K510" t="s">
        <v>1594</v>
      </c>
      <c r="L510">
        <v>6326.1990000000014</v>
      </c>
      <c r="M510">
        <v>913.2639999999875</v>
      </c>
      <c r="N510" t="s">
        <v>1594</v>
      </c>
      <c r="O510">
        <v>1967.3899999999876</v>
      </c>
      <c r="P510" t="s">
        <v>1594</v>
      </c>
      <c r="Q510" t="s">
        <v>1594</v>
      </c>
      <c r="R510" t="s">
        <v>1594</v>
      </c>
      <c r="S510" t="s">
        <v>1594</v>
      </c>
      <c r="T510" t="s">
        <v>1594</v>
      </c>
      <c r="U510" t="s">
        <v>1594</v>
      </c>
      <c r="V510" t="s">
        <v>1594</v>
      </c>
      <c r="W510" t="s">
        <v>1594</v>
      </c>
      <c r="X510" t="s">
        <v>1594</v>
      </c>
      <c r="Y510" t="s">
        <v>1594</v>
      </c>
      <c r="Z510" t="s">
        <v>1594</v>
      </c>
      <c r="AA510" t="s">
        <v>1594</v>
      </c>
      <c r="AB510" t="s">
        <v>1594</v>
      </c>
    </row>
    <row r="511" spans="1:28" x14ac:dyDescent="0.25">
      <c r="A511" t="s">
        <v>1504</v>
      </c>
      <c r="B511" t="s">
        <v>4</v>
      </c>
      <c r="C511" t="s">
        <v>1424</v>
      </c>
      <c r="D511" t="s">
        <v>1483</v>
      </c>
      <c r="E511">
        <v>131</v>
      </c>
      <c r="F511">
        <v>17</v>
      </c>
      <c r="G511">
        <v>107.61000000000001</v>
      </c>
      <c r="H511">
        <v>13727.7</v>
      </c>
      <c r="I511">
        <v>0</v>
      </c>
      <c r="J511">
        <v>3637.9040000000005</v>
      </c>
      <c r="K511">
        <v>944.57000000000085</v>
      </c>
      <c r="L511">
        <v>1215.5130000000008</v>
      </c>
      <c r="M511">
        <v>-720.57599999999945</v>
      </c>
      <c r="N511">
        <v>4851.7910000000002</v>
      </c>
      <c r="O511">
        <v>342.24000000000046</v>
      </c>
      <c r="P511">
        <v>3319.0750000000003</v>
      </c>
      <c r="Q511">
        <v>16.295913936347318</v>
      </c>
      <c r="R511">
        <v>91.235914966420211</v>
      </c>
      <c r="S511">
        <v>0</v>
      </c>
      <c r="T511">
        <v>26.500462568383636</v>
      </c>
      <c r="U511">
        <v>33.80637487222377</v>
      </c>
      <c r="V511" t="s">
        <v>1594</v>
      </c>
      <c r="W511">
        <v>83.704086063652682</v>
      </c>
      <c r="X511" t="s">
        <v>1594</v>
      </c>
      <c r="Y511">
        <v>1.8708059377753703</v>
      </c>
      <c r="Z511">
        <v>15.570321399912102</v>
      </c>
      <c r="AA511">
        <v>6.8791090125665573</v>
      </c>
      <c r="AB511">
        <v>36.622040779434052</v>
      </c>
    </row>
    <row r="512" spans="1:28" x14ac:dyDescent="0.25">
      <c r="A512" t="s">
        <v>1505</v>
      </c>
      <c r="B512" t="s">
        <v>6</v>
      </c>
      <c r="C512" t="s">
        <v>1424</v>
      </c>
      <c r="D512" t="s">
        <v>1483</v>
      </c>
      <c r="E512">
        <v>1</v>
      </c>
      <c r="F512" t="s">
        <v>1594</v>
      </c>
      <c r="G512" t="s">
        <v>1594</v>
      </c>
      <c r="H512" t="s">
        <v>1594</v>
      </c>
      <c r="I512" t="s">
        <v>1594</v>
      </c>
      <c r="J512" t="s">
        <v>1594</v>
      </c>
      <c r="K512" t="s">
        <v>1594</v>
      </c>
      <c r="L512" t="s">
        <v>1594</v>
      </c>
      <c r="M512" t="s">
        <v>1594</v>
      </c>
      <c r="N512" t="s">
        <v>1594</v>
      </c>
      <c r="O512" t="s">
        <v>1594</v>
      </c>
      <c r="P512" t="s">
        <v>1594</v>
      </c>
      <c r="Q512" t="s">
        <v>1594</v>
      </c>
      <c r="R512" t="s">
        <v>1594</v>
      </c>
      <c r="S512" t="s">
        <v>1594</v>
      </c>
      <c r="T512" t="s">
        <v>1594</v>
      </c>
      <c r="U512" t="s">
        <v>1594</v>
      </c>
      <c r="V512" t="s">
        <v>1594</v>
      </c>
      <c r="W512" t="s">
        <v>1594</v>
      </c>
      <c r="X512" t="s">
        <v>1594</v>
      </c>
      <c r="Y512" t="s">
        <v>1594</v>
      </c>
      <c r="Z512" t="s">
        <v>1594</v>
      </c>
      <c r="AA512" t="s">
        <v>1594</v>
      </c>
      <c r="AB512" t="s">
        <v>1594</v>
      </c>
    </row>
    <row r="513" spans="1:28" x14ac:dyDescent="0.25">
      <c r="A513" t="s">
        <v>1506</v>
      </c>
      <c r="B513" t="s">
        <v>8</v>
      </c>
      <c r="C513" t="s">
        <v>1424</v>
      </c>
      <c r="D513" t="s">
        <v>1483</v>
      </c>
      <c r="E513">
        <v>435</v>
      </c>
      <c r="F513">
        <v>22</v>
      </c>
      <c r="G513">
        <v>505.04</v>
      </c>
      <c r="H513">
        <v>134981.85</v>
      </c>
      <c r="I513">
        <v>64433.406000000003</v>
      </c>
      <c r="J513">
        <v>39546.729999999989</v>
      </c>
      <c r="K513">
        <v>10120.463999999985</v>
      </c>
      <c r="L513">
        <v>18785.098999999984</v>
      </c>
      <c r="M513">
        <v>2037.695999999987</v>
      </c>
      <c r="N513">
        <v>27873.704000000002</v>
      </c>
      <c r="O513">
        <v>12529.094999999987</v>
      </c>
      <c r="P513">
        <v>28777.9</v>
      </c>
      <c r="Q513">
        <v>26.636888061346653</v>
      </c>
      <c r="R513">
        <v>72.769354128647322</v>
      </c>
      <c r="S513">
        <v>47.734866576506398</v>
      </c>
      <c r="T513">
        <v>29.297813002266594</v>
      </c>
      <c r="U513">
        <v>78.304154126405805</v>
      </c>
      <c r="V513">
        <v>499.06803619515284</v>
      </c>
      <c r="W513">
        <v>73.363111938653361</v>
      </c>
      <c r="X513">
        <v>3.2849696848364385</v>
      </c>
      <c r="Y513">
        <v>11.807129750362934</v>
      </c>
      <c r="Z513">
        <v>12.892034563934644</v>
      </c>
      <c r="AA513">
        <v>6.5524861310706797</v>
      </c>
      <c r="AB513">
        <v>65.276128556982911</v>
      </c>
    </row>
    <row r="514" spans="1:28" x14ac:dyDescent="0.25">
      <c r="A514" t="s">
        <v>1507</v>
      </c>
      <c r="B514" t="s">
        <v>107</v>
      </c>
      <c r="C514" t="s">
        <v>1424</v>
      </c>
      <c r="D514" t="s">
        <v>1483</v>
      </c>
      <c r="E514">
        <v>2007</v>
      </c>
      <c r="F514">
        <v>177</v>
      </c>
      <c r="G514">
        <v>1470.56</v>
      </c>
      <c r="H514">
        <v>435275.75</v>
      </c>
      <c r="I514">
        <v>27049.482</v>
      </c>
      <c r="J514">
        <v>85650.81</v>
      </c>
      <c r="K514">
        <v>8525.1780000000035</v>
      </c>
      <c r="L514">
        <v>3367.5140000000042</v>
      </c>
      <c r="M514">
        <v>-5925.3650000000225</v>
      </c>
      <c r="N514">
        <v>74249.285000000003</v>
      </c>
      <c r="O514">
        <v>-10166.022000000023</v>
      </c>
      <c r="P514">
        <v>15742.297999999999</v>
      </c>
      <c r="Q514">
        <v>10.299285179294976</v>
      </c>
      <c r="R514">
        <v>18.379625364897308</v>
      </c>
      <c r="S514">
        <v>6.2143324088236023</v>
      </c>
      <c r="T514">
        <v>19.677367737577846</v>
      </c>
      <c r="U514">
        <v>58.24366907844631</v>
      </c>
      <c r="V514">
        <v>209.30535170275269</v>
      </c>
      <c r="W514">
        <v>89.700714820705031</v>
      </c>
      <c r="X514">
        <v>2.1157895551137949</v>
      </c>
      <c r="Y514">
        <v>-7.5861577382201162</v>
      </c>
      <c r="Z514">
        <v>77.70572386227694</v>
      </c>
      <c r="AA514">
        <v>17.760180491246043</v>
      </c>
      <c r="AB514">
        <v>21.391502053893305</v>
      </c>
    </row>
    <row r="515" spans="1:28" x14ac:dyDescent="0.25">
      <c r="A515" t="s">
        <v>1508</v>
      </c>
      <c r="B515" t="s">
        <v>108</v>
      </c>
      <c r="C515" t="s">
        <v>1424</v>
      </c>
      <c r="D515" t="s">
        <v>1483</v>
      </c>
      <c r="E515">
        <v>462</v>
      </c>
      <c r="F515">
        <v>44</v>
      </c>
      <c r="G515">
        <v>357.84000000000003</v>
      </c>
      <c r="H515">
        <v>45540.78</v>
      </c>
      <c r="I515">
        <v>1087.78</v>
      </c>
      <c r="J515">
        <v>16307.296</v>
      </c>
      <c r="K515">
        <v>3183.8289999999993</v>
      </c>
      <c r="L515">
        <v>2878.3889999999997</v>
      </c>
      <c r="M515">
        <v>1153.9410000000012</v>
      </c>
      <c r="N515">
        <v>12655.151</v>
      </c>
      <c r="O515">
        <v>1015.4960000000012</v>
      </c>
      <c r="P515">
        <v>2360.404</v>
      </c>
      <c r="Q515">
        <v>20.101224952616896</v>
      </c>
      <c r="R515">
        <v>14.474527230020232</v>
      </c>
      <c r="S515">
        <v>2.3885844730810497</v>
      </c>
      <c r="T515">
        <v>35.808117471857095</v>
      </c>
      <c r="U515">
        <v>45.571473284149334</v>
      </c>
      <c r="V515">
        <v>91.005083277442424</v>
      </c>
      <c r="W515">
        <v>79.898775047383111</v>
      </c>
      <c r="X515">
        <v>7.0036679501474834</v>
      </c>
      <c r="Y515">
        <v>5.7922506852621822</v>
      </c>
      <c r="Z515">
        <v>88.457010336104759</v>
      </c>
      <c r="AA515">
        <v>6.8872417457093338</v>
      </c>
      <c r="AB515">
        <v>121.94476030374459</v>
      </c>
    </row>
    <row r="516" spans="1:28" x14ac:dyDescent="0.25">
      <c r="A516" t="s">
        <v>1509</v>
      </c>
      <c r="B516" t="s">
        <v>109</v>
      </c>
      <c r="C516" t="s">
        <v>1424</v>
      </c>
      <c r="D516" t="s">
        <v>1483</v>
      </c>
      <c r="E516">
        <v>370</v>
      </c>
      <c r="F516">
        <v>73</v>
      </c>
      <c r="G516">
        <v>297.41000000000003</v>
      </c>
      <c r="H516">
        <v>40099.47</v>
      </c>
      <c r="I516" t="s">
        <v>1594</v>
      </c>
      <c r="J516">
        <v>13959.301999999998</v>
      </c>
      <c r="K516">
        <v>1934.4279999999981</v>
      </c>
      <c r="L516">
        <v>1769.1559999999981</v>
      </c>
      <c r="M516">
        <v>208.08299999999875</v>
      </c>
      <c r="N516">
        <v>11848.891</v>
      </c>
      <c r="O516">
        <v>4467.0859999999984</v>
      </c>
      <c r="P516">
        <v>5124.4759999999997</v>
      </c>
      <c r="Q516">
        <v>14.034558730012694</v>
      </c>
      <c r="R516">
        <v>36.710116308107672</v>
      </c>
      <c r="S516" t="s">
        <v>1594</v>
      </c>
      <c r="T516">
        <v>34.811687037260086</v>
      </c>
      <c r="U516">
        <v>46.936222722840512</v>
      </c>
      <c r="V516">
        <v>113.99331898725666</v>
      </c>
      <c r="W516">
        <v>85.965441269987309</v>
      </c>
      <c r="X516">
        <v>4.4611570391260642</v>
      </c>
      <c r="Y516">
        <v>22.551235172545422</v>
      </c>
      <c r="Z516">
        <v>56.500999136284634</v>
      </c>
      <c r="AA516">
        <v>7.5660091768729645</v>
      </c>
      <c r="AB516">
        <v>34.523646905556745</v>
      </c>
    </row>
    <row r="517" spans="1:28" x14ac:dyDescent="0.25">
      <c r="A517" t="s">
        <v>1510</v>
      </c>
      <c r="B517" t="s">
        <v>110</v>
      </c>
      <c r="C517" t="s">
        <v>1424</v>
      </c>
      <c r="D517" t="s">
        <v>1483</v>
      </c>
      <c r="E517">
        <v>1468</v>
      </c>
      <c r="F517">
        <v>60</v>
      </c>
      <c r="G517">
        <v>1243.76</v>
      </c>
      <c r="H517">
        <v>220873.24</v>
      </c>
      <c r="I517" t="s">
        <v>1594</v>
      </c>
      <c r="J517">
        <v>98753.267000000007</v>
      </c>
      <c r="K517">
        <v>30583.061000000005</v>
      </c>
      <c r="L517">
        <v>42398.830000000009</v>
      </c>
      <c r="M517">
        <v>33144.714000000007</v>
      </c>
      <c r="N517">
        <v>63637.042000000001</v>
      </c>
      <c r="O517">
        <v>27535.063000000009</v>
      </c>
      <c r="P517">
        <v>21381.493999999999</v>
      </c>
      <c r="Q517">
        <v>32.459167445401761</v>
      </c>
      <c r="R517">
        <v>21.651429516757148</v>
      </c>
      <c r="S517" t="s">
        <v>1594</v>
      </c>
      <c r="T517">
        <v>44.710380940669864</v>
      </c>
      <c r="U517">
        <v>79.398973274586737</v>
      </c>
      <c r="V517">
        <v>271.116547404644</v>
      </c>
      <c r="W517">
        <v>67.540832554598254</v>
      </c>
      <c r="X517">
        <v>8.4568719347132237</v>
      </c>
      <c r="Y517">
        <v>17.133930202968443</v>
      </c>
      <c r="Z517">
        <v>17.039630020956547</v>
      </c>
      <c r="AA517">
        <v>2.7808007838064341</v>
      </c>
      <c r="AB517">
        <v>198.29685427968698</v>
      </c>
    </row>
    <row r="518" spans="1:28" x14ac:dyDescent="0.25">
      <c r="A518" t="s">
        <v>1511</v>
      </c>
      <c r="B518" t="s">
        <v>111</v>
      </c>
      <c r="C518" t="s">
        <v>1424</v>
      </c>
      <c r="D518" t="s">
        <v>1483</v>
      </c>
      <c r="E518">
        <v>886</v>
      </c>
      <c r="F518">
        <v>64</v>
      </c>
      <c r="G518">
        <v>804.58</v>
      </c>
      <c r="H518">
        <v>151121.17000000001</v>
      </c>
      <c r="I518">
        <v>13345.343999999999</v>
      </c>
      <c r="J518">
        <v>60771.98799999999</v>
      </c>
      <c r="K518">
        <v>23435.344999999987</v>
      </c>
      <c r="L518">
        <v>22177.239999999987</v>
      </c>
      <c r="M518">
        <v>371.111999999999</v>
      </c>
      <c r="N518">
        <v>35459.117000000006</v>
      </c>
      <c r="O518">
        <v>-331.82500000000078</v>
      </c>
      <c r="P518">
        <v>18820.244000000002</v>
      </c>
      <c r="Q518">
        <v>39.792103033388763</v>
      </c>
      <c r="R518">
        <v>30.968616659372746</v>
      </c>
      <c r="S518">
        <v>8.8308898084894381</v>
      </c>
      <c r="T518">
        <v>40.214079867168834</v>
      </c>
      <c r="U518">
        <v>75.532561087772493</v>
      </c>
      <c r="V518">
        <v>153.74809838673593</v>
      </c>
      <c r="W518">
        <v>60.207896966611251</v>
      </c>
      <c r="X518">
        <v>25.00393618150521</v>
      </c>
      <c r="Y518">
        <v>-1.0630082886295382</v>
      </c>
      <c r="Z518">
        <v>49.334316387082069</v>
      </c>
      <c r="AA518">
        <v>2.6278128186292982</v>
      </c>
      <c r="AB518">
        <v>117.83715450235388</v>
      </c>
    </row>
    <row r="519" spans="1:28" x14ac:dyDescent="0.25">
      <c r="A519" t="s">
        <v>1512</v>
      </c>
      <c r="B519" t="s">
        <v>112</v>
      </c>
      <c r="C519" t="s">
        <v>1424</v>
      </c>
      <c r="D519" t="s">
        <v>1483</v>
      </c>
      <c r="E519">
        <v>3217</v>
      </c>
      <c r="F519">
        <v>145</v>
      </c>
      <c r="G519">
        <v>2995.91</v>
      </c>
      <c r="H519">
        <v>1205621.29</v>
      </c>
      <c r="I519">
        <v>462516.79199999996</v>
      </c>
      <c r="J519">
        <v>309278.28199999995</v>
      </c>
      <c r="K519">
        <v>82451.099999999933</v>
      </c>
      <c r="L519">
        <v>67978.58399999993</v>
      </c>
      <c r="M519">
        <v>8696.4239999999991</v>
      </c>
      <c r="N519">
        <v>216321.595</v>
      </c>
      <c r="O519">
        <v>-8711.757999999998</v>
      </c>
      <c r="P519">
        <v>38248.381000000001</v>
      </c>
      <c r="Q519">
        <v>27.596598142946078</v>
      </c>
      <c r="R519">
        <v>12.366979263031475</v>
      </c>
      <c r="S519">
        <v>38.363356373708356</v>
      </c>
      <c r="T519">
        <v>25.65302094159269</v>
      </c>
      <c r="U519">
        <v>103.23350234152561</v>
      </c>
      <c r="V519">
        <v>249.11438360965451</v>
      </c>
      <c r="W519">
        <v>72.403401857053922</v>
      </c>
      <c r="X519">
        <v>7.5835476274730587</v>
      </c>
      <c r="Y519">
        <v>-1.2695960256051928</v>
      </c>
      <c r="Z519">
        <v>24.007463514149237</v>
      </c>
      <c r="AA519" t="s">
        <v>1594</v>
      </c>
      <c r="AB519">
        <v>177.72931094782791</v>
      </c>
    </row>
    <row r="520" spans="1:28" x14ac:dyDescent="0.25">
      <c r="A520" t="s">
        <v>1513</v>
      </c>
      <c r="B520" t="s">
        <v>113</v>
      </c>
      <c r="C520" t="s">
        <v>1424</v>
      </c>
      <c r="D520" t="s">
        <v>1483</v>
      </c>
      <c r="E520">
        <v>1011</v>
      </c>
      <c r="F520">
        <v>90</v>
      </c>
      <c r="G520">
        <v>823.19</v>
      </c>
      <c r="H520">
        <v>124076.79000000001</v>
      </c>
      <c r="I520">
        <v>21498.573</v>
      </c>
      <c r="J520">
        <v>44180.216999999997</v>
      </c>
      <c r="K520">
        <v>12933.689</v>
      </c>
      <c r="L520">
        <v>10184.728000000001</v>
      </c>
      <c r="M520">
        <v>9460.0919999999969</v>
      </c>
      <c r="N520">
        <v>30595.485000000001</v>
      </c>
      <c r="O520">
        <v>7256.1569999999956</v>
      </c>
      <c r="P520">
        <v>4230.3010000000004</v>
      </c>
      <c r="Q520">
        <v>29.712691079320734</v>
      </c>
      <c r="R520">
        <v>9.5751023585963839</v>
      </c>
      <c r="S520">
        <v>17.326828813027802</v>
      </c>
      <c r="T520">
        <v>35.607156664836346</v>
      </c>
      <c r="U520">
        <v>53.669525868875951</v>
      </c>
      <c r="V520">
        <v>59.381535247026804</v>
      </c>
      <c r="W520">
        <v>70.287308920679266</v>
      </c>
      <c r="X520">
        <v>16.563641090896823</v>
      </c>
      <c r="Y520">
        <v>22.192204062076382</v>
      </c>
      <c r="Z520" t="s">
        <v>1594</v>
      </c>
      <c r="AA520">
        <v>3.0869383050728989</v>
      </c>
      <c r="AB520">
        <v>240.75657973274241</v>
      </c>
    </row>
    <row r="521" spans="1:28" x14ac:dyDescent="0.25">
      <c r="A521" t="s">
        <v>1514</v>
      </c>
      <c r="B521" t="s">
        <v>114</v>
      </c>
      <c r="C521" t="s">
        <v>1424</v>
      </c>
      <c r="D521" t="s">
        <v>1483</v>
      </c>
      <c r="E521">
        <v>454</v>
      </c>
      <c r="F521">
        <v>82</v>
      </c>
      <c r="G521">
        <v>271.8</v>
      </c>
      <c r="H521">
        <v>36978.43</v>
      </c>
      <c r="I521">
        <v>1200.5729999999999</v>
      </c>
      <c r="J521">
        <v>16110.915999999999</v>
      </c>
      <c r="K521">
        <v>6758.2669999999989</v>
      </c>
      <c r="L521">
        <v>5972.4059999999981</v>
      </c>
      <c r="M521">
        <v>5303.3939999999966</v>
      </c>
      <c r="N521">
        <v>9294.1470000000008</v>
      </c>
      <c r="O521">
        <v>4390.4639999999963</v>
      </c>
      <c r="P521">
        <v>2623.7080000000001</v>
      </c>
      <c r="Q521">
        <v>42.101250316619044</v>
      </c>
      <c r="R521">
        <v>16.285281358303898</v>
      </c>
      <c r="S521">
        <v>3.2466846212778635</v>
      </c>
      <c r="T521">
        <v>43.568415424884179</v>
      </c>
      <c r="U521">
        <v>59.274893303899923</v>
      </c>
      <c r="V521">
        <v>90.3598859455482</v>
      </c>
      <c r="W521">
        <v>57.89874968338097</v>
      </c>
      <c r="X521">
        <v>21.442365686717139</v>
      </c>
      <c r="Y521">
        <v>22.427786838190951</v>
      </c>
      <c r="Z521">
        <v>45.312081598683946</v>
      </c>
      <c r="AA521">
        <v>1.5820179936661281</v>
      </c>
      <c r="AB521">
        <v>227.63226700532218</v>
      </c>
    </row>
    <row r="522" spans="1:28" x14ac:dyDescent="0.25">
      <c r="A522" t="s">
        <v>1515</v>
      </c>
      <c r="B522" t="s">
        <v>115</v>
      </c>
      <c r="C522" t="s">
        <v>1424</v>
      </c>
      <c r="D522" t="s">
        <v>1483</v>
      </c>
      <c r="E522">
        <v>1213</v>
      </c>
      <c r="F522">
        <v>145</v>
      </c>
      <c r="G522">
        <v>939.94999999999993</v>
      </c>
      <c r="H522">
        <v>134131.53</v>
      </c>
      <c r="I522" t="s">
        <v>1594</v>
      </c>
      <c r="J522">
        <v>53380.63</v>
      </c>
      <c r="K522">
        <v>15723.635999999997</v>
      </c>
      <c r="L522">
        <v>13497.515999999996</v>
      </c>
      <c r="M522">
        <v>11492.841999999993</v>
      </c>
      <c r="N522">
        <v>36722.841</v>
      </c>
      <c r="O522">
        <v>9712.1509999999926</v>
      </c>
      <c r="P522">
        <v>5541.3149999999996</v>
      </c>
      <c r="Q522">
        <v>29.980347393019358</v>
      </c>
      <c r="R522">
        <v>10.380759837416681</v>
      </c>
      <c r="S522" t="s">
        <v>1594</v>
      </c>
      <c r="T522">
        <v>39.79722739314164</v>
      </c>
      <c r="U522">
        <v>56.790925049204745</v>
      </c>
      <c r="V522">
        <v>105.77772753869887</v>
      </c>
      <c r="W522">
        <v>70.019652606980642</v>
      </c>
      <c r="X522">
        <v>11.874871512750991</v>
      </c>
      <c r="Y522">
        <v>16.483352471681165</v>
      </c>
      <c r="Z522" t="s">
        <v>1594</v>
      </c>
      <c r="AA522">
        <v>2.3210471165829585</v>
      </c>
      <c r="AB522">
        <v>243.5796557315366</v>
      </c>
    </row>
    <row r="523" spans="1:28" x14ac:dyDescent="0.25">
      <c r="A523" t="s">
        <v>1516</v>
      </c>
      <c r="B523" t="s">
        <v>116</v>
      </c>
      <c r="C523" t="s">
        <v>1424</v>
      </c>
      <c r="D523" t="s">
        <v>1483</v>
      </c>
      <c r="E523">
        <v>926</v>
      </c>
      <c r="F523">
        <v>143</v>
      </c>
      <c r="G523">
        <v>631.51</v>
      </c>
      <c r="H523">
        <v>77921.710000000006</v>
      </c>
      <c r="I523">
        <v>2275.0969999999998</v>
      </c>
      <c r="J523">
        <v>34224.174999999996</v>
      </c>
      <c r="K523">
        <v>9212.387999999999</v>
      </c>
      <c r="L523">
        <v>7576.7259999999987</v>
      </c>
      <c r="M523">
        <v>6562.1509999999998</v>
      </c>
      <c r="N523">
        <v>24594.873</v>
      </c>
      <c r="O523">
        <v>5142.7549999999992</v>
      </c>
      <c r="P523">
        <v>10339.380999999999</v>
      </c>
      <c r="Q523">
        <v>27.249731943679194</v>
      </c>
      <c r="R523">
        <v>30.210753071476525</v>
      </c>
      <c r="S523">
        <v>2.9197216026188331</v>
      </c>
      <c r="T523">
        <v>43.921231964750248</v>
      </c>
      <c r="U523">
        <v>54.194193282766697</v>
      </c>
      <c r="V523">
        <v>85.241323177780245</v>
      </c>
      <c r="W523">
        <v>72.750268056320806</v>
      </c>
      <c r="X523">
        <v>12.805960175530457</v>
      </c>
      <c r="Y523">
        <v>15.20628292159639</v>
      </c>
      <c r="Z523" t="s">
        <v>1594</v>
      </c>
      <c r="AA523">
        <v>3.3764969517132801</v>
      </c>
      <c r="AB523">
        <v>73.280266971494711</v>
      </c>
    </row>
    <row r="524" spans="1:28" x14ac:dyDescent="0.25">
      <c r="A524" t="s">
        <v>1517</v>
      </c>
      <c r="B524" t="s">
        <v>117</v>
      </c>
      <c r="C524" t="s">
        <v>1424</v>
      </c>
      <c r="D524" t="s">
        <v>1483</v>
      </c>
      <c r="E524">
        <v>3513</v>
      </c>
      <c r="F524">
        <v>288</v>
      </c>
      <c r="G524">
        <v>2966.9</v>
      </c>
      <c r="H524">
        <v>672069.52</v>
      </c>
      <c r="I524">
        <v>214892.07</v>
      </c>
      <c r="J524">
        <v>235057.63599999997</v>
      </c>
      <c r="K524">
        <v>70357.205999999976</v>
      </c>
      <c r="L524">
        <v>54768.791999999972</v>
      </c>
      <c r="M524">
        <v>51441.27399999999</v>
      </c>
      <c r="N524">
        <v>155730.73699999999</v>
      </c>
      <c r="O524">
        <v>36362.468999999983</v>
      </c>
      <c r="P524">
        <v>51287.002999999997</v>
      </c>
      <c r="Q524">
        <v>31.11939764076671</v>
      </c>
      <c r="R524">
        <v>21.818905300315368</v>
      </c>
      <c r="S524">
        <v>31.974678750495933</v>
      </c>
      <c r="T524">
        <v>34.975196613588423</v>
      </c>
      <c r="U524">
        <v>79.226679699349475</v>
      </c>
      <c r="V524">
        <v>155.16665711685599</v>
      </c>
      <c r="W524">
        <v>68.880602359233293</v>
      </c>
      <c r="X524">
        <v>11.327311171875161</v>
      </c>
      <c r="Y524">
        <v>11.35141720656482</v>
      </c>
      <c r="Z524">
        <v>24.04098041639503</v>
      </c>
      <c r="AA524">
        <v>1.8386446443026752</v>
      </c>
      <c r="AB524">
        <v>106.78883303046578</v>
      </c>
    </row>
    <row r="525" spans="1:28" x14ac:dyDescent="0.25">
      <c r="A525" t="s">
        <v>1518</v>
      </c>
      <c r="B525" t="s">
        <v>118</v>
      </c>
      <c r="C525" t="s">
        <v>1424</v>
      </c>
      <c r="D525" t="s">
        <v>1483</v>
      </c>
      <c r="E525">
        <v>1360</v>
      </c>
      <c r="F525">
        <v>159</v>
      </c>
      <c r="G525">
        <v>1006.23</v>
      </c>
      <c r="H525">
        <v>210546.27</v>
      </c>
      <c r="I525">
        <v>37764.587</v>
      </c>
      <c r="J525">
        <v>68144.881000000008</v>
      </c>
      <c r="K525">
        <v>22685.647000000004</v>
      </c>
      <c r="L525">
        <v>18310.164000000004</v>
      </c>
      <c r="M525">
        <v>16503.061000000009</v>
      </c>
      <c r="N525">
        <v>43935.76</v>
      </c>
      <c r="O525">
        <v>11675.158000000009</v>
      </c>
      <c r="P525">
        <v>9895.2080000000005</v>
      </c>
      <c r="Q525">
        <v>34.051587952803217</v>
      </c>
      <c r="R525">
        <v>14.520838329734554</v>
      </c>
      <c r="S525">
        <v>17.936478760701867</v>
      </c>
      <c r="T525">
        <v>32.365750768227812</v>
      </c>
      <c r="U525">
        <v>67.722966916112625</v>
      </c>
      <c r="V525">
        <v>119.66919491567533</v>
      </c>
      <c r="W525">
        <v>65.948412047196783</v>
      </c>
      <c r="X525">
        <v>12.705029725449368</v>
      </c>
      <c r="Y525">
        <v>11.312897307452547</v>
      </c>
      <c r="Z525" t="s">
        <v>1594</v>
      </c>
      <c r="AA525">
        <v>4.4379382258747118</v>
      </c>
      <c r="AB525">
        <v>185.04071869939474</v>
      </c>
    </row>
    <row r="526" spans="1:28" x14ac:dyDescent="0.25">
      <c r="A526" t="s">
        <v>1519</v>
      </c>
      <c r="B526" t="s">
        <v>119</v>
      </c>
      <c r="C526" t="s">
        <v>1424</v>
      </c>
      <c r="D526" t="s">
        <v>1483</v>
      </c>
      <c r="E526">
        <v>38</v>
      </c>
      <c r="F526">
        <v>16</v>
      </c>
      <c r="G526">
        <v>30.22</v>
      </c>
      <c r="H526">
        <v>3790.52</v>
      </c>
      <c r="I526" t="s">
        <v>1594</v>
      </c>
      <c r="J526">
        <v>1626.2429999999997</v>
      </c>
      <c r="K526">
        <v>305.29699999999974</v>
      </c>
      <c r="L526">
        <v>293.87799999999976</v>
      </c>
      <c r="M526">
        <v>-165.49200000000005</v>
      </c>
      <c r="N526">
        <v>1338.2829999999999</v>
      </c>
      <c r="O526">
        <v>-142.93800000000005</v>
      </c>
      <c r="P526">
        <v>592.97500000000002</v>
      </c>
      <c r="Q526">
        <v>18.575122598230678</v>
      </c>
      <c r="R526">
        <v>36.462877933986505</v>
      </c>
      <c r="S526" t="s">
        <v>1594</v>
      </c>
      <c r="T526">
        <v>42.902899865981439</v>
      </c>
      <c r="U526">
        <v>53.813467902051613</v>
      </c>
      <c r="V526">
        <v>195.19718729318333</v>
      </c>
      <c r="W526">
        <v>81.424877401769308</v>
      </c>
      <c r="X526">
        <v>4.7883476227102557</v>
      </c>
      <c r="Y526">
        <v>-6.4975066935164971</v>
      </c>
      <c r="Z526">
        <v>98.086677061125798</v>
      </c>
      <c r="AA526">
        <v>7.9103299410082704</v>
      </c>
      <c r="AB526">
        <v>49.559930857118722</v>
      </c>
    </row>
    <row r="527" spans="1:28" x14ac:dyDescent="0.25">
      <c r="A527" t="s">
        <v>1520</v>
      </c>
      <c r="B527" t="s">
        <v>2</v>
      </c>
      <c r="C527" t="s">
        <v>1424</v>
      </c>
      <c r="D527" t="s">
        <v>1484</v>
      </c>
      <c r="E527">
        <v>150</v>
      </c>
      <c r="F527">
        <v>55</v>
      </c>
      <c r="G527">
        <v>127.46</v>
      </c>
      <c r="H527">
        <v>22257.23</v>
      </c>
      <c r="I527">
        <v>2000.019</v>
      </c>
      <c r="J527">
        <v>7744.3370000000004</v>
      </c>
      <c r="K527">
        <v>3274.2800000000007</v>
      </c>
      <c r="L527">
        <v>3004.5900000000006</v>
      </c>
      <c r="M527">
        <v>2471.7390000000023</v>
      </c>
      <c r="N527">
        <v>4654.1539999999995</v>
      </c>
      <c r="O527">
        <v>2300.0290000000027</v>
      </c>
      <c r="P527">
        <v>562.66899999999998</v>
      </c>
      <c r="Q527">
        <v>41.297941056203541</v>
      </c>
      <c r="R527">
        <v>7.2655541720356434</v>
      </c>
      <c r="S527">
        <v>8.9859295159370696</v>
      </c>
      <c r="T527">
        <v>34.794702665156443</v>
      </c>
      <c r="U527">
        <v>60.758959673623103</v>
      </c>
      <c r="V527">
        <v>104.89247607092423</v>
      </c>
      <c r="W527">
        <v>58.702058943796466</v>
      </c>
      <c r="X527">
        <v>16.3284447603689</v>
      </c>
      <c r="Y527">
        <v>15.041861954987091</v>
      </c>
      <c r="Z527">
        <v>29.841212913367222</v>
      </c>
      <c r="AA527">
        <v>1.4568393662118082</v>
      </c>
      <c r="AB527">
        <v>533.98889933513317</v>
      </c>
    </row>
    <row r="528" spans="1:28" x14ac:dyDescent="0.25">
      <c r="A528" t="s">
        <v>1521</v>
      </c>
      <c r="B528" t="s">
        <v>4</v>
      </c>
      <c r="C528" t="s">
        <v>1424</v>
      </c>
      <c r="D528" t="s">
        <v>1484</v>
      </c>
      <c r="E528">
        <v>57</v>
      </c>
      <c r="F528">
        <v>23</v>
      </c>
      <c r="G528">
        <v>49.44</v>
      </c>
      <c r="H528">
        <v>7209.4</v>
      </c>
      <c r="I528">
        <v>0</v>
      </c>
      <c r="J528">
        <v>2898.1150000000002</v>
      </c>
      <c r="K528">
        <v>1137.3190000000004</v>
      </c>
      <c r="L528">
        <v>1363.6940000000002</v>
      </c>
      <c r="M528">
        <v>624.18900000000053</v>
      </c>
      <c r="N528">
        <v>1778.8580000000002</v>
      </c>
      <c r="O528">
        <v>1002.4750000000005</v>
      </c>
      <c r="P528">
        <v>927.96100000000013</v>
      </c>
      <c r="Q528">
        <v>39.000341885969206</v>
      </c>
      <c r="R528">
        <v>32.019467826501021</v>
      </c>
      <c r="S528">
        <v>0</v>
      </c>
      <c r="T528">
        <v>40.19911504424779</v>
      </c>
      <c r="U528">
        <v>58.618830906148872</v>
      </c>
      <c r="V528">
        <v>155.09714805825243</v>
      </c>
      <c r="W528">
        <v>60.999658114030808</v>
      </c>
      <c r="X528">
        <v>11.358201717014232</v>
      </c>
      <c r="Y528">
        <v>18.59785554421002</v>
      </c>
      <c r="Z528" t="s">
        <v>1594</v>
      </c>
      <c r="AA528">
        <v>2.1521666304704303</v>
      </c>
      <c r="AB528">
        <v>146.95596043368201</v>
      </c>
    </row>
    <row r="529" spans="1:28" x14ac:dyDescent="0.25">
      <c r="A529" t="s">
        <v>1522</v>
      </c>
      <c r="B529" t="s">
        <v>6</v>
      </c>
      <c r="C529" t="s">
        <v>1424</v>
      </c>
      <c r="D529" t="s">
        <v>1484</v>
      </c>
      <c r="E529">
        <v>10</v>
      </c>
      <c r="F529">
        <v>8</v>
      </c>
      <c r="G529" t="s">
        <v>1594</v>
      </c>
      <c r="H529" t="s">
        <v>1594</v>
      </c>
      <c r="I529">
        <v>0</v>
      </c>
      <c r="J529" t="s">
        <v>1594</v>
      </c>
      <c r="K529">
        <v>34.542999999999999</v>
      </c>
      <c r="L529">
        <v>110.63199999999999</v>
      </c>
      <c r="M529">
        <v>-1.0340000000000327</v>
      </c>
      <c r="N529" t="s">
        <v>1594</v>
      </c>
      <c r="O529">
        <v>-11.346000000000036</v>
      </c>
      <c r="P529" t="s">
        <v>1594</v>
      </c>
      <c r="Q529" t="s">
        <v>1594</v>
      </c>
      <c r="R529" t="s">
        <v>1594</v>
      </c>
      <c r="S529" t="s">
        <v>1594</v>
      </c>
      <c r="T529" t="s">
        <v>1594</v>
      </c>
      <c r="U529" t="s">
        <v>1594</v>
      </c>
      <c r="V529" t="s">
        <v>1594</v>
      </c>
      <c r="W529" t="s">
        <v>1594</v>
      </c>
      <c r="X529">
        <v>8.3306402990473902</v>
      </c>
      <c r="Y529">
        <v>-2.1484607999636496</v>
      </c>
      <c r="Z529" t="s">
        <v>1594</v>
      </c>
      <c r="AA529" t="s">
        <v>1594</v>
      </c>
      <c r="AB529" t="s">
        <v>1594</v>
      </c>
    </row>
    <row r="530" spans="1:28" x14ac:dyDescent="0.25">
      <c r="A530" t="s">
        <v>1523</v>
      </c>
      <c r="B530" t="s">
        <v>8</v>
      </c>
      <c r="C530" t="s">
        <v>1424</v>
      </c>
      <c r="D530" t="s">
        <v>1484</v>
      </c>
      <c r="E530">
        <v>178</v>
      </c>
      <c r="F530">
        <v>66</v>
      </c>
      <c r="G530">
        <v>151.35999999999999</v>
      </c>
      <c r="H530">
        <v>22917.59</v>
      </c>
      <c r="I530">
        <v>1013.371</v>
      </c>
      <c r="J530">
        <v>7201.2860000000001</v>
      </c>
      <c r="K530">
        <v>2900.8809999999999</v>
      </c>
      <c r="L530">
        <v>3025.2190000000001</v>
      </c>
      <c r="M530">
        <v>1795.752999999999</v>
      </c>
      <c r="N530">
        <v>4445.598</v>
      </c>
      <c r="O530">
        <v>2087.2969999999991</v>
      </c>
      <c r="P530">
        <v>2137.7959999999998</v>
      </c>
      <c r="Q530">
        <v>39.486684709777293</v>
      </c>
      <c r="R530">
        <v>29.686308806510393</v>
      </c>
      <c r="S530">
        <v>4.4218043869359738</v>
      </c>
      <c r="T530">
        <v>31.422527412350078</v>
      </c>
      <c r="U530">
        <v>47.577206659619456</v>
      </c>
      <c r="V530">
        <v>91.955536469344608</v>
      </c>
      <c r="W530">
        <v>60.5133152902227</v>
      </c>
      <c r="X530">
        <v>11.661221859967622</v>
      </c>
      <c r="Y530">
        <v>12.352277543582773</v>
      </c>
      <c r="Z530">
        <v>22.301127335576826</v>
      </c>
      <c r="AA530">
        <v>1.4509729975135142</v>
      </c>
      <c r="AB530">
        <v>141.51111705700637</v>
      </c>
    </row>
    <row r="531" spans="1:28" x14ac:dyDescent="0.25">
      <c r="A531" t="s">
        <v>1524</v>
      </c>
      <c r="B531" t="s">
        <v>107</v>
      </c>
      <c r="C531" t="s">
        <v>1424</v>
      </c>
      <c r="D531" t="s">
        <v>1484</v>
      </c>
      <c r="E531">
        <v>2315</v>
      </c>
      <c r="F531">
        <v>293</v>
      </c>
      <c r="G531">
        <v>2104.0100000000002</v>
      </c>
      <c r="H531">
        <v>684900.88</v>
      </c>
      <c r="I531">
        <v>345730.13199999998</v>
      </c>
      <c r="J531">
        <v>204033.92000000001</v>
      </c>
      <c r="K531">
        <v>63689.75900000002</v>
      </c>
      <c r="L531">
        <v>45746.332000000017</v>
      </c>
      <c r="M531">
        <v>45076.44</v>
      </c>
      <c r="N531">
        <v>129903.383</v>
      </c>
      <c r="O531">
        <v>24313.414000000004</v>
      </c>
      <c r="P531">
        <v>22088.318000000003</v>
      </c>
      <c r="Q531">
        <v>32.898768180538134</v>
      </c>
      <c r="R531">
        <v>10.825806807025028</v>
      </c>
      <c r="S531">
        <v>50.478856444161671</v>
      </c>
      <c r="T531">
        <v>29.790284398524943</v>
      </c>
      <c r="U531">
        <v>96.973835675685947</v>
      </c>
      <c r="V531">
        <v>190.45764278686889</v>
      </c>
      <c r="W531">
        <v>67.101231819461859</v>
      </c>
      <c r="X531">
        <v>11.67493678091299</v>
      </c>
      <c r="Y531">
        <v>9.6445428265647095</v>
      </c>
      <c r="Z531">
        <v>47.088668646078467</v>
      </c>
      <c r="AA531">
        <v>1.8514059693647131</v>
      </c>
      <c r="AB531">
        <v>207.10645328449186</v>
      </c>
    </row>
    <row r="532" spans="1:28" x14ac:dyDescent="0.25">
      <c r="A532" t="s">
        <v>1525</v>
      </c>
      <c r="B532" t="s">
        <v>108</v>
      </c>
      <c r="C532" t="s">
        <v>1424</v>
      </c>
      <c r="D532" t="s">
        <v>1484</v>
      </c>
      <c r="E532">
        <v>716</v>
      </c>
      <c r="F532">
        <v>73</v>
      </c>
      <c r="G532">
        <v>639.72</v>
      </c>
      <c r="H532">
        <v>206753.13</v>
      </c>
      <c r="I532">
        <v>58861.393999999993</v>
      </c>
      <c r="J532">
        <v>62353.270000000004</v>
      </c>
      <c r="K532">
        <v>24854.231000000003</v>
      </c>
      <c r="L532">
        <v>18297.148000000005</v>
      </c>
      <c r="M532">
        <v>18457.909999999982</v>
      </c>
      <c r="N532">
        <v>35685.417999999998</v>
      </c>
      <c r="O532">
        <v>13192.193999999983</v>
      </c>
      <c r="P532">
        <v>12486.825000000001</v>
      </c>
      <c r="Q532">
        <v>41.054468287386342</v>
      </c>
      <c r="R532">
        <v>20.025934485873794</v>
      </c>
      <c r="S532">
        <v>28.469408903265453</v>
      </c>
      <c r="T532">
        <v>30.158319731362717</v>
      </c>
      <c r="U532">
        <v>97.469627336959917</v>
      </c>
      <c r="V532">
        <v>236.60804570749704</v>
      </c>
      <c r="W532">
        <v>58.945531712613651</v>
      </c>
      <c r="X532">
        <v>10.375023257385063</v>
      </c>
      <c r="Y532">
        <v>11.585484181414094</v>
      </c>
      <c r="Z532">
        <v>47.582473085482</v>
      </c>
      <c r="AA532">
        <v>2.6993351755682964</v>
      </c>
      <c r="AB532">
        <v>146.53162833626646</v>
      </c>
    </row>
    <row r="533" spans="1:28" x14ac:dyDescent="0.25">
      <c r="A533" t="s">
        <v>1526</v>
      </c>
      <c r="B533" t="s">
        <v>109</v>
      </c>
      <c r="C533" t="s">
        <v>1424</v>
      </c>
      <c r="D533" t="s">
        <v>1484</v>
      </c>
      <c r="E533">
        <v>1498</v>
      </c>
      <c r="F533">
        <v>76</v>
      </c>
      <c r="G533">
        <v>1386.27</v>
      </c>
      <c r="H533">
        <v>429800.18</v>
      </c>
      <c r="I533">
        <v>152319.076</v>
      </c>
      <c r="J533">
        <v>131535.546</v>
      </c>
      <c r="K533">
        <v>55986.833000000013</v>
      </c>
      <c r="L533">
        <v>43364.431000000004</v>
      </c>
      <c r="M533">
        <v>51073.716000000015</v>
      </c>
      <c r="N533">
        <v>70835.043999999994</v>
      </c>
      <c r="O533">
        <v>34256.072000000015</v>
      </c>
      <c r="P533">
        <v>16357.857999999998</v>
      </c>
      <c r="Q533">
        <v>44.146037201452245</v>
      </c>
      <c r="R533">
        <v>12.436074124024238</v>
      </c>
      <c r="S533">
        <v>35.439509587920604</v>
      </c>
      <c r="T533">
        <v>30.603883413915746</v>
      </c>
      <c r="U533">
        <v>94.884507347053614</v>
      </c>
      <c r="V533">
        <v>204.54409819155001</v>
      </c>
      <c r="W533">
        <v>55.853962798547755</v>
      </c>
      <c r="X533" t="s">
        <v>1594</v>
      </c>
      <c r="Y533">
        <v>6.7077787867164993</v>
      </c>
      <c r="Z533" t="s">
        <v>1594</v>
      </c>
      <c r="AA533">
        <v>3.0097898196884962</v>
      </c>
      <c r="AB533">
        <v>265.09846827133481</v>
      </c>
    </row>
    <row r="534" spans="1:28" x14ac:dyDescent="0.25">
      <c r="A534" t="s">
        <v>1527</v>
      </c>
      <c r="B534" t="s">
        <v>110</v>
      </c>
      <c r="C534" t="s">
        <v>1424</v>
      </c>
      <c r="D534" t="s">
        <v>1484</v>
      </c>
      <c r="E534">
        <v>2724</v>
      </c>
      <c r="F534">
        <v>96</v>
      </c>
      <c r="G534">
        <v>2499.42</v>
      </c>
      <c r="H534">
        <v>1163238.1599999999</v>
      </c>
      <c r="I534">
        <v>282540.55800000002</v>
      </c>
      <c r="J534">
        <v>283070.26300000004</v>
      </c>
      <c r="K534">
        <v>181440.83500000005</v>
      </c>
      <c r="L534">
        <v>166338.32300000006</v>
      </c>
      <c r="M534">
        <v>49051.632999999994</v>
      </c>
      <c r="N534">
        <v>91985.841</v>
      </c>
      <c r="O534">
        <v>33143.744999999995</v>
      </c>
      <c r="P534">
        <v>65634.899000000005</v>
      </c>
      <c r="Q534">
        <v>66.358132152401993</v>
      </c>
      <c r="R534">
        <v>23.186787020436689</v>
      </c>
      <c r="S534">
        <v>24.289141099016216</v>
      </c>
      <c r="T534">
        <v>24.334678205536179</v>
      </c>
      <c r="U534">
        <v>113.25438021621017</v>
      </c>
      <c r="V534">
        <v>173.41165190324153</v>
      </c>
      <c r="W534">
        <v>33.641867847598014</v>
      </c>
      <c r="X534">
        <v>34.824149716560683</v>
      </c>
      <c r="Y534">
        <v>12.687733504096901</v>
      </c>
      <c r="Z534">
        <v>33.782435239769541</v>
      </c>
      <c r="AA534">
        <v>1.4212539310679426</v>
      </c>
      <c r="AB534">
        <v>253.4296929442979</v>
      </c>
    </row>
    <row r="535" spans="1:28" x14ac:dyDescent="0.25">
      <c r="A535" t="s">
        <v>1528</v>
      </c>
      <c r="B535" t="s">
        <v>111</v>
      </c>
      <c r="C535" t="s">
        <v>1424</v>
      </c>
      <c r="D535" t="s">
        <v>1484</v>
      </c>
      <c r="E535">
        <v>3286</v>
      </c>
      <c r="F535">
        <v>125</v>
      </c>
      <c r="G535">
        <v>3072.99</v>
      </c>
      <c r="H535">
        <v>1332973.08</v>
      </c>
      <c r="I535">
        <v>496820.81300000002</v>
      </c>
      <c r="J535">
        <v>251129.86100000003</v>
      </c>
      <c r="K535">
        <v>54400.948000000048</v>
      </c>
      <c r="L535">
        <v>226317.91900000005</v>
      </c>
      <c r="M535">
        <v>211029.82100000003</v>
      </c>
      <c r="N535">
        <v>184554.81299999999</v>
      </c>
      <c r="O535">
        <v>194722.06700000004</v>
      </c>
      <c r="P535">
        <v>54621.248</v>
      </c>
      <c r="Q535">
        <v>22.766116946642704</v>
      </c>
      <c r="R535">
        <v>21.750200387360543</v>
      </c>
      <c r="S535">
        <v>37.271631397087177</v>
      </c>
      <c r="T535">
        <v>18.839829908643019</v>
      </c>
      <c r="U535">
        <v>81.721665543981615</v>
      </c>
      <c r="V535">
        <v>236.22894932948043</v>
      </c>
      <c r="W535">
        <v>77.233883053357289</v>
      </c>
      <c r="X535">
        <v>4.183311081236079</v>
      </c>
      <c r="Y535">
        <v>15.501194358247675</v>
      </c>
      <c r="Z535" t="s">
        <v>1594</v>
      </c>
      <c r="AA535">
        <v>18.412337226182142</v>
      </c>
      <c r="AB535">
        <v>414.34043945682106</v>
      </c>
    </row>
    <row r="536" spans="1:28" x14ac:dyDescent="0.25">
      <c r="A536" t="s">
        <v>1529</v>
      </c>
      <c r="B536" t="s">
        <v>112</v>
      </c>
      <c r="C536" t="s">
        <v>1424</v>
      </c>
      <c r="D536" t="s">
        <v>1484</v>
      </c>
      <c r="E536">
        <v>2754</v>
      </c>
      <c r="F536">
        <v>156</v>
      </c>
      <c r="G536">
        <v>2490.9299999999998</v>
      </c>
      <c r="H536">
        <v>894617.45</v>
      </c>
      <c r="I536">
        <v>232242.111</v>
      </c>
      <c r="J536">
        <v>226345.73399999997</v>
      </c>
      <c r="K536">
        <v>73207.311999999962</v>
      </c>
      <c r="L536">
        <v>96767.281999999948</v>
      </c>
      <c r="M536">
        <v>46717.163999999961</v>
      </c>
      <c r="N536">
        <v>144112.519</v>
      </c>
      <c r="O536">
        <v>12408.819999999965</v>
      </c>
      <c r="P536">
        <v>55788.301000000007</v>
      </c>
      <c r="Q536">
        <v>33.686438859783571</v>
      </c>
      <c r="R536">
        <v>24.647383458086296</v>
      </c>
      <c r="S536">
        <v>25.959935277363527</v>
      </c>
      <c r="T536">
        <v>25.300840487741432</v>
      </c>
      <c r="U536">
        <v>90.867962568197413</v>
      </c>
      <c r="V536">
        <v>265.96330326424265</v>
      </c>
      <c r="W536">
        <v>66.313561140216436</v>
      </c>
      <c r="X536">
        <v>9.140254692104655</v>
      </c>
      <c r="Y536">
        <v>3.7077483523982657</v>
      </c>
      <c r="Z536" t="s">
        <v>1594</v>
      </c>
      <c r="AA536">
        <v>2.0404396216596519</v>
      </c>
      <c r="AB536">
        <v>173.45443447005121</v>
      </c>
    </row>
    <row r="537" spans="1:28" x14ac:dyDescent="0.25">
      <c r="A537" t="s">
        <v>1530</v>
      </c>
      <c r="B537" t="s">
        <v>113</v>
      </c>
      <c r="C537" t="s">
        <v>1424</v>
      </c>
      <c r="D537" t="s">
        <v>1484</v>
      </c>
      <c r="E537">
        <v>2377</v>
      </c>
      <c r="F537">
        <v>162</v>
      </c>
      <c r="G537">
        <v>2102.2399999999998</v>
      </c>
      <c r="H537">
        <v>662004.56999999995</v>
      </c>
      <c r="I537">
        <v>114065.446</v>
      </c>
      <c r="J537">
        <v>145183.00900000002</v>
      </c>
      <c r="K537">
        <v>47697.770000000019</v>
      </c>
      <c r="L537">
        <v>22860.753000000019</v>
      </c>
      <c r="M537">
        <v>37444.772000000004</v>
      </c>
      <c r="N537">
        <v>93774.547000000006</v>
      </c>
      <c r="O537">
        <v>30026.070000000003</v>
      </c>
      <c r="P537">
        <v>43523.385000000002</v>
      </c>
      <c r="Q537">
        <v>33.715267418713452</v>
      </c>
      <c r="R537">
        <v>29.978291054705991</v>
      </c>
      <c r="S537">
        <v>17.230310962959063</v>
      </c>
      <c r="T537">
        <v>21.930816731370907</v>
      </c>
      <c r="U537">
        <v>69.061101016059084</v>
      </c>
      <c r="V537">
        <v>134.36180407565263</v>
      </c>
      <c r="W537">
        <v>66.284732581286548</v>
      </c>
      <c r="X537">
        <v>11.216689709575867</v>
      </c>
      <c r="Y537">
        <v>14.386960792331488</v>
      </c>
      <c r="Z537" t="s">
        <v>1594</v>
      </c>
      <c r="AA537">
        <v>3.0039307917330298</v>
      </c>
      <c r="AB537">
        <v>52.525218339520272</v>
      </c>
    </row>
    <row r="538" spans="1:28" x14ac:dyDescent="0.25">
      <c r="A538" t="s">
        <v>1531</v>
      </c>
      <c r="B538" t="s">
        <v>114</v>
      </c>
      <c r="C538" t="s">
        <v>1424</v>
      </c>
      <c r="D538" t="s">
        <v>1484</v>
      </c>
      <c r="E538">
        <v>2558</v>
      </c>
      <c r="F538">
        <v>158</v>
      </c>
      <c r="G538">
        <v>2276.4699999999998</v>
      </c>
      <c r="H538">
        <v>661267.24</v>
      </c>
      <c r="I538">
        <v>109271.397</v>
      </c>
      <c r="J538">
        <v>178236.166</v>
      </c>
      <c r="K538">
        <v>68769.385999999999</v>
      </c>
      <c r="L538">
        <v>64662.934999999998</v>
      </c>
      <c r="M538">
        <v>58877.40400000001</v>
      </c>
      <c r="N538">
        <v>105749.26699999999</v>
      </c>
      <c r="O538">
        <v>40679.426000000007</v>
      </c>
      <c r="P538">
        <v>25477.452000000001</v>
      </c>
      <c r="Q538">
        <v>39.405178081451268</v>
      </c>
      <c r="R538">
        <v>14.294210076309655</v>
      </c>
      <c r="S538">
        <v>16.524544146478508</v>
      </c>
      <c r="T538">
        <v>26.953726907747615</v>
      </c>
      <c r="U538">
        <v>78.294976872087048</v>
      </c>
      <c r="V538">
        <v>141.46804526306082</v>
      </c>
      <c r="W538">
        <v>60.594821918548725</v>
      </c>
      <c r="X538">
        <v>15.954914003336135</v>
      </c>
      <c r="Y538">
        <v>13.200118933841203</v>
      </c>
      <c r="Z538">
        <v>80.269143175067583</v>
      </c>
      <c r="AA538">
        <v>12.771600141958517</v>
      </c>
      <c r="AB538">
        <v>253.80456020484306</v>
      </c>
    </row>
    <row r="539" spans="1:28" x14ac:dyDescent="0.25">
      <c r="A539" t="s">
        <v>1532</v>
      </c>
      <c r="B539" t="s">
        <v>115</v>
      </c>
      <c r="C539" t="s">
        <v>1424</v>
      </c>
      <c r="D539" t="s">
        <v>1484</v>
      </c>
      <c r="E539">
        <v>1984</v>
      </c>
      <c r="F539">
        <v>255</v>
      </c>
      <c r="G539">
        <v>1745.72</v>
      </c>
      <c r="H539">
        <v>632650.73</v>
      </c>
      <c r="I539">
        <v>81389.815000000002</v>
      </c>
      <c r="J539">
        <v>136211.53400000001</v>
      </c>
      <c r="K539">
        <v>47078.199000000015</v>
      </c>
      <c r="L539">
        <v>39584.768000000018</v>
      </c>
      <c r="M539">
        <v>30120.497000000039</v>
      </c>
      <c r="N539">
        <v>85104.701000000001</v>
      </c>
      <c r="O539">
        <v>19687.122000000039</v>
      </c>
      <c r="P539">
        <v>36305.091</v>
      </c>
      <c r="Q539">
        <v>35.615952592960213</v>
      </c>
      <c r="R539">
        <v>26.653463134773887</v>
      </c>
      <c r="S539">
        <v>12.864889130847917</v>
      </c>
      <c r="T539">
        <v>21.530289548547586</v>
      </c>
      <c r="U539">
        <v>78.025991567949049</v>
      </c>
      <c r="V539">
        <v>187.06866393236027</v>
      </c>
      <c r="W539">
        <v>64.384047407039773</v>
      </c>
      <c r="X539">
        <v>9.3292611043608371</v>
      </c>
      <c r="Y539">
        <v>9.7548368568522044</v>
      </c>
      <c r="Z539">
        <v>89.658572416935698</v>
      </c>
      <c r="AA539">
        <v>4.502708355517167</v>
      </c>
      <c r="AB539">
        <v>109.03365591343655</v>
      </c>
    </row>
    <row r="540" spans="1:28" x14ac:dyDescent="0.25">
      <c r="A540" t="s">
        <v>1533</v>
      </c>
      <c r="B540" t="s">
        <v>116</v>
      </c>
      <c r="C540" t="s">
        <v>1424</v>
      </c>
      <c r="D540" t="s">
        <v>1484</v>
      </c>
      <c r="E540">
        <v>1743</v>
      </c>
      <c r="F540">
        <v>283</v>
      </c>
      <c r="G540">
        <v>1494.35</v>
      </c>
      <c r="H540">
        <v>370846.58</v>
      </c>
      <c r="I540">
        <v>84002.769</v>
      </c>
      <c r="J540">
        <v>130222.04399999999</v>
      </c>
      <c r="K540">
        <v>49458.810999999994</v>
      </c>
      <c r="L540">
        <v>37547.610999999997</v>
      </c>
      <c r="M540">
        <v>35613.106999999996</v>
      </c>
      <c r="N540">
        <v>78957.888000000006</v>
      </c>
      <c r="O540">
        <v>22819.571999999996</v>
      </c>
      <c r="P540">
        <v>37174.353000000003</v>
      </c>
      <c r="Q540">
        <v>38.514314248180447</v>
      </c>
      <c r="R540">
        <v>28.546897175105013</v>
      </c>
      <c r="S540">
        <v>22.651622943374587</v>
      </c>
      <c r="T540">
        <v>35.114802460899057</v>
      </c>
      <c r="U540">
        <v>87.142934386187974</v>
      </c>
      <c r="V540">
        <v>178.08536688192191</v>
      </c>
      <c r="W540">
        <v>61.48568575181956</v>
      </c>
      <c r="X540">
        <v>12.933842284853048</v>
      </c>
      <c r="Y540">
        <v>9.6355585634751044</v>
      </c>
      <c r="Z540" t="s">
        <v>1594</v>
      </c>
      <c r="AA540">
        <v>2.0725285935401887</v>
      </c>
      <c r="AB540">
        <v>101.00407396464975</v>
      </c>
    </row>
    <row r="541" spans="1:28" x14ac:dyDescent="0.25">
      <c r="A541" t="s">
        <v>1534</v>
      </c>
      <c r="B541" t="s">
        <v>117</v>
      </c>
      <c r="C541" t="s">
        <v>1424</v>
      </c>
      <c r="D541" t="s">
        <v>1484</v>
      </c>
      <c r="E541">
        <v>2278</v>
      </c>
      <c r="F541">
        <v>305</v>
      </c>
      <c r="G541">
        <v>2027.08</v>
      </c>
      <c r="H541">
        <v>522797.35</v>
      </c>
      <c r="I541">
        <v>140647.272</v>
      </c>
      <c r="J541">
        <v>160452.26999999999</v>
      </c>
      <c r="K541">
        <v>60809.164999999994</v>
      </c>
      <c r="L541">
        <v>52770.941999999995</v>
      </c>
      <c r="M541">
        <v>24583.541999999983</v>
      </c>
      <c r="N541">
        <v>96135.872999999992</v>
      </c>
      <c r="O541">
        <v>17833.788999999982</v>
      </c>
      <c r="P541">
        <v>110118.95999999999</v>
      </c>
      <c r="Q541">
        <v>38.745516121382565</v>
      </c>
      <c r="R541">
        <v>68.630353437816737</v>
      </c>
      <c r="S541">
        <v>26.902828026959202</v>
      </c>
      <c r="T541">
        <v>30.691102393690407</v>
      </c>
      <c r="U541">
        <v>79.154384632081616</v>
      </c>
      <c r="V541">
        <v>290.39726799139646</v>
      </c>
      <c r="W541">
        <v>61.254483878617428</v>
      </c>
      <c r="X541">
        <v>8.5130590516092681</v>
      </c>
      <c r="Y541">
        <v>2.5238661226052259</v>
      </c>
      <c r="Z541" t="s">
        <v>1594</v>
      </c>
      <c r="AA541">
        <v>2.0426624835253047</v>
      </c>
      <c r="AB541">
        <v>47.921758432880225</v>
      </c>
    </row>
    <row r="542" spans="1:28" x14ac:dyDescent="0.25">
      <c r="A542" t="s">
        <v>1535</v>
      </c>
      <c r="B542" t="s">
        <v>118</v>
      </c>
      <c r="C542" t="s">
        <v>1424</v>
      </c>
      <c r="D542" t="s">
        <v>1484</v>
      </c>
      <c r="E542">
        <v>3326</v>
      </c>
      <c r="F542">
        <v>268</v>
      </c>
      <c r="G542">
        <v>2995.96</v>
      </c>
      <c r="H542">
        <v>1569203.49</v>
      </c>
      <c r="I542">
        <v>841022.19199999992</v>
      </c>
      <c r="J542">
        <v>461011.76199999993</v>
      </c>
      <c r="K542">
        <v>254812.29399999991</v>
      </c>
      <c r="L542">
        <v>206246.14499999993</v>
      </c>
      <c r="M542">
        <v>239623.10599999994</v>
      </c>
      <c r="N542">
        <v>195665.8</v>
      </c>
      <c r="O542">
        <v>166491.64499999993</v>
      </c>
      <c r="P542">
        <v>43218.481999999996</v>
      </c>
      <c r="Q542">
        <v>56.564857957332762</v>
      </c>
      <c r="R542">
        <v>9.3747026784101877</v>
      </c>
      <c r="S542">
        <v>53.59548314540136</v>
      </c>
      <c r="T542">
        <v>29.378711233939452</v>
      </c>
      <c r="U542">
        <v>153.87780945005937</v>
      </c>
      <c r="V542">
        <v>210.75097798368469</v>
      </c>
      <c r="W542">
        <v>43.435142042667238</v>
      </c>
      <c r="X542">
        <v>20.945004395390548</v>
      </c>
      <c r="Y542">
        <v>13.104754929871303</v>
      </c>
      <c r="Z542" t="s">
        <v>1594</v>
      </c>
      <c r="AA542">
        <v>2.7484874807492621</v>
      </c>
      <c r="AB542">
        <v>477.21746682356854</v>
      </c>
    </row>
    <row r="543" spans="1:28" x14ac:dyDescent="0.25">
      <c r="A543" t="s">
        <v>1536</v>
      </c>
      <c r="B543" t="s">
        <v>119</v>
      </c>
      <c r="C543" t="s">
        <v>1424</v>
      </c>
      <c r="D543" t="s">
        <v>1484</v>
      </c>
      <c r="E543">
        <v>54</v>
      </c>
      <c r="F543">
        <v>31</v>
      </c>
      <c r="G543">
        <v>46.29</v>
      </c>
      <c r="H543">
        <v>9096.58</v>
      </c>
      <c r="I543" t="s">
        <v>1594</v>
      </c>
      <c r="J543">
        <v>2889.0579999999995</v>
      </c>
      <c r="K543">
        <v>913.31599999999924</v>
      </c>
      <c r="L543">
        <v>770.18899999999928</v>
      </c>
      <c r="M543">
        <v>510.4449999999996</v>
      </c>
      <c r="N543">
        <v>1992.6370000000002</v>
      </c>
      <c r="O543">
        <v>442.41799999999955</v>
      </c>
      <c r="P543">
        <v>592.66399999999999</v>
      </c>
      <c r="Q543">
        <v>31.429138736930685</v>
      </c>
      <c r="R543">
        <v>20.5140914443393</v>
      </c>
      <c r="S543" t="s">
        <v>1594</v>
      </c>
      <c r="T543">
        <v>31.75982622040371</v>
      </c>
      <c r="U543">
        <v>62.412140851155748</v>
      </c>
      <c r="V543">
        <v>173.40023763231801</v>
      </c>
      <c r="W543">
        <v>68.570861263069304</v>
      </c>
      <c r="X543">
        <v>8.7314704483191594</v>
      </c>
      <c r="Y543">
        <v>9.7317220333808159</v>
      </c>
      <c r="Z543">
        <v>54.383727040702425</v>
      </c>
      <c r="AA543">
        <v>4.9910436256454549</v>
      </c>
      <c r="AB543">
        <v>129.95373432501373</v>
      </c>
    </row>
    <row r="544" spans="1:28" x14ac:dyDescent="0.25">
      <c r="A544" t="s">
        <v>1537</v>
      </c>
      <c r="B544" t="s">
        <v>2</v>
      </c>
      <c r="C544" t="s">
        <v>1424</v>
      </c>
      <c r="D544" t="s">
        <v>1485</v>
      </c>
      <c r="E544">
        <v>197</v>
      </c>
      <c r="F544">
        <v>112</v>
      </c>
      <c r="G544">
        <v>151.26</v>
      </c>
      <c r="H544">
        <v>19983.080000000002</v>
      </c>
      <c r="I544">
        <v>0</v>
      </c>
      <c r="J544">
        <v>4460.16</v>
      </c>
      <c r="K544">
        <v>165.83399999999978</v>
      </c>
      <c r="L544">
        <v>39.716999999999757</v>
      </c>
      <c r="M544">
        <v>-750.01499999999976</v>
      </c>
      <c r="N544">
        <v>4797.3729999999996</v>
      </c>
      <c r="O544">
        <v>-575.8349999999997</v>
      </c>
      <c r="P544">
        <v>2192.9119999999998</v>
      </c>
      <c r="Q544">
        <v>3.3412670476971802</v>
      </c>
      <c r="R544">
        <v>49.166666666666664</v>
      </c>
      <c r="S544">
        <v>0</v>
      </c>
      <c r="T544">
        <v>22.319682451353842</v>
      </c>
      <c r="U544">
        <v>29.486711622372077</v>
      </c>
      <c r="V544">
        <v>76.925089250297503</v>
      </c>
      <c r="W544">
        <v>96.658732952302813</v>
      </c>
      <c r="X544">
        <v>1.741788750687695</v>
      </c>
      <c r="Y544">
        <v>-14.330085577115453</v>
      </c>
      <c r="Z544">
        <v>100.78360248100967</v>
      </c>
      <c r="AA544">
        <v>31.555049024928589</v>
      </c>
      <c r="AB544">
        <v>1.8111533887360625</v>
      </c>
    </row>
    <row r="545" spans="1:28" x14ac:dyDescent="0.25">
      <c r="A545" t="s">
        <v>1538</v>
      </c>
      <c r="B545" t="s">
        <v>4</v>
      </c>
      <c r="C545" t="s">
        <v>1424</v>
      </c>
      <c r="D545" t="s">
        <v>1485</v>
      </c>
      <c r="E545">
        <v>117</v>
      </c>
      <c r="F545">
        <v>35</v>
      </c>
      <c r="G545">
        <v>93.24</v>
      </c>
      <c r="H545">
        <v>10656.66</v>
      </c>
      <c r="I545" t="s">
        <v>1594</v>
      </c>
      <c r="J545">
        <v>2470.7710000000006</v>
      </c>
      <c r="K545">
        <v>-490.09299999999928</v>
      </c>
      <c r="L545">
        <v>-87.839999999999321</v>
      </c>
      <c r="M545">
        <v>-407.2039999999995</v>
      </c>
      <c r="N545">
        <v>3147.4859999999999</v>
      </c>
      <c r="O545">
        <v>538.84300000000042</v>
      </c>
      <c r="P545">
        <v>790.60200000000009</v>
      </c>
      <c r="Q545">
        <v>-18.442624030393663</v>
      </c>
      <c r="R545">
        <v>31.998190038655945</v>
      </c>
      <c r="S545" t="s">
        <v>1594</v>
      </c>
      <c r="T545">
        <v>23.18522876773774</v>
      </c>
      <c r="U545">
        <v>26.499045474045481</v>
      </c>
      <c r="V545">
        <v>103.12005577005579</v>
      </c>
      <c r="W545">
        <v>118.44262403039365</v>
      </c>
      <c r="X545">
        <v>-3.1812776442760158</v>
      </c>
      <c r="Y545">
        <v>9.1117743544650622</v>
      </c>
      <c r="Z545">
        <v>54.444916042409986</v>
      </c>
      <c r="AA545">
        <v>-25.408442887370398</v>
      </c>
      <c r="AB545">
        <v>-11.110520843610225</v>
      </c>
    </row>
    <row r="546" spans="1:28" x14ac:dyDescent="0.25">
      <c r="A546" t="s">
        <v>1539</v>
      </c>
      <c r="B546" t="s">
        <v>6</v>
      </c>
      <c r="C546" t="s">
        <v>1424</v>
      </c>
      <c r="D546" t="s">
        <v>1485</v>
      </c>
      <c r="E546">
        <v>21</v>
      </c>
      <c r="F546">
        <v>24</v>
      </c>
      <c r="G546">
        <v>17.36</v>
      </c>
      <c r="H546">
        <v>2071.6799999999998</v>
      </c>
      <c r="I546">
        <v>0</v>
      </c>
      <c r="J546">
        <v>698.92899999999997</v>
      </c>
      <c r="K546">
        <v>-76.339999999999989</v>
      </c>
      <c r="L546">
        <v>-44.569999999999979</v>
      </c>
      <c r="M546">
        <v>-136.71700000000001</v>
      </c>
      <c r="N546">
        <v>806.976</v>
      </c>
      <c r="O546">
        <v>-138.02000000000004</v>
      </c>
      <c r="P546">
        <v>234.191</v>
      </c>
      <c r="Q546">
        <v>-10.44843122977789</v>
      </c>
      <c r="R546">
        <v>33.507123041110042</v>
      </c>
      <c r="S546">
        <v>0</v>
      </c>
      <c r="T546">
        <v>33.737304989187521</v>
      </c>
      <c r="U546">
        <v>40.260887096774191</v>
      </c>
      <c r="V546">
        <v>71.763824884792626</v>
      </c>
      <c r="W546">
        <v>110.44843122977788</v>
      </c>
      <c r="X546">
        <v>-13.697032548843001</v>
      </c>
      <c r="Y546">
        <v>113.24346277865753</v>
      </c>
      <c r="Z546">
        <v>-278.8971028643162</v>
      </c>
      <c r="AA546">
        <v>-6.8876080691642665</v>
      </c>
      <c r="AB546">
        <v>-19.031474309431182</v>
      </c>
    </row>
    <row r="547" spans="1:28" x14ac:dyDescent="0.25">
      <c r="A547" t="s">
        <v>1540</v>
      </c>
      <c r="B547" t="s">
        <v>8</v>
      </c>
      <c r="C547" t="s">
        <v>1424</v>
      </c>
      <c r="D547" t="s">
        <v>1485</v>
      </c>
      <c r="E547">
        <v>378</v>
      </c>
      <c r="F547">
        <v>36</v>
      </c>
      <c r="G547">
        <v>308.58999999999997</v>
      </c>
      <c r="H547">
        <v>41601.29</v>
      </c>
      <c r="I547" t="s">
        <v>1594</v>
      </c>
      <c r="J547">
        <v>13571.171000000002</v>
      </c>
      <c r="K547">
        <v>3392.0790000000015</v>
      </c>
      <c r="L547">
        <v>3040.0360000000014</v>
      </c>
      <c r="M547">
        <v>1459.3230000000012</v>
      </c>
      <c r="N547">
        <v>10126.198</v>
      </c>
      <c r="O547">
        <v>2041.0380000000014</v>
      </c>
      <c r="P547">
        <v>10926.359</v>
      </c>
      <c r="Q547">
        <v>25.092539530000764</v>
      </c>
      <c r="R547">
        <v>80.511541708523154</v>
      </c>
      <c r="S547" t="s">
        <v>1594</v>
      </c>
      <c r="T547">
        <v>32.621995616001335</v>
      </c>
      <c r="U547">
        <v>43.977999935189096</v>
      </c>
      <c r="V547">
        <v>93.074023785605505</v>
      </c>
      <c r="W547">
        <v>74.907460469999236</v>
      </c>
      <c r="X547">
        <v>9.9642751455346641</v>
      </c>
      <c r="Y547">
        <v>12.108860964209288</v>
      </c>
      <c r="Z547">
        <v>46.068345030734037</v>
      </c>
      <c r="AA547" t="s">
        <v>1594</v>
      </c>
      <c r="AB547">
        <v>27.822955478581669</v>
      </c>
    </row>
    <row r="548" spans="1:28" x14ac:dyDescent="0.25">
      <c r="A548" t="s">
        <v>1541</v>
      </c>
      <c r="B548" t="s">
        <v>107</v>
      </c>
      <c r="C548" t="s">
        <v>1424</v>
      </c>
      <c r="D548" t="s">
        <v>1485</v>
      </c>
      <c r="E548">
        <v>918</v>
      </c>
      <c r="F548">
        <v>157</v>
      </c>
      <c r="G548">
        <v>740.43</v>
      </c>
      <c r="H548">
        <v>169679.96</v>
      </c>
      <c r="I548">
        <v>9400.893</v>
      </c>
      <c r="J548">
        <v>46598.58</v>
      </c>
      <c r="K548">
        <v>14388.844000000001</v>
      </c>
      <c r="L548">
        <v>11941.579</v>
      </c>
      <c r="M548">
        <v>13501.104999999992</v>
      </c>
      <c r="N548">
        <v>31620.506999999998</v>
      </c>
      <c r="O548">
        <v>10114.279999999992</v>
      </c>
      <c r="P548">
        <v>9902.08</v>
      </c>
      <c r="Q548">
        <v>31.273738245079791</v>
      </c>
      <c r="R548">
        <v>21.249746236902496</v>
      </c>
      <c r="S548">
        <v>5.5403672891011997</v>
      </c>
      <c r="T548">
        <v>27.46263023635791</v>
      </c>
      <c r="U548">
        <v>62.934484016044735</v>
      </c>
      <c r="V548">
        <v>66.061426468403496</v>
      </c>
      <c r="W548">
        <v>68.726261754920202</v>
      </c>
      <c r="X548">
        <v>20.186975027210764</v>
      </c>
      <c r="Y548">
        <v>15.381373830109252</v>
      </c>
      <c r="Z548">
        <v>35.755497065507043</v>
      </c>
      <c r="AA548">
        <v>3.8314613738254439</v>
      </c>
      <c r="AB548">
        <v>120.59667261827818</v>
      </c>
    </row>
    <row r="549" spans="1:28" x14ac:dyDescent="0.25">
      <c r="A549" t="s">
        <v>1542</v>
      </c>
      <c r="B549" t="s">
        <v>108</v>
      </c>
      <c r="C549" t="s">
        <v>1424</v>
      </c>
      <c r="D549" t="s">
        <v>1485</v>
      </c>
      <c r="E549">
        <v>480</v>
      </c>
      <c r="F549">
        <v>34</v>
      </c>
      <c r="G549">
        <v>466.42</v>
      </c>
      <c r="H549">
        <v>134892.71</v>
      </c>
      <c r="I549">
        <v>34660.210999999996</v>
      </c>
      <c r="J549">
        <v>34042.954999999987</v>
      </c>
      <c r="K549">
        <v>11191.269999999991</v>
      </c>
      <c r="L549">
        <v>9412.1329999999907</v>
      </c>
      <c r="M549">
        <v>5951.8069999999943</v>
      </c>
      <c r="N549">
        <v>21323.128000000001</v>
      </c>
      <c r="O549">
        <v>3226.5999999999945</v>
      </c>
      <c r="P549">
        <v>6343.2970000000005</v>
      </c>
      <c r="Q549">
        <v>34.419428586683338</v>
      </c>
      <c r="R549">
        <v>18.633215007334126</v>
      </c>
      <c r="S549">
        <v>25.694650956304454</v>
      </c>
      <c r="T549">
        <v>25.237060623958101</v>
      </c>
      <c r="U549">
        <v>72.987768534796928</v>
      </c>
      <c r="V549">
        <v>242.99236310621325</v>
      </c>
      <c r="W549">
        <v>65.580571413316662</v>
      </c>
      <c r="X549" t="s">
        <v>1594</v>
      </c>
      <c r="Y549">
        <v>5.7323637431919421</v>
      </c>
      <c r="Z549">
        <v>19.327773133559173</v>
      </c>
      <c r="AA549">
        <v>1.9506722650780488</v>
      </c>
      <c r="AB549">
        <v>148.37919460495056</v>
      </c>
    </row>
    <row r="550" spans="1:28" x14ac:dyDescent="0.25">
      <c r="A550" t="s">
        <v>1543</v>
      </c>
      <c r="B550" t="s">
        <v>109</v>
      </c>
      <c r="C550" t="s">
        <v>1424</v>
      </c>
      <c r="D550" t="s">
        <v>1485</v>
      </c>
      <c r="E550">
        <v>556</v>
      </c>
      <c r="F550">
        <v>26</v>
      </c>
      <c r="G550">
        <v>459.44</v>
      </c>
      <c r="H550">
        <v>131779.71</v>
      </c>
      <c r="I550">
        <v>3759.3939999999998</v>
      </c>
      <c r="J550">
        <v>27330.32599999999</v>
      </c>
      <c r="K550">
        <v>4539.2129999999906</v>
      </c>
      <c r="L550">
        <v>2326.9099999999899</v>
      </c>
      <c r="M550">
        <v>2043.3290000000011</v>
      </c>
      <c r="N550">
        <v>23194.714</v>
      </c>
      <c r="O550">
        <v>4459.4270000000015</v>
      </c>
      <c r="P550">
        <v>5682.924</v>
      </c>
      <c r="Q550">
        <v>16.367004211123771</v>
      </c>
      <c r="R550">
        <v>20.793473155058603</v>
      </c>
      <c r="S550">
        <v>2.8527866695108073</v>
      </c>
      <c r="T550">
        <v>20.739403660851881</v>
      </c>
      <c r="U550">
        <v>59.486170120146241</v>
      </c>
      <c r="V550">
        <v>100.84669380114921</v>
      </c>
      <c r="W550">
        <v>83.632995788876244</v>
      </c>
      <c r="X550">
        <v>9.7796137434203807</v>
      </c>
      <c r="Y550">
        <v>15.405327556583511</v>
      </c>
      <c r="Z550" t="s">
        <v>1594</v>
      </c>
      <c r="AA550">
        <v>2.4663085869731214</v>
      </c>
      <c r="AB550">
        <v>40.945646994399183</v>
      </c>
    </row>
    <row r="551" spans="1:28" x14ac:dyDescent="0.25">
      <c r="A551" t="s">
        <v>1544</v>
      </c>
      <c r="B551" t="s">
        <v>110</v>
      </c>
      <c r="C551" t="s">
        <v>1424</v>
      </c>
      <c r="D551" t="s">
        <v>1485</v>
      </c>
      <c r="E551">
        <v>1737</v>
      </c>
      <c r="F551">
        <v>44</v>
      </c>
      <c r="G551">
        <v>1532.84</v>
      </c>
      <c r="H551">
        <v>472207.51</v>
      </c>
      <c r="I551">
        <v>91869.630999999994</v>
      </c>
      <c r="J551">
        <v>95604.217000000004</v>
      </c>
      <c r="K551">
        <v>20237.836999999996</v>
      </c>
      <c r="L551">
        <v>15234.703999999996</v>
      </c>
      <c r="M551">
        <v>10197.753000000092</v>
      </c>
      <c r="N551">
        <v>71072.38900000001</v>
      </c>
      <c r="O551">
        <v>4819.1130000000931</v>
      </c>
      <c r="P551">
        <v>18449.037</v>
      </c>
      <c r="Q551">
        <v>22.163823140685246</v>
      </c>
      <c r="R551">
        <v>19.297304636677271</v>
      </c>
      <c r="S551">
        <v>19.455351525434232</v>
      </c>
      <c r="T551">
        <v>20.246229671357831</v>
      </c>
      <c r="U551">
        <v>62.370643380913869</v>
      </c>
      <c r="V551">
        <v>165.09215508467943</v>
      </c>
      <c r="W551">
        <v>77.836176859314762</v>
      </c>
      <c r="X551">
        <v>6.7569730466788451</v>
      </c>
      <c r="Y551">
        <v>5.3861253936144786</v>
      </c>
      <c r="Z551">
        <v>67.732075928124701</v>
      </c>
      <c r="AA551">
        <v>3.2531193921563859</v>
      </c>
      <c r="AB551">
        <v>82.577231537884586</v>
      </c>
    </row>
    <row r="552" spans="1:28" x14ac:dyDescent="0.25">
      <c r="A552" t="s">
        <v>1545</v>
      </c>
      <c r="B552" t="s">
        <v>111</v>
      </c>
      <c r="C552" t="s">
        <v>1424</v>
      </c>
      <c r="D552" t="s">
        <v>1485</v>
      </c>
      <c r="E552">
        <v>1207</v>
      </c>
      <c r="F552">
        <v>74</v>
      </c>
      <c r="G552">
        <v>1069.6200000000001</v>
      </c>
      <c r="H552">
        <v>417373.65</v>
      </c>
      <c r="I552" t="s">
        <v>1594</v>
      </c>
      <c r="J552">
        <v>81253.296000000017</v>
      </c>
      <c r="K552">
        <v>17482.641000000014</v>
      </c>
      <c r="L552">
        <v>10009.528000000013</v>
      </c>
      <c r="M552">
        <v>11330.669999999991</v>
      </c>
      <c r="N552">
        <v>60625.214</v>
      </c>
      <c r="O552">
        <v>8560.9209999999912</v>
      </c>
      <c r="P552">
        <v>20794.168999999998</v>
      </c>
      <c r="Q552">
        <v>22.382692496164452</v>
      </c>
      <c r="R552">
        <v>25.59178522431877</v>
      </c>
      <c r="S552" t="s">
        <v>1594</v>
      </c>
      <c r="T552">
        <v>19.4677589253658</v>
      </c>
      <c r="U552">
        <v>75.964637908790039</v>
      </c>
      <c r="V552">
        <v>184.45453245077687</v>
      </c>
      <c r="W552">
        <v>77.617307503835548</v>
      </c>
      <c r="X552">
        <v>7.5124546534147338</v>
      </c>
      <c r="Y552">
        <v>9.6869239000750493</v>
      </c>
      <c r="Z552">
        <v>49.981836142874599</v>
      </c>
      <c r="AA552">
        <v>2.2697772035700994</v>
      </c>
      <c r="AB552">
        <v>48.13622511195333</v>
      </c>
    </row>
    <row r="553" spans="1:28" x14ac:dyDescent="0.25">
      <c r="A553" t="s">
        <v>1546</v>
      </c>
      <c r="B553" t="s">
        <v>112</v>
      </c>
      <c r="C553" t="s">
        <v>1424</v>
      </c>
      <c r="D553" t="s">
        <v>1485</v>
      </c>
      <c r="E553">
        <v>1319</v>
      </c>
      <c r="F553">
        <v>71</v>
      </c>
      <c r="G553">
        <v>1122.23</v>
      </c>
      <c r="H553">
        <v>264802.55</v>
      </c>
      <c r="I553">
        <v>13048.722</v>
      </c>
      <c r="J553">
        <v>63706.457999999999</v>
      </c>
      <c r="K553">
        <v>13873.654000000004</v>
      </c>
      <c r="L553">
        <v>11495.551000000003</v>
      </c>
      <c r="M553">
        <v>9259.4040000000005</v>
      </c>
      <c r="N553">
        <v>48085.491999999998</v>
      </c>
      <c r="O553">
        <v>5174.1030000000001</v>
      </c>
      <c r="P553">
        <v>12744.12</v>
      </c>
      <c r="Q553">
        <v>22.391615920593878</v>
      </c>
      <c r="R553">
        <v>20.004439738275828</v>
      </c>
      <c r="S553">
        <v>4.9277176522658106</v>
      </c>
      <c r="T553">
        <v>24.058098383116025</v>
      </c>
      <c r="U553">
        <v>56.767737451324592</v>
      </c>
      <c r="V553">
        <v>107.69549557577325</v>
      </c>
      <c r="W553">
        <v>77.608384079406122</v>
      </c>
      <c r="X553">
        <v>9.7103293268162076</v>
      </c>
      <c r="Y553">
        <v>14.308604911415209</v>
      </c>
      <c r="Z553">
        <v>85.848938707874623</v>
      </c>
      <c r="AA553">
        <v>4.3380712824465695</v>
      </c>
      <c r="AB553">
        <v>90.2027837151565</v>
      </c>
    </row>
    <row r="554" spans="1:28" x14ac:dyDescent="0.25">
      <c r="A554" t="s">
        <v>1547</v>
      </c>
      <c r="B554" t="s">
        <v>113</v>
      </c>
      <c r="C554" t="s">
        <v>1424</v>
      </c>
      <c r="D554" t="s">
        <v>1485</v>
      </c>
      <c r="E554">
        <v>1363</v>
      </c>
      <c r="F554">
        <v>54</v>
      </c>
      <c r="G554">
        <v>1204.29</v>
      </c>
      <c r="H554">
        <v>338095.29</v>
      </c>
      <c r="I554">
        <v>5412.0969999999998</v>
      </c>
      <c r="J554">
        <v>79911.932000000001</v>
      </c>
      <c r="K554">
        <v>24443.106000000003</v>
      </c>
      <c r="L554">
        <v>20494.646000000001</v>
      </c>
      <c r="M554">
        <v>14569.465000000009</v>
      </c>
      <c r="N554">
        <v>52557.833999999995</v>
      </c>
      <c r="O554">
        <v>11489.539000000008</v>
      </c>
      <c r="P554">
        <v>10098.112999999999</v>
      </c>
      <c r="Q554">
        <v>31.743905983485398</v>
      </c>
      <c r="R554">
        <v>12.636552198487705</v>
      </c>
      <c r="S554">
        <v>1.6007608387564345</v>
      </c>
      <c r="T554">
        <v>23.635919920682717</v>
      </c>
      <c r="U554">
        <v>66.356053774423103</v>
      </c>
      <c r="V554">
        <v>139.67846531981499</v>
      </c>
      <c r="W554">
        <v>68.256094016514595</v>
      </c>
      <c r="X554">
        <v>9.2970674598344711</v>
      </c>
      <c r="Y554">
        <v>8.9474935417959269</v>
      </c>
      <c r="Z554" t="s">
        <v>1594</v>
      </c>
      <c r="AA554">
        <v>1.1508684698253975</v>
      </c>
      <c r="AB554">
        <v>202.95520559138129</v>
      </c>
    </row>
    <row r="555" spans="1:28" x14ac:dyDescent="0.25">
      <c r="A555" t="s">
        <v>1548</v>
      </c>
      <c r="B555" t="s">
        <v>114</v>
      </c>
      <c r="C555" t="s">
        <v>1424</v>
      </c>
      <c r="D555" t="s">
        <v>1485</v>
      </c>
      <c r="E555">
        <v>3079</v>
      </c>
      <c r="F555">
        <v>78</v>
      </c>
      <c r="G555">
        <v>2789.59</v>
      </c>
      <c r="H555">
        <v>950520.44000000006</v>
      </c>
      <c r="I555">
        <v>87254.654999999999</v>
      </c>
      <c r="J555">
        <v>189413.60400000002</v>
      </c>
      <c r="K555">
        <v>58936.953000000016</v>
      </c>
      <c r="L555">
        <v>42810.867000000013</v>
      </c>
      <c r="M555">
        <v>41605.5790000001</v>
      </c>
      <c r="N555">
        <v>123580.25900000001</v>
      </c>
      <c r="O555">
        <v>28262.546000000104</v>
      </c>
      <c r="P555">
        <v>37909.457999999999</v>
      </c>
      <c r="Q555">
        <v>32.291175365970425</v>
      </c>
      <c r="R555">
        <v>20.014115775971401</v>
      </c>
      <c r="S555">
        <v>9.179671612322192</v>
      </c>
      <c r="T555">
        <v>19.927357269665869</v>
      </c>
      <c r="U555">
        <v>67.900158804698904</v>
      </c>
      <c r="V555">
        <v>156.12007929480674</v>
      </c>
      <c r="W555">
        <v>67.708824634029583</v>
      </c>
      <c r="X555">
        <v>9.8953333904966438</v>
      </c>
      <c r="Y555">
        <v>12.013420391642049</v>
      </c>
      <c r="Z555">
        <v>42.060976541995565</v>
      </c>
      <c r="AA555">
        <v>2.208539691558197</v>
      </c>
      <c r="AB555">
        <v>112.92925105919483</v>
      </c>
    </row>
    <row r="556" spans="1:28" x14ac:dyDescent="0.25">
      <c r="A556" t="s">
        <v>1549</v>
      </c>
      <c r="B556" t="s">
        <v>115</v>
      </c>
      <c r="C556" t="s">
        <v>1424</v>
      </c>
      <c r="D556" t="s">
        <v>1485</v>
      </c>
      <c r="E556">
        <v>2070</v>
      </c>
      <c r="F556">
        <v>158</v>
      </c>
      <c r="G556">
        <v>1761.89</v>
      </c>
      <c r="H556">
        <v>544219.17000000004</v>
      </c>
      <c r="I556">
        <v>18990.642</v>
      </c>
      <c r="J556">
        <v>114123.23499999996</v>
      </c>
      <c r="K556">
        <v>34201.41699999995</v>
      </c>
      <c r="L556">
        <v>25707.321999999946</v>
      </c>
      <c r="M556">
        <v>23565.43999999994</v>
      </c>
      <c r="N556">
        <v>75390.39</v>
      </c>
      <c r="O556">
        <v>19090.464999999942</v>
      </c>
      <c r="P556">
        <v>58856.044000000002</v>
      </c>
      <c r="Q556">
        <v>31.208005357553752</v>
      </c>
      <c r="R556">
        <v>51.572358599894251</v>
      </c>
      <c r="S556">
        <v>3.4895209589915765</v>
      </c>
      <c r="T556">
        <v>20.970087290383386</v>
      </c>
      <c r="U556">
        <v>64.773189586182994</v>
      </c>
      <c r="V556">
        <v>191.30533972041388</v>
      </c>
      <c r="W556">
        <v>68.791994642446255</v>
      </c>
      <c r="X556">
        <v>8.461764651161122</v>
      </c>
      <c r="Y556">
        <v>25.182939574223397</v>
      </c>
      <c r="Z556">
        <v>211.45614914695213</v>
      </c>
      <c r="AA556">
        <v>4.6712041199930461</v>
      </c>
      <c r="AB556">
        <v>43.678304304652116</v>
      </c>
    </row>
    <row r="557" spans="1:28" x14ac:dyDescent="0.25">
      <c r="A557" t="s">
        <v>1550</v>
      </c>
      <c r="B557" t="s">
        <v>116</v>
      </c>
      <c r="C557" t="s">
        <v>1424</v>
      </c>
      <c r="D557" t="s">
        <v>1485</v>
      </c>
      <c r="E557">
        <v>1261</v>
      </c>
      <c r="F557">
        <v>151</v>
      </c>
      <c r="G557">
        <v>1085.3</v>
      </c>
      <c r="H557">
        <v>344247.82</v>
      </c>
      <c r="I557">
        <v>1139.442</v>
      </c>
      <c r="J557">
        <v>73984.691000000006</v>
      </c>
      <c r="K557">
        <v>28191.207000000002</v>
      </c>
      <c r="L557">
        <v>23175.076000000005</v>
      </c>
      <c r="M557">
        <v>21301.512999999963</v>
      </c>
      <c r="N557">
        <v>43399.584000000003</v>
      </c>
      <c r="O557">
        <v>16576.673999999963</v>
      </c>
      <c r="P557">
        <v>16993.334999999999</v>
      </c>
      <c r="Q557">
        <v>39.378258860137478</v>
      </c>
      <c r="R557">
        <v>22.968717947338586</v>
      </c>
      <c r="S557">
        <v>0.33099468865191362</v>
      </c>
      <c r="T557">
        <v>21.49169484936753</v>
      </c>
      <c r="U557">
        <v>68.169806505113797</v>
      </c>
      <c r="V557">
        <v>147.23484566479314</v>
      </c>
      <c r="W557">
        <v>60.621741139862529</v>
      </c>
      <c r="X557">
        <v>11.576316053750178</v>
      </c>
      <c r="Y557">
        <v>20.552455716503257</v>
      </c>
      <c r="Z557" t="s">
        <v>1594</v>
      </c>
      <c r="AA557">
        <v>1.4428683383439382</v>
      </c>
      <c r="AB557">
        <v>136.37744445101566</v>
      </c>
    </row>
    <row r="558" spans="1:28" x14ac:dyDescent="0.25">
      <c r="A558" t="s">
        <v>1551</v>
      </c>
      <c r="B558" t="s">
        <v>117</v>
      </c>
      <c r="C558" t="s">
        <v>1424</v>
      </c>
      <c r="D558" t="s">
        <v>1485</v>
      </c>
      <c r="E558">
        <v>1400</v>
      </c>
      <c r="F558">
        <v>99</v>
      </c>
      <c r="G558">
        <v>1223.77</v>
      </c>
      <c r="H558">
        <v>411343.54</v>
      </c>
      <c r="I558">
        <v>14205.518</v>
      </c>
      <c r="J558">
        <v>100341.90399999999</v>
      </c>
      <c r="K558">
        <v>38324.981999999996</v>
      </c>
      <c r="L558">
        <v>28842.115999999995</v>
      </c>
      <c r="M558">
        <v>28406.473000000009</v>
      </c>
      <c r="N558">
        <v>58670.833999999995</v>
      </c>
      <c r="O558">
        <v>18881.346000000009</v>
      </c>
      <c r="P558">
        <v>15561.186</v>
      </c>
      <c r="Q558">
        <v>39.511995032857904</v>
      </c>
      <c r="R558">
        <v>15.508162970477418</v>
      </c>
      <c r="S558">
        <v>3.4534438051464238</v>
      </c>
      <c r="T558">
        <v>24.393698756032489</v>
      </c>
      <c r="U558">
        <v>81.994087124214516</v>
      </c>
      <c r="V558">
        <v>153.29713753401373</v>
      </c>
      <c r="W558">
        <v>60.488004967142082</v>
      </c>
      <c r="X558">
        <v>16.543971137527642</v>
      </c>
      <c r="Y558">
        <v>18.69552074977636</v>
      </c>
      <c r="Z558">
        <v>77.957568074667748</v>
      </c>
      <c r="AA558">
        <v>3.840711523360925</v>
      </c>
      <c r="AB558">
        <v>185.34651536200386</v>
      </c>
    </row>
    <row r="559" spans="1:28" x14ac:dyDescent="0.25">
      <c r="A559" t="s">
        <v>1552</v>
      </c>
      <c r="B559" t="s">
        <v>118</v>
      </c>
      <c r="C559" t="s">
        <v>1424</v>
      </c>
      <c r="D559" t="s">
        <v>1485</v>
      </c>
      <c r="E559">
        <v>634</v>
      </c>
      <c r="F559">
        <v>130</v>
      </c>
      <c r="G559">
        <v>558.01</v>
      </c>
      <c r="H559">
        <v>201816.97</v>
      </c>
      <c r="I559">
        <v>16312.898999999999</v>
      </c>
      <c r="J559">
        <v>33470.024000000005</v>
      </c>
      <c r="K559">
        <v>6648.4900000000034</v>
      </c>
      <c r="L559">
        <v>5358.2150000000029</v>
      </c>
      <c r="M559">
        <v>2872.7449999999926</v>
      </c>
      <c r="N559">
        <v>24571</v>
      </c>
      <c r="O559">
        <v>537.45399999999313</v>
      </c>
      <c r="P559">
        <v>6482.402</v>
      </c>
      <c r="Q559">
        <v>21.295959671346338</v>
      </c>
      <c r="R559">
        <v>19.367784140220511</v>
      </c>
      <c r="S559">
        <v>8.083016507482002</v>
      </c>
      <c r="T559">
        <v>16.584345706904628</v>
      </c>
      <c r="U559">
        <v>59.981046934642755</v>
      </c>
      <c r="V559">
        <v>131.3069765774807</v>
      </c>
      <c r="W559">
        <v>78.704040328653662</v>
      </c>
      <c r="X559">
        <v>6.4513294998622239</v>
      </c>
      <c r="Y559">
        <v>1.2950467871175146</v>
      </c>
      <c r="Z559">
        <v>68.691228156413615</v>
      </c>
      <c r="AA559">
        <v>5.4984064050634034</v>
      </c>
      <c r="AB559">
        <v>82.65786355119603</v>
      </c>
    </row>
    <row r="560" spans="1:28" x14ac:dyDescent="0.25">
      <c r="A560" t="s">
        <v>1553</v>
      </c>
      <c r="B560" t="s">
        <v>119</v>
      </c>
      <c r="C560" t="s">
        <v>1424</v>
      </c>
      <c r="D560" t="s">
        <v>1485</v>
      </c>
      <c r="E560">
        <v>21</v>
      </c>
      <c r="F560">
        <v>29</v>
      </c>
      <c r="G560">
        <v>19.18</v>
      </c>
      <c r="H560">
        <v>2574.87</v>
      </c>
      <c r="I560">
        <v>0</v>
      </c>
      <c r="J560">
        <v>1094.05</v>
      </c>
      <c r="K560">
        <v>329.62000000000006</v>
      </c>
      <c r="L560">
        <v>314.92900000000003</v>
      </c>
      <c r="M560">
        <v>215.64499999999995</v>
      </c>
      <c r="N560">
        <v>878.98800000000006</v>
      </c>
      <c r="O560">
        <v>205.23099999999997</v>
      </c>
      <c r="P560">
        <v>101.331</v>
      </c>
      <c r="Q560">
        <v>27.272697185522528</v>
      </c>
      <c r="R560">
        <v>9.2620081349115679</v>
      </c>
      <c r="S560">
        <v>0</v>
      </c>
      <c r="T560">
        <v>42.489523742946247</v>
      </c>
      <c r="U560">
        <v>57.041188738269028</v>
      </c>
      <c r="V560">
        <v>71.189781021897815</v>
      </c>
      <c r="W560">
        <v>72.727302814477497</v>
      </c>
      <c r="X560">
        <v>23.926841732384066</v>
      </c>
      <c r="Y560">
        <v>19.636943644169559</v>
      </c>
      <c r="Z560">
        <v>57.612424136014099</v>
      </c>
      <c r="AA560">
        <v>1.2881499908986105</v>
      </c>
      <c r="AB560">
        <v>310.79235377130397</v>
      </c>
    </row>
    <row r="561" spans="1:28" x14ac:dyDescent="0.25">
      <c r="A561" t="s">
        <v>1554</v>
      </c>
      <c r="B561" t="s">
        <v>2</v>
      </c>
      <c r="C561" t="s">
        <v>1424</v>
      </c>
      <c r="D561" t="s">
        <v>46</v>
      </c>
      <c r="E561">
        <v>39.029580761864224</v>
      </c>
      <c r="F561" t="e">
        <v>#N/A</v>
      </c>
      <c r="G561" t="e">
        <v>#N/A</v>
      </c>
      <c r="H561" t="e">
        <v>#N/A</v>
      </c>
      <c r="I561" t="e">
        <v>#N/A</v>
      </c>
      <c r="J561" t="e">
        <v>#N/A</v>
      </c>
      <c r="K561" t="e">
        <v>#N/A</v>
      </c>
      <c r="L561" t="e">
        <v>#N/A</v>
      </c>
      <c r="M561" t="e">
        <v>#N/A</v>
      </c>
      <c r="N561" t="e">
        <v>#N/A</v>
      </c>
      <c r="O561" t="e">
        <v>#N/A</v>
      </c>
      <c r="P561" t="e">
        <v>#N/A</v>
      </c>
      <c r="Q561" t="e">
        <v>#N/A</v>
      </c>
      <c r="R561" t="e">
        <v>#N/A</v>
      </c>
      <c r="S561" t="e">
        <v>#N/A</v>
      </c>
      <c r="T561" t="e">
        <v>#N/A</v>
      </c>
      <c r="U561" t="e">
        <v>#N/A</v>
      </c>
      <c r="V561" t="e">
        <v>#N/A</v>
      </c>
      <c r="W561" t="e">
        <v>#N/A</v>
      </c>
      <c r="X561" t="e">
        <v>#N/A</v>
      </c>
      <c r="Y561" t="e">
        <v>#N/A</v>
      </c>
      <c r="Z561" t="e">
        <v>#N/A</v>
      </c>
      <c r="AA561" t="e">
        <v>#N/A</v>
      </c>
      <c r="AB561" t="e">
        <v>#N/A</v>
      </c>
    </row>
    <row r="562" spans="1:28" x14ac:dyDescent="0.25">
      <c r="A562" t="s">
        <v>1555</v>
      </c>
      <c r="B562" t="s">
        <v>4</v>
      </c>
      <c r="C562" t="s">
        <v>1424</v>
      </c>
      <c r="D562" t="s">
        <v>46</v>
      </c>
      <c r="E562">
        <v>36.773504273504273</v>
      </c>
      <c r="F562" t="e">
        <v>#N/A</v>
      </c>
      <c r="G562" t="e">
        <v>#N/A</v>
      </c>
      <c r="H562" t="e">
        <v>#N/A</v>
      </c>
      <c r="I562" t="e">
        <v>#N/A</v>
      </c>
      <c r="J562" t="e">
        <v>#N/A</v>
      </c>
      <c r="K562" t="e">
        <v>#N/A</v>
      </c>
      <c r="L562" t="e">
        <v>#N/A</v>
      </c>
      <c r="M562" t="e">
        <v>#N/A</v>
      </c>
      <c r="N562" t="e">
        <v>#N/A</v>
      </c>
      <c r="O562" t="e">
        <v>#N/A</v>
      </c>
      <c r="P562" t="e">
        <v>#N/A</v>
      </c>
      <c r="Q562" t="e">
        <v>#N/A</v>
      </c>
      <c r="R562" t="e">
        <v>#N/A</v>
      </c>
      <c r="S562" t="e">
        <v>#N/A</v>
      </c>
      <c r="T562" t="e">
        <v>#N/A</v>
      </c>
      <c r="U562" t="e">
        <v>#N/A</v>
      </c>
      <c r="V562" t="e">
        <v>#N/A</v>
      </c>
      <c r="W562" t="e">
        <v>#N/A</v>
      </c>
      <c r="X562" t="e">
        <v>#N/A</v>
      </c>
      <c r="Y562" t="e">
        <v>#N/A</v>
      </c>
      <c r="Z562" t="e">
        <v>#N/A</v>
      </c>
      <c r="AA562" t="e">
        <v>#N/A</v>
      </c>
      <c r="AB562" t="e">
        <v>#N/A</v>
      </c>
    </row>
    <row r="563" spans="1:28" x14ac:dyDescent="0.25">
      <c r="A563" t="s">
        <v>1556</v>
      </c>
      <c r="B563" t="s">
        <v>6</v>
      </c>
      <c r="C563" t="s">
        <v>1424</v>
      </c>
      <c r="D563" t="s">
        <v>46</v>
      </c>
      <c r="E563">
        <v>14.328743545611017</v>
      </c>
      <c r="F563" t="e">
        <v>#N/A</v>
      </c>
      <c r="G563" t="e">
        <v>#N/A</v>
      </c>
      <c r="H563" t="e">
        <v>#N/A</v>
      </c>
      <c r="I563" t="e">
        <v>#N/A</v>
      </c>
      <c r="J563" t="e">
        <v>#N/A</v>
      </c>
      <c r="K563" t="e">
        <v>#N/A</v>
      </c>
      <c r="L563" t="e">
        <v>#N/A</v>
      </c>
      <c r="M563" t="e">
        <v>#N/A</v>
      </c>
      <c r="N563" t="e">
        <v>#N/A</v>
      </c>
      <c r="O563" t="e">
        <v>#N/A</v>
      </c>
      <c r="P563" t="e">
        <v>#N/A</v>
      </c>
      <c r="Q563" t="e">
        <v>#N/A</v>
      </c>
      <c r="R563" t="e">
        <v>#N/A</v>
      </c>
      <c r="S563" t="e">
        <v>#N/A</v>
      </c>
      <c r="T563" t="e">
        <v>#N/A</v>
      </c>
      <c r="U563" t="e">
        <v>#N/A</v>
      </c>
      <c r="V563" t="e">
        <v>#N/A</v>
      </c>
      <c r="W563" t="e">
        <v>#N/A</v>
      </c>
      <c r="X563" t="e">
        <v>#N/A</v>
      </c>
      <c r="Y563" t="e">
        <v>#N/A</v>
      </c>
      <c r="Z563" t="e">
        <v>#N/A</v>
      </c>
      <c r="AA563" t="e">
        <v>#N/A</v>
      </c>
      <c r="AB563" t="e">
        <v>#N/A</v>
      </c>
    </row>
    <row r="564" spans="1:28" x14ac:dyDescent="0.25">
      <c r="A564" t="s">
        <v>1557</v>
      </c>
      <c r="B564" t="s">
        <v>8</v>
      </c>
      <c r="C564" t="s">
        <v>1424</v>
      </c>
      <c r="D564" t="s">
        <v>46</v>
      </c>
      <c r="E564">
        <v>39.457831325301207</v>
      </c>
      <c r="F564" t="e">
        <v>#N/A</v>
      </c>
      <c r="G564" t="e">
        <v>#N/A</v>
      </c>
      <c r="H564" t="e">
        <v>#N/A</v>
      </c>
      <c r="I564" t="e">
        <v>#N/A</v>
      </c>
      <c r="J564" t="e">
        <v>#N/A</v>
      </c>
      <c r="K564" t="e">
        <v>#N/A</v>
      </c>
      <c r="L564" t="e">
        <v>#N/A</v>
      </c>
      <c r="M564" t="e">
        <v>#N/A</v>
      </c>
      <c r="N564" t="e">
        <v>#N/A</v>
      </c>
      <c r="O564" t="e">
        <v>#N/A</v>
      </c>
      <c r="P564" t="e">
        <v>#N/A</v>
      </c>
      <c r="Q564" t="e">
        <v>#N/A</v>
      </c>
      <c r="R564" t="e">
        <v>#N/A</v>
      </c>
      <c r="S564" t="e">
        <v>#N/A</v>
      </c>
      <c r="T564" t="e">
        <v>#N/A</v>
      </c>
      <c r="U564" t="e">
        <v>#N/A</v>
      </c>
      <c r="V564" t="e">
        <v>#N/A</v>
      </c>
      <c r="W564" t="e">
        <v>#N/A</v>
      </c>
      <c r="X564" t="e">
        <v>#N/A</v>
      </c>
      <c r="Y564" t="e">
        <v>#N/A</v>
      </c>
      <c r="Z564" t="e">
        <v>#N/A</v>
      </c>
      <c r="AA564" t="e">
        <v>#N/A</v>
      </c>
      <c r="AB564" t="e">
        <v>#N/A</v>
      </c>
    </row>
    <row r="565" spans="1:28" x14ac:dyDescent="0.25">
      <c r="A565" t="s">
        <v>1558</v>
      </c>
      <c r="B565" t="s">
        <v>107</v>
      </c>
      <c r="C565" t="s">
        <v>1424</v>
      </c>
      <c r="D565" t="s">
        <v>46</v>
      </c>
      <c r="E565">
        <v>10.141969661102616</v>
      </c>
      <c r="F565" t="e">
        <v>#N/A</v>
      </c>
      <c r="G565" t="e">
        <v>#N/A</v>
      </c>
      <c r="H565" t="e">
        <v>#N/A</v>
      </c>
      <c r="I565" t="e">
        <v>#N/A</v>
      </c>
      <c r="J565" t="e">
        <v>#N/A</v>
      </c>
      <c r="K565" t="e">
        <v>#N/A</v>
      </c>
      <c r="L565" t="e">
        <v>#N/A</v>
      </c>
      <c r="M565" t="e">
        <v>#N/A</v>
      </c>
      <c r="N565" t="e">
        <v>#N/A</v>
      </c>
      <c r="O565" t="e">
        <v>#N/A</v>
      </c>
      <c r="P565" t="e">
        <v>#N/A</v>
      </c>
      <c r="Q565" t="e">
        <v>#N/A</v>
      </c>
      <c r="R565" t="e">
        <v>#N/A</v>
      </c>
      <c r="S565" t="e">
        <v>#N/A</v>
      </c>
      <c r="T565" t="e">
        <v>#N/A</v>
      </c>
      <c r="U565" t="e">
        <v>#N/A</v>
      </c>
      <c r="V565" t="e">
        <v>#N/A</v>
      </c>
      <c r="W565" t="e">
        <v>#N/A</v>
      </c>
      <c r="X565" t="e">
        <v>#N/A</v>
      </c>
      <c r="Y565" t="e">
        <v>#N/A</v>
      </c>
      <c r="Z565" t="e">
        <v>#N/A</v>
      </c>
      <c r="AA565" t="e">
        <v>#N/A</v>
      </c>
      <c r="AB565" t="e">
        <v>#N/A</v>
      </c>
    </row>
    <row r="566" spans="1:28" x14ac:dyDescent="0.25">
      <c r="A566" t="s">
        <v>1559</v>
      </c>
      <c r="B566" t="s">
        <v>108</v>
      </c>
      <c r="C566" t="s">
        <v>1424</v>
      </c>
      <c r="D566" t="s">
        <v>46</v>
      </c>
      <c r="E566">
        <v>11.698674931062252</v>
      </c>
      <c r="F566" t="e">
        <v>#N/A</v>
      </c>
      <c r="G566" t="e">
        <v>#N/A</v>
      </c>
      <c r="H566" t="e">
        <v>#N/A</v>
      </c>
      <c r="I566" t="e">
        <v>#N/A</v>
      </c>
      <c r="J566" t="e">
        <v>#N/A</v>
      </c>
      <c r="K566" t="e">
        <v>#N/A</v>
      </c>
      <c r="L566" t="e">
        <v>#N/A</v>
      </c>
      <c r="M566" t="e">
        <v>#N/A</v>
      </c>
      <c r="N566" t="e">
        <v>#N/A</v>
      </c>
      <c r="O566" t="e">
        <v>#N/A</v>
      </c>
      <c r="P566" t="e">
        <v>#N/A</v>
      </c>
      <c r="Q566" t="e">
        <v>#N/A</v>
      </c>
      <c r="R566" t="e">
        <v>#N/A</v>
      </c>
      <c r="S566" t="e">
        <v>#N/A</v>
      </c>
      <c r="T566" t="e">
        <v>#N/A</v>
      </c>
      <c r="U566" t="e">
        <v>#N/A</v>
      </c>
      <c r="V566" t="e">
        <v>#N/A</v>
      </c>
      <c r="W566" t="e">
        <v>#N/A</v>
      </c>
      <c r="X566" t="e">
        <v>#N/A</v>
      </c>
      <c r="Y566" t="e">
        <v>#N/A</v>
      </c>
      <c r="Z566" t="e">
        <v>#N/A</v>
      </c>
      <c r="AA566" t="e">
        <v>#N/A</v>
      </c>
      <c r="AB566" t="e">
        <v>#N/A</v>
      </c>
    </row>
    <row r="567" spans="1:28" x14ac:dyDescent="0.25">
      <c r="A567" t="s">
        <v>1560</v>
      </c>
      <c r="B567" t="s">
        <v>109</v>
      </c>
      <c r="C567" t="s">
        <v>1424</v>
      </c>
      <c r="D567" t="s">
        <v>46</v>
      </c>
      <c r="E567">
        <v>14.558573041664275</v>
      </c>
      <c r="F567" t="e">
        <v>#N/A</v>
      </c>
      <c r="G567" t="e">
        <v>#N/A</v>
      </c>
      <c r="H567" t="e">
        <v>#N/A</v>
      </c>
      <c r="I567" t="e">
        <v>#N/A</v>
      </c>
      <c r="J567" t="e">
        <v>#N/A</v>
      </c>
      <c r="K567" t="e">
        <v>#N/A</v>
      </c>
      <c r="L567" t="e">
        <v>#N/A</v>
      </c>
      <c r="M567" t="e">
        <v>#N/A</v>
      </c>
      <c r="N567" t="e">
        <v>#N/A</v>
      </c>
      <c r="O567" t="e">
        <v>#N/A</v>
      </c>
      <c r="P567" t="e">
        <v>#N/A</v>
      </c>
      <c r="Q567" t="e">
        <v>#N/A</v>
      </c>
      <c r="R567" t="e">
        <v>#N/A</v>
      </c>
      <c r="S567" t="e">
        <v>#N/A</v>
      </c>
      <c r="T567" t="e">
        <v>#N/A</v>
      </c>
      <c r="U567" t="e">
        <v>#N/A</v>
      </c>
      <c r="V567" t="e">
        <v>#N/A</v>
      </c>
      <c r="W567" t="e">
        <v>#N/A</v>
      </c>
      <c r="X567" t="e">
        <v>#N/A</v>
      </c>
      <c r="Y567" t="e">
        <v>#N/A</v>
      </c>
      <c r="Z567" t="e">
        <v>#N/A</v>
      </c>
      <c r="AA567" t="e">
        <v>#N/A</v>
      </c>
      <c r="AB567" t="e">
        <v>#N/A</v>
      </c>
    </row>
    <row r="568" spans="1:28" x14ac:dyDescent="0.25">
      <c r="A568" t="s">
        <v>1561</v>
      </c>
      <c r="B568" t="s">
        <v>110</v>
      </c>
      <c r="C568" t="s">
        <v>1424</v>
      </c>
      <c r="D568" t="s">
        <v>46</v>
      </c>
      <c r="E568">
        <v>16.248018354224723</v>
      </c>
      <c r="F568" t="e">
        <v>#N/A</v>
      </c>
      <c r="G568" t="e">
        <v>#N/A</v>
      </c>
      <c r="H568" t="e">
        <v>#N/A</v>
      </c>
      <c r="I568" t="e">
        <v>#N/A</v>
      </c>
      <c r="J568" t="e">
        <v>#N/A</v>
      </c>
      <c r="K568" t="e">
        <v>#N/A</v>
      </c>
      <c r="L568" t="e">
        <v>#N/A</v>
      </c>
      <c r="M568" t="e">
        <v>#N/A</v>
      </c>
      <c r="N568" t="e">
        <v>#N/A</v>
      </c>
      <c r="O568" t="e">
        <v>#N/A</v>
      </c>
      <c r="P568" t="e">
        <v>#N/A</v>
      </c>
      <c r="Q568" t="e">
        <v>#N/A</v>
      </c>
      <c r="R568" t="e">
        <v>#N/A</v>
      </c>
      <c r="S568" t="e">
        <v>#N/A</v>
      </c>
      <c r="T568" t="e">
        <v>#N/A</v>
      </c>
      <c r="U568" t="e">
        <v>#N/A</v>
      </c>
      <c r="V568" t="e">
        <v>#N/A</v>
      </c>
      <c r="W568" t="e">
        <v>#N/A</v>
      </c>
      <c r="X568" t="e">
        <v>#N/A</v>
      </c>
      <c r="Y568" t="e">
        <v>#N/A</v>
      </c>
      <c r="Z568" t="e">
        <v>#N/A</v>
      </c>
      <c r="AA568" t="e">
        <v>#N/A</v>
      </c>
      <c r="AB568" t="e">
        <v>#N/A</v>
      </c>
    </row>
    <row r="569" spans="1:28" x14ac:dyDescent="0.25">
      <c r="A569" t="s">
        <v>1562</v>
      </c>
      <c r="B569" t="s">
        <v>111</v>
      </c>
      <c r="C569" t="s">
        <v>1424</v>
      </c>
      <c r="D569" t="s">
        <v>46</v>
      </c>
      <c r="E569">
        <v>15.922746285212488</v>
      </c>
      <c r="F569" t="e">
        <v>#N/A</v>
      </c>
      <c r="G569" t="e">
        <v>#N/A</v>
      </c>
      <c r="H569" t="e">
        <v>#N/A</v>
      </c>
      <c r="I569" t="e">
        <v>#N/A</v>
      </c>
      <c r="J569" t="e">
        <v>#N/A</v>
      </c>
      <c r="K569" t="e">
        <v>#N/A</v>
      </c>
      <c r="L569" t="e">
        <v>#N/A</v>
      </c>
      <c r="M569" t="e">
        <v>#N/A</v>
      </c>
      <c r="N569" t="e">
        <v>#N/A</v>
      </c>
      <c r="O569" t="e">
        <v>#N/A</v>
      </c>
      <c r="P569" t="e">
        <v>#N/A</v>
      </c>
      <c r="Q569" t="e">
        <v>#N/A</v>
      </c>
      <c r="R569" t="e">
        <v>#N/A</v>
      </c>
      <c r="S569" t="e">
        <v>#N/A</v>
      </c>
      <c r="T569" t="e">
        <v>#N/A</v>
      </c>
      <c r="U569" t="e">
        <v>#N/A</v>
      </c>
      <c r="V569" t="e">
        <v>#N/A</v>
      </c>
      <c r="W569" t="e">
        <v>#N/A</v>
      </c>
      <c r="X569" t="e">
        <v>#N/A</v>
      </c>
      <c r="Y569" t="e">
        <v>#N/A</v>
      </c>
      <c r="Z569" t="e">
        <v>#N/A</v>
      </c>
      <c r="AA569" t="e">
        <v>#N/A</v>
      </c>
      <c r="AB569" t="e">
        <v>#N/A</v>
      </c>
    </row>
    <row r="570" spans="1:28" x14ac:dyDescent="0.25">
      <c r="A570" t="s">
        <v>1563</v>
      </c>
      <c r="B570" t="s">
        <v>112</v>
      </c>
      <c r="C570" t="s">
        <v>1424</v>
      </c>
      <c r="D570" t="s">
        <v>46</v>
      </c>
      <c r="E570">
        <v>14.897109076850166</v>
      </c>
      <c r="F570" t="e">
        <v>#N/A</v>
      </c>
      <c r="G570" t="e">
        <v>#N/A</v>
      </c>
      <c r="H570" t="e">
        <v>#N/A</v>
      </c>
      <c r="I570" t="e">
        <v>#N/A</v>
      </c>
      <c r="J570" t="e">
        <v>#N/A</v>
      </c>
      <c r="K570" t="e">
        <v>#N/A</v>
      </c>
      <c r="L570" t="e">
        <v>#N/A</v>
      </c>
      <c r="M570" t="e">
        <v>#N/A</v>
      </c>
      <c r="N570" t="e">
        <v>#N/A</v>
      </c>
      <c r="O570" t="e">
        <v>#N/A</v>
      </c>
      <c r="P570" t="e">
        <v>#N/A</v>
      </c>
      <c r="Q570" t="e">
        <v>#N/A</v>
      </c>
      <c r="R570" t="e">
        <v>#N/A</v>
      </c>
      <c r="S570" t="e">
        <v>#N/A</v>
      </c>
      <c r="T570" t="e">
        <v>#N/A</v>
      </c>
      <c r="U570" t="e">
        <v>#N/A</v>
      </c>
      <c r="V570" t="e">
        <v>#N/A</v>
      </c>
      <c r="W570" t="e">
        <v>#N/A</v>
      </c>
      <c r="X570" t="e">
        <v>#N/A</v>
      </c>
      <c r="Y570" t="e">
        <v>#N/A</v>
      </c>
      <c r="Z570" t="e">
        <v>#N/A</v>
      </c>
      <c r="AA570" t="e">
        <v>#N/A</v>
      </c>
      <c r="AB570" t="e">
        <v>#N/A</v>
      </c>
    </row>
    <row r="571" spans="1:28" x14ac:dyDescent="0.25">
      <c r="A571" t="s">
        <v>1564</v>
      </c>
      <c r="B571" t="s">
        <v>113</v>
      </c>
      <c r="C571" t="s">
        <v>1424</v>
      </c>
      <c r="D571" t="s">
        <v>46</v>
      </c>
      <c r="E571">
        <v>23.602249633725602</v>
      </c>
      <c r="F571" t="e">
        <v>#N/A</v>
      </c>
      <c r="G571" t="e">
        <v>#N/A</v>
      </c>
      <c r="H571" t="e">
        <v>#N/A</v>
      </c>
      <c r="I571" t="e">
        <v>#N/A</v>
      </c>
      <c r="J571" t="e">
        <v>#N/A</v>
      </c>
      <c r="K571" t="e">
        <v>#N/A</v>
      </c>
      <c r="L571" t="e">
        <v>#N/A</v>
      </c>
      <c r="M571" t="e">
        <v>#N/A</v>
      </c>
      <c r="N571" t="e">
        <v>#N/A</v>
      </c>
      <c r="O571" t="e">
        <v>#N/A</v>
      </c>
      <c r="P571" t="e">
        <v>#N/A</v>
      </c>
      <c r="Q571" t="e">
        <v>#N/A</v>
      </c>
      <c r="R571" t="e">
        <v>#N/A</v>
      </c>
      <c r="S571" t="e">
        <v>#N/A</v>
      </c>
      <c r="T571" t="e">
        <v>#N/A</v>
      </c>
      <c r="U571" t="e">
        <v>#N/A</v>
      </c>
      <c r="V571" t="e">
        <v>#N/A</v>
      </c>
      <c r="W571" t="e">
        <v>#N/A</v>
      </c>
      <c r="X571" t="e">
        <v>#N/A</v>
      </c>
      <c r="Y571" t="e">
        <v>#N/A</v>
      </c>
      <c r="Z571" t="e">
        <v>#N/A</v>
      </c>
      <c r="AA571" t="e">
        <v>#N/A</v>
      </c>
      <c r="AB571" t="e">
        <v>#N/A</v>
      </c>
    </row>
    <row r="572" spans="1:28" x14ac:dyDescent="0.25">
      <c r="A572" t="s">
        <v>1565</v>
      </c>
      <c r="B572" t="s">
        <v>114</v>
      </c>
      <c r="C572" t="s">
        <v>1424</v>
      </c>
      <c r="D572" t="s">
        <v>46</v>
      </c>
      <c r="E572">
        <v>44.661574139493133</v>
      </c>
      <c r="F572" t="e">
        <v>#N/A</v>
      </c>
      <c r="G572" t="e">
        <v>#N/A</v>
      </c>
      <c r="H572" t="e">
        <v>#N/A</v>
      </c>
      <c r="I572" t="e">
        <v>#N/A</v>
      </c>
      <c r="J572" t="e">
        <v>#N/A</v>
      </c>
      <c r="K572" t="e">
        <v>#N/A</v>
      </c>
      <c r="L572" t="e">
        <v>#N/A</v>
      </c>
      <c r="M572" t="e">
        <v>#N/A</v>
      </c>
      <c r="N572" t="e">
        <v>#N/A</v>
      </c>
      <c r="O572" t="e">
        <v>#N/A</v>
      </c>
      <c r="P572" t="e">
        <v>#N/A</v>
      </c>
      <c r="Q572" t="e">
        <v>#N/A</v>
      </c>
      <c r="R572" t="e">
        <v>#N/A</v>
      </c>
      <c r="S572" t="e">
        <v>#N/A</v>
      </c>
      <c r="T572" t="e">
        <v>#N/A</v>
      </c>
      <c r="U572" t="e">
        <v>#N/A</v>
      </c>
      <c r="V572" t="e">
        <v>#N/A</v>
      </c>
      <c r="W572" t="e">
        <v>#N/A</v>
      </c>
      <c r="X572" t="e">
        <v>#N/A</v>
      </c>
      <c r="Y572" t="e">
        <v>#N/A</v>
      </c>
      <c r="Z572" t="e">
        <v>#N/A</v>
      </c>
      <c r="AA572" t="e">
        <v>#N/A</v>
      </c>
      <c r="AB572" t="e">
        <v>#N/A</v>
      </c>
    </row>
    <row r="573" spans="1:28" x14ac:dyDescent="0.25">
      <c r="A573" t="s">
        <v>1566</v>
      </c>
      <c r="B573" t="s">
        <v>115</v>
      </c>
      <c r="C573" t="s">
        <v>1424</v>
      </c>
      <c r="D573" t="s">
        <v>46</v>
      </c>
      <c r="E573">
        <v>21.466854368809461</v>
      </c>
      <c r="F573" t="e">
        <v>#N/A</v>
      </c>
      <c r="G573" t="e">
        <v>#N/A</v>
      </c>
      <c r="H573" t="e">
        <v>#N/A</v>
      </c>
      <c r="I573" t="e">
        <v>#N/A</v>
      </c>
      <c r="J573" t="e">
        <v>#N/A</v>
      </c>
      <c r="K573" t="e">
        <v>#N/A</v>
      </c>
      <c r="L573" t="e">
        <v>#N/A</v>
      </c>
      <c r="M573" t="e">
        <v>#N/A</v>
      </c>
      <c r="N573" t="e">
        <v>#N/A</v>
      </c>
      <c r="O573" t="e">
        <v>#N/A</v>
      </c>
      <c r="P573" t="e">
        <v>#N/A</v>
      </c>
      <c r="Q573" t="e">
        <v>#N/A</v>
      </c>
      <c r="R573" t="e">
        <v>#N/A</v>
      </c>
      <c r="S573" t="e">
        <v>#N/A</v>
      </c>
      <c r="T573" t="e">
        <v>#N/A</v>
      </c>
      <c r="U573" t="e">
        <v>#N/A</v>
      </c>
      <c r="V573" t="e">
        <v>#N/A</v>
      </c>
      <c r="W573" t="e">
        <v>#N/A</v>
      </c>
      <c r="X573" t="e">
        <v>#N/A</v>
      </c>
      <c r="Y573" t="e">
        <v>#N/A</v>
      </c>
      <c r="Z573" t="e">
        <v>#N/A</v>
      </c>
      <c r="AA573" t="e">
        <v>#N/A</v>
      </c>
      <c r="AB573" t="e">
        <v>#N/A</v>
      </c>
    </row>
    <row r="574" spans="1:28" x14ac:dyDescent="0.25">
      <c r="A574" t="s">
        <v>1567</v>
      </c>
      <c r="B574" t="s">
        <v>116</v>
      </c>
      <c r="C574" t="s">
        <v>1424</v>
      </c>
      <c r="D574" t="s">
        <v>46</v>
      </c>
      <c r="E574">
        <v>21.89442517830269</v>
      </c>
      <c r="F574" t="e">
        <v>#N/A</v>
      </c>
      <c r="G574" t="e">
        <v>#N/A</v>
      </c>
      <c r="H574" t="e">
        <v>#N/A</v>
      </c>
      <c r="I574" t="e">
        <v>#N/A</v>
      </c>
      <c r="J574" t="e">
        <v>#N/A</v>
      </c>
      <c r="K574" t="e">
        <v>#N/A</v>
      </c>
      <c r="L574" t="e">
        <v>#N/A</v>
      </c>
      <c r="M574" t="e">
        <v>#N/A</v>
      </c>
      <c r="N574" t="e">
        <v>#N/A</v>
      </c>
      <c r="O574" t="e">
        <v>#N/A</v>
      </c>
      <c r="P574" t="e">
        <v>#N/A</v>
      </c>
      <c r="Q574" t="e">
        <v>#N/A</v>
      </c>
      <c r="R574" t="e">
        <v>#N/A</v>
      </c>
      <c r="S574" t="e">
        <v>#N/A</v>
      </c>
      <c r="T574" t="e">
        <v>#N/A</v>
      </c>
      <c r="U574" t="e">
        <v>#N/A</v>
      </c>
      <c r="V574" t="e">
        <v>#N/A</v>
      </c>
      <c r="W574" t="e">
        <v>#N/A</v>
      </c>
      <c r="X574" t="e">
        <v>#N/A</v>
      </c>
      <c r="Y574" t="e">
        <v>#N/A</v>
      </c>
      <c r="Z574" t="e">
        <v>#N/A</v>
      </c>
      <c r="AA574" t="e">
        <v>#N/A</v>
      </c>
      <c r="AB574" t="e">
        <v>#N/A</v>
      </c>
    </row>
    <row r="575" spans="1:28" x14ac:dyDescent="0.25">
      <c r="A575" t="s">
        <v>1568</v>
      </c>
      <c r="B575" t="s">
        <v>117</v>
      </c>
      <c r="C575" t="s">
        <v>1424</v>
      </c>
      <c r="D575" t="s">
        <v>46</v>
      </c>
      <c r="E575">
        <v>10.596913321806497</v>
      </c>
      <c r="F575" t="e">
        <v>#N/A</v>
      </c>
      <c r="G575" t="e">
        <v>#N/A</v>
      </c>
      <c r="H575" t="e">
        <v>#N/A</v>
      </c>
      <c r="I575" t="e">
        <v>#N/A</v>
      </c>
      <c r="J575" t="e">
        <v>#N/A</v>
      </c>
      <c r="K575" t="e">
        <v>#N/A</v>
      </c>
      <c r="L575" t="e">
        <v>#N/A</v>
      </c>
      <c r="M575" t="e">
        <v>#N/A</v>
      </c>
      <c r="N575" t="e">
        <v>#N/A</v>
      </c>
      <c r="O575" t="e">
        <v>#N/A</v>
      </c>
      <c r="P575" t="e">
        <v>#N/A</v>
      </c>
      <c r="Q575" t="e">
        <v>#N/A</v>
      </c>
      <c r="R575" t="e">
        <v>#N/A</v>
      </c>
      <c r="S575" t="e">
        <v>#N/A</v>
      </c>
      <c r="T575" t="e">
        <v>#N/A</v>
      </c>
      <c r="U575" t="e">
        <v>#N/A</v>
      </c>
      <c r="V575" t="e">
        <v>#N/A</v>
      </c>
      <c r="W575" t="e">
        <v>#N/A</v>
      </c>
      <c r="X575" t="e">
        <v>#N/A</v>
      </c>
      <c r="Y575" t="e">
        <v>#N/A</v>
      </c>
      <c r="Z575" t="e">
        <v>#N/A</v>
      </c>
      <c r="AA575" t="e">
        <v>#N/A</v>
      </c>
      <c r="AB575" t="e">
        <v>#N/A</v>
      </c>
    </row>
    <row r="576" spans="1:28" x14ac:dyDescent="0.25">
      <c r="A576" t="s">
        <v>1569</v>
      </c>
      <c r="B576" t="s">
        <v>118</v>
      </c>
      <c r="C576" t="s">
        <v>1424</v>
      </c>
      <c r="D576" t="s">
        <v>46</v>
      </c>
      <c r="E576">
        <v>13.741976741431989</v>
      </c>
      <c r="F576" t="e">
        <v>#N/A</v>
      </c>
      <c r="G576" t="e">
        <v>#N/A</v>
      </c>
      <c r="H576" t="e">
        <v>#N/A</v>
      </c>
      <c r="I576" t="e">
        <v>#N/A</v>
      </c>
      <c r="J576" t="e">
        <v>#N/A</v>
      </c>
      <c r="K576" t="e">
        <v>#N/A</v>
      </c>
      <c r="L576" t="e">
        <v>#N/A</v>
      </c>
      <c r="M576" t="e">
        <v>#N/A</v>
      </c>
      <c r="N576" t="e">
        <v>#N/A</v>
      </c>
      <c r="O576" t="e">
        <v>#N/A</v>
      </c>
      <c r="P576" t="e">
        <v>#N/A</v>
      </c>
      <c r="Q576" t="e">
        <v>#N/A</v>
      </c>
      <c r="R576" t="e">
        <v>#N/A</v>
      </c>
      <c r="S576" t="e">
        <v>#N/A</v>
      </c>
      <c r="T576" t="e">
        <v>#N/A</v>
      </c>
      <c r="U576" t="e">
        <v>#N/A</v>
      </c>
      <c r="V576" t="e">
        <v>#N/A</v>
      </c>
      <c r="W576" t="e">
        <v>#N/A</v>
      </c>
      <c r="X576" t="e">
        <v>#N/A</v>
      </c>
      <c r="Y576" t="e">
        <v>#N/A</v>
      </c>
      <c r="Z576" t="e">
        <v>#N/A</v>
      </c>
      <c r="AA576" t="e">
        <v>#N/A</v>
      </c>
      <c r="AB576" t="e">
        <v>#N/A</v>
      </c>
    </row>
    <row r="577" spans="1:28" x14ac:dyDescent="0.25">
      <c r="A577" t="s">
        <v>1570</v>
      </c>
      <c r="B577" t="s">
        <v>119</v>
      </c>
      <c r="C577" t="s">
        <v>1424</v>
      </c>
      <c r="D577" t="s">
        <v>46</v>
      </c>
      <c r="E577">
        <v>39.022862511744435</v>
      </c>
      <c r="F577" t="e">
        <v>#N/A</v>
      </c>
      <c r="G577" t="e">
        <v>#N/A</v>
      </c>
      <c r="H577" t="e">
        <v>#N/A</v>
      </c>
      <c r="I577" t="e">
        <v>#N/A</v>
      </c>
      <c r="J577" t="e">
        <v>#N/A</v>
      </c>
      <c r="K577" t="e">
        <v>#N/A</v>
      </c>
      <c r="L577" t="e">
        <v>#N/A</v>
      </c>
      <c r="M577" t="e">
        <v>#N/A</v>
      </c>
      <c r="N577" t="e">
        <v>#N/A</v>
      </c>
      <c r="O577" t="e">
        <v>#N/A</v>
      </c>
      <c r="P577" t="e">
        <v>#N/A</v>
      </c>
      <c r="Q577" t="e">
        <v>#N/A</v>
      </c>
      <c r="R577" t="e">
        <v>#N/A</v>
      </c>
      <c r="S577" t="e">
        <v>#N/A</v>
      </c>
      <c r="T577" t="e">
        <v>#N/A</v>
      </c>
      <c r="U577" t="e">
        <v>#N/A</v>
      </c>
      <c r="V577" t="e">
        <v>#N/A</v>
      </c>
      <c r="W577" t="e">
        <v>#N/A</v>
      </c>
      <c r="X577" t="e">
        <v>#N/A</v>
      </c>
      <c r="Y577" t="e">
        <v>#N/A</v>
      </c>
      <c r="Z577" t="e">
        <v>#N/A</v>
      </c>
      <c r="AA577" t="e">
        <v>#N/A</v>
      </c>
      <c r="AB577" t="e">
        <v>#N/A</v>
      </c>
    </row>
    <row r="578" spans="1:28" x14ac:dyDescent="0.25">
      <c r="A578" t="s">
        <v>1554</v>
      </c>
      <c r="B578" t="s">
        <v>2</v>
      </c>
      <c r="C578" t="s">
        <v>1424</v>
      </c>
      <c r="D578" t="s">
        <v>46</v>
      </c>
      <c r="E578">
        <v>39.029580761864224</v>
      </c>
      <c r="F578" t="e">
        <v>#N/A</v>
      </c>
      <c r="G578" t="e">
        <v>#N/A</v>
      </c>
      <c r="H578" t="e">
        <v>#N/A</v>
      </c>
      <c r="I578" t="e">
        <v>#N/A</v>
      </c>
      <c r="J578" t="e">
        <v>#N/A</v>
      </c>
      <c r="K578" t="e">
        <v>#N/A</v>
      </c>
      <c r="L578" t="e">
        <v>#N/A</v>
      </c>
      <c r="M578" t="e">
        <v>#N/A</v>
      </c>
      <c r="N578" t="e">
        <v>#N/A</v>
      </c>
      <c r="O578" t="e">
        <v>#N/A</v>
      </c>
      <c r="P578" t="e">
        <v>#N/A</v>
      </c>
      <c r="Q578" t="e">
        <v>#N/A</v>
      </c>
      <c r="R578" t="e">
        <v>#N/A</v>
      </c>
      <c r="S578" t="e">
        <v>#N/A</v>
      </c>
      <c r="T578" t="e">
        <v>#N/A</v>
      </c>
      <c r="U578" t="e">
        <v>#N/A</v>
      </c>
      <c r="V578" t="e">
        <v>#N/A</v>
      </c>
      <c r="W578" t="e">
        <v>#N/A</v>
      </c>
      <c r="X578" t="e">
        <v>#N/A</v>
      </c>
      <c r="Y578" t="e">
        <v>#N/A</v>
      </c>
      <c r="Z578" t="e">
        <v>#N/A</v>
      </c>
      <c r="AA578" t="e">
        <v>#N/A</v>
      </c>
      <c r="AB578" t="e">
        <v>#N/A</v>
      </c>
    </row>
    <row r="579" spans="1:28" x14ac:dyDescent="0.25">
      <c r="A579" t="s">
        <v>1555</v>
      </c>
      <c r="B579" t="s">
        <v>4</v>
      </c>
      <c r="C579" t="s">
        <v>1424</v>
      </c>
      <c r="D579" t="s">
        <v>46</v>
      </c>
      <c r="E579">
        <v>36.773504273504273</v>
      </c>
      <c r="F579" t="e">
        <v>#N/A</v>
      </c>
      <c r="G579" t="e">
        <v>#N/A</v>
      </c>
      <c r="H579" t="e">
        <v>#N/A</v>
      </c>
      <c r="I579" t="e">
        <v>#N/A</v>
      </c>
      <c r="J579" t="e">
        <v>#N/A</v>
      </c>
      <c r="K579" t="e">
        <v>#N/A</v>
      </c>
      <c r="L579" t="e">
        <v>#N/A</v>
      </c>
      <c r="M579" t="e">
        <v>#N/A</v>
      </c>
      <c r="N579" t="e">
        <v>#N/A</v>
      </c>
      <c r="O579" t="e">
        <v>#N/A</v>
      </c>
      <c r="P579" t="e">
        <v>#N/A</v>
      </c>
      <c r="Q579" t="e">
        <v>#N/A</v>
      </c>
      <c r="R579" t="e">
        <v>#N/A</v>
      </c>
      <c r="S579" t="e">
        <v>#N/A</v>
      </c>
      <c r="T579" t="e">
        <v>#N/A</v>
      </c>
      <c r="U579" t="e">
        <v>#N/A</v>
      </c>
      <c r="V579" t="e">
        <v>#N/A</v>
      </c>
      <c r="W579" t="e">
        <v>#N/A</v>
      </c>
      <c r="X579" t="e">
        <v>#N/A</v>
      </c>
      <c r="Y579" t="e">
        <v>#N/A</v>
      </c>
      <c r="Z579" t="e">
        <v>#N/A</v>
      </c>
      <c r="AA579" t="e">
        <v>#N/A</v>
      </c>
      <c r="AB579" t="e">
        <v>#N/A</v>
      </c>
    </row>
    <row r="580" spans="1:28" x14ac:dyDescent="0.25">
      <c r="A580" t="s">
        <v>1556</v>
      </c>
      <c r="B580" t="s">
        <v>6</v>
      </c>
      <c r="C580" t="s">
        <v>1424</v>
      </c>
      <c r="D580" t="s">
        <v>46</v>
      </c>
      <c r="E580">
        <v>14.328743545611017</v>
      </c>
      <c r="F580" t="e">
        <v>#N/A</v>
      </c>
      <c r="G580" t="e">
        <v>#N/A</v>
      </c>
      <c r="H580" t="e">
        <v>#N/A</v>
      </c>
      <c r="I580" t="e">
        <v>#N/A</v>
      </c>
      <c r="J580" t="e">
        <v>#N/A</v>
      </c>
      <c r="K580" t="e">
        <v>#N/A</v>
      </c>
      <c r="L580" t="e">
        <v>#N/A</v>
      </c>
      <c r="M580" t="e">
        <v>#N/A</v>
      </c>
      <c r="N580" t="e">
        <v>#N/A</v>
      </c>
      <c r="O580" t="e">
        <v>#N/A</v>
      </c>
      <c r="P580" t="e">
        <v>#N/A</v>
      </c>
      <c r="Q580" t="e">
        <v>#N/A</v>
      </c>
      <c r="R580" t="e">
        <v>#N/A</v>
      </c>
      <c r="S580" t="e">
        <v>#N/A</v>
      </c>
      <c r="T580" t="e">
        <v>#N/A</v>
      </c>
      <c r="U580" t="e">
        <v>#N/A</v>
      </c>
      <c r="V580" t="e">
        <v>#N/A</v>
      </c>
      <c r="W580" t="e">
        <v>#N/A</v>
      </c>
      <c r="X580" t="e">
        <v>#N/A</v>
      </c>
      <c r="Y580" t="e">
        <v>#N/A</v>
      </c>
      <c r="Z580" t="e">
        <v>#N/A</v>
      </c>
      <c r="AA580" t="e">
        <v>#N/A</v>
      </c>
      <c r="AB580" t="e">
        <v>#N/A</v>
      </c>
    </row>
    <row r="581" spans="1:28" x14ac:dyDescent="0.25">
      <c r="A581" t="s">
        <v>1557</v>
      </c>
      <c r="B581" t="s">
        <v>8</v>
      </c>
      <c r="C581" t="s">
        <v>1424</v>
      </c>
      <c r="D581" t="s">
        <v>46</v>
      </c>
      <c r="E581">
        <v>39.457831325301207</v>
      </c>
      <c r="F581" t="e">
        <v>#N/A</v>
      </c>
      <c r="G581" t="e">
        <v>#N/A</v>
      </c>
      <c r="H581" t="e">
        <v>#N/A</v>
      </c>
      <c r="I581" t="e">
        <v>#N/A</v>
      </c>
      <c r="J581" t="e">
        <v>#N/A</v>
      </c>
      <c r="K581" t="e">
        <v>#N/A</v>
      </c>
      <c r="L581" t="e">
        <v>#N/A</v>
      </c>
      <c r="M581" t="e">
        <v>#N/A</v>
      </c>
      <c r="N581" t="e">
        <v>#N/A</v>
      </c>
      <c r="O581" t="e">
        <v>#N/A</v>
      </c>
      <c r="P581" t="e">
        <v>#N/A</v>
      </c>
      <c r="Q581" t="e">
        <v>#N/A</v>
      </c>
      <c r="R581" t="e">
        <v>#N/A</v>
      </c>
      <c r="S581" t="e">
        <v>#N/A</v>
      </c>
      <c r="T581" t="e">
        <v>#N/A</v>
      </c>
      <c r="U581" t="e">
        <v>#N/A</v>
      </c>
      <c r="V581" t="e">
        <v>#N/A</v>
      </c>
      <c r="W581" t="e">
        <v>#N/A</v>
      </c>
      <c r="X581" t="e">
        <v>#N/A</v>
      </c>
      <c r="Y581" t="e">
        <v>#N/A</v>
      </c>
      <c r="Z581" t="e">
        <v>#N/A</v>
      </c>
      <c r="AA581" t="e">
        <v>#N/A</v>
      </c>
      <c r="AB581" t="e">
        <v>#N/A</v>
      </c>
    </row>
    <row r="582" spans="1:28" x14ac:dyDescent="0.25">
      <c r="A582" t="s">
        <v>1558</v>
      </c>
      <c r="B582" t="s">
        <v>107</v>
      </c>
      <c r="C582" t="s">
        <v>1424</v>
      </c>
      <c r="D582" t="s">
        <v>46</v>
      </c>
      <c r="E582">
        <v>10.141969661102616</v>
      </c>
      <c r="F582" t="e">
        <v>#N/A</v>
      </c>
      <c r="G582" t="e">
        <v>#N/A</v>
      </c>
      <c r="H582" t="e">
        <v>#N/A</v>
      </c>
      <c r="I582" t="e">
        <v>#N/A</v>
      </c>
      <c r="J582" t="e">
        <v>#N/A</v>
      </c>
      <c r="K582" t="e">
        <v>#N/A</v>
      </c>
      <c r="L582" t="e">
        <v>#N/A</v>
      </c>
      <c r="M582" t="e">
        <v>#N/A</v>
      </c>
      <c r="N582" t="e">
        <v>#N/A</v>
      </c>
      <c r="O582" t="e">
        <v>#N/A</v>
      </c>
      <c r="P582" t="e">
        <v>#N/A</v>
      </c>
      <c r="Q582" t="e">
        <v>#N/A</v>
      </c>
      <c r="R582" t="e">
        <v>#N/A</v>
      </c>
      <c r="S582" t="e">
        <v>#N/A</v>
      </c>
      <c r="T582" t="e">
        <v>#N/A</v>
      </c>
      <c r="U582" t="e">
        <v>#N/A</v>
      </c>
      <c r="V582" t="e">
        <v>#N/A</v>
      </c>
      <c r="W582" t="e">
        <v>#N/A</v>
      </c>
      <c r="X582" t="e">
        <v>#N/A</v>
      </c>
      <c r="Y582" t="e">
        <v>#N/A</v>
      </c>
      <c r="Z582" t="e">
        <v>#N/A</v>
      </c>
      <c r="AA582" t="e">
        <v>#N/A</v>
      </c>
      <c r="AB582" t="e">
        <v>#N/A</v>
      </c>
    </row>
    <row r="583" spans="1:28" x14ac:dyDescent="0.25">
      <c r="A583" t="s">
        <v>1559</v>
      </c>
      <c r="B583" t="s">
        <v>108</v>
      </c>
      <c r="C583" t="s">
        <v>1424</v>
      </c>
      <c r="D583" t="s">
        <v>46</v>
      </c>
      <c r="E583">
        <v>11.698674931062252</v>
      </c>
      <c r="F583" t="e">
        <v>#N/A</v>
      </c>
      <c r="G583" t="e">
        <v>#N/A</v>
      </c>
      <c r="H583" t="e">
        <v>#N/A</v>
      </c>
      <c r="I583" t="e">
        <v>#N/A</v>
      </c>
      <c r="J583" t="e">
        <v>#N/A</v>
      </c>
      <c r="K583" t="e">
        <v>#N/A</v>
      </c>
      <c r="L583" t="e">
        <v>#N/A</v>
      </c>
      <c r="M583" t="e">
        <v>#N/A</v>
      </c>
      <c r="N583" t="e">
        <v>#N/A</v>
      </c>
      <c r="O583" t="e">
        <v>#N/A</v>
      </c>
      <c r="P583" t="e">
        <v>#N/A</v>
      </c>
      <c r="Q583" t="e">
        <v>#N/A</v>
      </c>
      <c r="R583" t="e">
        <v>#N/A</v>
      </c>
      <c r="S583" t="e">
        <v>#N/A</v>
      </c>
      <c r="T583" t="e">
        <v>#N/A</v>
      </c>
      <c r="U583" t="e">
        <v>#N/A</v>
      </c>
      <c r="V583" t="e">
        <v>#N/A</v>
      </c>
      <c r="W583" t="e">
        <v>#N/A</v>
      </c>
      <c r="X583" t="e">
        <v>#N/A</v>
      </c>
      <c r="Y583" t="e">
        <v>#N/A</v>
      </c>
      <c r="Z583" t="e">
        <v>#N/A</v>
      </c>
      <c r="AA583" t="e">
        <v>#N/A</v>
      </c>
      <c r="AB583" t="e">
        <v>#N/A</v>
      </c>
    </row>
    <row r="584" spans="1:28" x14ac:dyDescent="0.25">
      <c r="A584" t="s">
        <v>1560</v>
      </c>
      <c r="B584" t="s">
        <v>109</v>
      </c>
      <c r="C584" t="s">
        <v>1424</v>
      </c>
      <c r="D584" t="s">
        <v>46</v>
      </c>
      <c r="E584">
        <v>14.558573041664275</v>
      </c>
      <c r="F584" t="e">
        <v>#N/A</v>
      </c>
      <c r="G584" t="e">
        <v>#N/A</v>
      </c>
      <c r="H584" t="e">
        <v>#N/A</v>
      </c>
      <c r="I584" t="e">
        <v>#N/A</v>
      </c>
      <c r="J584" t="e">
        <v>#N/A</v>
      </c>
      <c r="K584" t="e">
        <v>#N/A</v>
      </c>
      <c r="L584" t="e">
        <v>#N/A</v>
      </c>
      <c r="M584" t="e">
        <v>#N/A</v>
      </c>
      <c r="N584" t="e">
        <v>#N/A</v>
      </c>
      <c r="O584" t="e">
        <v>#N/A</v>
      </c>
      <c r="P584" t="e">
        <v>#N/A</v>
      </c>
      <c r="Q584" t="e">
        <v>#N/A</v>
      </c>
      <c r="R584" t="e">
        <v>#N/A</v>
      </c>
      <c r="S584" t="e">
        <v>#N/A</v>
      </c>
      <c r="T584" t="e">
        <v>#N/A</v>
      </c>
      <c r="U584" t="e">
        <v>#N/A</v>
      </c>
      <c r="V584" t="e">
        <v>#N/A</v>
      </c>
      <c r="W584" t="e">
        <v>#N/A</v>
      </c>
      <c r="X584" t="e">
        <v>#N/A</v>
      </c>
      <c r="Y584" t="e">
        <v>#N/A</v>
      </c>
      <c r="Z584" t="e">
        <v>#N/A</v>
      </c>
      <c r="AA584" t="e">
        <v>#N/A</v>
      </c>
      <c r="AB584" t="e">
        <v>#N/A</v>
      </c>
    </row>
    <row r="585" spans="1:28" x14ac:dyDescent="0.25">
      <c r="A585" t="s">
        <v>1561</v>
      </c>
      <c r="B585" t="s">
        <v>110</v>
      </c>
      <c r="C585" t="s">
        <v>1424</v>
      </c>
      <c r="D585" t="s">
        <v>46</v>
      </c>
      <c r="E585">
        <v>16.248018354224723</v>
      </c>
      <c r="F585" t="e">
        <v>#N/A</v>
      </c>
      <c r="G585" t="e">
        <v>#N/A</v>
      </c>
      <c r="H585" t="e">
        <v>#N/A</v>
      </c>
      <c r="I585" t="e">
        <v>#N/A</v>
      </c>
      <c r="J585" t="e">
        <v>#N/A</v>
      </c>
      <c r="K585" t="e">
        <v>#N/A</v>
      </c>
      <c r="L585" t="e">
        <v>#N/A</v>
      </c>
      <c r="M585" t="e">
        <v>#N/A</v>
      </c>
      <c r="N585" t="e">
        <v>#N/A</v>
      </c>
      <c r="O585" t="e">
        <v>#N/A</v>
      </c>
      <c r="P585" t="e">
        <v>#N/A</v>
      </c>
      <c r="Q585" t="e">
        <v>#N/A</v>
      </c>
      <c r="R585" t="e">
        <v>#N/A</v>
      </c>
      <c r="S585" t="e">
        <v>#N/A</v>
      </c>
      <c r="T585" t="e">
        <v>#N/A</v>
      </c>
      <c r="U585" t="e">
        <v>#N/A</v>
      </c>
      <c r="V585" t="e">
        <v>#N/A</v>
      </c>
      <c r="W585" t="e">
        <v>#N/A</v>
      </c>
      <c r="X585" t="e">
        <v>#N/A</v>
      </c>
      <c r="Y585" t="e">
        <v>#N/A</v>
      </c>
      <c r="Z585" t="e">
        <v>#N/A</v>
      </c>
      <c r="AA585" t="e">
        <v>#N/A</v>
      </c>
      <c r="AB585" t="e">
        <v>#N/A</v>
      </c>
    </row>
    <row r="586" spans="1:28" x14ac:dyDescent="0.25">
      <c r="A586" t="s">
        <v>1562</v>
      </c>
      <c r="B586" t="s">
        <v>111</v>
      </c>
      <c r="C586" t="s">
        <v>1424</v>
      </c>
      <c r="D586" t="s">
        <v>46</v>
      </c>
      <c r="E586">
        <v>15.922746285212488</v>
      </c>
      <c r="F586" t="e">
        <v>#N/A</v>
      </c>
      <c r="G586" t="e">
        <v>#N/A</v>
      </c>
      <c r="H586" t="e">
        <v>#N/A</v>
      </c>
      <c r="I586" t="e">
        <v>#N/A</v>
      </c>
      <c r="J586" t="e">
        <v>#N/A</v>
      </c>
      <c r="K586" t="e">
        <v>#N/A</v>
      </c>
      <c r="L586" t="e">
        <v>#N/A</v>
      </c>
      <c r="M586" t="e">
        <v>#N/A</v>
      </c>
      <c r="N586" t="e">
        <v>#N/A</v>
      </c>
      <c r="O586" t="e">
        <v>#N/A</v>
      </c>
      <c r="P586" t="e">
        <v>#N/A</v>
      </c>
      <c r="Q586" t="e">
        <v>#N/A</v>
      </c>
      <c r="R586" t="e">
        <v>#N/A</v>
      </c>
      <c r="S586" t="e">
        <v>#N/A</v>
      </c>
      <c r="T586" t="e">
        <v>#N/A</v>
      </c>
      <c r="U586" t="e">
        <v>#N/A</v>
      </c>
      <c r="V586" t="e">
        <v>#N/A</v>
      </c>
      <c r="W586" t="e">
        <v>#N/A</v>
      </c>
      <c r="X586" t="e">
        <v>#N/A</v>
      </c>
      <c r="Y586" t="e">
        <v>#N/A</v>
      </c>
      <c r="Z586" t="e">
        <v>#N/A</v>
      </c>
      <c r="AA586" t="e">
        <v>#N/A</v>
      </c>
      <c r="AB586" t="e">
        <v>#N/A</v>
      </c>
    </row>
    <row r="587" spans="1:28" x14ac:dyDescent="0.25">
      <c r="A587" t="s">
        <v>1563</v>
      </c>
      <c r="B587" t="s">
        <v>112</v>
      </c>
      <c r="C587" t="s">
        <v>1424</v>
      </c>
      <c r="D587" t="s">
        <v>46</v>
      </c>
      <c r="E587">
        <v>14.897109076850166</v>
      </c>
      <c r="F587" t="e">
        <v>#N/A</v>
      </c>
      <c r="G587" t="e">
        <v>#N/A</v>
      </c>
      <c r="H587" t="e">
        <v>#N/A</v>
      </c>
      <c r="I587" t="e">
        <v>#N/A</v>
      </c>
      <c r="J587" t="e">
        <v>#N/A</v>
      </c>
      <c r="K587" t="e">
        <v>#N/A</v>
      </c>
      <c r="L587" t="e">
        <v>#N/A</v>
      </c>
      <c r="M587" t="e">
        <v>#N/A</v>
      </c>
      <c r="N587" t="e">
        <v>#N/A</v>
      </c>
      <c r="O587" t="e">
        <v>#N/A</v>
      </c>
      <c r="P587" t="e">
        <v>#N/A</v>
      </c>
      <c r="Q587" t="e">
        <v>#N/A</v>
      </c>
      <c r="R587" t="e">
        <v>#N/A</v>
      </c>
      <c r="S587" t="e">
        <v>#N/A</v>
      </c>
      <c r="T587" t="e">
        <v>#N/A</v>
      </c>
      <c r="U587" t="e">
        <v>#N/A</v>
      </c>
      <c r="V587" t="e">
        <v>#N/A</v>
      </c>
      <c r="W587" t="e">
        <v>#N/A</v>
      </c>
      <c r="X587" t="e">
        <v>#N/A</v>
      </c>
      <c r="Y587" t="e">
        <v>#N/A</v>
      </c>
      <c r="Z587" t="e">
        <v>#N/A</v>
      </c>
      <c r="AA587" t="e">
        <v>#N/A</v>
      </c>
      <c r="AB587" t="e">
        <v>#N/A</v>
      </c>
    </row>
    <row r="588" spans="1:28" x14ac:dyDescent="0.25">
      <c r="A588" t="s">
        <v>1564</v>
      </c>
      <c r="B588" t="s">
        <v>113</v>
      </c>
      <c r="C588" t="s">
        <v>1424</v>
      </c>
      <c r="D588" t="s">
        <v>46</v>
      </c>
      <c r="E588">
        <v>23.602249633725602</v>
      </c>
      <c r="F588" t="e">
        <v>#N/A</v>
      </c>
      <c r="G588" t="e">
        <v>#N/A</v>
      </c>
      <c r="H588" t="e">
        <v>#N/A</v>
      </c>
      <c r="I588" t="e">
        <v>#N/A</v>
      </c>
      <c r="J588" t="e">
        <v>#N/A</v>
      </c>
      <c r="K588" t="e">
        <v>#N/A</v>
      </c>
      <c r="L588" t="e">
        <v>#N/A</v>
      </c>
      <c r="M588" t="e">
        <v>#N/A</v>
      </c>
      <c r="N588" t="e">
        <v>#N/A</v>
      </c>
      <c r="O588" t="e">
        <v>#N/A</v>
      </c>
      <c r="P588" t="e">
        <v>#N/A</v>
      </c>
      <c r="Q588" t="e">
        <v>#N/A</v>
      </c>
      <c r="R588" t="e">
        <v>#N/A</v>
      </c>
      <c r="S588" t="e">
        <v>#N/A</v>
      </c>
      <c r="T588" t="e">
        <v>#N/A</v>
      </c>
      <c r="U588" t="e">
        <v>#N/A</v>
      </c>
      <c r="V588" t="e">
        <v>#N/A</v>
      </c>
      <c r="W588" t="e">
        <v>#N/A</v>
      </c>
      <c r="X588" t="e">
        <v>#N/A</v>
      </c>
      <c r="Y588" t="e">
        <v>#N/A</v>
      </c>
      <c r="Z588" t="e">
        <v>#N/A</v>
      </c>
      <c r="AA588" t="e">
        <v>#N/A</v>
      </c>
      <c r="AB588" t="e">
        <v>#N/A</v>
      </c>
    </row>
    <row r="589" spans="1:28" x14ac:dyDescent="0.25">
      <c r="A589" t="s">
        <v>1565</v>
      </c>
      <c r="B589" t="s">
        <v>114</v>
      </c>
      <c r="C589" t="s">
        <v>1424</v>
      </c>
      <c r="D589" t="s">
        <v>46</v>
      </c>
      <c r="E589">
        <v>44.661574139493133</v>
      </c>
      <c r="F589" t="e">
        <v>#N/A</v>
      </c>
      <c r="G589" t="e">
        <v>#N/A</v>
      </c>
      <c r="H589" t="e">
        <v>#N/A</v>
      </c>
      <c r="I589" t="e">
        <v>#N/A</v>
      </c>
      <c r="J589" t="e">
        <v>#N/A</v>
      </c>
      <c r="K589" t="e">
        <v>#N/A</v>
      </c>
      <c r="L589" t="e">
        <v>#N/A</v>
      </c>
      <c r="M589" t="e">
        <v>#N/A</v>
      </c>
      <c r="N589" t="e">
        <v>#N/A</v>
      </c>
      <c r="O589" t="e">
        <v>#N/A</v>
      </c>
      <c r="P589" t="e">
        <v>#N/A</v>
      </c>
      <c r="Q589" t="e">
        <v>#N/A</v>
      </c>
      <c r="R589" t="e">
        <v>#N/A</v>
      </c>
      <c r="S589" t="e">
        <v>#N/A</v>
      </c>
      <c r="T589" t="e">
        <v>#N/A</v>
      </c>
      <c r="U589" t="e">
        <v>#N/A</v>
      </c>
      <c r="V589" t="e">
        <v>#N/A</v>
      </c>
      <c r="W589" t="e">
        <v>#N/A</v>
      </c>
      <c r="X589" t="e">
        <v>#N/A</v>
      </c>
      <c r="Y589" t="e">
        <v>#N/A</v>
      </c>
      <c r="Z589" t="e">
        <v>#N/A</v>
      </c>
      <c r="AA589" t="e">
        <v>#N/A</v>
      </c>
      <c r="AB589" t="e">
        <v>#N/A</v>
      </c>
    </row>
    <row r="590" spans="1:28" x14ac:dyDescent="0.25">
      <c r="A590" t="s">
        <v>1566</v>
      </c>
      <c r="B590" t="s">
        <v>115</v>
      </c>
      <c r="C590" t="s">
        <v>1424</v>
      </c>
      <c r="D590" t="s">
        <v>46</v>
      </c>
      <c r="E590">
        <v>21.466854368809461</v>
      </c>
      <c r="F590" t="e">
        <v>#N/A</v>
      </c>
      <c r="G590" t="e">
        <v>#N/A</v>
      </c>
      <c r="H590" t="e">
        <v>#N/A</v>
      </c>
      <c r="I590" t="e">
        <v>#N/A</v>
      </c>
      <c r="J590" t="e">
        <v>#N/A</v>
      </c>
      <c r="K590" t="e">
        <v>#N/A</v>
      </c>
      <c r="L590" t="e">
        <v>#N/A</v>
      </c>
      <c r="M590" t="e">
        <v>#N/A</v>
      </c>
      <c r="N590" t="e">
        <v>#N/A</v>
      </c>
      <c r="O590" t="e">
        <v>#N/A</v>
      </c>
      <c r="P590" t="e">
        <v>#N/A</v>
      </c>
      <c r="Q590" t="e">
        <v>#N/A</v>
      </c>
      <c r="R590" t="e">
        <v>#N/A</v>
      </c>
      <c r="S590" t="e">
        <v>#N/A</v>
      </c>
      <c r="T590" t="e">
        <v>#N/A</v>
      </c>
      <c r="U590" t="e">
        <v>#N/A</v>
      </c>
      <c r="V590" t="e">
        <v>#N/A</v>
      </c>
      <c r="W590" t="e">
        <v>#N/A</v>
      </c>
      <c r="X590" t="e">
        <v>#N/A</v>
      </c>
      <c r="Y590" t="e">
        <v>#N/A</v>
      </c>
      <c r="Z590" t="e">
        <v>#N/A</v>
      </c>
      <c r="AA590" t="e">
        <v>#N/A</v>
      </c>
      <c r="AB590" t="e">
        <v>#N/A</v>
      </c>
    </row>
    <row r="591" spans="1:28" x14ac:dyDescent="0.25">
      <c r="A591" t="s">
        <v>1567</v>
      </c>
      <c r="B591" t="s">
        <v>116</v>
      </c>
      <c r="C591" t="s">
        <v>1424</v>
      </c>
      <c r="D591" t="s">
        <v>46</v>
      </c>
      <c r="E591">
        <v>21.89442517830269</v>
      </c>
      <c r="F591" t="e">
        <v>#N/A</v>
      </c>
      <c r="G591" t="e">
        <v>#N/A</v>
      </c>
      <c r="H591" t="e">
        <v>#N/A</v>
      </c>
      <c r="I591" t="e">
        <v>#N/A</v>
      </c>
      <c r="J591" t="e">
        <v>#N/A</v>
      </c>
      <c r="K591" t="e">
        <v>#N/A</v>
      </c>
      <c r="L591" t="e">
        <v>#N/A</v>
      </c>
      <c r="M591" t="e">
        <v>#N/A</v>
      </c>
      <c r="N591" t="e">
        <v>#N/A</v>
      </c>
      <c r="O591" t="e">
        <v>#N/A</v>
      </c>
      <c r="P591" t="e">
        <v>#N/A</v>
      </c>
      <c r="Q591" t="e">
        <v>#N/A</v>
      </c>
      <c r="R591" t="e">
        <v>#N/A</v>
      </c>
      <c r="S591" t="e">
        <v>#N/A</v>
      </c>
      <c r="T591" t="e">
        <v>#N/A</v>
      </c>
      <c r="U591" t="e">
        <v>#N/A</v>
      </c>
      <c r="V591" t="e">
        <v>#N/A</v>
      </c>
      <c r="W591" t="e">
        <v>#N/A</v>
      </c>
      <c r="X591" t="e">
        <v>#N/A</v>
      </c>
      <c r="Y591" t="e">
        <v>#N/A</v>
      </c>
      <c r="Z591" t="e">
        <v>#N/A</v>
      </c>
      <c r="AA591" t="e">
        <v>#N/A</v>
      </c>
      <c r="AB591" t="e">
        <v>#N/A</v>
      </c>
    </row>
    <row r="592" spans="1:28" x14ac:dyDescent="0.25">
      <c r="A592" t="s">
        <v>1568</v>
      </c>
      <c r="B592" t="s">
        <v>117</v>
      </c>
      <c r="C592" t="s">
        <v>1424</v>
      </c>
      <c r="D592" t="s">
        <v>46</v>
      </c>
      <c r="E592">
        <v>10.596913321806497</v>
      </c>
      <c r="F592" t="e">
        <v>#N/A</v>
      </c>
      <c r="G592" t="e">
        <v>#N/A</v>
      </c>
      <c r="H592" t="e">
        <v>#N/A</v>
      </c>
      <c r="I592" t="e">
        <v>#N/A</v>
      </c>
      <c r="J592" t="e">
        <v>#N/A</v>
      </c>
      <c r="K592" t="e">
        <v>#N/A</v>
      </c>
      <c r="L592" t="e">
        <v>#N/A</v>
      </c>
      <c r="M592" t="e">
        <v>#N/A</v>
      </c>
      <c r="N592" t="e">
        <v>#N/A</v>
      </c>
      <c r="O592" t="e">
        <v>#N/A</v>
      </c>
      <c r="P592" t="e">
        <v>#N/A</v>
      </c>
      <c r="Q592" t="e">
        <v>#N/A</v>
      </c>
      <c r="R592" t="e">
        <v>#N/A</v>
      </c>
      <c r="S592" t="e">
        <v>#N/A</v>
      </c>
      <c r="T592" t="e">
        <v>#N/A</v>
      </c>
      <c r="U592" t="e">
        <v>#N/A</v>
      </c>
      <c r="V592" t="e">
        <v>#N/A</v>
      </c>
      <c r="W592" t="e">
        <v>#N/A</v>
      </c>
      <c r="X592" t="e">
        <v>#N/A</v>
      </c>
      <c r="Y592" t="e">
        <v>#N/A</v>
      </c>
      <c r="Z592" t="e">
        <v>#N/A</v>
      </c>
      <c r="AA592" t="e">
        <v>#N/A</v>
      </c>
      <c r="AB592" t="e">
        <v>#N/A</v>
      </c>
    </row>
    <row r="593" spans="1:28" x14ac:dyDescent="0.25">
      <c r="A593" t="s">
        <v>1569</v>
      </c>
      <c r="B593" t="s">
        <v>118</v>
      </c>
      <c r="C593" t="s">
        <v>1424</v>
      </c>
      <c r="D593" t="s">
        <v>46</v>
      </c>
      <c r="E593">
        <v>13.741976741431989</v>
      </c>
      <c r="F593" t="e">
        <v>#N/A</v>
      </c>
      <c r="G593" t="e">
        <v>#N/A</v>
      </c>
      <c r="H593" t="e">
        <v>#N/A</v>
      </c>
      <c r="I593" t="e">
        <v>#N/A</v>
      </c>
      <c r="J593" t="e">
        <v>#N/A</v>
      </c>
      <c r="K593" t="e">
        <v>#N/A</v>
      </c>
      <c r="L593" t="e">
        <v>#N/A</v>
      </c>
      <c r="M593" t="e">
        <v>#N/A</v>
      </c>
      <c r="N593" t="e">
        <v>#N/A</v>
      </c>
      <c r="O593" t="e">
        <v>#N/A</v>
      </c>
      <c r="P593" t="e">
        <v>#N/A</v>
      </c>
      <c r="Q593" t="e">
        <v>#N/A</v>
      </c>
      <c r="R593" t="e">
        <v>#N/A</v>
      </c>
      <c r="S593" t="e">
        <v>#N/A</v>
      </c>
      <c r="T593" t="e">
        <v>#N/A</v>
      </c>
      <c r="U593" t="e">
        <v>#N/A</v>
      </c>
      <c r="V593" t="e">
        <v>#N/A</v>
      </c>
      <c r="W593" t="e">
        <v>#N/A</v>
      </c>
      <c r="X593" t="e">
        <v>#N/A</v>
      </c>
      <c r="Y593" t="e">
        <v>#N/A</v>
      </c>
      <c r="Z593" t="e">
        <v>#N/A</v>
      </c>
      <c r="AA593" t="e">
        <v>#N/A</v>
      </c>
      <c r="AB593" t="e">
        <v>#N/A</v>
      </c>
    </row>
    <row r="594" spans="1:28" x14ac:dyDescent="0.25">
      <c r="A594" t="s">
        <v>1570</v>
      </c>
      <c r="B594" t="s">
        <v>119</v>
      </c>
      <c r="C594" t="s">
        <v>1424</v>
      </c>
      <c r="D594" t="s">
        <v>46</v>
      </c>
      <c r="E594">
        <v>39.022862511744435</v>
      </c>
      <c r="F594" t="e">
        <v>#N/A</v>
      </c>
      <c r="G594" t="e">
        <v>#N/A</v>
      </c>
      <c r="H594" t="e">
        <v>#N/A</v>
      </c>
      <c r="I594" t="e">
        <v>#N/A</v>
      </c>
      <c r="J594" t="e">
        <v>#N/A</v>
      </c>
      <c r="K594" t="e">
        <v>#N/A</v>
      </c>
      <c r="L594" t="e">
        <v>#N/A</v>
      </c>
      <c r="M594" t="e">
        <v>#N/A</v>
      </c>
      <c r="N594" t="e">
        <v>#N/A</v>
      </c>
      <c r="O594" t="e">
        <v>#N/A</v>
      </c>
      <c r="P594" t="e">
        <v>#N/A</v>
      </c>
      <c r="Q594" t="e">
        <v>#N/A</v>
      </c>
      <c r="R594" t="e">
        <v>#N/A</v>
      </c>
      <c r="S594" t="e">
        <v>#N/A</v>
      </c>
      <c r="T594" t="e">
        <v>#N/A</v>
      </c>
      <c r="U594" t="e">
        <v>#N/A</v>
      </c>
      <c r="V594" t="e">
        <v>#N/A</v>
      </c>
      <c r="W594" t="e">
        <v>#N/A</v>
      </c>
      <c r="X594" t="e">
        <v>#N/A</v>
      </c>
      <c r="Y594" t="e">
        <v>#N/A</v>
      </c>
      <c r="Z594" t="e">
        <v>#N/A</v>
      </c>
      <c r="AA594" t="e">
        <v>#N/A</v>
      </c>
      <c r="AB594" t="e">
        <v>#N/A</v>
      </c>
    </row>
    <row r="595" spans="1:28" x14ac:dyDescent="0.25">
      <c r="A595" t="s">
        <v>1554</v>
      </c>
      <c r="B595" t="s">
        <v>2</v>
      </c>
      <c r="C595" t="s">
        <v>1424</v>
      </c>
      <c r="D595" t="s">
        <v>46</v>
      </c>
      <c r="E595">
        <v>39.029580761864224</v>
      </c>
      <c r="F595" t="e">
        <v>#N/A</v>
      </c>
      <c r="G595" t="e">
        <v>#N/A</v>
      </c>
      <c r="H595" t="e">
        <v>#N/A</v>
      </c>
      <c r="I595" t="e">
        <v>#N/A</v>
      </c>
      <c r="J595" t="e">
        <v>#N/A</v>
      </c>
      <c r="K595" t="e">
        <v>#N/A</v>
      </c>
      <c r="L595" t="e">
        <v>#N/A</v>
      </c>
      <c r="M595" t="e">
        <v>#N/A</v>
      </c>
      <c r="N595" t="e">
        <v>#N/A</v>
      </c>
      <c r="O595" t="e">
        <v>#N/A</v>
      </c>
      <c r="P595" t="e">
        <v>#N/A</v>
      </c>
      <c r="Q595" t="e">
        <v>#N/A</v>
      </c>
      <c r="R595" t="e">
        <v>#N/A</v>
      </c>
      <c r="S595" t="e">
        <v>#N/A</v>
      </c>
      <c r="T595" t="e">
        <v>#N/A</v>
      </c>
      <c r="U595" t="e">
        <v>#N/A</v>
      </c>
      <c r="V595" t="e">
        <v>#N/A</v>
      </c>
      <c r="W595" t="e">
        <v>#N/A</v>
      </c>
      <c r="X595" t="e">
        <v>#N/A</v>
      </c>
      <c r="Y595" t="e">
        <v>#N/A</v>
      </c>
      <c r="Z595" t="e">
        <v>#N/A</v>
      </c>
      <c r="AA595" t="e">
        <v>#N/A</v>
      </c>
      <c r="AB595" t="e">
        <v>#N/A</v>
      </c>
    </row>
    <row r="596" spans="1:28" x14ac:dyDescent="0.25">
      <c r="A596" t="s">
        <v>1555</v>
      </c>
      <c r="B596" t="s">
        <v>4</v>
      </c>
      <c r="C596" t="s">
        <v>1424</v>
      </c>
      <c r="D596" t="s">
        <v>46</v>
      </c>
      <c r="E596">
        <v>36.773504273504273</v>
      </c>
      <c r="F596" t="e">
        <v>#N/A</v>
      </c>
      <c r="G596" t="e">
        <v>#N/A</v>
      </c>
      <c r="H596" t="e">
        <v>#N/A</v>
      </c>
      <c r="I596" t="e">
        <v>#N/A</v>
      </c>
      <c r="J596" t="e">
        <v>#N/A</v>
      </c>
      <c r="K596" t="e">
        <v>#N/A</v>
      </c>
      <c r="L596" t="e">
        <v>#N/A</v>
      </c>
      <c r="M596" t="e">
        <v>#N/A</v>
      </c>
      <c r="N596" t="e">
        <v>#N/A</v>
      </c>
      <c r="O596" t="e">
        <v>#N/A</v>
      </c>
      <c r="P596" t="e">
        <v>#N/A</v>
      </c>
      <c r="Q596" t="e">
        <v>#N/A</v>
      </c>
      <c r="R596" t="e">
        <v>#N/A</v>
      </c>
      <c r="S596" t="e">
        <v>#N/A</v>
      </c>
      <c r="T596" t="e">
        <v>#N/A</v>
      </c>
      <c r="U596" t="e">
        <v>#N/A</v>
      </c>
      <c r="V596" t="e">
        <v>#N/A</v>
      </c>
      <c r="W596" t="e">
        <v>#N/A</v>
      </c>
      <c r="X596" t="e">
        <v>#N/A</v>
      </c>
      <c r="Y596" t="e">
        <v>#N/A</v>
      </c>
      <c r="Z596" t="e">
        <v>#N/A</v>
      </c>
      <c r="AA596" t="e">
        <v>#N/A</v>
      </c>
      <c r="AB596" t="e">
        <v>#N/A</v>
      </c>
    </row>
    <row r="597" spans="1:28" x14ac:dyDescent="0.25">
      <c r="A597" t="s">
        <v>1556</v>
      </c>
      <c r="B597" t="s">
        <v>6</v>
      </c>
      <c r="C597" t="s">
        <v>1424</v>
      </c>
      <c r="D597" t="s">
        <v>46</v>
      </c>
      <c r="E597">
        <v>14.328743545611017</v>
      </c>
      <c r="F597" t="e">
        <v>#N/A</v>
      </c>
      <c r="G597" t="e">
        <v>#N/A</v>
      </c>
      <c r="H597" t="e">
        <v>#N/A</v>
      </c>
      <c r="I597" t="e">
        <v>#N/A</v>
      </c>
      <c r="J597" t="e">
        <v>#N/A</v>
      </c>
      <c r="K597" t="e">
        <v>#N/A</v>
      </c>
      <c r="L597" t="e">
        <v>#N/A</v>
      </c>
      <c r="M597" t="e">
        <v>#N/A</v>
      </c>
      <c r="N597" t="e">
        <v>#N/A</v>
      </c>
      <c r="O597" t="e">
        <v>#N/A</v>
      </c>
      <c r="P597" t="e">
        <v>#N/A</v>
      </c>
      <c r="Q597" t="e">
        <v>#N/A</v>
      </c>
      <c r="R597" t="e">
        <v>#N/A</v>
      </c>
      <c r="S597" t="e">
        <v>#N/A</v>
      </c>
      <c r="T597" t="e">
        <v>#N/A</v>
      </c>
      <c r="U597" t="e">
        <v>#N/A</v>
      </c>
      <c r="V597" t="e">
        <v>#N/A</v>
      </c>
      <c r="W597" t="e">
        <v>#N/A</v>
      </c>
      <c r="X597" t="e">
        <v>#N/A</v>
      </c>
      <c r="Y597" t="e">
        <v>#N/A</v>
      </c>
      <c r="Z597" t="e">
        <v>#N/A</v>
      </c>
      <c r="AA597" t="e">
        <v>#N/A</v>
      </c>
      <c r="AB597" t="e">
        <v>#N/A</v>
      </c>
    </row>
    <row r="598" spans="1:28" x14ac:dyDescent="0.25">
      <c r="A598" t="s">
        <v>1557</v>
      </c>
      <c r="B598" t="s">
        <v>8</v>
      </c>
      <c r="C598" t="s">
        <v>1424</v>
      </c>
      <c r="D598" t="s">
        <v>46</v>
      </c>
      <c r="E598">
        <v>39.457831325301207</v>
      </c>
      <c r="F598" t="e">
        <v>#N/A</v>
      </c>
      <c r="G598" t="e">
        <v>#N/A</v>
      </c>
      <c r="H598" t="e">
        <v>#N/A</v>
      </c>
      <c r="I598" t="e">
        <v>#N/A</v>
      </c>
      <c r="J598" t="e">
        <v>#N/A</v>
      </c>
      <c r="K598" t="e">
        <v>#N/A</v>
      </c>
      <c r="L598" t="e">
        <v>#N/A</v>
      </c>
      <c r="M598" t="e">
        <v>#N/A</v>
      </c>
      <c r="N598" t="e">
        <v>#N/A</v>
      </c>
      <c r="O598" t="e">
        <v>#N/A</v>
      </c>
      <c r="P598" t="e">
        <v>#N/A</v>
      </c>
      <c r="Q598" t="e">
        <v>#N/A</v>
      </c>
      <c r="R598" t="e">
        <v>#N/A</v>
      </c>
      <c r="S598" t="e">
        <v>#N/A</v>
      </c>
      <c r="T598" t="e">
        <v>#N/A</v>
      </c>
      <c r="U598" t="e">
        <v>#N/A</v>
      </c>
      <c r="V598" t="e">
        <v>#N/A</v>
      </c>
      <c r="W598" t="e">
        <v>#N/A</v>
      </c>
      <c r="X598" t="e">
        <v>#N/A</v>
      </c>
      <c r="Y598" t="e">
        <v>#N/A</v>
      </c>
      <c r="Z598" t="e">
        <v>#N/A</v>
      </c>
      <c r="AA598" t="e">
        <v>#N/A</v>
      </c>
      <c r="AB598" t="e">
        <v>#N/A</v>
      </c>
    </row>
    <row r="599" spans="1:28" x14ac:dyDescent="0.25">
      <c r="A599" t="s">
        <v>1558</v>
      </c>
      <c r="B599" t="s">
        <v>107</v>
      </c>
      <c r="C599" t="s">
        <v>1424</v>
      </c>
      <c r="D599" t="s">
        <v>46</v>
      </c>
      <c r="E599">
        <v>10.141969661102616</v>
      </c>
      <c r="F599" t="e">
        <v>#N/A</v>
      </c>
      <c r="G599" t="e">
        <v>#N/A</v>
      </c>
      <c r="H599" t="e">
        <v>#N/A</v>
      </c>
      <c r="I599" t="e">
        <v>#N/A</v>
      </c>
      <c r="J599" t="e">
        <v>#N/A</v>
      </c>
      <c r="K599" t="e">
        <v>#N/A</v>
      </c>
      <c r="L599" t="e">
        <v>#N/A</v>
      </c>
      <c r="M599" t="e">
        <v>#N/A</v>
      </c>
      <c r="N599" t="e">
        <v>#N/A</v>
      </c>
      <c r="O599" t="e">
        <v>#N/A</v>
      </c>
      <c r="P599" t="e">
        <v>#N/A</v>
      </c>
      <c r="Q599" t="e">
        <v>#N/A</v>
      </c>
      <c r="R599" t="e">
        <v>#N/A</v>
      </c>
      <c r="S599" t="e">
        <v>#N/A</v>
      </c>
      <c r="T599" t="e">
        <v>#N/A</v>
      </c>
      <c r="U599" t="e">
        <v>#N/A</v>
      </c>
      <c r="V599" t="e">
        <v>#N/A</v>
      </c>
      <c r="W599" t="e">
        <v>#N/A</v>
      </c>
      <c r="X599" t="e">
        <v>#N/A</v>
      </c>
      <c r="Y599" t="e">
        <v>#N/A</v>
      </c>
      <c r="Z599" t="e">
        <v>#N/A</v>
      </c>
      <c r="AA599" t="e">
        <v>#N/A</v>
      </c>
      <c r="AB599" t="e">
        <v>#N/A</v>
      </c>
    </row>
    <row r="600" spans="1:28" x14ac:dyDescent="0.25">
      <c r="A600" t="s">
        <v>1559</v>
      </c>
      <c r="B600" t="s">
        <v>108</v>
      </c>
      <c r="C600" t="s">
        <v>1424</v>
      </c>
      <c r="D600" t="s">
        <v>46</v>
      </c>
      <c r="E600">
        <v>11.698674931062252</v>
      </c>
      <c r="F600" t="e">
        <v>#N/A</v>
      </c>
      <c r="G600" t="e">
        <v>#N/A</v>
      </c>
      <c r="H600" t="e">
        <v>#N/A</v>
      </c>
      <c r="I600" t="e">
        <v>#N/A</v>
      </c>
      <c r="J600" t="e">
        <v>#N/A</v>
      </c>
      <c r="K600" t="e">
        <v>#N/A</v>
      </c>
      <c r="L600" t="e">
        <v>#N/A</v>
      </c>
      <c r="M600" t="e">
        <v>#N/A</v>
      </c>
      <c r="N600" t="e">
        <v>#N/A</v>
      </c>
      <c r="O600" t="e">
        <v>#N/A</v>
      </c>
      <c r="P600" t="e">
        <v>#N/A</v>
      </c>
      <c r="Q600" t="e">
        <v>#N/A</v>
      </c>
      <c r="R600" t="e">
        <v>#N/A</v>
      </c>
      <c r="S600" t="e">
        <v>#N/A</v>
      </c>
      <c r="T600" t="e">
        <v>#N/A</v>
      </c>
      <c r="U600" t="e">
        <v>#N/A</v>
      </c>
      <c r="V600" t="e">
        <v>#N/A</v>
      </c>
      <c r="W600" t="e">
        <v>#N/A</v>
      </c>
      <c r="X600" t="e">
        <v>#N/A</v>
      </c>
      <c r="Y600" t="e">
        <v>#N/A</v>
      </c>
      <c r="Z600" t="e">
        <v>#N/A</v>
      </c>
      <c r="AA600" t="e">
        <v>#N/A</v>
      </c>
      <c r="AB600" t="e">
        <v>#N/A</v>
      </c>
    </row>
    <row r="601" spans="1:28" x14ac:dyDescent="0.25">
      <c r="A601" t="s">
        <v>1560</v>
      </c>
      <c r="B601" t="s">
        <v>109</v>
      </c>
      <c r="C601" t="s">
        <v>1424</v>
      </c>
      <c r="D601" t="s">
        <v>46</v>
      </c>
      <c r="E601">
        <v>14.558573041664275</v>
      </c>
      <c r="F601" t="e">
        <v>#N/A</v>
      </c>
      <c r="G601" t="e">
        <v>#N/A</v>
      </c>
      <c r="H601" t="e">
        <v>#N/A</v>
      </c>
      <c r="I601" t="e">
        <v>#N/A</v>
      </c>
      <c r="J601" t="e">
        <v>#N/A</v>
      </c>
      <c r="K601" t="e">
        <v>#N/A</v>
      </c>
      <c r="L601" t="e">
        <v>#N/A</v>
      </c>
      <c r="M601" t="e">
        <v>#N/A</v>
      </c>
      <c r="N601" t="e">
        <v>#N/A</v>
      </c>
      <c r="O601" t="e">
        <v>#N/A</v>
      </c>
      <c r="P601" t="e">
        <v>#N/A</v>
      </c>
      <c r="Q601" t="e">
        <v>#N/A</v>
      </c>
      <c r="R601" t="e">
        <v>#N/A</v>
      </c>
      <c r="S601" t="e">
        <v>#N/A</v>
      </c>
      <c r="T601" t="e">
        <v>#N/A</v>
      </c>
      <c r="U601" t="e">
        <v>#N/A</v>
      </c>
      <c r="V601" t="e">
        <v>#N/A</v>
      </c>
      <c r="W601" t="e">
        <v>#N/A</v>
      </c>
      <c r="X601" t="e">
        <v>#N/A</v>
      </c>
      <c r="Y601" t="e">
        <v>#N/A</v>
      </c>
      <c r="Z601" t="e">
        <v>#N/A</v>
      </c>
      <c r="AA601" t="e">
        <v>#N/A</v>
      </c>
      <c r="AB601" t="e">
        <v>#N/A</v>
      </c>
    </row>
    <row r="602" spans="1:28" x14ac:dyDescent="0.25">
      <c r="A602" t="s">
        <v>1561</v>
      </c>
      <c r="B602" t="s">
        <v>110</v>
      </c>
      <c r="C602" t="s">
        <v>1424</v>
      </c>
      <c r="D602" t="s">
        <v>46</v>
      </c>
      <c r="E602">
        <v>16.248018354224723</v>
      </c>
      <c r="F602" t="e">
        <v>#N/A</v>
      </c>
      <c r="G602" t="e">
        <v>#N/A</v>
      </c>
      <c r="H602" t="e">
        <v>#N/A</v>
      </c>
      <c r="I602" t="e">
        <v>#N/A</v>
      </c>
      <c r="J602" t="e">
        <v>#N/A</v>
      </c>
      <c r="K602" t="e">
        <v>#N/A</v>
      </c>
      <c r="L602" t="e">
        <v>#N/A</v>
      </c>
      <c r="M602" t="e">
        <v>#N/A</v>
      </c>
      <c r="N602" t="e">
        <v>#N/A</v>
      </c>
      <c r="O602" t="e">
        <v>#N/A</v>
      </c>
      <c r="P602" t="e">
        <v>#N/A</v>
      </c>
      <c r="Q602" t="e">
        <v>#N/A</v>
      </c>
      <c r="R602" t="e">
        <v>#N/A</v>
      </c>
      <c r="S602" t="e">
        <v>#N/A</v>
      </c>
      <c r="T602" t="e">
        <v>#N/A</v>
      </c>
      <c r="U602" t="e">
        <v>#N/A</v>
      </c>
      <c r="V602" t="e">
        <v>#N/A</v>
      </c>
      <c r="W602" t="e">
        <v>#N/A</v>
      </c>
      <c r="X602" t="e">
        <v>#N/A</v>
      </c>
      <c r="Y602" t="e">
        <v>#N/A</v>
      </c>
      <c r="Z602" t="e">
        <v>#N/A</v>
      </c>
      <c r="AA602" t="e">
        <v>#N/A</v>
      </c>
      <c r="AB602" t="e">
        <v>#N/A</v>
      </c>
    </row>
    <row r="603" spans="1:28" x14ac:dyDescent="0.25">
      <c r="A603" t="s">
        <v>1562</v>
      </c>
      <c r="B603" t="s">
        <v>111</v>
      </c>
      <c r="C603" t="s">
        <v>1424</v>
      </c>
      <c r="D603" t="s">
        <v>46</v>
      </c>
      <c r="E603">
        <v>15.922746285212488</v>
      </c>
      <c r="F603" t="e">
        <v>#N/A</v>
      </c>
      <c r="G603" t="e">
        <v>#N/A</v>
      </c>
      <c r="H603" t="e">
        <v>#N/A</v>
      </c>
      <c r="I603" t="e">
        <v>#N/A</v>
      </c>
      <c r="J603" t="e">
        <v>#N/A</v>
      </c>
      <c r="K603" t="e">
        <v>#N/A</v>
      </c>
      <c r="L603" t="e">
        <v>#N/A</v>
      </c>
      <c r="M603" t="e">
        <v>#N/A</v>
      </c>
      <c r="N603" t="e">
        <v>#N/A</v>
      </c>
      <c r="O603" t="e">
        <v>#N/A</v>
      </c>
      <c r="P603" t="e">
        <v>#N/A</v>
      </c>
      <c r="Q603" t="e">
        <v>#N/A</v>
      </c>
      <c r="R603" t="e">
        <v>#N/A</v>
      </c>
      <c r="S603" t="e">
        <v>#N/A</v>
      </c>
      <c r="T603" t="e">
        <v>#N/A</v>
      </c>
      <c r="U603" t="e">
        <v>#N/A</v>
      </c>
      <c r="V603" t="e">
        <v>#N/A</v>
      </c>
      <c r="W603" t="e">
        <v>#N/A</v>
      </c>
      <c r="X603" t="e">
        <v>#N/A</v>
      </c>
      <c r="Y603" t="e">
        <v>#N/A</v>
      </c>
      <c r="Z603" t="e">
        <v>#N/A</v>
      </c>
      <c r="AA603" t="e">
        <v>#N/A</v>
      </c>
      <c r="AB603" t="e">
        <v>#N/A</v>
      </c>
    </row>
    <row r="604" spans="1:28" x14ac:dyDescent="0.25">
      <c r="A604" t="s">
        <v>1563</v>
      </c>
      <c r="B604" t="s">
        <v>112</v>
      </c>
      <c r="C604" t="s">
        <v>1424</v>
      </c>
      <c r="D604" t="s">
        <v>46</v>
      </c>
      <c r="E604">
        <v>14.897109076850166</v>
      </c>
      <c r="F604" t="e">
        <v>#N/A</v>
      </c>
      <c r="G604" t="e">
        <v>#N/A</v>
      </c>
      <c r="H604" t="e">
        <v>#N/A</v>
      </c>
      <c r="I604" t="e">
        <v>#N/A</v>
      </c>
      <c r="J604" t="e">
        <v>#N/A</v>
      </c>
      <c r="K604" t="e">
        <v>#N/A</v>
      </c>
      <c r="L604" t="e">
        <v>#N/A</v>
      </c>
      <c r="M604" t="e">
        <v>#N/A</v>
      </c>
      <c r="N604" t="e">
        <v>#N/A</v>
      </c>
      <c r="O604" t="e">
        <v>#N/A</v>
      </c>
      <c r="P604" t="e">
        <v>#N/A</v>
      </c>
      <c r="Q604" t="e">
        <v>#N/A</v>
      </c>
      <c r="R604" t="e">
        <v>#N/A</v>
      </c>
      <c r="S604" t="e">
        <v>#N/A</v>
      </c>
      <c r="T604" t="e">
        <v>#N/A</v>
      </c>
      <c r="U604" t="e">
        <v>#N/A</v>
      </c>
      <c r="V604" t="e">
        <v>#N/A</v>
      </c>
      <c r="W604" t="e">
        <v>#N/A</v>
      </c>
      <c r="X604" t="e">
        <v>#N/A</v>
      </c>
      <c r="Y604" t="e">
        <v>#N/A</v>
      </c>
      <c r="Z604" t="e">
        <v>#N/A</v>
      </c>
      <c r="AA604" t="e">
        <v>#N/A</v>
      </c>
      <c r="AB604" t="e">
        <v>#N/A</v>
      </c>
    </row>
    <row r="605" spans="1:28" x14ac:dyDescent="0.25">
      <c r="A605" t="s">
        <v>1564</v>
      </c>
      <c r="B605" t="s">
        <v>113</v>
      </c>
      <c r="C605" t="s">
        <v>1424</v>
      </c>
      <c r="D605" t="s">
        <v>46</v>
      </c>
      <c r="E605">
        <v>23.602249633725602</v>
      </c>
      <c r="F605" t="e">
        <v>#N/A</v>
      </c>
      <c r="G605" t="e">
        <v>#N/A</v>
      </c>
      <c r="H605" t="e">
        <v>#N/A</v>
      </c>
      <c r="I605" t="e">
        <v>#N/A</v>
      </c>
      <c r="J605" t="e">
        <v>#N/A</v>
      </c>
      <c r="K605" t="e">
        <v>#N/A</v>
      </c>
      <c r="L605" t="e">
        <v>#N/A</v>
      </c>
      <c r="M605" t="e">
        <v>#N/A</v>
      </c>
      <c r="N605" t="e">
        <v>#N/A</v>
      </c>
      <c r="O605" t="e">
        <v>#N/A</v>
      </c>
      <c r="P605" t="e">
        <v>#N/A</v>
      </c>
      <c r="Q605" t="e">
        <v>#N/A</v>
      </c>
      <c r="R605" t="e">
        <v>#N/A</v>
      </c>
      <c r="S605" t="e">
        <v>#N/A</v>
      </c>
      <c r="T605" t="e">
        <v>#N/A</v>
      </c>
      <c r="U605" t="e">
        <v>#N/A</v>
      </c>
      <c r="V605" t="e">
        <v>#N/A</v>
      </c>
      <c r="W605" t="e">
        <v>#N/A</v>
      </c>
      <c r="X605" t="e">
        <v>#N/A</v>
      </c>
      <c r="Y605" t="e">
        <v>#N/A</v>
      </c>
      <c r="Z605" t="e">
        <v>#N/A</v>
      </c>
      <c r="AA605" t="e">
        <v>#N/A</v>
      </c>
      <c r="AB605" t="e">
        <v>#N/A</v>
      </c>
    </row>
    <row r="606" spans="1:28" x14ac:dyDescent="0.25">
      <c r="A606" t="s">
        <v>1565</v>
      </c>
      <c r="B606" t="s">
        <v>114</v>
      </c>
      <c r="C606" t="s">
        <v>1424</v>
      </c>
      <c r="D606" t="s">
        <v>46</v>
      </c>
      <c r="E606">
        <v>44.661574139493133</v>
      </c>
      <c r="F606" t="e">
        <v>#N/A</v>
      </c>
      <c r="G606" t="e">
        <v>#N/A</v>
      </c>
      <c r="H606" t="e">
        <v>#N/A</v>
      </c>
      <c r="I606" t="e">
        <v>#N/A</v>
      </c>
      <c r="J606" t="e">
        <v>#N/A</v>
      </c>
      <c r="K606" t="e">
        <v>#N/A</v>
      </c>
      <c r="L606" t="e">
        <v>#N/A</v>
      </c>
      <c r="M606" t="e">
        <v>#N/A</v>
      </c>
      <c r="N606" t="e">
        <v>#N/A</v>
      </c>
      <c r="O606" t="e">
        <v>#N/A</v>
      </c>
      <c r="P606" t="e">
        <v>#N/A</v>
      </c>
      <c r="Q606" t="e">
        <v>#N/A</v>
      </c>
      <c r="R606" t="e">
        <v>#N/A</v>
      </c>
      <c r="S606" t="e">
        <v>#N/A</v>
      </c>
      <c r="T606" t="e">
        <v>#N/A</v>
      </c>
      <c r="U606" t="e">
        <v>#N/A</v>
      </c>
      <c r="V606" t="e">
        <v>#N/A</v>
      </c>
      <c r="W606" t="e">
        <v>#N/A</v>
      </c>
      <c r="X606" t="e">
        <v>#N/A</v>
      </c>
      <c r="Y606" t="e">
        <v>#N/A</v>
      </c>
      <c r="Z606" t="e">
        <v>#N/A</v>
      </c>
      <c r="AA606" t="e">
        <v>#N/A</v>
      </c>
      <c r="AB606" t="e">
        <v>#N/A</v>
      </c>
    </row>
    <row r="607" spans="1:28" x14ac:dyDescent="0.25">
      <c r="A607" t="s">
        <v>1566</v>
      </c>
      <c r="B607" t="s">
        <v>115</v>
      </c>
      <c r="C607" t="s">
        <v>1424</v>
      </c>
      <c r="D607" t="s">
        <v>46</v>
      </c>
      <c r="E607">
        <v>21.466854368809461</v>
      </c>
      <c r="F607" t="e">
        <v>#N/A</v>
      </c>
      <c r="G607" t="e">
        <v>#N/A</v>
      </c>
      <c r="H607" t="e">
        <v>#N/A</v>
      </c>
      <c r="I607" t="e">
        <v>#N/A</v>
      </c>
      <c r="J607" t="e">
        <v>#N/A</v>
      </c>
      <c r="K607" t="e">
        <v>#N/A</v>
      </c>
      <c r="L607" t="e">
        <v>#N/A</v>
      </c>
      <c r="M607" t="e">
        <v>#N/A</v>
      </c>
      <c r="N607" t="e">
        <v>#N/A</v>
      </c>
      <c r="O607" t="e">
        <v>#N/A</v>
      </c>
      <c r="P607" t="e">
        <v>#N/A</v>
      </c>
      <c r="Q607" t="e">
        <v>#N/A</v>
      </c>
      <c r="R607" t="e">
        <v>#N/A</v>
      </c>
      <c r="S607" t="e">
        <v>#N/A</v>
      </c>
      <c r="T607" t="e">
        <v>#N/A</v>
      </c>
      <c r="U607" t="e">
        <v>#N/A</v>
      </c>
      <c r="V607" t="e">
        <v>#N/A</v>
      </c>
      <c r="W607" t="e">
        <v>#N/A</v>
      </c>
      <c r="X607" t="e">
        <v>#N/A</v>
      </c>
      <c r="Y607" t="e">
        <v>#N/A</v>
      </c>
      <c r="Z607" t="e">
        <v>#N/A</v>
      </c>
      <c r="AA607" t="e">
        <v>#N/A</v>
      </c>
      <c r="AB607" t="e">
        <v>#N/A</v>
      </c>
    </row>
    <row r="608" spans="1:28" x14ac:dyDescent="0.25">
      <c r="A608" t="s">
        <v>1567</v>
      </c>
      <c r="B608" t="s">
        <v>116</v>
      </c>
      <c r="C608" t="s">
        <v>1424</v>
      </c>
      <c r="D608" t="s">
        <v>46</v>
      </c>
      <c r="E608">
        <v>21.89442517830269</v>
      </c>
      <c r="F608" t="e">
        <v>#N/A</v>
      </c>
      <c r="G608" t="e">
        <v>#N/A</v>
      </c>
      <c r="H608" t="e">
        <v>#N/A</v>
      </c>
      <c r="I608" t="e">
        <v>#N/A</v>
      </c>
      <c r="J608" t="e">
        <v>#N/A</v>
      </c>
      <c r="K608" t="e">
        <v>#N/A</v>
      </c>
      <c r="L608" t="e">
        <v>#N/A</v>
      </c>
      <c r="M608" t="e">
        <v>#N/A</v>
      </c>
      <c r="N608" t="e">
        <v>#N/A</v>
      </c>
      <c r="O608" t="e">
        <v>#N/A</v>
      </c>
      <c r="P608" t="e">
        <v>#N/A</v>
      </c>
      <c r="Q608" t="e">
        <v>#N/A</v>
      </c>
      <c r="R608" t="e">
        <v>#N/A</v>
      </c>
      <c r="S608" t="e">
        <v>#N/A</v>
      </c>
      <c r="T608" t="e">
        <v>#N/A</v>
      </c>
      <c r="U608" t="e">
        <v>#N/A</v>
      </c>
      <c r="V608" t="e">
        <v>#N/A</v>
      </c>
      <c r="W608" t="e">
        <v>#N/A</v>
      </c>
      <c r="X608" t="e">
        <v>#N/A</v>
      </c>
      <c r="Y608" t="e">
        <v>#N/A</v>
      </c>
      <c r="Z608" t="e">
        <v>#N/A</v>
      </c>
      <c r="AA608" t="e">
        <v>#N/A</v>
      </c>
      <c r="AB608" t="e">
        <v>#N/A</v>
      </c>
    </row>
    <row r="609" spans="1:28" x14ac:dyDescent="0.25">
      <c r="A609" t="s">
        <v>1568</v>
      </c>
      <c r="B609" t="s">
        <v>117</v>
      </c>
      <c r="C609" t="s">
        <v>1424</v>
      </c>
      <c r="D609" t="s">
        <v>46</v>
      </c>
      <c r="E609">
        <v>10.596913321806497</v>
      </c>
      <c r="F609" t="e">
        <v>#N/A</v>
      </c>
      <c r="G609" t="e">
        <v>#N/A</v>
      </c>
      <c r="H609" t="e">
        <v>#N/A</v>
      </c>
      <c r="I609" t="e">
        <v>#N/A</v>
      </c>
      <c r="J609" t="e">
        <v>#N/A</v>
      </c>
      <c r="K609" t="e">
        <v>#N/A</v>
      </c>
      <c r="L609" t="e">
        <v>#N/A</v>
      </c>
      <c r="M609" t="e">
        <v>#N/A</v>
      </c>
      <c r="N609" t="e">
        <v>#N/A</v>
      </c>
      <c r="O609" t="e">
        <v>#N/A</v>
      </c>
      <c r="P609" t="e">
        <v>#N/A</v>
      </c>
      <c r="Q609" t="e">
        <v>#N/A</v>
      </c>
      <c r="R609" t="e">
        <v>#N/A</v>
      </c>
      <c r="S609" t="e">
        <v>#N/A</v>
      </c>
      <c r="T609" t="e">
        <v>#N/A</v>
      </c>
      <c r="U609" t="e">
        <v>#N/A</v>
      </c>
      <c r="V609" t="e">
        <v>#N/A</v>
      </c>
      <c r="W609" t="e">
        <v>#N/A</v>
      </c>
      <c r="X609" t="e">
        <v>#N/A</v>
      </c>
      <c r="Y609" t="e">
        <v>#N/A</v>
      </c>
      <c r="Z609" t="e">
        <v>#N/A</v>
      </c>
      <c r="AA609" t="e">
        <v>#N/A</v>
      </c>
      <c r="AB609" t="e">
        <v>#N/A</v>
      </c>
    </row>
    <row r="610" spans="1:28" x14ac:dyDescent="0.25">
      <c r="A610" t="s">
        <v>1569</v>
      </c>
      <c r="B610" t="s">
        <v>118</v>
      </c>
      <c r="C610" t="s">
        <v>1424</v>
      </c>
      <c r="D610" t="s">
        <v>46</v>
      </c>
      <c r="E610">
        <v>13.741976741431989</v>
      </c>
      <c r="F610" t="e">
        <v>#N/A</v>
      </c>
      <c r="G610" t="e">
        <v>#N/A</v>
      </c>
      <c r="H610" t="e">
        <v>#N/A</v>
      </c>
      <c r="I610" t="e">
        <v>#N/A</v>
      </c>
      <c r="J610" t="e">
        <v>#N/A</v>
      </c>
      <c r="K610" t="e">
        <v>#N/A</v>
      </c>
      <c r="L610" t="e">
        <v>#N/A</v>
      </c>
      <c r="M610" t="e">
        <v>#N/A</v>
      </c>
      <c r="N610" t="e">
        <v>#N/A</v>
      </c>
      <c r="O610" t="e">
        <v>#N/A</v>
      </c>
      <c r="P610" t="e">
        <v>#N/A</v>
      </c>
      <c r="Q610" t="e">
        <v>#N/A</v>
      </c>
      <c r="R610" t="e">
        <v>#N/A</v>
      </c>
      <c r="S610" t="e">
        <v>#N/A</v>
      </c>
      <c r="T610" t="e">
        <v>#N/A</v>
      </c>
      <c r="U610" t="e">
        <v>#N/A</v>
      </c>
      <c r="V610" t="e">
        <v>#N/A</v>
      </c>
      <c r="W610" t="e">
        <v>#N/A</v>
      </c>
      <c r="X610" t="e">
        <v>#N/A</v>
      </c>
      <c r="Y610" t="e">
        <v>#N/A</v>
      </c>
      <c r="Z610" t="e">
        <v>#N/A</v>
      </c>
      <c r="AA610" t="e">
        <v>#N/A</v>
      </c>
      <c r="AB610" t="e">
        <v>#N/A</v>
      </c>
    </row>
    <row r="611" spans="1:28" x14ac:dyDescent="0.25">
      <c r="A611" t="s">
        <v>1570</v>
      </c>
      <c r="B611" t="s">
        <v>119</v>
      </c>
      <c r="C611" t="s">
        <v>1424</v>
      </c>
      <c r="D611" t="s">
        <v>46</v>
      </c>
      <c r="E611">
        <v>39.022862511744435</v>
      </c>
      <c r="F611" t="e">
        <v>#N/A</v>
      </c>
      <c r="G611" t="e">
        <v>#N/A</v>
      </c>
      <c r="H611" t="e">
        <v>#N/A</v>
      </c>
      <c r="I611" t="e">
        <v>#N/A</v>
      </c>
      <c r="J611" t="e">
        <v>#N/A</v>
      </c>
      <c r="K611" t="e">
        <v>#N/A</v>
      </c>
      <c r="L611" t="e">
        <v>#N/A</v>
      </c>
      <c r="M611" t="e">
        <v>#N/A</v>
      </c>
      <c r="N611" t="e">
        <v>#N/A</v>
      </c>
      <c r="O611" t="e">
        <v>#N/A</v>
      </c>
      <c r="P611" t="e">
        <v>#N/A</v>
      </c>
      <c r="Q611" t="e">
        <v>#N/A</v>
      </c>
      <c r="R611" t="e">
        <v>#N/A</v>
      </c>
      <c r="S611" t="e">
        <v>#N/A</v>
      </c>
      <c r="T611" t="e">
        <v>#N/A</v>
      </c>
      <c r="U611" t="e">
        <v>#N/A</v>
      </c>
      <c r="V611" t="e">
        <v>#N/A</v>
      </c>
      <c r="W611" t="e">
        <v>#N/A</v>
      </c>
      <c r="X611" t="e">
        <v>#N/A</v>
      </c>
      <c r="Y611" t="e">
        <v>#N/A</v>
      </c>
      <c r="Z611" t="e">
        <v>#N/A</v>
      </c>
      <c r="AA611" t="e">
        <v>#N/A</v>
      </c>
      <c r="AB611" t="e">
        <v>#N/A</v>
      </c>
    </row>
    <row r="612" spans="1:28" x14ac:dyDescent="0.25">
      <c r="A612" t="s">
        <v>1554</v>
      </c>
      <c r="B612" t="s">
        <v>2</v>
      </c>
      <c r="C612" t="s">
        <v>1424</v>
      </c>
      <c r="D612" t="s">
        <v>46</v>
      </c>
      <c r="E612">
        <v>39.029580761864224</v>
      </c>
      <c r="F612" t="e">
        <v>#N/A</v>
      </c>
      <c r="G612" t="e">
        <v>#N/A</v>
      </c>
      <c r="H612" t="e">
        <v>#N/A</v>
      </c>
      <c r="I612" t="e">
        <v>#N/A</v>
      </c>
      <c r="J612" t="e">
        <v>#N/A</v>
      </c>
      <c r="K612" t="e">
        <v>#N/A</v>
      </c>
      <c r="L612" t="e">
        <v>#N/A</v>
      </c>
      <c r="M612" t="e">
        <v>#N/A</v>
      </c>
      <c r="N612" t="e">
        <v>#N/A</v>
      </c>
      <c r="O612" t="e">
        <v>#N/A</v>
      </c>
      <c r="P612" t="e">
        <v>#N/A</v>
      </c>
      <c r="Q612" t="e">
        <v>#N/A</v>
      </c>
      <c r="R612" t="e">
        <v>#N/A</v>
      </c>
      <c r="S612" t="e">
        <v>#N/A</v>
      </c>
      <c r="T612" t="e">
        <v>#N/A</v>
      </c>
      <c r="U612" t="e">
        <v>#N/A</v>
      </c>
      <c r="V612" t="e">
        <v>#N/A</v>
      </c>
      <c r="W612" t="e">
        <v>#N/A</v>
      </c>
      <c r="X612" t="e">
        <v>#N/A</v>
      </c>
      <c r="Y612" t="e">
        <v>#N/A</v>
      </c>
      <c r="Z612" t="e">
        <v>#N/A</v>
      </c>
      <c r="AA612" t="e">
        <v>#N/A</v>
      </c>
      <c r="AB612" t="e">
        <v>#N/A</v>
      </c>
    </row>
    <row r="613" spans="1:28" x14ac:dyDescent="0.25">
      <c r="A613" t="s">
        <v>1555</v>
      </c>
      <c r="B613" t="s">
        <v>4</v>
      </c>
      <c r="C613" t="s">
        <v>1424</v>
      </c>
      <c r="D613" t="s">
        <v>46</v>
      </c>
      <c r="E613">
        <v>36.773504273504273</v>
      </c>
      <c r="F613" t="e">
        <v>#N/A</v>
      </c>
      <c r="G613" t="e">
        <v>#N/A</v>
      </c>
      <c r="H613" t="e">
        <v>#N/A</v>
      </c>
      <c r="I613" t="e">
        <v>#N/A</v>
      </c>
      <c r="J613" t="e">
        <v>#N/A</v>
      </c>
      <c r="K613" t="e">
        <v>#N/A</v>
      </c>
      <c r="L613" t="e">
        <v>#N/A</v>
      </c>
      <c r="M613" t="e">
        <v>#N/A</v>
      </c>
      <c r="N613" t="e">
        <v>#N/A</v>
      </c>
      <c r="O613" t="e">
        <v>#N/A</v>
      </c>
      <c r="P613" t="e">
        <v>#N/A</v>
      </c>
      <c r="Q613" t="e">
        <v>#N/A</v>
      </c>
      <c r="R613" t="e">
        <v>#N/A</v>
      </c>
      <c r="S613" t="e">
        <v>#N/A</v>
      </c>
      <c r="T613" t="e">
        <v>#N/A</v>
      </c>
      <c r="U613" t="e">
        <v>#N/A</v>
      </c>
      <c r="V613" t="e">
        <v>#N/A</v>
      </c>
      <c r="W613" t="e">
        <v>#N/A</v>
      </c>
      <c r="X613" t="e">
        <v>#N/A</v>
      </c>
      <c r="Y613" t="e">
        <v>#N/A</v>
      </c>
      <c r="Z613" t="e">
        <v>#N/A</v>
      </c>
      <c r="AA613" t="e">
        <v>#N/A</v>
      </c>
      <c r="AB613" t="e">
        <v>#N/A</v>
      </c>
    </row>
    <row r="614" spans="1:28" x14ac:dyDescent="0.25">
      <c r="A614" t="s">
        <v>1556</v>
      </c>
      <c r="B614" t="s">
        <v>6</v>
      </c>
      <c r="C614" t="s">
        <v>1424</v>
      </c>
      <c r="D614" t="s">
        <v>46</v>
      </c>
      <c r="E614">
        <v>14.328743545611017</v>
      </c>
      <c r="F614" t="e">
        <v>#N/A</v>
      </c>
      <c r="G614" t="e">
        <v>#N/A</v>
      </c>
      <c r="H614" t="e">
        <v>#N/A</v>
      </c>
      <c r="I614" t="e">
        <v>#N/A</v>
      </c>
      <c r="J614" t="e">
        <v>#N/A</v>
      </c>
      <c r="K614" t="e">
        <v>#N/A</v>
      </c>
      <c r="L614" t="e">
        <v>#N/A</v>
      </c>
      <c r="M614" t="e">
        <v>#N/A</v>
      </c>
      <c r="N614" t="e">
        <v>#N/A</v>
      </c>
      <c r="O614" t="e">
        <v>#N/A</v>
      </c>
      <c r="P614" t="e">
        <v>#N/A</v>
      </c>
      <c r="Q614" t="e">
        <v>#N/A</v>
      </c>
      <c r="R614" t="e">
        <v>#N/A</v>
      </c>
      <c r="S614" t="e">
        <v>#N/A</v>
      </c>
      <c r="T614" t="e">
        <v>#N/A</v>
      </c>
      <c r="U614" t="e">
        <v>#N/A</v>
      </c>
      <c r="V614" t="e">
        <v>#N/A</v>
      </c>
      <c r="W614" t="e">
        <v>#N/A</v>
      </c>
      <c r="X614" t="e">
        <v>#N/A</v>
      </c>
      <c r="Y614" t="e">
        <v>#N/A</v>
      </c>
      <c r="Z614" t="e">
        <v>#N/A</v>
      </c>
      <c r="AA614" t="e">
        <v>#N/A</v>
      </c>
      <c r="AB614" t="e">
        <v>#N/A</v>
      </c>
    </row>
    <row r="615" spans="1:28" x14ac:dyDescent="0.25">
      <c r="A615" t="s">
        <v>1557</v>
      </c>
      <c r="B615" t="s">
        <v>8</v>
      </c>
      <c r="C615" t="s">
        <v>1424</v>
      </c>
      <c r="D615" t="s">
        <v>46</v>
      </c>
      <c r="E615">
        <v>39.457831325301207</v>
      </c>
      <c r="F615" t="e">
        <v>#N/A</v>
      </c>
      <c r="G615" t="e">
        <v>#N/A</v>
      </c>
      <c r="H615" t="e">
        <v>#N/A</v>
      </c>
      <c r="I615" t="e">
        <v>#N/A</v>
      </c>
      <c r="J615" t="e">
        <v>#N/A</v>
      </c>
      <c r="K615" t="e">
        <v>#N/A</v>
      </c>
      <c r="L615" t="e">
        <v>#N/A</v>
      </c>
      <c r="M615" t="e">
        <v>#N/A</v>
      </c>
      <c r="N615" t="e">
        <v>#N/A</v>
      </c>
      <c r="O615" t="e">
        <v>#N/A</v>
      </c>
      <c r="P615" t="e">
        <v>#N/A</v>
      </c>
      <c r="Q615" t="e">
        <v>#N/A</v>
      </c>
      <c r="R615" t="e">
        <v>#N/A</v>
      </c>
      <c r="S615" t="e">
        <v>#N/A</v>
      </c>
      <c r="T615" t="e">
        <v>#N/A</v>
      </c>
      <c r="U615" t="e">
        <v>#N/A</v>
      </c>
      <c r="V615" t="e">
        <v>#N/A</v>
      </c>
      <c r="W615" t="e">
        <v>#N/A</v>
      </c>
      <c r="X615" t="e">
        <v>#N/A</v>
      </c>
      <c r="Y615" t="e">
        <v>#N/A</v>
      </c>
      <c r="Z615" t="e">
        <v>#N/A</v>
      </c>
      <c r="AA615" t="e">
        <v>#N/A</v>
      </c>
      <c r="AB615" t="e">
        <v>#N/A</v>
      </c>
    </row>
    <row r="616" spans="1:28" x14ac:dyDescent="0.25">
      <c r="A616" t="s">
        <v>1558</v>
      </c>
      <c r="B616" t="s">
        <v>107</v>
      </c>
      <c r="C616" t="s">
        <v>1424</v>
      </c>
      <c r="D616" t="s">
        <v>46</v>
      </c>
      <c r="E616">
        <v>10.141969661102616</v>
      </c>
      <c r="F616" t="e">
        <v>#N/A</v>
      </c>
      <c r="G616" t="e">
        <v>#N/A</v>
      </c>
      <c r="H616" t="e">
        <v>#N/A</v>
      </c>
      <c r="I616" t="e">
        <v>#N/A</v>
      </c>
      <c r="J616" t="e">
        <v>#N/A</v>
      </c>
      <c r="K616" t="e">
        <v>#N/A</v>
      </c>
      <c r="L616" t="e">
        <v>#N/A</v>
      </c>
      <c r="M616" t="e">
        <v>#N/A</v>
      </c>
      <c r="N616" t="e">
        <v>#N/A</v>
      </c>
      <c r="O616" t="e">
        <v>#N/A</v>
      </c>
      <c r="P616" t="e">
        <v>#N/A</v>
      </c>
      <c r="Q616" t="e">
        <v>#N/A</v>
      </c>
      <c r="R616" t="e">
        <v>#N/A</v>
      </c>
      <c r="S616" t="e">
        <v>#N/A</v>
      </c>
      <c r="T616" t="e">
        <v>#N/A</v>
      </c>
      <c r="U616" t="e">
        <v>#N/A</v>
      </c>
      <c r="V616" t="e">
        <v>#N/A</v>
      </c>
      <c r="W616" t="e">
        <v>#N/A</v>
      </c>
      <c r="X616" t="e">
        <v>#N/A</v>
      </c>
      <c r="Y616" t="e">
        <v>#N/A</v>
      </c>
      <c r="Z616" t="e">
        <v>#N/A</v>
      </c>
      <c r="AA616" t="e">
        <v>#N/A</v>
      </c>
      <c r="AB616" t="e">
        <v>#N/A</v>
      </c>
    </row>
    <row r="617" spans="1:28" x14ac:dyDescent="0.25">
      <c r="A617" t="s">
        <v>1559</v>
      </c>
      <c r="B617" t="s">
        <v>108</v>
      </c>
      <c r="C617" t="s">
        <v>1424</v>
      </c>
      <c r="D617" t="s">
        <v>46</v>
      </c>
      <c r="E617">
        <v>11.698674931062252</v>
      </c>
      <c r="F617" t="e">
        <v>#N/A</v>
      </c>
      <c r="G617" t="e">
        <v>#N/A</v>
      </c>
      <c r="H617" t="e">
        <v>#N/A</v>
      </c>
      <c r="I617" t="e">
        <v>#N/A</v>
      </c>
      <c r="J617" t="e">
        <v>#N/A</v>
      </c>
      <c r="K617" t="e">
        <v>#N/A</v>
      </c>
      <c r="L617" t="e">
        <v>#N/A</v>
      </c>
      <c r="M617" t="e">
        <v>#N/A</v>
      </c>
      <c r="N617" t="e">
        <v>#N/A</v>
      </c>
      <c r="O617" t="e">
        <v>#N/A</v>
      </c>
      <c r="P617" t="e">
        <v>#N/A</v>
      </c>
      <c r="Q617" t="e">
        <v>#N/A</v>
      </c>
      <c r="R617" t="e">
        <v>#N/A</v>
      </c>
      <c r="S617" t="e">
        <v>#N/A</v>
      </c>
      <c r="T617" t="e">
        <v>#N/A</v>
      </c>
      <c r="U617" t="e">
        <v>#N/A</v>
      </c>
      <c r="V617" t="e">
        <v>#N/A</v>
      </c>
      <c r="W617" t="e">
        <v>#N/A</v>
      </c>
      <c r="X617" t="e">
        <v>#N/A</v>
      </c>
      <c r="Y617" t="e">
        <v>#N/A</v>
      </c>
      <c r="Z617" t="e">
        <v>#N/A</v>
      </c>
      <c r="AA617" t="e">
        <v>#N/A</v>
      </c>
      <c r="AB617" t="e">
        <v>#N/A</v>
      </c>
    </row>
    <row r="618" spans="1:28" x14ac:dyDescent="0.25">
      <c r="A618" t="s">
        <v>1560</v>
      </c>
      <c r="B618" t="s">
        <v>109</v>
      </c>
      <c r="C618" t="s">
        <v>1424</v>
      </c>
      <c r="D618" t="s">
        <v>46</v>
      </c>
      <c r="E618">
        <v>14.558573041664275</v>
      </c>
      <c r="F618" t="e">
        <v>#N/A</v>
      </c>
      <c r="G618" t="e">
        <v>#N/A</v>
      </c>
      <c r="H618" t="e">
        <v>#N/A</v>
      </c>
      <c r="I618" t="e">
        <v>#N/A</v>
      </c>
      <c r="J618" t="e">
        <v>#N/A</v>
      </c>
      <c r="K618" t="e">
        <v>#N/A</v>
      </c>
      <c r="L618" t="e">
        <v>#N/A</v>
      </c>
      <c r="M618" t="e">
        <v>#N/A</v>
      </c>
      <c r="N618" t="e">
        <v>#N/A</v>
      </c>
      <c r="O618" t="e">
        <v>#N/A</v>
      </c>
      <c r="P618" t="e">
        <v>#N/A</v>
      </c>
      <c r="Q618" t="e">
        <v>#N/A</v>
      </c>
      <c r="R618" t="e">
        <v>#N/A</v>
      </c>
      <c r="S618" t="e">
        <v>#N/A</v>
      </c>
      <c r="T618" t="e">
        <v>#N/A</v>
      </c>
      <c r="U618" t="e">
        <v>#N/A</v>
      </c>
      <c r="V618" t="e">
        <v>#N/A</v>
      </c>
      <c r="W618" t="e">
        <v>#N/A</v>
      </c>
      <c r="X618" t="e">
        <v>#N/A</v>
      </c>
      <c r="Y618" t="e">
        <v>#N/A</v>
      </c>
      <c r="Z618" t="e">
        <v>#N/A</v>
      </c>
      <c r="AA618" t="e">
        <v>#N/A</v>
      </c>
      <c r="AB618" t="e">
        <v>#N/A</v>
      </c>
    </row>
    <row r="619" spans="1:28" x14ac:dyDescent="0.25">
      <c r="A619" t="s">
        <v>1561</v>
      </c>
      <c r="B619" t="s">
        <v>110</v>
      </c>
      <c r="C619" t="s">
        <v>1424</v>
      </c>
      <c r="D619" t="s">
        <v>46</v>
      </c>
      <c r="E619">
        <v>16.248018354224723</v>
      </c>
      <c r="F619" t="e">
        <v>#N/A</v>
      </c>
      <c r="G619" t="e">
        <v>#N/A</v>
      </c>
      <c r="H619" t="e">
        <v>#N/A</v>
      </c>
      <c r="I619" t="e">
        <v>#N/A</v>
      </c>
      <c r="J619" t="e">
        <v>#N/A</v>
      </c>
      <c r="K619" t="e">
        <v>#N/A</v>
      </c>
      <c r="L619" t="e">
        <v>#N/A</v>
      </c>
      <c r="M619" t="e">
        <v>#N/A</v>
      </c>
      <c r="N619" t="e">
        <v>#N/A</v>
      </c>
      <c r="O619" t="e">
        <v>#N/A</v>
      </c>
      <c r="P619" t="e">
        <v>#N/A</v>
      </c>
      <c r="Q619" t="e">
        <v>#N/A</v>
      </c>
      <c r="R619" t="e">
        <v>#N/A</v>
      </c>
      <c r="S619" t="e">
        <v>#N/A</v>
      </c>
      <c r="T619" t="e">
        <v>#N/A</v>
      </c>
      <c r="U619" t="e">
        <v>#N/A</v>
      </c>
      <c r="V619" t="e">
        <v>#N/A</v>
      </c>
      <c r="W619" t="e">
        <v>#N/A</v>
      </c>
      <c r="X619" t="e">
        <v>#N/A</v>
      </c>
      <c r="Y619" t="e">
        <v>#N/A</v>
      </c>
      <c r="Z619" t="e">
        <v>#N/A</v>
      </c>
      <c r="AA619" t="e">
        <v>#N/A</v>
      </c>
      <c r="AB619" t="e">
        <v>#N/A</v>
      </c>
    </row>
    <row r="620" spans="1:28" x14ac:dyDescent="0.25">
      <c r="A620" t="s">
        <v>1562</v>
      </c>
      <c r="B620" t="s">
        <v>111</v>
      </c>
      <c r="C620" t="s">
        <v>1424</v>
      </c>
      <c r="D620" t="s">
        <v>46</v>
      </c>
      <c r="E620">
        <v>15.922746285212488</v>
      </c>
      <c r="F620" t="e">
        <v>#N/A</v>
      </c>
      <c r="G620" t="e">
        <v>#N/A</v>
      </c>
      <c r="H620" t="e">
        <v>#N/A</v>
      </c>
      <c r="I620" t="e">
        <v>#N/A</v>
      </c>
      <c r="J620" t="e">
        <v>#N/A</v>
      </c>
      <c r="K620" t="e">
        <v>#N/A</v>
      </c>
      <c r="L620" t="e">
        <v>#N/A</v>
      </c>
      <c r="M620" t="e">
        <v>#N/A</v>
      </c>
      <c r="N620" t="e">
        <v>#N/A</v>
      </c>
      <c r="O620" t="e">
        <v>#N/A</v>
      </c>
      <c r="P620" t="e">
        <v>#N/A</v>
      </c>
      <c r="Q620" t="e">
        <v>#N/A</v>
      </c>
      <c r="R620" t="e">
        <v>#N/A</v>
      </c>
      <c r="S620" t="e">
        <v>#N/A</v>
      </c>
      <c r="T620" t="e">
        <v>#N/A</v>
      </c>
      <c r="U620" t="e">
        <v>#N/A</v>
      </c>
      <c r="V620" t="e">
        <v>#N/A</v>
      </c>
      <c r="W620" t="e">
        <v>#N/A</v>
      </c>
      <c r="X620" t="e">
        <v>#N/A</v>
      </c>
      <c r="Y620" t="e">
        <v>#N/A</v>
      </c>
      <c r="Z620" t="e">
        <v>#N/A</v>
      </c>
      <c r="AA620" t="e">
        <v>#N/A</v>
      </c>
      <c r="AB620" t="e">
        <v>#N/A</v>
      </c>
    </row>
    <row r="621" spans="1:28" x14ac:dyDescent="0.25">
      <c r="A621" t="s">
        <v>1563</v>
      </c>
      <c r="B621" t="s">
        <v>112</v>
      </c>
      <c r="C621" t="s">
        <v>1424</v>
      </c>
      <c r="D621" t="s">
        <v>46</v>
      </c>
      <c r="E621">
        <v>14.897109076850166</v>
      </c>
      <c r="F621" t="e">
        <v>#N/A</v>
      </c>
      <c r="G621" t="e">
        <v>#N/A</v>
      </c>
      <c r="H621" t="e">
        <v>#N/A</v>
      </c>
      <c r="I621" t="e">
        <v>#N/A</v>
      </c>
      <c r="J621" t="e">
        <v>#N/A</v>
      </c>
      <c r="K621" t="e">
        <v>#N/A</v>
      </c>
      <c r="L621" t="e">
        <v>#N/A</v>
      </c>
      <c r="M621" t="e">
        <v>#N/A</v>
      </c>
      <c r="N621" t="e">
        <v>#N/A</v>
      </c>
      <c r="O621" t="e">
        <v>#N/A</v>
      </c>
      <c r="P621" t="e">
        <v>#N/A</v>
      </c>
      <c r="Q621" t="e">
        <v>#N/A</v>
      </c>
      <c r="R621" t="e">
        <v>#N/A</v>
      </c>
      <c r="S621" t="e">
        <v>#N/A</v>
      </c>
      <c r="T621" t="e">
        <v>#N/A</v>
      </c>
      <c r="U621" t="e">
        <v>#N/A</v>
      </c>
      <c r="V621" t="e">
        <v>#N/A</v>
      </c>
      <c r="W621" t="e">
        <v>#N/A</v>
      </c>
      <c r="X621" t="e">
        <v>#N/A</v>
      </c>
      <c r="Y621" t="e">
        <v>#N/A</v>
      </c>
      <c r="Z621" t="e">
        <v>#N/A</v>
      </c>
      <c r="AA621" t="e">
        <v>#N/A</v>
      </c>
      <c r="AB621" t="e">
        <v>#N/A</v>
      </c>
    </row>
    <row r="622" spans="1:28" x14ac:dyDescent="0.25">
      <c r="A622" t="s">
        <v>1564</v>
      </c>
      <c r="B622" t="s">
        <v>113</v>
      </c>
      <c r="C622" t="s">
        <v>1424</v>
      </c>
      <c r="D622" t="s">
        <v>46</v>
      </c>
      <c r="E622">
        <v>23.602249633725602</v>
      </c>
      <c r="F622" t="e">
        <v>#N/A</v>
      </c>
      <c r="G622" t="e">
        <v>#N/A</v>
      </c>
      <c r="H622" t="e">
        <v>#N/A</v>
      </c>
      <c r="I622" t="e">
        <v>#N/A</v>
      </c>
      <c r="J622" t="e">
        <v>#N/A</v>
      </c>
      <c r="K622" t="e">
        <v>#N/A</v>
      </c>
      <c r="L622" t="e">
        <v>#N/A</v>
      </c>
      <c r="M622" t="e">
        <v>#N/A</v>
      </c>
      <c r="N622" t="e">
        <v>#N/A</v>
      </c>
      <c r="O622" t="e">
        <v>#N/A</v>
      </c>
      <c r="P622" t="e">
        <v>#N/A</v>
      </c>
      <c r="Q622" t="e">
        <v>#N/A</v>
      </c>
      <c r="R622" t="e">
        <v>#N/A</v>
      </c>
      <c r="S622" t="e">
        <v>#N/A</v>
      </c>
      <c r="T622" t="e">
        <v>#N/A</v>
      </c>
      <c r="U622" t="e">
        <v>#N/A</v>
      </c>
      <c r="V622" t="e">
        <v>#N/A</v>
      </c>
      <c r="W622" t="e">
        <v>#N/A</v>
      </c>
      <c r="X622" t="e">
        <v>#N/A</v>
      </c>
      <c r="Y622" t="e">
        <v>#N/A</v>
      </c>
      <c r="Z622" t="e">
        <v>#N/A</v>
      </c>
      <c r="AA622" t="e">
        <v>#N/A</v>
      </c>
      <c r="AB622" t="e">
        <v>#N/A</v>
      </c>
    </row>
    <row r="623" spans="1:28" x14ac:dyDescent="0.25">
      <c r="A623" t="s">
        <v>1565</v>
      </c>
      <c r="B623" t="s">
        <v>114</v>
      </c>
      <c r="C623" t="s">
        <v>1424</v>
      </c>
      <c r="D623" t="s">
        <v>46</v>
      </c>
      <c r="E623">
        <v>44.661574139493133</v>
      </c>
      <c r="F623" t="e">
        <v>#N/A</v>
      </c>
      <c r="G623" t="e">
        <v>#N/A</v>
      </c>
      <c r="H623" t="e">
        <v>#N/A</v>
      </c>
      <c r="I623" t="e">
        <v>#N/A</v>
      </c>
      <c r="J623" t="e">
        <v>#N/A</v>
      </c>
      <c r="K623" t="e">
        <v>#N/A</v>
      </c>
      <c r="L623" t="e">
        <v>#N/A</v>
      </c>
      <c r="M623" t="e">
        <v>#N/A</v>
      </c>
      <c r="N623" t="e">
        <v>#N/A</v>
      </c>
      <c r="O623" t="e">
        <v>#N/A</v>
      </c>
      <c r="P623" t="e">
        <v>#N/A</v>
      </c>
      <c r="Q623" t="e">
        <v>#N/A</v>
      </c>
      <c r="R623" t="e">
        <v>#N/A</v>
      </c>
      <c r="S623" t="e">
        <v>#N/A</v>
      </c>
      <c r="T623" t="e">
        <v>#N/A</v>
      </c>
      <c r="U623" t="e">
        <v>#N/A</v>
      </c>
      <c r="V623" t="e">
        <v>#N/A</v>
      </c>
      <c r="W623" t="e">
        <v>#N/A</v>
      </c>
      <c r="X623" t="e">
        <v>#N/A</v>
      </c>
      <c r="Y623" t="e">
        <v>#N/A</v>
      </c>
      <c r="Z623" t="e">
        <v>#N/A</v>
      </c>
      <c r="AA623" t="e">
        <v>#N/A</v>
      </c>
      <c r="AB623" t="e">
        <v>#N/A</v>
      </c>
    </row>
    <row r="624" spans="1:28" x14ac:dyDescent="0.25">
      <c r="A624" t="s">
        <v>1566</v>
      </c>
      <c r="B624" t="s">
        <v>115</v>
      </c>
      <c r="C624" t="s">
        <v>1424</v>
      </c>
      <c r="D624" t="s">
        <v>46</v>
      </c>
      <c r="E624">
        <v>21.466854368809461</v>
      </c>
      <c r="F624" t="e">
        <v>#N/A</v>
      </c>
      <c r="G624" t="e">
        <v>#N/A</v>
      </c>
      <c r="H624" t="e">
        <v>#N/A</v>
      </c>
      <c r="I624" t="e">
        <v>#N/A</v>
      </c>
      <c r="J624" t="e">
        <v>#N/A</v>
      </c>
      <c r="K624" t="e">
        <v>#N/A</v>
      </c>
      <c r="L624" t="e">
        <v>#N/A</v>
      </c>
      <c r="M624" t="e">
        <v>#N/A</v>
      </c>
      <c r="N624" t="e">
        <v>#N/A</v>
      </c>
      <c r="O624" t="e">
        <v>#N/A</v>
      </c>
      <c r="P624" t="e">
        <v>#N/A</v>
      </c>
      <c r="Q624" t="e">
        <v>#N/A</v>
      </c>
      <c r="R624" t="e">
        <v>#N/A</v>
      </c>
      <c r="S624" t="e">
        <v>#N/A</v>
      </c>
      <c r="T624" t="e">
        <v>#N/A</v>
      </c>
      <c r="U624" t="e">
        <v>#N/A</v>
      </c>
      <c r="V624" t="e">
        <v>#N/A</v>
      </c>
      <c r="W624" t="e">
        <v>#N/A</v>
      </c>
      <c r="X624" t="e">
        <v>#N/A</v>
      </c>
      <c r="Y624" t="e">
        <v>#N/A</v>
      </c>
      <c r="Z624" t="e">
        <v>#N/A</v>
      </c>
      <c r="AA624" t="e">
        <v>#N/A</v>
      </c>
      <c r="AB624" t="e">
        <v>#N/A</v>
      </c>
    </row>
    <row r="625" spans="1:28" x14ac:dyDescent="0.25">
      <c r="A625" t="s">
        <v>1567</v>
      </c>
      <c r="B625" t="s">
        <v>116</v>
      </c>
      <c r="C625" t="s">
        <v>1424</v>
      </c>
      <c r="D625" t="s">
        <v>46</v>
      </c>
      <c r="E625">
        <v>21.89442517830269</v>
      </c>
      <c r="F625" t="e">
        <v>#N/A</v>
      </c>
      <c r="G625" t="e">
        <v>#N/A</v>
      </c>
      <c r="H625" t="e">
        <v>#N/A</v>
      </c>
      <c r="I625" t="e">
        <v>#N/A</v>
      </c>
      <c r="J625" t="e">
        <v>#N/A</v>
      </c>
      <c r="K625" t="e">
        <v>#N/A</v>
      </c>
      <c r="L625" t="e">
        <v>#N/A</v>
      </c>
      <c r="M625" t="e">
        <v>#N/A</v>
      </c>
      <c r="N625" t="e">
        <v>#N/A</v>
      </c>
      <c r="O625" t="e">
        <v>#N/A</v>
      </c>
      <c r="P625" t="e">
        <v>#N/A</v>
      </c>
      <c r="Q625" t="e">
        <v>#N/A</v>
      </c>
      <c r="R625" t="e">
        <v>#N/A</v>
      </c>
      <c r="S625" t="e">
        <v>#N/A</v>
      </c>
      <c r="T625" t="e">
        <v>#N/A</v>
      </c>
      <c r="U625" t="e">
        <v>#N/A</v>
      </c>
      <c r="V625" t="e">
        <v>#N/A</v>
      </c>
      <c r="W625" t="e">
        <v>#N/A</v>
      </c>
      <c r="X625" t="e">
        <v>#N/A</v>
      </c>
      <c r="Y625" t="e">
        <v>#N/A</v>
      </c>
      <c r="Z625" t="e">
        <v>#N/A</v>
      </c>
      <c r="AA625" t="e">
        <v>#N/A</v>
      </c>
      <c r="AB625" t="e">
        <v>#N/A</v>
      </c>
    </row>
    <row r="626" spans="1:28" x14ac:dyDescent="0.25">
      <c r="A626" t="s">
        <v>1568</v>
      </c>
      <c r="B626" t="s">
        <v>117</v>
      </c>
      <c r="C626" t="s">
        <v>1424</v>
      </c>
      <c r="D626" t="s">
        <v>46</v>
      </c>
      <c r="E626">
        <v>10.596913321806497</v>
      </c>
      <c r="F626" t="e">
        <v>#N/A</v>
      </c>
      <c r="G626" t="e">
        <v>#N/A</v>
      </c>
      <c r="H626" t="e">
        <v>#N/A</v>
      </c>
      <c r="I626" t="e">
        <v>#N/A</v>
      </c>
      <c r="J626" t="e">
        <v>#N/A</v>
      </c>
      <c r="K626" t="e">
        <v>#N/A</v>
      </c>
      <c r="L626" t="e">
        <v>#N/A</v>
      </c>
      <c r="M626" t="e">
        <v>#N/A</v>
      </c>
      <c r="N626" t="e">
        <v>#N/A</v>
      </c>
      <c r="O626" t="e">
        <v>#N/A</v>
      </c>
      <c r="P626" t="e">
        <v>#N/A</v>
      </c>
      <c r="Q626" t="e">
        <v>#N/A</v>
      </c>
      <c r="R626" t="e">
        <v>#N/A</v>
      </c>
      <c r="S626" t="e">
        <v>#N/A</v>
      </c>
      <c r="T626" t="e">
        <v>#N/A</v>
      </c>
      <c r="U626" t="e">
        <v>#N/A</v>
      </c>
      <c r="V626" t="e">
        <v>#N/A</v>
      </c>
      <c r="W626" t="e">
        <v>#N/A</v>
      </c>
      <c r="X626" t="e">
        <v>#N/A</v>
      </c>
      <c r="Y626" t="e">
        <v>#N/A</v>
      </c>
      <c r="Z626" t="e">
        <v>#N/A</v>
      </c>
      <c r="AA626" t="e">
        <v>#N/A</v>
      </c>
      <c r="AB626" t="e">
        <v>#N/A</v>
      </c>
    </row>
    <row r="627" spans="1:28" x14ac:dyDescent="0.25">
      <c r="A627" t="s">
        <v>1569</v>
      </c>
      <c r="B627" t="s">
        <v>118</v>
      </c>
      <c r="C627" t="s">
        <v>1424</v>
      </c>
      <c r="D627" t="s">
        <v>46</v>
      </c>
      <c r="E627">
        <v>13.741976741431989</v>
      </c>
      <c r="F627" t="e">
        <v>#N/A</v>
      </c>
      <c r="G627" t="e">
        <v>#N/A</v>
      </c>
      <c r="H627" t="e">
        <v>#N/A</v>
      </c>
      <c r="I627" t="e">
        <v>#N/A</v>
      </c>
      <c r="J627" t="e">
        <v>#N/A</v>
      </c>
      <c r="K627" t="e">
        <v>#N/A</v>
      </c>
      <c r="L627" t="e">
        <v>#N/A</v>
      </c>
      <c r="M627" t="e">
        <v>#N/A</v>
      </c>
      <c r="N627" t="e">
        <v>#N/A</v>
      </c>
      <c r="O627" t="e">
        <v>#N/A</v>
      </c>
      <c r="P627" t="e">
        <v>#N/A</v>
      </c>
      <c r="Q627" t="e">
        <v>#N/A</v>
      </c>
      <c r="R627" t="e">
        <v>#N/A</v>
      </c>
      <c r="S627" t="e">
        <v>#N/A</v>
      </c>
      <c r="T627" t="e">
        <v>#N/A</v>
      </c>
      <c r="U627" t="e">
        <v>#N/A</v>
      </c>
      <c r="V627" t="e">
        <v>#N/A</v>
      </c>
      <c r="W627" t="e">
        <v>#N/A</v>
      </c>
      <c r="X627" t="e">
        <v>#N/A</v>
      </c>
      <c r="Y627" t="e">
        <v>#N/A</v>
      </c>
      <c r="Z627" t="e">
        <v>#N/A</v>
      </c>
      <c r="AA627" t="e">
        <v>#N/A</v>
      </c>
      <c r="AB627" t="e">
        <v>#N/A</v>
      </c>
    </row>
    <row r="628" spans="1:28" x14ac:dyDescent="0.25">
      <c r="A628" t="s">
        <v>1570</v>
      </c>
      <c r="B628" t="s">
        <v>119</v>
      </c>
      <c r="C628" t="s">
        <v>1424</v>
      </c>
      <c r="D628" t="s">
        <v>46</v>
      </c>
      <c r="E628">
        <v>39.022862511744435</v>
      </c>
      <c r="F628" t="e">
        <v>#N/A</v>
      </c>
      <c r="G628" t="e">
        <v>#N/A</v>
      </c>
      <c r="H628" t="e">
        <v>#N/A</v>
      </c>
      <c r="I628" t="e">
        <v>#N/A</v>
      </c>
      <c r="J628" t="e">
        <v>#N/A</v>
      </c>
      <c r="K628" t="e">
        <v>#N/A</v>
      </c>
      <c r="L628" t="e">
        <v>#N/A</v>
      </c>
      <c r="M628" t="e">
        <v>#N/A</v>
      </c>
      <c r="N628" t="e">
        <v>#N/A</v>
      </c>
      <c r="O628" t="e">
        <v>#N/A</v>
      </c>
      <c r="P628" t="e">
        <v>#N/A</v>
      </c>
      <c r="Q628" t="e">
        <v>#N/A</v>
      </c>
      <c r="R628" t="e">
        <v>#N/A</v>
      </c>
      <c r="S628" t="e">
        <v>#N/A</v>
      </c>
      <c r="T628" t="e">
        <v>#N/A</v>
      </c>
      <c r="U628" t="e">
        <v>#N/A</v>
      </c>
      <c r="V628" t="e">
        <v>#N/A</v>
      </c>
      <c r="W628" t="e">
        <v>#N/A</v>
      </c>
      <c r="X628" t="e">
        <v>#N/A</v>
      </c>
      <c r="Y628" t="e">
        <v>#N/A</v>
      </c>
      <c r="Z628" t="e">
        <v>#N/A</v>
      </c>
      <c r="AA628" t="e">
        <v>#N/A</v>
      </c>
      <c r="AB628" t="e">
        <v>#N/A</v>
      </c>
    </row>
  </sheetData>
  <autoFilter ref="A1:AB628" xr:uid="{00000000-0001-0000-1500-000000000000}"/>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61"/>
  <sheetViews>
    <sheetView workbookViewId="0">
      <selection activeCell="H1" sqref="H1:H1048576"/>
    </sheetView>
  </sheetViews>
  <sheetFormatPr baseColWidth="10" defaultRowHeight="15" x14ac:dyDescent="0.25"/>
  <sheetData>
    <row r="1" spans="1:8" x14ac:dyDescent="0.25">
      <c r="A1" t="s">
        <v>144</v>
      </c>
      <c r="B1" t="s">
        <v>101</v>
      </c>
      <c r="C1" t="s">
        <v>143</v>
      </c>
      <c r="D1" t="s">
        <v>99</v>
      </c>
      <c r="E1" t="s">
        <v>100</v>
      </c>
      <c r="F1" t="s">
        <v>140</v>
      </c>
      <c r="G1" t="s">
        <v>23</v>
      </c>
      <c r="H1" t="s">
        <v>1355</v>
      </c>
    </row>
    <row r="2" spans="1:8" x14ac:dyDescent="0.25">
      <c r="A2" t="s">
        <v>664</v>
      </c>
      <c r="B2" t="s">
        <v>666</v>
      </c>
      <c r="C2" t="s">
        <v>2</v>
      </c>
      <c r="D2" t="s">
        <v>634</v>
      </c>
      <c r="E2" t="s">
        <v>665</v>
      </c>
      <c r="F2" t="s">
        <v>655</v>
      </c>
      <c r="G2">
        <v>100</v>
      </c>
      <c r="H2" t="s">
        <v>1356</v>
      </c>
    </row>
    <row r="3" spans="1:8" x14ac:dyDescent="0.25">
      <c r="A3" t="s">
        <v>638</v>
      </c>
      <c r="B3" t="s">
        <v>640</v>
      </c>
      <c r="C3" t="s">
        <v>2</v>
      </c>
      <c r="D3" t="s">
        <v>634</v>
      </c>
      <c r="E3" t="s">
        <v>639</v>
      </c>
      <c r="F3" t="s">
        <v>641</v>
      </c>
      <c r="G3">
        <v>100</v>
      </c>
      <c r="H3" t="s">
        <v>1357</v>
      </c>
    </row>
    <row r="4" spans="1:8" x14ac:dyDescent="0.25">
      <c r="A4" t="s">
        <v>667</v>
      </c>
      <c r="B4" t="s">
        <v>669</v>
      </c>
      <c r="C4" t="s">
        <v>2</v>
      </c>
      <c r="D4" t="s">
        <v>634</v>
      </c>
      <c r="E4" t="s">
        <v>668</v>
      </c>
      <c r="F4" t="s">
        <v>655</v>
      </c>
      <c r="G4">
        <v>100</v>
      </c>
      <c r="H4" t="s">
        <v>1358</v>
      </c>
    </row>
    <row r="5" spans="1:8" x14ac:dyDescent="0.25">
      <c r="A5" t="s">
        <v>633</v>
      </c>
      <c r="B5" t="s">
        <v>636</v>
      </c>
      <c r="C5" t="s">
        <v>2</v>
      </c>
      <c r="D5" t="s">
        <v>634</v>
      </c>
      <c r="E5" t="s">
        <v>635</v>
      </c>
      <c r="F5" t="s">
        <v>637</v>
      </c>
      <c r="G5">
        <v>100</v>
      </c>
      <c r="H5" t="s">
        <v>1359</v>
      </c>
    </row>
    <row r="6" spans="1:8" x14ac:dyDescent="0.25">
      <c r="A6" t="s">
        <v>642</v>
      </c>
      <c r="B6" t="s">
        <v>644</v>
      </c>
      <c r="C6" t="s">
        <v>2</v>
      </c>
      <c r="D6" t="s">
        <v>634</v>
      </c>
      <c r="E6" t="s">
        <v>643</v>
      </c>
      <c r="F6" t="s">
        <v>641</v>
      </c>
      <c r="G6">
        <v>100</v>
      </c>
      <c r="H6" t="s">
        <v>1360</v>
      </c>
    </row>
    <row r="7" spans="1:8" x14ac:dyDescent="0.25">
      <c r="A7" t="s">
        <v>648</v>
      </c>
      <c r="B7" t="s">
        <v>651</v>
      </c>
      <c r="C7" t="s">
        <v>2</v>
      </c>
      <c r="D7" t="s">
        <v>649</v>
      </c>
      <c r="E7" t="s">
        <v>650</v>
      </c>
      <c r="F7" t="s">
        <v>641</v>
      </c>
      <c r="G7">
        <v>100</v>
      </c>
      <c r="H7" t="s">
        <v>1361</v>
      </c>
    </row>
    <row r="8" spans="1:8" x14ac:dyDescent="0.25">
      <c r="A8" t="s">
        <v>659</v>
      </c>
      <c r="B8" t="s">
        <v>651</v>
      </c>
      <c r="C8" t="s">
        <v>2</v>
      </c>
      <c r="D8" t="s">
        <v>634</v>
      </c>
      <c r="E8" t="s">
        <v>660</v>
      </c>
      <c r="F8" t="s">
        <v>655</v>
      </c>
      <c r="G8">
        <v>100</v>
      </c>
      <c r="H8" t="s">
        <v>1361</v>
      </c>
    </row>
    <row r="9" spans="1:8" x14ac:dyDescent="0.25">
      <c r="A9" t="s">
        <v>685</v>
      </c>
      <c r="B9" t="s">
        <v>651</v>
      </c>
      <c r="C9" t="s">
        <v>2</v>
      </c>
      <c r="D9" t="s">
        <v>649</v>
      </c>
      <c r="E9" t="s">
        <v>686</v>
      </c>
      <c r="F9" t="s">
        <v>655</v>
      </c>
      <c r="G9">
        <v>100</v>
      </c>
      <c r="H9" t="s">
        <v>1361</v>
      </c>
    </row>
    <row r="10" spans="1:8" x14ac:dyDescent="0.25">
      <c r="A10" t="s">
        <v>645</v>
      </c>
      <c r="B10" t="s">
        <v>647</v>
      </c>
      <c r="C10" t="s">
        <v>2</v>
      </c>
      <c r="D10" t="s">
        <v>634</v>
      </c>
      <c r="E10" t="s">
        <v>646</v>
      </c>
      <c r="F10" t="s">
        <v>641</v>
      </c>
      <c r="G10">
        <v>100</v>
      </c>
      <c r="H10" t="s">
        <v>1362</v>
      </c>
    </row>
    <row r="11" spans="1:8" x14ac:dyDescent="0.25">
      <c r="A11" t="s">
        <v>652</v>
      </c>
      <c r="B11" t="s">
        <v>654</v>
      </c>
      <c r="C11" t="s">
        <v>2</v>
      </c>
      <c r="D11" t="s">
        <v>634</v>
      </c>
      <c r="E11" t="s">
        <v>653</v>
      </c>
      <c r="F11" t="s">
        <v>655</v>
      </c>
      <c r="G11">
        <v>100</v>
      </c>
      <c r="H11" t="s">
        <v>1363</v>
      </c>
    </row>
    <row r="12" spans="1:8" x14ac:dyDescent="0.25">
      <c r="A12" t="s">
        <v>285</v>
      </c>
      <c r="B12" t="s">
        <v>670</v>
      </c>
      <c r="C12" t="s">
        <v>2</v>
      </c>
      <c r="D12" t="s">
        <v>634</v>
      </c>
      <c r="E12" t="s">
        <v>1575</v>
      </c>
      <c r="F12" t="s">
        <v>655</v>
      </c>
      <c r="G12">
        <v>100</v>
      </c>
      <c r="H12" t="s">
        <v>1364</v>
      </c>
    </row>
    <row r="13" spans="1:8" x14ac:dyDescent="0.25">
      <c r="A13" t="s">
        <v>661</v>
      </c>
      <c r="B13" t="s">
        <v>663</v>
      </c>
      <c r="C13" t="s">
        <v>2</v>
      </c>
      <c r="D13" t="s">
        <v>634</v>
      </c>
      <c r="E13" t="s">
        <v>662</v>
      </c>
      <c r="F13" t="s">
        <v>655</v>
      </c>
      <c r="G13">
        <v>100</v>
      </c>
      <c r="H13" t="s">
        <v>1365</v>
      </c>
    </row>
    <row r="14" spans="1:8" x14ac:dyDescent="0.25">
      <c r="A14" t="s">
        <v>676</v>
      </c>
      <c r="B14" t="s">
        <v>663</v>
      </c>
      <c r="C14" t="s">
        <v>2</v>
      </c>
      <c r="D14" t="s">
        <v>634</v>
      </c>
      <c r="E14" t="s">
        <v>677</v>
      </c>
      <c r="F14" t="s">
        <v>655</v>
      </c>
      <c r="G14">
        <v>100</v>
      </c>
      <c r="H14" t="s">
        <v>1365</v>
      </c>
    </row>
    <row r="15" spans="1:8" x14ac:dyDescent="0.25">
      <c r="A15" t="s">
        <v>680</v>
      </c>
      <c r="B15" t="s">
        <v>663</v>
      </c>
      <c r="C15" t="s">
        <v>2</v>
      </c>
      <c r="D15" t="s">
        <v>634</v>
      </c>
      <c r="E15" t="s">
        <v>681</v>
      </c>
      <c r="F15" t="s">
        <v>655</v>
      </c>
      <c r="G15">
        <v>100</v>
      </c>
      <c r="H15" t="s">
        <v>1365</v>
      </c>
    </row>
    <row r="16" spans="1:8" x14ac:dyDescent="0.25">
      <c r="A16" t="s">
        <v>682</v>
      </c>
      <c r="B16" t="s">
        <v>684</v>
      </c>
      <c r="C16" t="s">
        <v>2</v>
      </c>
      <c r="D16" t="s">
        <v>634</v>
      </c>
      <c r="E16" t="s">
        <v>683</v>
      </c>
      <c r="F16" t="s">
        <v>655</v>
      </c>
      <c r="G16">
        <v>100</v>
      </c>
      <c r="H16" t="s">
        <v>1366</v>
      </c>
    </row>
    <row r="17" spans="1:8" x14ac:dyDescent="0.25">
      <c r="A17" t="s">
        <v>656</v>
      </c>
      <c r="B17" t="s">
        <v>658</v>
      </c>
      <c r="C17" t="s">
        <v>2</v>
      </c>
      <c r="D17" t="s">
        <v>634</v>
      </c>
      <c r="E17" t="s">
        <v>657</v>
      </c>
      <c r="F17" t="s">
        <v>655</v>
      </c>
      <c r="G17">
        <v>100</v>
      </c>
      <c r="H17" t="s">
        <v>1367</v>
      </c>
    </row>
    <row r="18" spans="1:8" x14ac:dyDescent="0.25">
      <c r="A18" t="s">
        <v>671</v>
      </c>
      <c r="B18" t="s">
        <v>673</v>
      </c>
      <c r="C18" t="s">
        <v>2</v>
      </c>
      <c r="D18" t="s">
        <v>634</v>
      </c>
      <c r="E18" t="s">
        <v>672</v>
      </c>
      <c r="F18" t="s">
        <v>655</v>
      </c>
      <c r="G18">
        <v>100</v>
      </c>
      <c r="H18" t="s">
        <v>1368</v>
      </c>
    </row>
    <row r="19" spans="1:8" x14ac:dyDescent="0.25">
      <c r="A19" t="s">
        <v>674</v>
      </c>
      <c r="B19" t="s">
        <v>673</v>
      </c>
      <c r="C19" t="s">
        <v>2</v>
      </c>
      <c r="D19" t="s">
        <v>634</v>
      </c>
      <c r="E19" t="s">
        <v>675</v>
      </c>
      <c r="F19" t="s">
        <v>655</v>
      </c>
      <c r="G19">
        <v>100</v>
      </c>
      <c r="H19" t="s">
        <v>1368</v>
      </c>
    </row>
    <row r="20" spans="1:8" x14ac:dyDescent="0.25">
      <c r="A20" t="s">
        <v>678</v>
      </c>
      <c r="B20" t="s">
        <v>673</v>
      </c>
      <c r="C20" t="s">
        <v>2</v>
      </c>
      <c r="D20" t="s">
        <v>634</v>
      </c>
      <c r="E20" t="s">
        <v>679</v>
      </c>
      <c r="F20" t="s">
        <v>655</v>
      </c>
      <c r="G20">
        <v>100</v>
      </c>
      <c r="H20" t="s">
        <v>1368</v>
      </c>
    </row>
    <row r="21" spans="1:8" x14ac:dyDescent="0.25">
      <c r="A21" t="s">
        <v>687</v>
      </c>
      <c r="B21" t="s">
        <v>673</v>
      </c>
      <c r="C21" t="s">
        <v>2</v>
      </c>
      <c r="D21" t="s">
        <v>634</v>
      </c>
      <c r="E21" t="s">
        <v>1576</v>
      </c>
      <c r="F21" t="s">
        <v>655</v>
      </c>
      <c r="G21">
        <v>100</v>
      </c>
      <c r="H21" t="s">
        <v>1368</v>
      </c>
    </row>
    <row r="22" spans="1:8" x14ac:dyDescent="0.25">
      <c r="A22" t="s">
        <v>725</v>
      </c>
      <c r="B22" t="s">
        <v>727</v>
      </c>
      <c r="C22" t="s">
        <v>4</v>
      </c>
      <c r="D22" t="s">
        <v>689</v>
      </c>
      <c r="E22" t="s">
        <v>726</v>
      </c>
      <c r="F22" t="s">
        <v>655</v>
      </c>
      <c r="G22">
        <v>100</v>
      </c>
      <c r="H22" t="s">
        <v>1369</v>
      </c>
    </row>
    <row r="23" spans="1:8" x14ac:dyDescent="0.25">
      <c r="A23" t="s">
        <v>720</v>
      </c>
      <c r="B23" t="s">
        <v>666</v>
      </c>
      <c r="C23" t="s">
        <v>4</v>
      </c>
      <c r="D23" t="s">
        <v>689</v>
      </c>
      <c r="E23" t="s">
        <v>721</v>
      </c>
      <c r="F23" t="s">
        <v>655</v>
      </c>
      <c r="G23">
        <v>100</v>
      </c>
      <c r="H23" t="s">
        <v>1356</v>
      </c>
    </row>
    <row r="24" spans="1:8" x14ac:dyDescent="0.25">
      <c r="A24" t="s">
        <v>688</v>
      </c>
      <c r="B24" t="s">
        <v>640</v>
      </c>
      <c r="C24" t="s">
        <v>4</v>
      </c>
      <c r="D24" t="s">
        <v>689</v>
      </c>
      <c r="E24" t="s">
        <v>690</v>
      </c>
      <c r="F24" t="s">
        <v>137</v>
      </c>
      <c r="G24">
        <v>100</v>
      </c>
      <c r="H24" t="s">
        <v>1357</v>
      </c>
    </row>
    <row r="25" spans="1:8" x14ac:dyDescent="0.25">
      <c r="A25" t="s">
        <v>705</v>
      </c>
      <c r="B25" t="s">
        <v>707</v>
      </c>
      <c r="C25" t="s">
        <v>4</v>
      </c>
      <c r="D25" t="s">
        <v>689</v>
      </c>
      <c r="E25" t="s">
        <v>706</v>
      </c>
      <c r="F25" t="s">
        <v>641</v>
      </c>
      <c r="G25">
        <v>100</v>
      </c>
      <c r="H25" t="s">
        <v>1370</v>
      </c>
    </row>
    <row r="26" spans="1:8" x14ac:dyDescent="0.25">
      <c r="A26" t="s">
        <v>715</v>
      </c>
      <c r="B26" t="s">
        <v>717</v>
      </c>
      <c r="C26" t="s">
        <v>4</v>
      </c>
      <c r="D26" t="s">
        <v>689</v>
      </c>
      <c r="E26" t="s">
        <v>716</v>
      </c>
      <c r="F26" t="s">
        <v>641</v>
      </c>
      <c r="G26">
        <v>100</v>
      </c>
      <c r="H26" t="s">
        <v>1371</v>
      </c>
    </row>
    <row r="27" spans="1:8" x14ac:dyDescent="0.25">
      <c r="A27" t="s">
        <v>710</v>
      </c>
      <c r="B27" t="s">
        <v>669</v>
      </c>
      <c r="C27" t="s">
        <v>4</v>
      </c>
      <c r="D27" t="s">
        <v>689</v>
      </c>
      <c r="E27" t="s">
        <v>711</v>
      </c>
      <c r="F27" t="s">
        <v>641</v>
      </c>
      <c r="G27">
        <v>100</v>
      </c>
      <c r="H27" t="s">
        <v>1358</v>
      </c>
    </row>
    <row r="28" spans="1:8" x14ac:dyDescent="0.25">
      <c r="A28" t="s">
        <v>728</v>
      </c>
      <c r="B28" t="s">
        <v>669</v>
      </c>
      <c r="C28" t="s">
        <v>4</v>
      </c>
      <c r="D28" t="s">
        <v>689</v>
      </c>
      <c r="E28" t="s">
        <v>729</v>
      </c>
      <c r="F28" t="s">
        <v>655</v>
      </c>
      <c r="G28">
        <v>100</v>
      </c>
      <c r="H28" t="s">
        <v>1358</v>
      </c>
    </row>
    <row r="29" spans="1:8" x14ac:dyDescent="0.25">
      <c r="A29" t="s">
        <v>701</v>
      </c>
      <c r="B29" t="s">
        <v>636</v>
      </c>
      <c r="C29" t="s">
        <v>4</v>
      </c>
      <c r="D29" t="s">
        <v>689</v>
      </c>
      <c r="E29" t="s">
        <v>702</v>
      </c>
      <c r="F29" t="s">
        <v>641</v>
      </c>
      <c r="G29">
        <v>100</v>
      </c>
      <c r="H29" t="s">
        <v>1359</v>
      </c>
    </row>
    <row r="30" spans="1:8" x14ac:dyDescent="0.25">
      <c r="A30" t="s">
        <v>703</v>
      </c>
      <c r="B30" t="s">
        <v>644</v>
      </c>
      <c r="C30" t="s">
        <v>4</v>
      </c>
      <c r="D30" t="s">
        <v>689</v>
      </c>
      <c r="E30" t="s">
        <v>704</v>
      </c>
      <c r="F30" t="s">
        <v>641</v>
      </c>
      <c r="G30">
        <v>100</v>
      </c>
      <c r="H30" t="s">
        <v>1360</v>
      </c>
    </row>
    <row r="31" spans="1:8" x14ac:dyDescent="0.25">
      <c r="A31" t="s">
        <v>696</v>
      </c>
      <c r="B31" t="s">
        <v>651</v>
      </c>
      <c r="C31" t="s">
        <v>4</v>
      </c>
      <c r="D31" t="s">
        <v>697</v>
      </c>
      <c r="E31" t="s">
        <v>698</v>
      </c>
      <c r="F31" t="s">
        <v>641</v>
      </c>
      <c r="G31">
        <v>98</v>
      </c>
      <c r="H31" t="s">
        <v>1361</v>
      </c>
    </row>
    <row r="32" spans="1:8" x14ac:dyDescent="0.25">
      <c r="A32" t="s">
        <v>708</v>
      </c>
      <c r="B32" t="s">
        <v>651</v>
      </c>
      <c r="C32" t="s">
        <v>4</v>
      </c>
      <c r="D32" t="s">
        <v>697</v>
      </c>
      <c r="E32" t="s">
        <v>709</v>
      </c>
      <c r="F32" t="s">
        <v>641</v>
      </c>
      <c r="G32">
        <v>100</v>
      </c>
      <c r="H32" t="s">
        <v>1361</v>
      </c>
    </row>
    <row r="33" spans="1:8" x14ac:dyDescent="0.25">
      <c r="A33" t="s">
        <v>299</v>
      </c>
      <c r="B33" t="s">
        <v>651</v>
      </c>
      <c r="C33" t="s">
        <v>4</v>
      </c>
      <c r="D33" t="s">
        <v>689</v>
      </c>
      <c r="E33" t="s">
        <v>712</v>
      </c>
      <c r="F33" t="s">
        <v>641</v>
      </c>
      <c r="G33">
        <v>100</v>
      </c>
      <c r="H33" t="s">
        <v>1361</v>
      </c>
    </row>
    <row r="34" spans="1:8" x14ac:dyDescent="0.25">
      <c r="A34" t="s">
        <v>718</v>
      </c>
      <c r="B34" t="s">
        <v>651</v>
      </c>
      <c r="C34" t="s">
        <v>4</v>
      </c>
      <c r="D34" t="s">
        <v>697</v>
      </c>
      <c r="E34" t="s">
        <v>719</v>
      </c>
      <c r="F34" t="s">
        <v>655</v>
      </c>
      <c r="G34">
        <v>100</v>
      </c>
      <c r="H34" t="s">
        <v>1361</v>
      </c>
    </row>
    <row r="35" spans="1:8" x14ac:dyDescent="0.25">
      <c r="A35" t="s">
        <v>722</v>
      </c>
      <c r="B35" t="s">
        <v>724</v>
      </c>
      <c r="C35" t="s">
        <v>4</v>
      </c>
      <c r="D35" t="s">
        <v>689</v>
      </c>
      <c r="E35" t="s">
        <v>723</v>
      </c>
      <c r="F35" t="s">
        <v>655</v>
      </c>
      <c r="G35">
        <v>100</v>
      </c>
      <c r="H35" t="s">
        <v>1372</v>
      </c>
    </row>
    <row r="36" spans="1:8" x14ac:dyDescent="0.25">
      <c r="A36" t="s">
        <v>713</v>
      </c>
      <c r="B36" t="s">
        <v>647</v>
      </c>
      <c r="C36" t="s">
        <v>4</v>
      </c>
      <c r="D36" t="s">
        <v>689</v>
      </c>
      <c r="E36" t="s">
        <v>714</v>
      </c>
      <c r="F36" t="s">
        <v>641</v>
      </c>
      <c r="G36">
        <v>100</v>
      </c>
      <c r="H36" t="s">
        <v>1362</v>
      </c>
    </row>
    <row r="37" spans="1:8" x14ac:dyDescent="0.25">
      <c r="A37" t="s">
        <v>691</v>
      </c>
      <c r="B37" t="s">
        <v>693</v>
      </c>
      <c r="C37" t="s">
        <v>4</v>
      </c>
      <c r="D37" t="s">
        <v>689</v>
      </c>
      <c r="E37" t="s">
        <v>692</v>
      </c>
      <c r="F37" t="s">
        <v>641</v>
      </c>
      <c r="G37">
        <v>100</v>
      </c>
      <c r="H37" t="s">
        <v>1373</v>
      </c>
    </row>
    <row r="38" spans="1:8" x14ac:dyDescent="0.25">
      <c r="A38" t="s">
        <v>731</v>
      </c>
      <c r="B38" t="s">
        <v>663</v>
      </c>
      <c r="C38" t="s">
        <v>4</v>
      </c>
      <c r="D38" t="s">
        <v>689</v>
      </c>
      <c r="E38" t="s">
        <v>1577</v>
      </c>
      <c r="F38" t="s">
        <v>1578</v>
      </c>
      <c r="G38">
        <v>100</v>
      </c>
      <c r="H38" t="s">
        <v>1365</v>
      </c>
    </row>
    <row r="39" spans="1:8" x14ac:dyDescent="0.25">
      <c r="A39" t="s">
        <v>694</v>
      </c>
      <c r="B39" t="s">
        <v>658</v>
      </c>
      <c r="C39" t="s">
        <v>4</v>
      </c>
      <c r="D39" t="s">
        <v>689</v>
      </c>
      <c r="E39" t="s">
        <v>695</v>
      </c>
      <c r="F39" t="s">
        <v>641</v>
      </c>
      <c r="G39">
        <v>100</v>
      </c>
      <c r="H39" t="s">
        <v>1367</v>
      </c>
    </row>
    <row r="40" spans="1:8" x14ac:dyDescent="0.25">
      <c r="A40" t="s">
        <v>699</v>
      </c>
      <c r="B40" t="s">
        <v>658</v>
      </c>
      <c r="C40" t="s">
        <v>4</v>
      </c>
      <c r="D40" t="s">
        <v>689</v>
      </c>
      <c r="E40" t="s">
        <v>700</v>
      </c>
      <c r="F40" t="s">
        <v>641</v>
      </c>
      <c r="G40">
        <v>100</v>
      </c>
      <c r="H40" t="s">
        <v>1367</v>
      </c>
    </row>
    <row r="41" spans="1:8" x14ac:dyDescent="0.25">
      <c r="A41" t="s">
        <v>730</v>
      </c>
      <c r="B41" t="s">
        <v>673</v>
      </c>
      <c r="C41" t="s">
        <v>4</v>
      </c>
      <c r="D41" t="s">
        <v>689</v>
      </c>
      <c r="E41" t="s">
        <v>1579</v>
      </c>
      <c r="F41" t="s">
        <v>655</v>
      </c>
      <c r="G41">
        <v>100</v>
      </c>
      <c r="H41" t="s">
        <v>1368</v>
      </c>
    </row>
    <row r="42" spans="1:8" x14ac:dyDescent="0.25">
      <c r="A42" t="s">
        <v>737</v>
      </c>
      <c r="B42" t="s">
        <v>739</v>
      </c>
      <c r="C42" t="s">
        <v>6</v>
      </c>
      <c r="D42" t="s">
        <v>733</v>
      </c>
      <c r="E42" t="s">
        <v>738</v>
      </c>
      <c r="F42" t="s">
        <v>655</v>
      </c>
      <c r="G42">
        <v>100</v>
      </c>
      <c r="H42" t="e">
        <v>#N/A</v>
      </c>
    </row>
    <row r="43" spans="1:8" x14ac:dyDescent="0.25">
      <c r="A43" t="s">
        <v>742</v>
      </c>
      <c r="B43" t="s">
        <v>739</v>
      </c>
      <c r="C43" t="s">
        <v>6</v>
      </c>
      <c r="D43" t="s">
        <v>733</v>
      </c>
      <c r="E43" t="s">
        <v>743</v>
      </c>
      <c r="F43" t="s">
        <v>655</v>
      </c>
      <c r="G43">
        <v>100</v>
      </c>
      <c r="H43" t="e">
        <v>#N/A</v>
      </c>
    </row>
    <row r="44" spans="1:8" x14ac:dyDescent="0.25">
      <c r="A44" t="s">
        <v>752</v>
      </c>
      <c r="B44" t="s">
        <v>754</v>
      </c>
      <c r="C44" t="s">
        <v>6</v>
      </c>
      <c r="D44" t="s">
        <v>733</v>
      </c>
      <c r="E44" t="s">
        <v>753</v>
      </c>
      <c r="F44" t="s">
        <v>655</v>
      </c>
      <c r="G44">
        <v>100</v>
      </c>
      <c r="H44" t="s">
        <v>1374</v>
      </c>
    </row>
    <row r="45" spans="1:8" x14ac:dyDescent="0.25">
      <c r="A45" t="s">
        <v>735</v>
      </c>
      <c r="B45" t="s">
        <v>640</v>
      </c>
      <c r="C45" t="s">
        <v>6</v>
      </c>
      <c r="D45" t="s">
        <v>733</v>
      </c>
      <c r="E45" t="s">
        <v>736</v>
      </c>
      <c r="F45" t="s">
        <v>641</v>
      </c>
      <c r="G45">
        <v>100</v>
      </c>
      <c r="H45" t="s">
        <v>1357</v>
      </c>
    </row>
    <row r="46" spans="1:8" x14ac:dyDescent="0.25">
      <c r="A46" t="s">
        <v>744</v>
      </c>
      <c r="B46" t="s">
        <v>148</v>
      </c>
      <c r="C46" t="s">
        <v>6</v>
      </c>
      <c r="D46" t="s">
        <v>733</v>
      </c>
      <c r="E46" t="s">
        <v>745</v>
      </c>
      <c r="F46" t="s">
        <v>655</v>
      </c>
      <c r="G46">
        <v>100</v>
      </c>
      <c r="H46" t="s">
        <v>1375</v>
      </c>
    </row>
    <row r="47" spans="1:8" x14ac:dyDescent="0.25">
      <c r="A47" t="s">
        <v>755</v>
      </c>
      <c r="B47" t="s">
        <v>148</v>
      </c>
      <c r="C47" t="s">
        <v>6</v>
      </c>
      <c r="D47" t="s">
        <v>733</v>
      </c>
      <c r="E47" t="s">
        <v>756</v>
      </c>
      <c r="F47" t="s">
        <v>655</v>
      </c>
      <c r="G47">
        <v>100</v>
      </c>
      <c r="H47" t="s">
        <v>1375</v>
      </c>
    </row>
    <row r="48" spans="1:8" x14ac:dyDescent="0.25">
      <c r="A48" t="s">
        <v>312</v>
      </c>
      <c r="B48" t="s">
        <v>148</v>
      </c>
      <c r="C48" t="s">
        <v>6</v>
      </c>
      <c r="D48" t="s">
        <v>733</v>
      </c>
      <c r="E48" t="s">
        <v>757</v>
      </c>
      <c r="F48" t="s">
        <v>655</v>
      </c>
      <c r="G48">
        <v>100</v>
      </c>
      <c r="H48" t="s">
        <v>1375</v>
      </c>
    </row>
    <row r="49" spans="1:8" x14ac:dyDescent="0.25">
      <c r="A49" t="s">
        <v>758</v>
      </c>
      <c r="B49" t="s">
        <v>148</v>
      </c>
      <c r="C49" t="s">
        <v>6</v>
      </c>
      <c r="D49" t="s">
        <v>733</v>
      </c>
      <c r="E49" t="s">
        <v>759</v>
      </c>
      <c r="F49" t="s">
        <v>655</v>
      </c>
      <c r="G49">
        <v>100</v>
      </c>
      <c r="H49" t="s">
        <v>1375</v>
      </c>
    </row>
    <row r="50" spans="1:8" x14ac:dyDescent="0.25">
      <c r="A50" t="s">
        <v>760</v>
      </c>
      <c r="B50" t="s">
        <v>148</v>
      </c>
      <c r="C50" t="s">
        <v>6</v>
      </c>
      <c r="D50" t="s">
        <v>733</v>
      </c>
      <c r="E50" t="s">
        <v>761</v>
      </c>
      <c r="F50" t="s">
        <v>655</v>
      </c>
      <c r="G50">
        <v>100</v>
      </c>
      <c r="H50" t="s">
        <v>1375</v>
      </c>
    </row>
    <row r="51" spans="1:8" x14ac:dyDescent="0.25">
      <c r="A51" t="s">
        <v>766</v>
      </c>
      <c r="B51" t="s">
        <v>148</v>
      </c>
      <c r="C51" t="s">
        <v>6</v>
      </c>
      <c r="D51" t="s">
        <v>733</v>
      </c>
      <c r="E51" t="s">
        <v>767</v>
      </c>
      <c r="F51" t="s">
        <v>765</v>
      </c>
      <c r="G51">
        <v>100</v>
      </c>
      <c r="H51" t="s">
        <v>1375</v>
      </c>
    </row>
    <row r="52" spans="1:8" x14ac:dyDescent="0.25">
      <c r="A52" t="s">
        <v>771</v>
      </c>
      <c r="B52" t="s">
        <v>148</v>
      </c>
      <c r="C52" t="s">
        <v>6</v>
      </c>
      <c r="D52" t="s">
        <v>733</v>
      </c>
      <c r="E52" t="s">
        <v>1580</v>
      </c>
      <c r="F52" t="s">
        <v>765</v>
      </c>
      <c r="G52">
        <v>100</v>
      </c>
      <c r="H52" t="s">
        <v>1375</v>
      </c>
    </row>
    <row r="53" spans="1:8" x14ac:dyDescent="0.25">
      <c r="A53" t="s">
        <v>769</v>
      </c>
      <c r="B53" t="s">
        <v>651</v>
      </c>
      <c r="C53" t="s">
        <v>6</v>
      </c>
      <c r="D53" t="s">
        <v>733</v>
      </c>
      <c r="E53" t="s">
        <v>770</v>
      </c>
      <c r="F53" t="s">
        <v>765</v>
      </c>
      <c r="G53">
        <v>100</v>
      </c>
      <c r="H53" t="s">
        <v>1361</v>
      </c>
    </row>
    <row r="54" spans="1:8" x14ac:dyDescent="0.25">
      <c r="A54" t="s">
        <v>750</v>
      </c>
      <c r="B54" t="s">
        <v>693</v>
      </c>
      <c r="C54" t="s">
        <v>6</v>
      </c>
      <c r="D54" t="s">
        <v>733</v>
      </c>
      <c r="E54" t="s">
        <v>751</v>
      </c>
      <c r="F54" t="s">
        <v>655</v>
      </c>
      <c r="G54">
        <v>100</v>
      </c>
      <c r="H54" t="s">
        <v>1373</v>
      </c>
    </row>
    <row r="55" spans="1:8" x14ac:dyDescent="0.25">
      <c r="A55" t="s">
        <v>762</v>
      </c>
      <c r="B55" t="s">
        <v>764</v>
      </c>
      <c r="C55" t="s">
        <v>6</v>
      </c>
      <c r="D55" t="s">
        <v>733</v>
      </c>
      <c r="E55" t="s">
        <v>763</v>
      </c>
      <c r="F55" t="s">
        <v>765</v>
      </c>
      <c r="G55">
        <v>100</v>
      </c>
      <c r="H55" t="s">
        <v>1376</v>
      </c>
    </row>
    <row r="56" spans="1:8" x14ac:dyDescent="0.25">
      <c r="A56" t="s">
        <v>740</v>
      </c>
      <c r="B56" t="s">
        <v>663</v>
      </c>
      <c r="C56" t="s">
        <v>6</v>
      </c>
      <c r="D56" t="s">
        <v>733</v>
      </c>
      <c r="E56" t="s">
        <v>741</v>
      </c>
      <c r="F56" t="s">
        <v>655</v>
      </c>
      <c r="G56">
        <v>100</v>
      </c>
      <c r="H56" t="s">
        <v>1365</v>
      </c>
    </row>
    <row r="57" spans="1:8" x14ac:dyDescent="0.25">
      <c r="A57" t="s">
        <v>768</v>
      </c>
      <c r="B57" t="s">
        <v>663</v>
      </c>
      <c r="C57" t="s">
        <v>6</v>
      </c>
      <c r="D57" t="s">
        <v>733</v>
      </c>
      <c r="E57" t="s">
        <v>1581</v>
      </c>
      <c r="F57" t="s">
        <v>765</v>
      </c>
      <c r="G57">
        <v>100</v>
      </c>
      <c r="H57" t="s">
        <v>1365</v>
      </c>
    </row>
    <row r="58" spans="1:8" x14ac:dyDescent="0.25">
      <c r="A58" t="s">
        <v>732</v>
      </c>
      <c r="B58" t="s">
        <v>658</v>
      </c>
      <c r="C58" t="s">
        <v>6</v>
      </c>
      <c r="D58" t="s">
        <v>733</v>
      </c>
      <c r="E58" t="s">
        <v>734</v>
      </c>
      <c r="F58" t="s">
        <v>641</v>
      </c>
      <c r="G58">
        <v>100</v>
      </c>
      <c r="H58" t="s">
        <v>1367</v>
      </c>
    </row>
    <row r="59" spans="1:8" x14ac:dyDescent="0.25">
      <c r="A59" t="s">
        <v>746</v>
      </c>
      <c r="B59" t="s">
        <v>673</v>
      </c>
      <c r="C59" t="s">
        <v>6</v>
      </c>
      <c r="D59" t="s">
        <v>733</v>
      </c>
      <c r="E59" t="s">
        <v>747</v>
      </c>
      <c r="F59" t="s">
        <v>655</v>
      </c>
      <c r="G59">
        <v>100</v>
      </c>
      <c r="H59" t="s">
        <v>1368</v>
      </c>
    </row>
    <row r="60" spans="1:8" x14ac:dyDescent="0.25">
      <c r="A60" t="s">
        <v>748</v>
      </c>
      <c r="B60" t="s">
        <v>673</v>
      </c>
      <c r="C60" t="s">
        <v>6</v>
      </c>
      <c r="D60" t="s">
        <v>733</v>
      </c>
      <c r="E60" t="s">
        <v>749</v>
      </c>
      <c r="F60" t="s">
        <v>655</v>
      </c>
      <c r="G60">
        <v>100</v>
      </c>
      <c r="H60" t="s">
        <v>1368</v>
      </c>
    </row>
    <row r="61" spans="1:8" x14ac:dyDescent="0.25">
      <c r="A61" t="s">
        <v>772</v>
      </c>
      <c r="B61" t="s">
        <v>673</v>
      </c>
      <c r="C61" t="s">
        <v>6</v>
      </c>
      <c r="D61" t="s">
        <v>1574</v>
      </c>
      <c r="E61" t="s">
        <v>1582</v>
      </c>
      <c r="F61" t="s">
        <v>765</v>
      </c>
      <c r="G61">
        <v>100</v>
      </c>
      <c r="H61" t="s">
        <v>1368</v>
      </c>
    </row>
    <row r="62" spans="1:8" x14ac:dyDescent="0.25">
      <c r="A62" t="s">
        <v>795</v>
      </c>
      <c r="B62" t="s">
        <v>797</v>
      </c>
      <c r="C62" t="s">
        <v>8</v>
      </c>
      <c r="D62" t="s">
        <v>774</v>
      </c>
      <c r="E62" t="s">
        <v>796</v>
      </c>
      <c r="F62" t="s">
        <v>137</v>
      </c>
      <c r="G62">
        <v>100</v>
      </c>
      <c r="H62" t="s">
        <v>1377</v>
      </c>
    </row>
    <row r="63" spans="1:8" x14ac:dyDescent="0.25">
      <c r="A63" t="s">
        <v>773</v>
      </c>
      <c r="B63" t="s">
        <v>727</v>
      </c>
      <c r="C63" t="s">
        <v>8</v>
      </c>
      <c r="D63" t="s">
        <v>774</v>
      </c>
      <c r="E63" t="s">
        <v>775</v>
      </c>
      <c r="F63" t="s">
        <v>637</v>
      </c>
      <c r="G63">
        <v>100</v>
      </c>
      <c r="H63" t="s">
        <v>1369</v>
      </c>
    </row>
    <row r="64" spans="1:8" x14ac:dyDescent="0.25">
      <c r="A64" t="s">
        <v>813</v>
      </c>
      <c r="B64" t="s">
        <v>727</v>
      </c>
      <c r="C64" t="s">
        <v>8</v>
      </c>
      <c r="D64" t="s">
        <v>774</v>
      </c>
      <c r="E64" t="s">
        <v>1583</v>
      </c>
      <c r="F64" t="s">
        <v>641</v>
      </c>
      <c r="G64">
        <v>100</v>
      </c>
      <c r="H64" t="s">
        <v>1369</v>
      </c>
    </row>
    <row r="65" spans="1:8" x14ac:dyDescent="0.25">
      <c r="A65" t="s">
        <v>792</v>
      </c>
      <c r="B65" t="s">
        <v>794</v>
      </c>
      <c r="C65" t="s">
        <v>8</v>
      </c>
      <c r="D65" t="s">
        <v>774</v>
      </c>
      <c r="E65" t="s">
        <v>793</v>
      </c>
      <c r="F65" t="s">
        <v>137</v>
      </c>
      <c r="G65">
        <v>100</v>
      </c>
      <c r="H65" t="s">
        <v>1378</v>
      </c>
    </row>
    <row r="66" spans="1:8" x14ac:dyDescent="0.25">
      <c r="A66" t="s">
        <v>781</v>
      </c>
      <c r="B66" t="s">
        <v>754</v>
      </c>
      <c r="C66" t="s">
        <v>8</v>
      </c>
      <c r="D66" t="s">
        <v>774</v>
      </c>
      <c r="E66" t="s">
        <v>782</v>
      </c>
      <c r="F66" t="s">
        <v>137</v>
      </c>
      <c r="G66">
        <v>100</v>
      </c>
      <c r="H66" t="s">
        <v>1374</v>
      </c>
    </row>
    <row r="67" spans="1:8" x14ac:dyDescent="0.25">
      <c r="A67" t="s">
        <v>785</v>
      </c>
      <c r="B67" t="s">
        <v>640</v>
      </c>
      <c r="C67" t="s">
        <v>8</v>
      </c>
      <c r="D67" t="s">
        <v>774</v>
      </c>
      <c r="E67" t="s">
        <v>786</v>
      </c>
      <c r="F67" t="s">
        <v>137</v>
      </c>
      <c r="G67">
        <v>100</v>
      </c>
      <c r="H67" t="s">
        <v>1357</v>
      </c>
    </row>
    <row r="68" spans="1:8" x14ac:dyDescent="0.25">
      <c r="A68" t="s">
        <v>805</v>
      </c>
      <c r="B68" t="s">
        <v>640</v>
      </c>
      <c r="C68" t="s">
        <v>8</v>
      </c>
      <c r="D68" t="s">
        <v>774</v>
      </c>
      <c r="E68" t="s">
        <v>806</v>
      </c>
      <c r="F68" t="s">
        <v>641</v>
      </c>
      <c r="G68">
        <v>100</v>
      </c>
      <c r="H68" t="s">
        <v>1357</v>
      </c>
    </row>
    <row r="69" spans="1:8" x14ac:dyDescent="0.25">
      <c r="A69" t="s">
        <v>807</v>
      </c>
      <c r="B69" t="s">
        <v>640</v>
      </c>
      <c r="C69" t="s">
        <v>8</v>
      </c>
      <c r="D69" t="s">
        <v>774</v>
      </c>
      <c r="E69" t="s">
        <v>808</v>
      </c>
      <c r="F69" t="s">
        <v>641</v>
      </c>
      <c r="G69">
        <v>100</v>
      </c>
      <c r="H69" t="s">
        <v>1357</v>
      </c>
    </row>
    <row r="70" spans="1:8" x14ac:dyDescent="0.25">
      <c r="A70" t="s">
        <v>809</v>
      </c>
      <c r="B70" t="s">
        <v>640</v>
      </c>
      <c r="C70" t="s">
        <v>8</v>
      </c>
      <c r="D70" t="s">
        <v>774</v>
      </c>
      <c r="E70" t="s">
        <v>810</v>
      </c>
      <c r="F70" t="s">
        <v>641</v>
      </c>
      <c r="G70">
        <v>100</v>
      </c>
      <c r="H70" t="s">
        <v>1357</v>
      </c>
    </row>
    <row r="71" spans="1:8" x14ac:dyDescent="0.25">
      <c r="A71" t="s">
        <v>803</v>
      </c>
      <c r="B71" t="s">
        <v>707</v>
      </c>
      <c r="C71" t="s">
        <v>8</v>
      </c>
      <c r="D71" t="s">
        <v>774</v>
      </c>
      <c r="E71" t="s">
        <v>804</v>
      </c>
      <c r="F71" t="s">
        <v>641</v>
      </c>
      <c r="G71">
        <v>100</v>
      </c>
      <c r="H71" t="s">
        <v>1370</v>
      </c>
    </row>
    <row r="72" spans="1:8" x14ac:dyDescent="0.25">
      <c r="A72" t="s">
        <v>783</v>
      </c>
      <c r="B72" t="s">
        <v>669</v>
      </c>
      <c r="C72" t="s">
        <v>8</v>
      </c>
      <c r="D72" t="s">
        <v>774</v>
      </c>
      <c r="E72" t="s">
        <v>784</v>
      </c>
      <c r="F72" t="s">
        <v>137</v>
      </c>
      <c r="G72">
        <v>100</v>
      </c>
      <c r="H72" t="s">
        <v>1358</v>
      </c>
    </row>
    <row r="73" spans="1:8" x14ac:dyDescent="0.25">
      <c r="A73" t="s">
        <v>325</v>
      </c>
      <c r="B73" t="s">
        <v>669</v>
      </c>
      <c r="C73" t="s">
        <v>8</v>
      </c>
      <c r="D73" t="s">
        <v>774</v>
      </c>
      <c r="E73" t="s">
        <v>798</v>
      </c>
      <c r="F73" t="s">
        <v>641</v>
      </c>
      <c r="G73">
        <v>100</v>
      </c>
      <c r="H73" t="s">
        <v>1358</v>
      </c>
    </row>
    <row r="74" spans="1:8" x14ac:dyDescent="0.25">
      <c r="A74" t="s">
        <v>811</v>
      </c>
      <c r="B74" t="s">
        <v>148</v>
      </c>
      <c r="C74" t="s">
        <v>8</v>
      </c>
      <c r="D74" t="s">
        <v>774</v>
      </c>
      <c r="E74" t="s">
        <v>812</v>
      </c>
      <c r="F74" t="s">
        <v>641</v>
      </c>
      <c r="G74">
        <v>100</v>
      </c>
      <c r="H74" t="s">
        <v>1375</v>
      </c>
    </row>
    <row r="75" spans="1:8" x14ac:dyDescent="0.25">
      <c r="A75" t="s">
        <v>779</v>
      </c>
      <c r="B75" t="s">
        <v>636</v>
      </c>
      <c r="C75" t="s">
        <v>8</v>
      </c>
      <c r="D75" t="s">
        <v>774</v>
      </c>
      <c r="E75" t="s">
        <v>780</v>
      </c>
      <c r="F75" t="s">
        <v>778</v>
      </c>
      <c r="G75">
        <v>100</v>
      </c>
      <c r="H75" t="s">
        <v>1359</v>
      </c>
    </row>
    <row r="76" spans="1:8" x14ac:dyDescent="0.25">
      <c r="A76" t="s">
        <v>787</v>
      </c>
      <c r="B76" t="s">
        <v>636</v>
      </c>
      <c r="C76" t="s">
        <v>8</v>
      </c>
      <c r="D76" t="s">
        <v>774</v>
      </c>
      <c r="E76" t="s">
        <v>788</v>
      </c>
      <c r="F76" t="s">
        <v>137</v>
      </c>
      <c r="G76">
        <v>100</v>
      </c>
      <c r="H76" t="s">
        <v>1359</v>
      </c>
    </row>
    <row r="77" spans="1:8" x14ac:dyDescent="0.25">
      <c r="A77" t="s">
        <v>789</v>
      </c>
      <c r="B77" t="s">
        <v>791</v>
      </c>
      <c r="C77" t="s">
        <v>8</v>
      </c>
      <c r="D77" t="s">
        <v>774</v>
      </c>
      <c r="E77" t="s">
        <v>790</v>
      </c>
      <c r="F77" t="s">
        <v>137</v>
      </c>
      <c r="G77">
        <v>100</v>
      </c>
      <c r="H77" t="s">
        <v>1379</v>
      </c>
    </row>
    <row r="78" spans="1:8" x14ac:dyDescent="0.25">
      <c r="A78" t="s">
        <v>801</v>
      </c>
      <c r="B78" t="s">
        <v>644</v>
      </c>
      <c r="C78" t="s">
        <v>8</v>
      </c>
      <c r="D78" t="s">
        <v>774</v>
      </c>
      <c r="E78" t="s">
        <v>802</v>
      </c>
      <c r="F78" t="s">
        <v>641</v>
      </c>
      <c r="G78">
        <v>100</v>
      </c>
      <c r="H78" t="s">
        <v>1360</v>
      </c>
    </row>
    <row r="79" spans="1:8" x14ac:dyDescent="0.25">
      <c r="A79" t="s">
        <v>776</v>
      </c>
      <c r="B79" t="s">
        <v>693</v>
      </c>
      <c r="C79" t="s">
        <v>8</v>
      </c>
      <c r="D79" t="s">
        <v>774</v>
      </c>
      <c r="E79" t="s">
        <v>777</v>
      </c>
      <c r="F79" t="s">
        <v>778</v>
      </c>
      <c r="G79">
        <v>100</v>
      </c>
      <c r="H79" t="s">
        <v>1373</v>
      </c>
    </row>
    <row r="80" spans="1:8" x14ac:dyDescent="0.25">
      <c r="A80" t="s">
        <v>814</v>
      </c>
      <c r="B80" t="s">
        <v>663</v>
      </c>
      <c r="C80" t="s">
        <v>8</v>
      </c>
      <c r="D80" t="s">
        <v>774</v>
      </c>
      <c r="E80" t="s">
        <v>815</v>
      </c>
      <c r="F80" t="s">
        <v>641</v>
      </c>
      <c r="G80">
        <v>100</v>
      </c>
      <c r="H80" t="s">
        <v>1365</v>
      </c>
    </row>
    <row r="81" spans="1:8" x14ac:dyDescent="0.25">
      <c r="A81" t="s">
        <v>799</v>
      </c>
      <c r="B81" t="s">
        <v>673</v>
      </c>
      <c r="C81" t="s">
        <v>8</v>
      </c>
      <c r="D81" t="s">
        <v>774</v>
      </c>
      <c r="E81" t="s">
        <v>800</v>
      </c>
      <c r="F81" t="s">
        <v>641</v>
      </c>
      <c r="G81">
        <v>100</v>
      </c>
      <c r="H81" t="s">
        <v>1368</v>
      </c>
    </row>
    <row r="82" spans="1:8" x14ac:dyDescent="0.25">
      <c r="A82" t="s">
        <v>852</v>
      </c>
      <c r="B82" t="s">
        <v>797</v>
      </c>
      <c r="C82" t="s">
        <v>107</v>
      </c>
      <c r="D82" t="s">
        <v>824</v>
      </c>
      <c r="E82" t="s">
        <v>1584</v>
      </c>
      <c r="F82" t="s">
        <v>838</v>
      </c>
      <c r="G82">
        <v>89</v>
      </c>
      <c r="H82" t="s">
        <v>1377</v>
      </c>
    </row>
    <row r="83" spans="1:8" x14ac:dyDescent="0.25">
      <c r="A83" t="s">
        <v>839</v>
      </c>
      <c r="B83" t="s">
        <v>640</v>
      </c>
      <c r="C83" t="s">
        <v>107</v>
      </c>
      <c r="D83" t="s">
        <v>817</v>
      </c>
      <c r="E83" t="s">
        <v>840</v>
      </c>
      <c r="F83" t="s">
        <v>826</v>
      </c>
      <c r="G83">
        <v>35</v>
      </c>
      <c r="H83" t="s">
        <v>1357</v>
      </c>
    </row>
    <row r="84" spans="1:8" x14ac:dyDescent="0.25">
      <c r="A84" t="s">
        <v>832</v>
      </c>
      <c r="B84" t="s">
        <v>834</v>
      </c>
      <c r="C84" t="s">
        <v>107</v>
      </c>
      <c r="D84" t="s">
        <v>824</v>
      </c>
      <c r="E84" t="s">
        <v>833</v>
      </c>
      <c r="F84" t="s">
        <v>835</v>
      </c>
      <c r="G84">
        <v>82</v>
      </c>
      <c r="H84" t="s">
        <v>1380</v>
      </c>
    </row>
    <row r="85" spans="1:8" x14ac:dyDescent="0.25">
      <c r="A85" t="s">
        <v>844</v>
      </c>
      <c r="B85" t="s">
        <v>717</v>
      </c>
      <c r="C85" t="s">
        <v>107</v>
      </c>
      <c r="D85" t="s">
        <v>845</v>
      </c>
      <c r="E85" t="s">
        <v>846</v>
      </c>
      <c r="F85" t="s">
        <v>835</v>
      </c>
      <c r="G85">
        <v>64</v>
      </c>
      <c r="H85" t="s">
        <v>1371</v>
      </c>
    </row>
    <row r="86" spans="1:8" x14ac:dyDescent="0.25">
      <c r="A86" t="s">
        <v>850</v>
      </c>
      <c r="B86" t="s">
        <v>669</v>
      </c>
      <c r="C86" t="s">
        <v>107</v>
      </c>
      <c r="D86" t="s">
        <v>845</v>
      </c>
      <c r="E86" t="s">
        <v>851</v>
      </c>
      <c r="F86" t="s">
        <v>835</v>
      </c>
      <c r="G86">
        <v>58</v>
      </c>
      <c r="H86" t="s">
        <v>1358</v>
      </c>
    </row>
    <row r="87" spans="1:8" x14ac:dyDescent="0.25">
      <c r="A87" t="s">
        <v>855</v>
      </c>
      <c r="B87" t="s">
        <v>148</v>
      </c>
      <c r="C87" t="s">
        <v>107</v>
      </c>
      <c r="D87" t="s">
        <v>856</v>
      </c>
      <c r="E87" t="s">
        <v>857</v>
      </c>
      <c r="F87" t="s">
        <v>826</v>
      </c>
      <c r="G87">
        <v>17</v>
      </c>
      <c r="H87" t="s">
        <v>1375</v>
      </c>
    </row>
    <row r="88" spans="1:8" x14ac:dyDescent="0.25">
      <c r="A88" t="s">
        <v>848</v>
      </c>
      <c r="B88" t="s">
        <v>149</v>
      </c>
      <c r="C88" t="s">
        <v>107</v>
      </c>
      <c r="D88" t="s">
        <v>824</v>
      </c>
      <c r="E88" t="s">
        <v>849</v>
      </c>
      <c r="F88" t="s">
        <v>838</v>
      </c>
      <c r="G88">
        <v>96</v>
      </c>
      <c r="H88" t="s">
        <v>1381</v>
      </c>
    </row>
    <row r="89" spans="1:8" x14ac:dyDescent="0.25">
      <c r="A89" t="s">
        <v>829</v>
      </c>
      <c r="B89" t="s">
        <v>831</v>
      </c>
      <c r="C89" t="s">
        <v>107</v>
      </c>
      <c r="D89" t="s">
        <v>817</v>
      </c>
      <c r="E89" t="s">
        <v>830</v>
      </c>
      <c r="F89" t="s">
        <v>826</v>
      </c>
      <c r="G89">
        <v>48</v>
      </c>
      <c r="H89" t="s">
        <v>1382</v>
      </c>
    </row>
    <row r="90" spans="1:8" x14ac:dyDescent="0.25">
      <c r="A90" t="s">
        <v>338</v>
      </c>
      <c r="B90" t="s">
        <v>724</v>
      </c>
      <c r="C90" t="s">
        <v>107</v>
      </c>
      <c r="D90" t="s">
        <v>845</v>
      </c>
      <c r="E90" t="s">
        <v>847</v>
      </c>
      <c r="F90" t="s">
        <v>835</v>
      </c>
      <c r="G90">
        <v>50</v>
      </c>
      <c r="H90" t="s">
        <v>1372</v>
      </c>
    </row>
    <row r="91" spans="1:8" x14ac:dyDescent="0.25">
      <c r="A91" t="s">
        <v>858</v>
      </c>
      <c r="B91" t="s">
        <v>647</v>
      </c>
      <c r="C91" t="s">
        <v>107</v>
      </c>
      <c r="D91" t="s">
        <v>859</v>
      </c>
      <c r="E91" t="s">
        <v>860</v>
      </c>
      <c r="F91" t="s">
        <v>835</v>
      </c>
      <c r="G91">
        <v>23</v>
      </c>
      <c r="H91" t="s">
        <v>1362</v>
      </c>
    </row>
    <row r="92" spans="1:8" x14ac:dyDescent="0.25">
      <c r="A92" t="s">
        <v>823</v>
      </c>
      <c r="B92" t="s">
        <v>693</v>
      </c>
      <c r="C92" t="s">
        <v>107</v>
      </c>
      <c r="D92" t="s">
        <v>824</v>
      </c>
      <c r="E92" t="s">
        <v>825</v>
      </c>
      <c r="F92" t="s">
        <v>826</v>
      </c>
      <c r="G92">
        <v>86</v>
      </c>
      <c r="H92" t="s">
        <v>1373</v>
      </c>
    </row>
    <row r="93" spans="1:8" x14ac:dyDescent="0.25">
      <c r="A93" t="s">
        <v>853</v>
      </c>
      <c r="B93" t="s">
        <v>693</v>
      </c>
      <c r="C93" t="s">
        <v>107</v>
      </c>
      <c r="D93" t="s">
        <v>824</v>
      </c>
      <c r="E93" t="s">
        <v>854</v>
      </c>
      <c r="F93" t="s">
        <v>838</v>
      </c>
      <c r="G93">
        <v>85</v>
      </c>
      <c r="H93" t="s">
        <v>1373</v>
      </c>
    </row>
    <row r="94" spans="1:8" x14ac:dyDescent="0.25">
      <c r="A94" t="s">
        <v>841</v>
      </c>
      <c r="B94" t="s">
        <v>663</v>
      </c>
      <c r="C94" t="s">
        <v>107</v>
      </c>
      <c r="D94" t="s">
        <v>842</v>
      </c>
      <c r="E94" t="s">
        <v>843</v>
      </c>
      <c r="F94" t="s">
        <v>838</v>
      </c>
      <c r="G94">
        <v>100</v>
      </c>
      <c r="H94" t="s">
        <v>1365</v>
      </c>
    </row>
    <row r="95" spans="1:8" x14ac:dyDescent="0.25">
      <c r="A95" t="s">
        <v>863</v>
      </c>
      <c r="B95" t="s">
        <v>663</v>
      </c>
      <c r="C95" t="s">
        <v>107</v>
      </c>
      <c r="D95" t="s">
        <v>824</v>
      </c>
      <c r="E95" t="s">
        <v>864</v>
      </c>
      <c r="F95" t="s">
        <v>637</v>
      </c>
      <c r="G95">
        <v>96</v>
      </c>
      <c r="H95" t="s">
        <v>1365</v>
      </c>
    </row>
    <row r="96" spans="1:8" x14ac:dyDescent="0.25">
      <c r="A96" t="s">
        <v>836</v>
      </c>
      <c r="B96" t="s">
        <v>684</v>
      </c>
      <c r="C96" t="s">
        <v>107</v>
      </c>
      <c r="D96" t="s">
        <v>824</v>
      </c>
      <c r="E96" t="s">
        <v>837</v>
      </c>
      <c r="F96" t="s">
        <v>838</v>
      </c>
      <c r="G96">
        <v>99</v>
      </c>
      <c r="H96" t="s">
        <v>1366</v>
      </c>
    </row>
    <row r="97" spans="1:8" x14ac:dyDescent="0.25">
      <c r="A97" t="s">
        <v>865</v>
      </c>
      <c r="B97" t="s">
        <v>684</v>
      </c>
      <c r="C97" t="s">
        <v>107</v>
      </c>
      <c r="D97" t="s">
        <v>842</v>
      </c>
      <c r="E97" t="s">
        <v>1585</v>
      </c>
      <c r="F97" t="s">
        <v>637</v>
      </c>
      <c r="G97">
        <v>100</v>
      </c>
      <c r="H97" t="s">
        <v>1366</v>
      </c>
    </row>
    <row r="98" spans="1:8" x14ac:dyDescent="0.25">
      <c r="A98" t="s">
        <v>816</v>
      </c>
      <c r="B98" t="s">
        <v>673</v>
      </c>
      <c r="C98" t="s">
        <v>107</v>
      </c>
      <c r="D98" t="s">
        <v>817</v>
      </c>
      <c r="E98" t="s">
        <v>818</v>
      </c>
      <c r="F98" t="s">
        <v>819</v>
      </c>
      <c r="G98">
        <v>25</v>
      </c>
      <c r="H98" t="s">
        <v>1368</v>
      </c>
    </row>
    <row r="99" spans="1:8" x14ac:dyDescent="0.25">
      <c r="A99" t="s">
        <v>820</v>
      </c>
      <c r="B99" t="s">
        <v>673</v>
      </c>
      <c r="C99" t="s">
        <v>107</v>
      </c>
      <c r="D99" t="s">
        <v>817</v>
      </c>
      <c r="E99" t="s">
        <v>821</v>
      </c>
      <c r="F99" t="s">
        <v>822</v>
      </c>
      <c r="G99">
        <v>33</v>
      </c>
      <c r="H99" t="s">
        <v>1368</v>
      </c>
    </row>
    <row r="100" spans="1:8" x14ac:dyDescent="0.25">
      <c r="A100" t="s">
        <v>827</v>
      </c>
      <c r="B100" t="s">
        <v>673</v>
      </c>
      <c r="C100" t="s">
        <v>107</v>
      </c>
      <c r="D100" t="s">
        <v>817</v>
      </c>
      <c r="E100" t="s">
        <v>828</v>
      </c>
      <c r="F100" t="s">
        <v>822</v>
      </c>
      <c r="G100">
        <v>24</v>
      </c>
      <c r="H100" t="s">
        <v>1368</v>
      </c>
    </row>
    <row r="101" spans="1:8" x14ac:dyDescent="0.25">
      <c r="A101" t="s">
        <v>861</v>
      </c>
      <c r="B101" t="s">
        <v>673</v>
      </c>
      <c r="C101" t="s">
        <v>107</v>
      </c>
      <c r="D101" t="s">
        <v>842</v>
      </c>
      <c r="E101" t="s">
        <v>862</v>
      </c>
      <c r="F101" t="s">
        <v>637</v>
      </c>
      <c r="G101">
        <v>100</v>
      </c>
      <c r="H101" t="s">
        <v>1368</v>
      </c>
    </row>
    <row r="102" spans="1:8" x14ac:dyDescent="0.25">
      <c r="A102" t="s">
        <v>885</v>
      </c>
      <c r="B102" t="s">
        <v>797</v>
      </c>
      <c r="C102" t="s">
        <v>108</v>
      </c>
      <c r="D102" t="s">
        <v>859</v>
      </c>
      <c r="E102" t="s">
        <v>886</v>
      </c>
      <c r="F102" t="s">
        <v>835</v>
      </c>
      <c r="G102">
        <v>32</v>
      </c>
      <c r="H102" t="s">
        <v>1377</v>
      </c>
    </row>
    <row r="103" spans="1:8" x14ac:dyDescent="0.25">
      <c r="A103" t="s">
        <v>901</v>
      </c>
      <c r="B103" t="s">
        <v>797</v>
      </c>
      <c r="C103" t="s">
        <v>108</v>
      </c>
      <c r="D103" t="s">
        <v>871</v>
      </c>
      <c r="E103" t="s">
        <v>902</v>
      </c>
      <c r="F103" t="s">
        <v>637</v>
      </c>
      <c r="G103">
        <v>100</v>
      </c>
      <c r="H103" t="s">
        <v>1377</v>
      </c>
    </row>
    <row r="104" spans="1:8" x14ac:dyDescent="0.25">
      <c r="A104" t="s">
        <v>879</v>
      </c>
      <c r="B104" t="s">
        <v>727</v>
      </c>
      <c r="C104" t="s">
        <v>108</v>
      </c>
      <c r="D104" t="s">
        <v>880</v>
      </c>
      <c r="E104" t="s">
        <v>881</v>
      </c>
      <c r="F104" t="s">
        <v>826</v>
      </c>
      <c r="G104">
        <v>24</v>
      </c>
      <c r="H104" t="s">
        <v>1369</v>
      </c>
    </row>
    <row r="105" spans="1:8" x14ac:dyDescent="0.25">
      <c r="A105" t="s">
        <v>909</v>
      </c>
      <c r="B105" t="s">
        <v>794</v>
      </c>
      <c r="C105" t="s">
        <v>108</v>
      </c>
      <c r="D105" t="s">
        <v>867</v>
      </c>
      <c r="E105" t="s">
        <v>910</v>
      </c>
      <c r="F105" t="s">
        <v>778</v>
      </c>
      <c r="G105">
        <v>100</v>
      </c>
      <c r="H105" t="s">
        <v>1378</v>
      </c>
    </row>
    <row r="106" spans="1:8" x14ac:dyDescent="0.25">
      <c r="A106" t="s">
        <v>897</v>
      </c>
      <c r="B106" t="s">
        <v>666</v>
      </c>
      <c r="C106" t="s">
        <v>108</v>
      </c>
      <c r="D106" t="s">
        <v>871</v>
      </c>
      <c r="E106" t="s">
        <v>898</v>
      </c>
      <c r="F106" t="s">
        <v>637</v>
      </c>
      <c r="G106">
        <v>100</v>
      </c>
      <c r="H106" t="s">
        <v>1356</v>
      </c>
    </row>
    <row r="107" spans="1:8" x14ac:dyDescent="0.25">
      <c r="A107" t="s">
        <v>892</v>
      </c>
      <c r="B107" t="s">
        <v>754</v>
      </c>
      <c r="C107" t="s">
        <v>108</v>
      </c>
      <c r="D107" t="s">
        <v>876</v>
      </c>
      <c r="E107" t="s">
        <v>893</v>
      </c>
      <c r="F107" t="s">
        <v>838</v>
      </c>
      <c r="G107">
        <v>65</v>
      </c>
      <c r="H107" t="s">
        <v>1374</v>
      </c>
    </row>
    <row r="108" spans="1:8" x14ac:dyDescent="0.25">
      <c r="A108" t="s">
        <v>882</v>
      </c>
      <c r="B108" t="s">
        <v>640</v>
      </c>
      <c r="C108" t="s">
        <v>108</v>
      </c>
      <c r="D108" t="s">
        <v>883</v>
      </c>
      <c r="E108" t="s">
        <v>884</v>
      </c>
      <c r="F108" t="s">
        <v>835</v>
      </c>
      <c r="G108">
        <v>40</v>
      </c>
      <c r="H108" t="s">
        <v>1357</v>
      </c>
    </row>
    <row r="109" spans="1:8" x14ac:dyDescent="0.25">
      <c r="A109" t="s">
        <v>870</v>
      </c>
      <c r="B109" t="s">
        <v>834</v>
      </c>
      <c r="C109" t="s">
        <v>108</v>
      </c>
      <c r="D109" t="s">
        <v>871</v>
      </c>
      <c r="E109" t="s">
        <v>872</v>
      </c>
      <c r="F109" t="s">
        <v>838</v>
      </c>
      <c r="G109">
        <v>100</v>
      </c>
      <c r="H109" t="s">
        <v>1380</v>
      </c>
    </row>
    <row r="110" spans="1:8" x14ac:dyDescent="0.25">
      <c r="A110" t="s">
        <v>887</v>
      </c>
      <c r="B110" t="s">
        <v>669</v>
      </c>
      <c r="C110" t="s">
        <v>108</v>
      </c>
      <c r="D110" t="s">
        <v>883</v>
      </c>
      <c r="E110" t="s">
        <v>888</v>
      </c>
      <c r="F110" t="s">
        <v>835</v>
      </c>
      <c r="G110">
        <v>33</v>
      </c>
      <c r="H110" t="s">
        <v>1358</v>
      </c>
    </row>
    <row r="111" spans="1:8" x14ac:dyDescent="0.25">
      <c r="A111" t="s">
        <v>889</v>
      </c>
      <c r="B111" t="s">
        <v>891</v>
      </c>
      <c r="C111" t="s">
        <v>108</v>
      </c>
      <c r="D111" t="s">
        <v>871</v>
      </c>
      <c r="E111" t="s">
        <v>890</v>
      </c>
      <c r="F111" t="s">
        <v>637</v>
      </c>
      <c r="G111">
        <v>100</v>
      </c>
      <c r="H111" t="s">
        <v>1383</v>
      </c>
    </row>
    <row r="112" spans="1:8" x14ac:dyDescent="0.25">
      <c r="A112" t="s">
        <v>899</v>
      </c>
      <c r="B112" t="s">
        <v>891</v>
      </c>
      <c r="C112" t="s">
        <v>108</v>
      </c>
      <c r="D112" t="s">
        <v>867</v>
      </c>
      <c r="E112" t="s">
        <v>900</v>
      </c>
      <c r="F112" t="s">
        <v>637</v>
      </c>
      <c r="G112">
        <v>100</v>
      </c>
      <c r="H112" t="s">
        <v>1383</v>
      </c>
    </row>
    <row r="113" spans="1:8" x14ac:dyDescent="0.25">
      <c r="A113" t="s">
        <v>351</v>
      </c>
      <c r="B113" t="s">
        <v>636</v>
      </c>
      <c r="C113" t="s">
        <v>108</v>
      </c>
      <c r="D113" t="s">
        <v>894</v>
      </c>
      <c r="E113" t="s">
        <v>895</v>
      </c>
      <c r="F113" t="s">
        <v>826</v>
      </c>
      <c r="G113">
        <v>16</v>
      </c>
      <c r="H113" t="s">
        <v>1359</v>
      </c>
    </row>
    <row r="114" spans="1:8" x14ac:dyDescent="0.25">
      <c r="A114" t="s">
        <v>875</v>
      </c>
      <c r="B114" t="s">
        <v>878</v>
      </c>
      <c r="C114" t="s">
        <v>108</v>
      </c>
      <c r="D114" t="s">
        <v>876</v>
      </c>
      <c r="E114" t="s">
        <v>877</v>
      </c>
      <c r="F114" t="s">
        <v>838</v>
      </c>
      <c r="G114">
        <v>69</v>
      </c>
      <c r="H114" t="s">
        <v>1384</v>
      </c>
    </row>
    <row r="115" spans="1:8" x14ac:dyDescent="0.25">
      <c r="A115" t="s">
        <v>873</v>
      </c>
      <c r="B115" t="s">
        <v>693</v>
      </c>
      <c r="C115" t="s">
        <v>108</v>
      </c>
      <c r="D115" t="s">
        <v>871</v>
      </c>
      <c r="E115" t="s">
        <v>874</v>
      </c>
      <c r="F115" t="s">
        <v>838</v>
      </c>
      <c r="G115">
        <v>100</v>
      </c>
      <c r="H115" t="s">
        <v>1373</v>
      </c>
    </row>
    <row r="116" spans="1:8" x14ac:dyDescent="0.25">
      <c r="A116" t="s">
        <v>903</v>
      </c>
      <c r="B116" t="s">
        <v>693</v>
      </c>
      <c r="C116" t="s">
        <v>108</v>
      </c>
      <c r="D116" t="s">
        <v>867</v>
      </c>
      <c r="E116" t="s">
        <v>904</v>
      </c>
      <c r="F116" t="s">
        <v>637</v>
      </c>
      <c r="G116">
        <v>95</v>
      </c>
      <c r="H116" t="s">
        <v>1373</v>
      </c>
    </row>
    <row r="117" spans="1:8" x14ac:dyDescent="0.25">
      <c r="A117" t="s">
        <v>866</v>
      </c>
      <c r="B117" t="s">
        <v>764</v>
      </c>
      <c r="C117" t="s">
        <v>108</v>
      </c>
      <c r="D117" t="s">
        <v>867</v>
      </c>
      <c r="E117" t="s">
        <v>868</v>
      </c>
      <c r="F117" t="s">
        <v>835</v>
      </c>
      <c r="G117">
        <v>89</v>
      </c>
      <c r="H117" t="s">
        <v>1376</v>
      </c>
    </row>
    <row r="118" spans="1:8" x14ac:dyDescent="0.25">
      <c r="A118" t="s">
        <v>905</v>
      </c>
      <c r="B118" t="s">
        <v>684</v>
      </c>
      <c r="C118" t="s">
        <v>108</v>
      </c>
      <c r="D118" t="s">
        <v>871</v>
      </c>
      <c r="E118" t="s">
        <v>906</v>
      </c>
      <c r="F118" t="s">
        <v>637</v>
      </c>
      <c r="G118">
        <v>100</v>
      </c>
      <c r="H118" t="s">
        <v>1366</v>
      </c>
    </row>
    <row r="119" spans="1:8" x14ac:dyDescent="0.25">
      <c r="A119" t="s">
        <v>869</v>
      </c>
      <c r="B119" t="s">
        <v>673</v>
      </c>
      <c r="C119" t="s">
        <v>108</v>
      </c>
      <c r="D119" t="s">
        <v>817</v>
      </c>
      <c r="E119" t="s">
        <v>818</v>
      </c>
      <c r="F119" t="s">
        <v>819</v>
      </c>
      <c r="G119">
        <v>4</v>
      </c>
      <c r="H119" t="s">
        <v>1368</v>
      </c>
    </row>
    <row r="120" spans="1:8" x14ac:dyDescent="0.25">
      <c r="A120" t="s">
        <v>896</v>
      </c>
      <c r="B120" t="s">
        <v>673</v>
      </c>
      <c r="C120" t="s">
        <v>108</v>
      </c>
      <c r="D120" t="s">
        <v>817</v>
      </c>
      <c r="E120" t="s">
        <v>828</v>
      </c>
      <c r="F120" t="s">
        <v>822</v>
      </c>
      <c r="G120">
        <v>5</v>
      </c>
      <c r="H120" t="s">
        <v>1368</v>
      </c>
    </row>
    <row r="121" spans="1:8" x14ac:dyDescent="0.25">
      <c r="A121" t="s">
        <v>907</v>
      </c>
      <c r="B121" t="s">
        <v>673</v>
      </c>
      <c r="C121" t="s">
        <v>108</v>
      </c>
      <c r="D121" t="s">
        <v>871</v>
      </c>
      <c r="E121" t="s">
        <v>908</v>
      </c>
      <c r="F121" t="s">
        <v>778</v>
      </c>
      <c r="G121">
        <v>100</v>
      </c>
      <c r="H121" t="s">
        <v>1368</v>
      </c>
    </row>
    <row r="122" spans="1:8" x14ac:dyDescent="0.25">
      <c r="A122" t="s">
        <v>920</v>
      </c>
      <c r="B122" t="s">
        <v>797</v>
      </c>
      <c r="C122" t="s">
        <v>109</v>
      </c>
      <c r="D122" t="s">
        <v>918</v>
      </c>
      <c r="E122" t="s">
        <v>919</v>
      </c>
      <c r="F122" t="s">
        <v>826</v>
      </c>
      <c r="G122">
        <v>14</v>
      </c>
      <c r="H122" t="s">
        <v>1377</v>
      </c>
    </row>
    <row r="123" spans="1:8" x14ac:dyDescent="0.25">
      <c r="A123" t="s">
        <v>914</v>
      </c>
      <c r="B123" t="s">
        <v>727</v>
      </c>
      <c r="C123" t="s">
        <v>109</v>
      </c>
      <c r="D123" t="s">
        <v>912</v>
      </c>
      <c r="E123" t="s">
        <v>913</v>
      </c>
      <c r="F123" t="s">
        <v>838</v>
      </c>
      <c r="G123">
        <v>100</v>
      </c>
      <c r="H123" t="s">
        <v>1369</v>
      </c>
    </row>
    <row r="124" spans="1:8" x14ac:dyDescent="0.25">
      <c r="A124" t="s">
        <v>940</v>
      </c>
      <c r="B124" t="s">
        <v>727</v>
      </c>
      <c r="C124" t="s">
        <v>109</v>
      </c>
      <c r="D124" t="s">
        <v>924</v>
      </c>
      <c r="E124" t="s">
        <v>928</v>
      </c>
      <c r="F124" t="s">
        <v>838</v>
      </c>
      <c r="G124">
        <v>65</v>
      </c>
      <c r="H124" t="s">
        <v>1369</v>
      </c>
    </row>
    <row r="125" spans="1:8" x14ac:dyDescent="0.25">
      <c r="A125" t="s">
        <v>953</v>
      </c>
      <c r="B125" t="s">
        <v>794</v>
      </c>
      <c r="C125" t="s">
        <v>109</v>
      </c>
      <c r="D125" t="s">
        <v>912</v>
      </c>
      <c r="E125" t="s">
        <v>939</v>
      </c>
      <c r="F125" t="s">
        <v>637</v>
      </c>
      <c r="G125">
        <v>100</v>
      </c>
      <c r="H125" t="s">
        <v>1378</v>
      </c>
    </row>
    <row r="126" spans="1:8" x14ac:dyDescent="0.25">
      <c r="A126" t="s">
        <v>923</v>
      </c>
      <c r="B126" t="s">
        <v>640</v>
      </c>
      <c r="C126" t="s">
        <v>109</v>
      </c>
      <c r="D126" t="s">
        <v>921</v>
      </c>
      <c r="E126" t="s">
        <v>922</v>
      </c>
      <c r="F126" t="s">
        <v>835</v>
      </c>
      <c r="G126">
        <v>48</v>
      </c>
      <c r="H126" t="s">
        <v>1357</v>
      </c>
    </row>
    <row r="127" spans="1:8" x14ac:dyDescent="0.25">
      <c r="A127" t="s">
        <v>917</v>
      </c>
      <c r="B127" t="s">
        <v>834</v>
      </c>
      <c r="C127" t="s">
        <v>109</v>
      </c>
      <c r="D127" t="s">
        <v>915</v>
      </c>
      <c r="E127" t="s">
        <v>916</v>
      </c>
      <c r="F127" t="s">
        <v>835</v>
      </c>
      <c r="G127">
        <v>35</v>
      </c>
      <c r="H127" t="s">
        <v>1380</v>
      </c>
    </row>
    <row r="128" spans="1:8" x14ac:dyDescent="0.25">
      <c r="A128" t="s">
        <v>364</v>
      </c>
      <c r="B128" t="s">
        <v>834</v>
      </c>
      <c r="C128" t="s">
        <v>109</v>
      </c>
      <c r="D128" t="s">
        <v>912</v>
      </c>
      <c r="E128" t="s">
        <v>937</v>
      </c>
      <c r="F128" t="s">
        <v>637</v>
      </c>
      <c r="G128">
        <v>100</v>
      </c>
      <c r="H128" t="s">
        <v>1380</v>
      </c>
    </row>
    <row r="129" spans="1:8" x14ac:dyDescent="0.25">
      <c r="A129" t="s">
        <v>944</v>
      </c>
      <c r="B129" t="s">
        <v>834</v>
      </c>
      <c r="C129" t="s">
        <v>109</v>
      </c>
      <c r="D129" t="s">
        <v>948</v>
      </c>
      <c r="E129" t="s">
        <v>952</v>
      </c>
      <c r="F129" t="s">
        <v>637</v>
      </c>
      <c r="G129">
        <v>85</v>
      </c>
      <c r="H129" t="s">
        <v>1380</v>
      </c>
    </row>
    <row r="130" spans="1:8" x14ac:dyDescent="0.25">
      <c r="A130" t="s">
        <v>929</v>
      </c>
      <c r="B130" t="s">
        <v>926</v>
      </c>
      <c r="C130" t="s">
        <v>109</v>
      </c>
      <c r="D130" t="s">
        <v>924</v>
      </c>
      <c r="E130" t="s">
        <v>925</v>
      </c>
      <c r="F130" t="s">
        <v>838</v>
      </c>
      <c r="G130">
        <v>56</v>
      </c>
      <c r="H130" t="s">
        <v>1385</v>
      </c>
    </row>
    <row r="131" spans="1:8" x14ac:dyDescent="0.25">
      <c r="A131" t="s">
        <v>930</v>
      </c>
      <c r="B131" t="s">
        <v>669</v>
      </c>
      <c r="C131" t="s">
        <v>109</v>
      </c>
      <c r="D131" t="s">
        <v>924</v>
      </c>
      <c r="E131" t="s">
        <v>941</v>
      </c>
      <c r="F131" t="s">
        <v>637</v>
      </c>
      <c r="G131">
        <v>79</v>
      </c>
      <c r="H131" t="s">
        <v>1358</v>
      </c>
    </row>
    <row r="132" spans="1:8" x14ac:dyDescent="0.25">
      <c r="A132" t="s">
        <v>947</v>
      </c>
      <c r="B132" t="s">
        <v>669</v>
      </c>
      <c r="C132" t="s">
        <v>109</v>
      </c>
      <c r="D132" t="s">
        <v>924</v>
      </c>
      <c r="E132" t="s">
        <v>943</v>
      </c>
      <c r="F132" t="s">
        <v>838</v>
      </c>
      <c r="G132">
        <v>54</v>
      </c>
      <c r="H132" t="s">
        <v>1358</v>
      </c>
    </row>
    <row r="133" spans="1:8" x14ac:dyDescent="0.25">
      <c r="A133" t="s">
        <v>938</v>
      </c>
      <c r="B133" t="s">
        <v>669</v>
      </c>
      <c r="C133" t="s">
        <v>109</v>
      </c>
      <c r="D133" t="s">
        <v>912</v>
      </c>
      <c r="E133" t="s">
        <v>946</v>
      </c>
      <c r="F133" t="s">
        <v>637</v>
      </c>
      <c r="G133">
        <v>100</v>
      </c>
      <c r="H133" t="s">
        <v>1358</v>
      </c>
    </row>
    <row r="134" spans="1:8" x14ac:dyDescent="0.25">
      <c r="A134" t="s">
        <v>945</v>
      </c>
      <c r="B134" t="s">
        <v>148</v>
      </c>
      <c r="C134" t="s">
        <v>109</v>
      </c>
      <c r="D134" t="s">
        <v>934</v>
      </c>
      <c r="E134" t="s">
        <v>935</v>
      </c>
      <c r="F134" t="s">
        <v>822</v>
      </c>
      <c r="G134">
        <v>5</v>
      </c>
      <c r="H134" t="s">
        <v>1375</v>
      </c>
    </row>
    <row r="135" spans="1:8" x14ac:dyDescent="0.25">
      <c r="A135" t="s">
        <v>936</v>
      </c>
      <c r="B135" t="s">
        <v>932</v>
      </c>
      <c r="C135" t="s">
        <v>109</v>
      </c>
      <c r="D135" t="s">
        <v>912</v>
      </c>
      <c r="E135" t="s">
        <v>931</v>
      </c>
      <c r="F135" t="s">
        <v>637</v>
      </c>
      <c r="G135">
        <v>100</v>
      </c>
      <c r="H135" t="s">
        <v>1386</v>
      </c>
    </row>
    <row r="136" spans="1:8" x14ac:dyDescent="0.25">
      <c r="A136" t="s">
        <v>951</v>
      </c>
      <c r="B136" t="s">
        <v>644</v>
      </c>
      <c r="C136" t="s">
        <v>109</v>
      </c>
      <c r="D136" t="s">
        <v>912</v>
      </c>
      <c r="E136" t="s">
        <v>1586</v>
      </c>
      <c r="F136" t="s">
        <v>637</v>
      </c>
      <c r="G136">
        <v>100</v>
      </c>
      <c r="H136" t="s">
        <v>1360</v>
      </c>
    </row>
    <row r="137" spans="1:8" x14ac:dyDescent="0.25">
      <c r="A137" t="s">
        <v>950</v>
      </c>
      <c r="B137" t="s">
        <v>764</v>
      </c>
      <c r="C137" t="s">
        <v>109</v>
      </c>
      <c r="D137" t="s">
        <v>912</v>
      </c>
      <c r="E137" t="s">
        <v>954</v>
      </c>
      <c r="F137" t="s">
        <v>778</v>
      </c>
      <c r="G137">
        <v>100</v>
      </c>
      <c r="H137" t="s">
        <v>1376</v>
      </c>
    </row>
    <row r="138" spans="1:8" x14ac:dyDescent="0.25">
      <c r="A138" t="s">
        <v>933</v>
      </c>
      <c r="B138" t="s">
        <v>663</v>
      </c>
      <c r="C138" t="s">
        <v>109</v>
      </c>
      <c r="D138" t="s">
        <v>948</v>
      </c>
      <c r="E138" t="s">
        <v>949</v>
      </c>
      <c r="F138" t="s">
        <v>637</v>
      </c>
      <c r="G138">
        <v>89</v>
      </c>
      <c r="H138" t="s">
        <v>1365</v>
      </c>
    </row>
    <row r="139" spans="1:8" x14ac:dyDescent="0.25">
      <c r="A139" t="s">
        <v>911</v>
      </c>
      <c r="B139" t="s">
        <v>673</v>
      </c>
      <c r="C139" t="s">
        <v>109</v>
      </c>
      <c r="D139" t="s">
        <v>912</v>
      </c>
      <c r="E139" t="s">
        <v>1445</v>
      </c>
      <c r="F139" t="s">
        <v>838</v>
      </c>
      <c r="G139">
        <v>100</v>
      </c>
      <c r="H139" t="s">
        <v>1368</v>
      </c>
    </row>
    <row r="140" spans="1:8" x14ac:dyDescent="0.25">
      <c r="A140" t="s">
        <v>927</v>
      </c>
      <c r="B140" t="s">
        <v>673</v>
      </c>
      <c r="C140" t="s">
        <v>109</v>
      </c>
      <c r="D140" t="s">
        <v>817</v>
      </c>
      <c r="E140" t="s">
        <v>818</v>
      </c>
      <c r="F140" t="s">
        <v>819</v>
      </c>
      <c r="G140">
        <v>2</v>
      </c>
      <c r="H140" t="s">
        <v>1368</v>
      </c>
    </row>
    <row r="141" spans="1:8" x14ac:dyDescent="0.25">
      <c r="A141" t="s">
        <v>942</v>
      </c>
      <c r="B141" t="s">
        <v>673</v>
      </c>
      <c r="C141" t="s">
        <v>109</v>
      </c>
      <c r="D141" t="s">
        <v>817</v>
      </c>
      <c r="E141" t="s">
        <v>828</v>
      </c>
      <c r="F141" t="s">
        <v>822</v>
      </c>
      <c r="G141">
        <v>5</v>
      </c>
      <c r="H141" t="s">
        <v>1368</v>
      </c>
    </row>
    <row r="142" spans="1:8" x14ac:dyDescent="0.25">
      <c r="A142" t="s">
        <v>963</v>
      </c>
      <c r="B142" t="s">
        <v>797</v>
      </c>
      <c r="C142" t="s">
        <v>110</v>
      </c>
      <c r="D142" t="s">
        <v>964</v>
      </c>
      <c r="E142" t="s">
        <v>965</v>
      </c>
      <c r="F142" t="s">
        <v>822</v>
      </c>
      <c r="G142">
        <v>18</v>
      </c>
      <c r="H142" t="s">
        <v>1377</v>
      </c>
    </row>
    <row r="143" spans="1:8" x14ac:dyDescent="0.25">
      <c r="A143" t="s">
        <v>978</v>
      </c>
      <c r="B143" t="s">
        <v>797</v>
      </c>
      <c r="C143" t="s">
        <v>110</v>
      </c>
      <c r="D143" t="s">
        <v>964</v>
      </c>
      <c r="E143" t="s">
        <v>979</v>
      </c>
      <c r="F143" t="s">
        <v>826</v>
      </c>
      <c r="G143">
        <v>24</v>
      </c>
      <c r="H143" t="s">
        <v>1377</v>
      </c>
    </row>
    <row r="144" spans="1:8" x14ac:dyDescent="0.25">
      <c r="A144" t="s">
        <v>956</v>
      </c>
      <c r="B144" t="s">
        <v>727</v>
      </c>
      <c r="C144" t="s">
        <v>110</v>
      </c>
      <c r="D144" t="s">
        <v>880</v>
      </c>
      <c r="E144" t="s">
        <v>881</v>
      </c>
      <c r="F144" t="s">
        <v>826</v>
      </c>
      <c r="G144">
        <v>45</v>
      </c>
      <c r="H144" t="s">
        <v>1369</v>
      </c>
    </row>
    <row r="145" spans="1:8" x14ac:dyDescent="0.25">
      <c r="A145" t="s">
        <v>972</v>
      </c>
      <c r="B145" t="s">
        <v>794</v>
      </c>
      <c r="C145" t="s">
        <v>110</v>
      </c>
      <c r="D145" t="s">
        <v>915</v>
      </c>
      <c r="E145" t="s">
        <v>973</v>
      </c>
      <c r="F145" t="s">
        <v>826</v>
      </c>
      <c r="G145">
        <v>22</v>
      </c>
      <c r="H145" t="s">
        <v>1378</v>
      </c>
    </row>
    <row r="146" spans="1:8" x14ac:dyDescent="0.25">
      <c r="A146" t="s">
        <v>995</v>
      </c>
      <c r="B146" t="s">
        <v>754</v>
      </c>
      <c r="C146" t="s">
        <v>110</v>
      </c>
      <c r="D146" t="s">
        <v>880</v>
      </c>
      <c r="E146" t="s">
        <v>1446</v>
      </c>
      <c r="F146" t="s">
        <v>838</v>
      </c>
      <c r="G146">
        <v>46</v>
      </c>
      <c r="H146" t="s">
        <v>1374</v>
      </c>
    </row>
    <row r="147" spans="1:8" x14ac:dyDescent="0.25">
      <c r="A147" t="s">
        <v>986</v>
      </c>
      <c r="B147" t="s">
        <v>640</v>
      </c>
      <c r="C147" t="s">
        <v>110</v>
      </c>
      <c r="D147" t="s">
        <v>817</v>
      </c>
      <c r="E147" t="s">
        <v>840</v>
      </c>
      <c r="F147" t="s">
        <v>826</v>
      </c>
      <c r="G147">
        <v>20</v>
      </c>
      <c r="H147" t="s">
        <v>1357</v>
      </c>
    </row>
    <row r="148" spans="1:8" x14ac:dyDescent="0.25">
      <c r="A148" t="s">
        <v>377</v>
      </c>
      <c r="B148" t="s">
        <v>985</v>
      </c>
      <c r="C148" t="s">
        <v>110</v>
      </c>
      <c r="D148" t="s">
        <v>983</v>
      </c>
      <c r="E148" t="s">
        <v>984</v>
      </c>
      <c r="F148" t="s">
        <v>838</v>
      </c>
      <c r="G148">
        <v>81</v>
      </c>
      <c r="H148" t="s">
        <v>1387</v>
      </c>
    </row>
    <row r="149" spans="1:8" x14ac:dyDescent="0.25">
      <c r="A149" t="s">
        <v>966</v>
      </c>
      <c r="B149" t="s">
        <v>834</v>
      </c>
      <c r="C149" t="s">
        <v>110</v>
      </c>
      <c r="D149" t="s">
        <v>958</v>
      </c>
      <c r="E149" t="s">
        <v>967</v>
      </c>
      <c r="F149" t="s">
        <v>838</v>
      </c>
      <c r="G149">
        <v>100</v>
      </c>
      <c r="H149" t="s">
        <v>1380</v>
      </c>
    </row>
    <row r="150" spans="1:8" x14ac:dyDescent="0.25">
      <c r="A150" t="s">
        <v>976</v>
      </c>
      <c r="B150" t="s">
        <v>834</v>
      </c>
      <c r="C150" t="s">
        <v>110</v>
      </c>
      <c r="D150" t="s">
        <v>880</v>
      </c>
      <c r="E150" t="s">
        <v>977</v>
      </c>
      <c r="F150" t="s">
        <v>835</v>
      </c>
      <c r="G150">
        <v>44</v>
      </c>
      <c r="H150" t="s">
        <v>1380</v>
      </c>
    </row>
    <row r="151" spans="1:8" x14ac:dyDescent="0.25">
      <c r="A151" t="s">
        <v>993</v>
      </c>
      <c r="B151" t="s">
        <v>834</v>
      </c>
      <c r="C151" t="s">
        <v>110</v>
      </c>
      <c r="D151" t="s">
        <v>958</v>
      </c>
      <c r="E151" t="s">
        <v>994</v>
      </c>
      <c r="F151" t="s">
        <v>637</v>
      </c>
      <c r="G151">
        <v>100</v>
      </c>
      <c r="H151" t="s">
        <v>1380</v>
      </c>
    </row>
    <row r="152" spans="1:8" x14ac:dyDescent="0.25">
      <c r="A152" t="s">
        <v>980</v>
      </c>
      <c r="B152" t="s">
        <v>982</v>
      </c>
      <c r="C152" t="s">
        <v>110</v>
      </c>
      <c r="D152" t="s">
        <v>958</v>
      </c>
      <c r="E152" t="s">
        <v>981</v>
      </c>
      <c r="F152" t="s">
        <v>838</v>
      </c>
      <c r="G152">
        <v>100</v>
      </c>
      <c r="H152" t="s">
        <v>1388</v>
      </c>
    </row>
    <row r="153" spans="1:8" x14ac:dyDescent="0.25">
      <c r="A153" t="s">
        <v>996</v>
      </c>
      <c r="B153" t="s">
        <v>831</v>
      </c>
      <c r="C153" t="s">
        <v>110</v>
      </c>
      <c r="D153" t="s">
        <v>817</v>
      </c>
      <c r="E153" t="s">
        <v>830</v>
      </c>
      <c r="F153" t="s">
        <v>826</v>
      </c>
      <c r="G153">
        <v>14</v>
      </c>
      <c r="H153" t="s">
        <v>1382</v>
      </c>
    </row>
    <row r="154" spans="1:8" x14ac:dyDescent="0.25">
      <c r="A154" t="s">
        <v>987</v>
      </c>
      <c r="B154" t="s">
        <v>791</v>
      </c>
      <c r="C154" t="s">
        <v>110</v>
      </c>
      <c r="D154" t="s">
        <v>958</v>
      </c>
      <c r="E154" t="s">
        <v>988</v>
      </c>
      <c r="F154" t="s">
        <v>637</v>
      </c>
      <c r="G154">
        <v>100</v>
      </c>
      <c r="H154" t="s">
        <v>1379</v>
      </c>
    </row>
    <row r="155" spans="1:8" x14ac:dyDescent="0.25">
      <c r="A155" t="s">
        <v>960</v>
      </c>
      <c r="B155" t="s">
        <v>962</v>
      </c>
      <c r="C155" t="s">
        <v>110</v>
      </c>
      <c r="D155" t="s">
        <v>958</v>
      </c>
      <c r="E155" t="s">
        <v>961</v>
      </c>
      <c r="F155" t="s">
        <v>835</v>
      </c>
      <c r="G155">
        <v>100</v>
      </c>
      <c r="H155" t="s">
        <v>1389</v>
      </c>
    </row>
    <row r="156" spans="1:8" x14ac:dyDescent="0.25">
      <c r="A156" t="s">
        <v>974</v>
      </c>
      <c r="B156" t="s">
        <v>878</v>
      </c>
      <c r="C156" t="s">
        <v>110</v>
      </c>
      <c r="D156" t="s">
        <v>958</v>
      </c>
      <c r="E156" t="s">
        <v>975</v>
      </c>
      <c r="F156" t="s">
        <v>838</v>
      </c>
      <c r="G156">
        <v>100</v>
      </c>
      <c r="H156" t="s">
        <v>1384</v>
      </c>
    </row>
    <row r="157" spans="1:8" x14ac:dyDescent="0.25">
      <c r="A157" t="s">
        <v>989</v>
      </c>
      <c r="B157" t="s">
        <v>764</v>
      </c>
      <c r="C157" t="s">
        <v>110</v>
      </c>
      <c r="D157" t="s">
        <v>983</v>
      </c>
      <c r="E157" t="s">
        <v>990</v>
      </c>
      <c r="F157" t="s">
        <v>838</v>
      </c>
      <c r="G157">
        <v>84</v>
      </c>
      <c r="H157" t="s">
        <v>1376</v>
      </c>
    </row>
    <row r="158" spans="1:8" x14ac:dyDescent="0.25">
      <c r="A158" t="s">
        <v>968</v>
      </c>
      <c r="B158" t="s">
        <v>971</v>
      </c>
      <c r="C158" t="s">
        <v>110</v>
      </c>
      <c r="D158" t="s">
        <v>969</v>
      </c>
      <c r="E158" t="s">
        <v>970</v>
      </c>
      <c r="F158" t="s">
        <v>835</v>
      </c>
      <c r="G158">
        <v>52</v>
      </c>
      <c r="H158" t="s">
        <v>1390</v>
      </c>
    </row>
    <row r="159" spans="1:8" x14ac:dyDescent="0.25">
      <c r="A159" t="s">
        <v>957</v>
      </c>
      <c r="B159" t="s">
        <v>684</v>
      </c>
      <c r="C159" t="s">
        <v>110</v>
      </c>
      <c r="D159" t="s">
        <v>958</v>
      </c>
      <c r="E159" t="s">
        <v>959</v>
      </c>
      <c r="F159" t="s">
        <v>835</v>
      </c>
      <c r="G159">
        <v>100</v>
      </c>
      <c r="H159" t="s">
        <v>1366</v>
      </c>
    </row>
    <row r="160" spans="1:8" x14ac:dyDescent="0.25">
      <c r="A160" t="s">
        <v>991</v>
      </c>
      <c r="B160" t="s">
        <v>658</v>
      </c>
      <c r="C160" t="s">
        <v>110</v>
      </c>
      <c r="D160" t="s">
        <v>856</v>
      </c>
      <c r="E160" t="s">
        <v>992</v>
      </c>
      <c r="F160" t="s">
        <v>826</v>
      </c>
      <c r="G160">
        <v>11</v>
      </c>
      <c r="H160" t="s">
        <v>1367</v>
      </c>
    </row>
    <row r="161" spans="1:8" x14ac:dyDescent="0.25">
      <c r="A161" t="s">
        <v>955</v>
      </c>
      <c r="B161" t="s">
        <v>673</v>
      </c>
      <c r="C161" t="s">
        <v>110</v>
      </c>
      <c r="D161" t="s">
        <v>817</v>
      </c>
      <c r="E161" t="s">
        <v>818</v>
      </c>
      <c r="F161" t="s">
        <v>819</v>
      </c>
      <c r="G161">
        <v>7</v>
      </c>
      <c r="H161" t="s">
        <v>1368</v>
      </c>
    </row>
    <row r="162" spans="1:8" x14ac:dyDescent="0.25">
      <c r="A162" t="s">
        <v>1010</v>
      </c>
      <c r="B162" t="s">
        <v>797</v>
      </c>
      <c r="C162" t="s">
        <v>111</v>
      </c>
      <c r="D162" t="s">
        <v>918</v>
      </c>
      <c r="E162" t="s">
        <v>919</v>
      </c>
      <c r="F162" t="s">
        <v>826</v>
      </c>
      <c r="G162">
        <v>26</v>
      </c>
      <c r="H162" t="s">
        <v>1377</v>
      </c>
    </row>
    <row r="163" spans="1:8" x14ac:dyDescent="0.25">
      <c r="A163" t="s">
        <v>1008</v>
      </c>
      <c r="B163" t="s">
        <v>794</v>
      </c>
      <c r="C163" t="s">
        <v>111</v>
      </c>
      <c r="D163" t="s">
        <v>1006</v>
      </c>
      <c r="E163" t="s">
        <v>1009</v>
      </c>
      <c r="F163" t="s">
        <v>835</v>
      </c>
      <c r="G163">
        <v>65</v>
      </c>
      <c r="H163" t="s">
        <v>1378</v>
      </c>
    </row>
    <row r="164" spans="1:8" x14ac:dyDescent="0.25">
      <c r="A164" t="s">
        <v>1011</v>
      </c>
      <c r="B164" t="s">
        <v>1013</v>
      </c>
      <c r="C164" t="s">
        <v>111</v>
      </c>
      <c r="D164" t="s">
        <v>998</v>
      </c>
      <c r="E164" t="s">
        <v>1012</v>
      </c>
      <c r="F164" t="s">
        <v>835</v>
      </c>
      <c r="G164">
        <v>80</v>
      </c>
      <c r="H164" t="s">
        <v>1391</v>
      </c>
    </row>
    <row r="165" spans="1:8" x14ac:dyDescent="0.25">
      <c r="A165" t="s">
        <v>1002</v>
      </c>
      <c r="B165" t="s">
        <v>754</v>
      </c>
      <c r="C165" t="s">
        <v>111</v>
      </c>
      <c r="D165" t="s">
        <v>1003</v>
      </c>
      <c r="E165" t="s">
        <v>1004</v>
      </c>
      <c r="F165" t="s">
        <v>835</v>
      </c>
      <c r="G165">
        <v>100</v>
      </c>
      <c r="H165" t="s">
        <v>1374</v>
      </c>
    </row>
    <row r="166" spans="1:8" x14ac:dyDescent="0.25">
      <c r="A166" t="s">
        <v>1029</v>
      </c>
      <c r="B166" t="s">
        <v>640</v>
      </c>
      <c r="C166" t="s">
        <v>111</v>
      </c>
      <c r="D166" t="s">
        <v>883</v>
      </c>
      <c r="E166" t="s">
        <v>884</v>
      </c>
      <c r="F166" t="s">
        <v>835</v>
      </c>
      <c r="G166">
        <v>38</v>
      </c>
      <c r="H166" t="s">
        <v>1357</v>
      </c>
    </row>
    <row r="167" spans="1:8" x14ac:dyDescent="0.25">
      <c r="A167" t="s">
        <v>1025</v>
      </c>
      <c r="B167" t="s">
        <v>926</v>
      </c>
      <c r="C167" t="s">
        <v>111</v>
      </c>
      <c r="D167" t="s">
        <v>1003</v>
      </c>
      <c r="E167" t="s">
        <v>1026</v>
      </c>
      <c r="F167" t="s">
        <v>637</v>
      </c>
      <c r="G167">
        <v>100</v>
      </c>
      <c r="H167" t="s">
        <v>1385</v>
      </c>
    </row>
    <row r="168" spans="1:8" x14ac:dyDescent="0.25">
      <c r="A168" t="s">
        <v>1022</v>
      </c>
      <c r="B168" t="s">
        <v>707</v>
      </c>
      <c r="C168" t="s">
        <v>111</v>
      </c>
      <c r="D168" t="s">
        <v>1003</v>
      </c>
      <c r="E168" t="s">
        <v>1023</v>
      </c>
      <c r="F168" t="s">
        <v>838</v>
      </c>
      <c r="G168">
        <v>100</v>
      </c>
      <c r="H168" t="s">
        <v>1370</v>
      </c>
    </row>
    <row r="169" spans="1:8" x14ac:dyDescent="0.25">
      <c r="A169" t="s">
        <v>997</v>
      </c>
      <c r="B169" t="s">
        <v>1000</v>
      </c>
      <c r="C169" t="s">
        <v>111</v>
      </c>
      <c r="D169" t="s">
        <v>998</v>
      </c>
      <c r="E169" t="s">
        <v>999</v>
      </c>
      <c r="F169" t="s">
        <v>826</v>
      </c>
      <c r="G169">
        <v>93</v>
      </c>
      <c r="H169" t="s">
        <v>1392</v>
      </c>
    </row>
    <row r="170" spans="1:8" x14ac:dyDescent="0.25">
      <c r="A170" t="s">
        <v>1027</v>
      </c>
      <c r="B170" t="s">
        <v>669</v>
      </c>
      <c r="C170" t="s">
        <v>111</v>
      </c>
      <c r="D170" t="s">
        <v>1003</v>
      </c>
      <c r="E170" t="s">
        <v>1028</v>
      </c>
      <c r="F170" t="s">
        <v>637</v>
      </c>
      <c r="G170">
        <v>100</v>
      </c>
      <c r="H170" t="s">
        <v>1358</v>
      </c>
    </row>
    <row r="171" spans="1:8" x14ac:dyDescent="0.25">
      <c r="A171" t="s">
        <v>1030</v>
      </c>
      <c r="B171" t="s">
        <v>669</v>
      </c>
      <c r="C171" t="s">
        <v>111</v>
      </c>
      <c r="D171" t="s">
        <v>1003</v>
      </c>
      <c r="E171" t="s">
        <v>1031</v>
      </c>
      <c r="F171" t="s">
        <v>637</v>
      </c>
      <c r="G171">
        <v>100</v>
      </c>
      <c r="H171" t="s">
        <v>1358</v>
      </c>
    </row>
    <row r="172" spans="1:8" x14ac:dyDescent="0.25">
      <c r="A172" t="s">
        <v>1018</v>
      </c>
      <c r="B172" t="s">
        <v>148</v>
      </c>
      <c r="C172" t="s">
        <v>111</v>
      </c>
      <c r="D172" t="s">
        <v>934</v>
      </c>
      <c r="E172" t="s">
        <v>935</v>
      </c>
      <c r="F172" t="s">
        <v>822</v>
      </c>
      <c r="G172">
        <v>9</v>
      </c>
      <c r="H172" t="s">
        <v>1375</v>
      </c>
    </row>
    <row r="173" spans="1:8" x14ac:dyDescent="0.25">
      <c r="A173" t="s">
        <v>1005</v>
      </c>
      <c r="B173" t="s">
        <v>636</v>
      </c>
      <c r="C173" t="s">
        <v>111</v>
      </c>
      <c r="D173" t="s">
        <v>1006</v>
      </c>
      <c r="E173" t="s">
        <v>1007</v>
      </c>
      <c r="F173" t="s">
        <v>826</v>
      </c>
      <c r="G173">
        <v>70</v>
      </c>
      <c r="H173" t="s">
        <v>1359</v>
      </c>
    </row>
    <row r="174" spans="1:8" x14ac:dyDescent="0.25">
      <c r="A174" t="s">
        <v>1024</v>
      </c>
      <c r="B174" t="s">
        <v>831</v>
      </c>
      <c r="C174" t="s">
        <v>111</v>
      </c>
      <c r="D174" t="s">
        <v>817</v>
      </c>
      <c r="E174" t="s">
        <v>830</v>
      </c>
      <c r="F174" t="s">
        <v>826</v>
      </c>
      <c r="G174">
        <v>18</v>
      </c>
      <c r="H174" t="s">
        <v>1382</v>
      </c>
    </row>
    <row r="175" spans="1:8" x14ac:dyDescent="0.25">
      <c r="A175" t="s">
        <v>1019</v>
      </c>
      <c r="B175" t="s">
        <v>791</v>
      </c>
      <c r="C175" t="s">
        <v>111</v>
      </c>
      <c r="D175" t="s">
        <v>1003</v>
      </c>
      <c r="E175" t="s">
        <v>1020</v>
      </c>
      <c r="F175" t="s">
        <v>838</v>
      </c>
      <c r="G175">
        <v>100</v>
      </c>
      <c r="H175" t="s">
        <v>1379</v>
      </c>
    </row>
    <row r="176" spans="1:8" x14ac:dyDescent="0.25">
      <c r="A176" t="s">
        <v>390</v>
      </c>
      <c r="B176" t="s">
        <v>932</v>
      </c>
      <c r="C176" t="s">
        <v>111</v>
      </c>
      <c r="D176" t="s">
        <v>998</v>
      </c>
      <c r="E176" t="s">
        <v>1021</v>
      </c>
      <c r="F176" t="s">
        <v>838</v>
      </c>
      <c r="G176">
        <v>98</v>
      </c>
      <c r="H176" t="s">
        <v>1386</v>
      </c>
    </row>
    <row r="177" spans="1:8" x14ac:dyDescent="0.25">
      <c r="A177" t="s">
        <v>1015</v>
      </c>
      <c r="B177" t="s">
        <v>878</v>
      </c>
      <c r="C177" t="s">
        <v>111</v>
      </c>
      <c r="D177" t="s">
        <v>1016</v>
      </c>
      <c r="E177" t="s">
        <v>1017</v>
      </c>
      <c r="F177" t="s">
        <v>835</v>
      </c>
      <c r="G177">
        <v>44</v>
      </c>
      <c r="H177" t="s">
        <v>1384</v>
      </c>
    </row>
    <row r="178" spans="1:8" x14ac:dyDescent="0.25">
      <c r="A178" t="s">
        <v>1032</v>
      </c>
      <c r="B178" t="s">
        <v>764</v>
      </c>
      <c r="C178" t="s">
        <v>111</v>
      </c>
      <c r="D178" t="s">
        <v>1003</v>
      </c>
      <c r="E178" t="s">
        <v>1033</v>
      </c>
      <c r="F178" t="s">
        <v>637</v>
      </c>
      <c r="G178">
        <v>100</v>
      </c>
      <c r="H178" t="s">
        <v>1376</v>
      </c>
    </row>
    <row r="179" spans="1:8" x14ac:dyDescent="0.25">
      <c r="A179" t="s">
        <v>1034</v>
      </c>
      <c r="B179" t="s">
        <v>764</v>
      </c>
      <c r="C179" t="s">
        <v>111</v>
      </c>
      <c r="D179" t="s">
        <v>998</v>
      </c>
      <c r="E179" t="s">
        <v>1587</v>
      </c>
      <c r="F179" t="s">
        <v>637</v>
      </c>
      <c r="G179">
        <v>88</v>
      </c>
      <c r="H179" t="s">
        <v>1376</v>
      </c>
    </row>
    <row r="180" spans="1:8" x14ac:dyDescent="0.25">
      <c r="A180" t="s">
        <v>1001</v>
      </c>
      <c r="B180" t="s">
        <v>673</v>
      </c>
      <c r="C180" t="s">
        <v>111</v>
      </c>
      <c r="D180" t="s">
        <v>817</v>
      </c>
      <c r="E180" t="s">
        <v>818</v>
      </c>
      <c r="F180" t="s">
        <v>819</v>
      </c>
      <c r="G180">
        <v>18</v>
      </c>
      <c r="H180" t="s">
        <v>1368</v>
      </c>
    </row>
    <row r="181" spans="1:8" x14ac:dyDescent="0.25">
      <c r="A181" t="s">
        <v>1014</v>
      </c>
      <c r="B181" t="s">
        <v>673</v>
      </c>
      <c r="C181" t="s">
        <v>111</v>
      </c>
      <c r="D181" t="s">
        <v>817</v>
      </c>
      <c r="E181" t="s">
        <v>821</v>
      </c>
      <c r="F181" t="s">
        <v>822</v>
      </c>
      <c r="G181">
        <v>7</v>
      </c>
      <c r="H181" t="s">
        <v>1368</v>
      </c>
    </row>
    <row r="182" spans="1:8" x14ac:dyDescent="0.25">
      <c r="A182" t="s">
        <v>1048</v>
      </c>
      <c r="B182" t="s">
        <v>834</v>
      </c>
      <c r="C182" t="s">
        <v>112</v>
      </c>
      <c r="D182" t="s">
        <v>1041</v>
      </c>
      <c r="E182" t="s">
        <v>1049</v>
      </c>
      <c r="F182" t="s">
        <v>838</v>
      </c>
      <c r="G182">
        <v>100</v>
      </c>
      <c r="H182" t="s">
        <v>1380</v>
      </c>
    </row>
    <row r="183" spans="1:8" x14ac:dyDescent="0.25">
      <c r="A183" t="s">
        <v>1053</v>
      </c>
      <c r="B183" t="s">
        <v>834</v>
      </c>
      <c r="C183" t="s">
        <v>112</v>
      </c>
      <c r="D183" t="s">
        <v>1041</v>
      </c>
      <c r="E183" t="s">
        <v>1054</v>
      </c>
      <c r="F183" t="s">
        <v>838</v>
      </c>
      <c r="G183">
        <v>100</v>
      </c>
      <c r="H183" t="s">
        <v>1380</v>
      </c>
    </row>
    <row r="184" spans="1:8" x14ac:dyDescent="0.25">
      <c r="A184" t="s">
        <v>1059</v>
      </c>
      <c r="B184" t="s">
        <v>834</v>
      </c>
      <c r="C184" t="s">
        <v>112</v>
      </c>
      <c r="D184" t="s">
        <v>1041</v>
      </c>
      <c r="E184" t="s">
        <v>1060</v>
      </c>
      <c r="F184" t="s">
        <v>637</v>
      </c>
      <c r="G184">
        <v>100</v>
      </c>
      <c r="H184" t="s">
        <v>1380</v>
      </c>
    </row>
    <row r="185" spans="1:8" x14ac:dyDescent="0.25">
      <c r="A185" t="s">
        <v>1061</v>
      </c>
      <c r="B185" t="s">
        <v>834</v>
      </c>
      <c r="C185" t="s">
        <v>112</v>
      </c>
      <c r="D185" t="s">
        <v>880</v>
      </c>
      <c r="E185" t="s">
        <v>977</v>
      </c>
      <c r="F185" t="s">
        <v>835</v>
      </c>
      <c r="G185">
        <v>31</v>
      </c>
      <c r="H185" t="s">
        <v>1380</v>
      </c>
    </row>
    <row r="186" spans="1:8" x14ac:dyDescent="0.25">
      <c r="A186" t="s">
        <v>403</v>
      </c>
      <c r="B186" t="s">
        <v>1000</v>
      </c>
      <c r="C186" t="s">
        <v>112</v>
      </c>
      <c r="D186" t="s">
        <v>894</v>
      </c>
      <c r="E186" t="s">
        <v>1055</v>
      </c>
      <c r="F186" t="s">
        <v>838</v>
      </c>
      <c r="G186">
        <v>55</v>
      </c>
      <c r="H186" t="s">
        <v>1392</v>
      </c>
    </row>
    <row r="187" spans="1:8" x14ac:dyDescent="0.25">
      <c r="A187" t="s">
        <v>1058</v>
      </c>
      <c r="B187" t="s">
        <v>669</v>
      </c>
      <c r="C187" t="s">
        <v>112</v>
      </c>
      <c r="D187" t="s">
        <v>1070</v>
      </c>
      <c r="E187" t="s">
        <v>1447</v>
      </c>
      <c r="F187" t="s">
        <v>835</v>
      </c>
      <c r="G187">
        <v>38</v>
      </c>
      <c r="H187" t="s">
        <v>1358</v>
      </c>
    </row>
    <row r="188" spans="1:8" x14ac:dyDescent="0.25">
      <c r="A188" t="s">
        <v>1052</v>
      </c>
      <c r="B188" t="s">
        <v>148</v>
      </c>
      <c r="C188" t="s">
        <v>112</v>
      </c>
      <c r="D188" t="s">
        <v>934</v>
      </c>
      <c r="E188" t="s">
        <v>935</v>
      </c>
      <c r="F188" t="s">
        <v>822</v>
      </c>
      <c r="G188">
        <v>8</v>
      </c>
      <c r="H188" t="s">
        <v>1375</v>
      </c>
    </row>
    <row r="189" spans="1:8" x14ac:dyDescent="0.25">
      <c r="A189" t="s">
        <v>1039</v>
      </c>
      <c r="B189" t="s">
        <v>636</v>
      </c>
      <c r="C189" t="s">
        <v>112</v>
      </c>
      <c r="D189" t="s">
        <v>894</v>
      </c>
      <c r="E189" t="s">
        <v>895</v>
      </c>
      <c r="F189" t="s">
        <v>826</v>
      </c>
      <c r="G189">
        <v>67</v>
      </c>
      <c r="H189" t="s">
        <v>1359</v>
      </c>
    </row>
    <row r="190" spans="1:8" x14ac:dyDescent="0.25">
      <c r="A190" t="s">
        <v>1040</v>
      </c>
      <c r="B190" t="s">
        <v>982</v>
      </c>
      <c r="C190" t="s">
        <v>112</v>
      </c>
      <c r="D190" t="s">
        <v>1041</v>
      </c>
      <c r="E190" t="s">
        <v>1042</v>
      </c>
      <c r="F190" t="s">
        <v>835</v>
      </c>
      <c r="G190">
        <v>100</v>
      </c>
      <c r="H190" t="s">
        <v>1388</v>
      </c>
    </row>
    <row r="191" spans="1:8" x14ac:dyDescent="0.25">
      <c r="A191" t="s">
        <v>1035</v>
      </c>
      <c r="B191" t="s">
        <v>1038</v>
      </c>
      <c r="C191" t="s">
        <v>112</v>
      </c>
      <c r="D191" t="s">
        <v>1036</v>
      </c>
      <c r="E191" t="s">
        <v>1037</v>
      </c>
      <c r="F191" t="s">
        <v>826</v>
      </c>
      <c r="G191">
        <v>89</v>
      </c>
      <c r="H191" t="s">
        <v>1393</v>
      </c>
    </row>
    <row r="192" spans="1:8" x14ac:dyDescent="0.25">
      <c r="A192" t="s">
        <v>1045</v>
      </c>
      <c r="B192" t="s">
        <v>1047</v>
      </c>
      <c r="C192" t="s">
        <v>112</v>
      </c>
      <c r="D192" t="s">
        <v>894</v>
      </c>
      <c r="E192" t="s">
        <v>1046</v>
      </c>
      <c r="F192" t="s">
        <v>835</v>
      </c>
      <c r="G192">
        <v>54</v>
      </c>
      <c r="H192" t="s">
        <v>1394</v>
      </c>
    </row>
    <row r="193" spans="1:8" x14ac:dyDescent="0.25">
      <c r="A193" t="s">
        <v>1056</v>
      </c>
      <c r="B193" t="s">
        <v>724</v>
      </c>
      <c r="C193" t="s">
        <v>112</v>
      </c>
      <c r="D193" t="s">
        <v>1041</v>
      </c>
      <c r="E193" t="s">
        <v>1057</v>
      </c>
      <c r="F193" t="s">
        <v>637</v>
      </c>
      <c r="G193">
        <v>100</v>
      </c>
      <c r="H193" t="s">
        <v>1372</v>
      </c>
    </row>
    <row r="194" spans="1:8" x14ac:dyDescent="0.25">
      <c r="A194" t="s">
        <v>1043</v>
      </c>
      <c r="B194" t="s">
        <v>647</v>
      </c>
      <c r="C194" t="s">
        <v>112</v>
      </c>
      <c r="D194" t="s">
        <v>1036</v>
      </c>
      <c r="E194" t="s">
        <v>1044</v>
      </c>
      <c r="F194" t="s">
        <v>835</v>
      </c>
      <c r="G194">
        <v>100</v>
      </c>
      <c r="H194" t="s">
        <v>1362</v>
      </c>
    </row>
    <row r="195" spans="1:8" x14ac:dyDescent="0.25">
      <c r="A195" t="s">
        <v>1064</v>
      </c>
      <c r="B195" t="s">
        <v>764</v>
      </c>
      <c r="C195" t="s">
        <v>112</v>
      </c>
      <c r="D195" t="s">
        <v>1036</v>
      </c>
      <c r="E195" t="s">
        <v>1065</v>
      </c>
      <c r="F195" t="s">
        <v>637</v>
      </c>
      <c r="G195">
        <v>94</v>
      </c>
      <c r="H195" t="s">
        <v>1376</v>
      </c>
    </row>
    <row r="196" spans="1:8" x14ac:dyDescent="0.25">
      <c r="A196" t="s">
        <v>1066</v>
      </c>
      <c r="B196" t="s">
        <v>764</v>
      </c>
      <c r="C196" t="s">
        <v>112</v>
      </c>
      <c r="D196" t="s">
        <v>1041</v>
      </c>
      <c r="E196" t="s">
        <v>1067</v>
      </c>
      <c r="F196" t="s">
        <v>637</v>
      </c>
      <c r="G196">
        <v>100</v>
      </c>
      <c r="H196" t="s">
        <v>1376</v>
      </c>
    </row>
    <row r="197" spans="1:8" x14ac:dyDescent="0.25">
      <c r="A197" t="s">
        <v>1069</v>
      </c>
      <c r="B197" t="s">
        <v>764</v>
      </c>
      <c r="C197" t="s">
        <v>112</v>
      </c>
      <c r="D197" t="s">
        <v>1070</v>
      </c>
      <c r="E197" t="s">
        <v>1071</v>
      </c>
      <c r="F197" t="s">
        <v>838</v>
      </c>
      <c r="G197">
        <v>45</v>
      </c>
      <c r="H197" t="s">
        <v>1376</v>
      </c>
    </row>
    <row r="198" spans="1:8" x14ac:dyDescent="0.25">
      <c r="A198" t="s">
        <v>1062</v>
      </c>
      <c r="B198" t="s">
        <v>684</v>
      </c>
      <c r="C198" t="s">
        <v>112</v>
      </c>
      <c r="D198" t="s">
        <v>1041</v>
      </c>
      <c r="E198" t="s">
        <v>1063</v>
      </c>
      <c r="F198" t="s">
        <v>637</v>
      </c>
      <c r="G198">
        <v>100</v>
      </c>
      <c r="H198" t="s">
        <v>1366</v>
      </c>
    </row>
    <row r="199" spans="1:8" x14ac:dyDescent="0.25">
      <c r="A199" t="s">
        <v>1050</v>
      </c>
      <c r="B199" t="s">
        <v>673</v>
      </c>
      <c r="C199" t="s">
        <v>112</v>
      </c>
      <c r="D199" t="s">
        <v>817</v>
      </c>
      <c r="E199" t="s">
        <v>828</v>
      </c>
      <c r="F199" t="s">
        <v>822</v>
      </c>
      <c r="G199">
        <v>10</v>
      </c>
      <c r="H199" t="s">
        <v>1368</v>
      </c>
    </row>
    <row r="200" spans="1:8" x14ac:dyDescent="0.25">
      <c r="A200" t="s">
        <v>1051</v>
      </c>
      <c r="B200" t="s">
        <v>673</v>
      </c>
      <c r="C200" t="s">
        <v>112</v>
      </c>
      <c r="D200" t="s">
        <v>817</v>
      </c>
      <c r="E200" t="s">
        <v>821</v>
      </c>
      <c r="F200" t="s">
        <v>822</v>
      </c>
      <c r="G200">
        <v>7</v>
      </c>
      <c r="H200" t="s">
        <v>1368</v>
      </c>
    </row>
    <row r="201" spans="1:8" x14ac:dyDescent="0.25">
      <c r="A201" t="s">
        <v>1068</v>
      </c>
      <c r="B201" t="s">
        <v>673</v>
      </c>
      <c r="C201" t="s">
        <v>112</v>
      </c>
      <c r="D201" t="s">
        <v>817</v>
      </c>
      <c r="E201" t="s">
        <v>818</v>
      </c>
      <c r="F201" t="s">
        <v>819</v>
      </c>
      <c r="G201">
        <v>2</v>
      </c>
      <c r="H201" t="s">
        <v>1368</v>
      </c>
    </row>
    <row r="202" spans="1:8" x14ac:dyDescent="0.25">
      <c r="A202" t="s">
        <v>1075</v>
      </c>
      <c r="B202" t="s">
        <v>797</v>
      </c>
      <c r="C202" t="s">
        <v>113</v>
      </c>
      <c r="D202" t="s">
        <v>964</v>
      </c>
      <c r="E202" t="s">
        <v>965</v>
      </c>
      <c r="F202" t="s">
        <v>822</v>
      </c>
      <c r="G202">
        <v>50</v>
      </c>
      <c r="H202" t="s">
        <v>1377</v>
      </c>
    </row>
    <row r="203" spans="1:8" x14ac:dyDescent="0.25">
      <c r="A203" t="s">
        <v>1083</v>
      </c>
      <c r="B203" t="s">
        <v>797</v>
      </c>
      <c r="C203" t="s">
        <v>113</v>
      </c>
      <c r="D203" t="s">
        <v>964</v>
      </c>
      <c r="E203" t="s">
        <v>979</v>
      </c>
      <c r="F203" t="s">
        <v>826</v>
      </c>
      <c r="G203">
        <v>48</v>
      </c>
      <c r="H203" t="s">
        <v>1377</v>
      </c>
    </row>
    <row r="204" spans="1:8" x14ac:dyDescent="0.25">
      <c r="A204" t="s">
        <v>1072</v>
      </c>
      <c r="B204" t="s">
        <v>727</v>
      </c>
      <c r="C204" t="s">
        <v>113</v>
      </c>
      <c r="D204" t="s">
        <v>1073</v>
      </c>
      <c r="E204" t="s">
        <v>1074</v>
      </c>
      <c r="F204" t="s">
        <v>826</v>
      </c>
      <c r="G204">
        <v>99</v>
      </c>
      <c r="H204" t="s">
        <v>1369</v>
      </c>
    </row>
    <row r="205" spans="1:8" x14ac:dyDescent="0.25">
      <c r="A205" t="s">
        <v>1079</v>
      </c>
      <c r="B205" t="s">
        <v>727</v>
      </c>
      <c r="C205" t="s">
        <v>113</v>
      </c>
      <c r="D205" t="s">
        <v>1073</v>
      </c>
      <c r="E205" t="s">
        <v>1080</v>
      </c>
      <c r="F205" t="s">
        <v>826</v>
      </c>
      <c r="G205">
        <v>100</v>
      </c>
      <c r="H205" t="s">
        <v>1369</v>
      </c>
    </row>
    <row r="206" spans="1:8" x14ac:dyDescent="0.25">
      <c r="A206" t="s">
        <v>416</v>
      </c>
      <c r="B206" t="s">
        <v>727</v>
      </c>
      <c r="C206" t="s">
        <v>113</v>
      </c>
      <c r="D206" t="s">
        <v>880</v>
      </c>
      <c r="E206" t="s">
        <v>881</v>
      </c>
      <c r="F206" t="s">
        <v>826</v>
      </c>
      <c r="G206">
        <v>31</v>
      </c>
      <c r="H206" t="s">
        <v>1369</v>
      </c>
    </row>
    <row r="207" spans="1:8" x14ac:dyDescent="0.25">
      <c r="A207" t="s">
        <v>1076</v>
      </c>
      <c r="B207" t="s">
        <v>794</v>
      </c>
      <c r="C207" t="s">
        <v>113</v>
      </c>
      <c r="D207" t="s">
        <v>1077</v>
      </c>
      <c r="E207" t="s">
        <v>1078</v>
      </c>
      <c r="F207" t="s">
        <v>826</v>
      </c>
      <c r="G207">
        <v>100</v>
      </c>
      <c r="H207" t="s">
        <v>1378</v>
      </c>
    </row>
    <row r="208" spans="1:8" x14ac:dyDescent="0.25">
      <c r="A208" t="s">
        <v>1081</v>
      </c>
      <c r="B208" t="s">
        <v>794</v>
      </c>
      <c r="C208" t="s">
        <v>113</v>
      </c>
      <c r="D208" t="s">
        <v>915</v>
      </c>
      <c r="E208" t="s">
        <v>973</v>
      </c>
      <c r="F208" t="s">
        <v>826</v>
      </c>
      <c r="G208">
        <v>59</v>
      </c>
      <c r="H208" t="s">
        <v>1378</v>
      </c>
    </row>
    <row r="209" spans="1:8" x14ac:dyDescent="0.25">
      <c r="A209" t="s">
        <v>1097</v>
      </c>
      <c r="B209" t="s">
        <v>794</v>
      </c>
      <c r="C209" t="s">
        <v>113</v>
      </c>
      <c r="D209" t="s">
        <v>1077</v>
      </c>
      <c r="E209" t="s">
        <v>1098</v>
      </c>
      <c r="F209" t="s">
        <v>838</v>
      </c>
      <c r="G209">
        <v>100</v>
      </c>
      <c r="H209" t="s">
        <v>1378</v>
      </c>
    </row>
    <row r="210" spans="1:8" x14ac:dyDescent="0.25">
      <c r="A210" t="s">
        <v>1082</v>
      </c>
      <c r="B210" t="s">
        <v>834</v>
      </c>
      <c r="C210" t="s">
        <v>113</v>
      </c>
      <c r="D210" t="s">
        <v>915</v>
      </c>
      <c r="E210" t="s">
        <v>916</v>
      </c>
      <c r="F210" t="s">
        <v>835</v>
      </c>
      <c r="G210">
        <v>62</v>
      </c>
      <c r="H210" t="s">
        <v>1380</v>
      </c>
    </row>
    <row r="211" spans="1:8" x14ac:dyDescent="0.25">
      <c r="A211" t="s">
        <v>1094</v>
      </c>
      <c r="B211" t="s">
        <v>834</v>
      </c>
      <c r="C211" t="s">
        <v>113</v>
      </c>
      <c r="D211" t="s">
        <v>1077</v>
      </c>
      <c r="E211" t="s">
        <v>1095</v>
      </c>
      <c r="F211" t="s">
        <v>838</v>
      </c>
      <c r="G211">
        <v>100</v>
      </c>
      <c r="H211" t="s">
        <v>1380</v>
      </c>
    </row>
    <row r="212" spans="1:8" x14ac:dyDescent="0.25">
      <c r="A212" t="s">
        <v>1105</v>
      </c>
      <c r="B212" t="s">
        <v>834</v>
      </c>
      <c r="C212" t="s">
        <v>113</v>
      </c>
      <c r="D212" t="s">
        <v>1073</v>
      </c>
      <c r="E212" t="s">
        <v>1106</v>
      </c>
      <c r="F212" t="s">
        <v>838</v>
      </c>
      <c r="G212">
        <v>86</v>
      </c>
      <c r="H212" t="s">
        <v>1380</v>
      </c>
    </row>
    <row r="213" spans="1:8" x14ac:dyDescent="0.25">
      <c r="A213" t="s">
        <v>1086</v>
      </c>
      <c r="B213" t="s">
        <v>669</v>
      </c>
      <c r="C213" t="s">
        <v>113</v>
      </c>
      <c r="D213" t="s">
        <v>1077</v>
      </c>
      <c r="E213" t="s">
        <v>1087</v>
      </c>
      <c r="F213" t="s">
        <v>838</v>
      </c>
      <c r="G213">
        <v>100</v>
      </c>
      <c r="H213" t="s">
        <v>1358</v>
      </c>
    </row>
    <row r="214" spans="1:8" x14ac:dyDescent="0.25">
      <c r="A214" t="s">
        <v>1088</v>
      </c>
      <c r="B214" t="s">
        <v>669</v>
      </c>
      <c r="C214" t="s">
        <v>113</v>
      </c>
      <c r="D214" t="s">
        <v>1077</v>
      </c>
      <c r="E214" t="s">
        <v>1089</v>
      </c>
      <c r="F214" t="s">
        <v>838</v>
      </c>
      <c r="G214">
        <v>100</v>
      </c>
      <c r="H214" t="s">
        <v>1358</v>
      </c>
    </row>
    <row r="215" spans="1:8" x14ac:dyDescent="0.25">
      <c r="A215" t="s">
        <v>1099</v>
      </c>
      <c r="B215" t="s">
        <v>669</v>
      </c>
      <c r="C215" t="s">
        <v>113</v>
      </c>
      <c r="D215" t="s">
        <v>1077</v>
      </c>
      <c r="E215" t="s">
        <v>1100</v>
      </c>
      <c r="F215" t="s">
        <v>838</v>
      </c>
      <c r="G215">
        <v>100</v>
      </c>
      <c r="H215" t="s">
        <v>1358</v>
      </c>
    </row>
    <row r="216" spans="1:8" x14ac:dyDescent="0.25">
      <c r="A216" t="s">
        <v>1101</v>
      </c>
      <c r="B216" t="s">
        <v>669</v>
      </c>
      <c r="C216" t="s">
        <v>113</v>
      </c>
      <c r="D216" t="s">
        <v>1077</v>
      </c>
      <c r="E216" t="s">
        <v>1102</v>
      </c>
      <c r="F216" t="s">
        <v>637</v>
      </c>
      <c r="G216">
        <v>100</v>
      </c>
      <c r="H216" t="s">
        <v>1358</v>
      </c>
    </row>
    <row r="217" spans="1:8" x14ac:dyDescent="0.25">
      <c r="A217" t="s">
        <v>1103</v>
      </c>
      <c r="B217" t="s">
        <v>669</v>
      </c>
      <c r="C217" t="s">
        <v>113</v>
      </c>
      <c r="D217" t="s">
        <v>1077</v>
      </c>
      <c r="E217" t="s">
        <v>1104</v>
      </c>
      <c r="F217" t="s">
        <v>637</v>
      </c>
      <c r="G217">
        <v>100</v>
      </c>
      <c r="H217" t="s">
        <v>1358</v>
      </c>
    </row>
    <row r="218" spans="1:8" x14ac:dyDescent="0.25">
      <c r="A218" t="s">
        <v>1090</v>
      </c>
      <c r="B218" t="s">
        <v>932</v>
      </c>
      <c r="C218" t="s">
        <v>113</v>
      </c>
      <c r="D218" t="s">
        <v>1077</v>
      </c>
      <c r="E218" t="s">
        <v>1091</v>
      </c>
      <c r="F218" t="s">
        <v>838</v>
      </c>
      <c r="G218">
        <v>100</v>
      </c>
      <c r="H218" t="s">
        <v>1386</v>
      </c>
    </row>
    <row r="219" spans="1:8" x14ac:dyDescent="0.25">
      <c r="A219" t="s">
        <v>1084</v>
      </c>
      <c r="B219" t="s">
        <v>764</v>
      </c>
      <c r="C219" t="s">
        <v>113</v>
      </c>
      <c r="D219" t="s">
        <v>1073</v>
      </c>
      <c r="E219" t="s">
        <v>1085</v>
      </c>
      <c r="F219" t="s">
        <v>838</v>
      </c>
      <c r="G219">
        <v>97</v>
      </c>
      <c r="H219" t="s">
        <v>1376</v>
      </c>
    </row>
    <row r="220" spans="1:8" x14ac:dyDescent="0.25">
      <c r="A220" t="s">
        <v>1092</v>
      </c>
      <c r="B220" t="s">
        <v>670</v>
      </c>
      <c r="C220" t="s">
        <v>113</v>
      </c>
      <c r="D220" t="s">
        <v>1077</v>
      </c>
      <c r="E220" t="s">
        <v>1093</v>
      </c>
      <c r="F220" t="s">
        <v>838</v>
      </c>
      <c r="G220">
        <v>100</v>
      </c>
      <c r="H220" t="s">
        <v>1364</v>
      </c>
    </row>
    <row r="221" spans="1:8" x14ac:dyDescent="0.25">
      <c r="A221" t="s">
        <v>1096</v>
      </c>
      <c r="B221" t="s">
        <v>673</v>
      </c>
      <c r="C221" t="s">
        <v>113</v>
      </c>
      <c r="D221" t="s">
        <v>817</v>
      </c>
      <c r="E221" t="s">
        <v>828</v>
      </c>
      <c r="F221" t="s">
        <v>822</v>
      </c>
      <c r="G221">
        <v>9</v>
      </c>
      <c r="H221" t="s">
        <v>1368</v>
      </c>
    </row>
    <row r="222" spans="1:8" x14ac:dyDescent="0.25">
      <c r="A222" t="s">
        <v>1107</v>
      </c>
      <c r="B222" t="s">
        <v>797</v>
      </c>
      <c r="C222" t="s">
        <v>114</v>
      </c>
      <c r="D222" t="s">
        <v>1108</v>
      </c>
      <c r="E222" t="s">
        <v>1109</v>
      </c>
      <c r="F222" t="s">
        <v>826</v>
      </c>
      <c r="G222">
        <v>83</v>
      </c>
      <c r="H222" t="s">
        <v>1377</v>
      </c>
    </row>
    <row r="223" spans="1:8" x14ac:dyDescent="0.25">
      <c r="A223" t="s">
        <v>1110</v>
      </c>
      <c r="B223" t="s">
        <v>797</v>
      </c>
      <c r="C223" t="s">
        <v>114</v>
      </c>
      <c r="D223" t="s">
        <v>1111</v>
      </c>
      <c r="E223" t="s">
        <v>1112</v>
      </c>
      <c r="F223" t="s">
        <v>826</v>
      </c>
      <c r="G223">
        <v>100</v>
      </c>
      <c r="H223" t="s">
        <v>1377</v>
      </c>
    </row>
    <row r="224" spans="1:8" x14ac:dyDescent="0.25">
      <c r="A224" t="s">
        <v>1113</v>
      </c>
      <c r="B224" t="s">
        <v>797</v>
      </c>
      <c r="C224" t="s">
        <v>114</v>
      </c>
      <c r="D224" t="s">
        <v>1111</v>
      </c>
      <c r="E224" t="s">
        <v>1114</v>
      </c>
      <c r="F224" t="s">
        <v>835</v>
      </c>
      <c r="G224">
        <v>100</v>
      </c>
      <c r="H224" t="s">
        <v>1377</v>
      </c>
    </row>
    <row r="225" spans="1:8" x14ac:dyDescent="0.25">
      <c r="A225" t="s">
        <v>1117</v>
      </c>
      <c r="B225" t="s">
        <v>797</v>
      </c>
      <c r="C225" t="s">
        <v>114</v>
      </c>
      <c r="D225" t="s">
        <v>918</v>
      </c>
      <c r="E225" t="s">
        <v>919</v>
      </c>
      <c r="F225" t="s">
        <v>826</v>
      </c>
      <c r="G225">
        <v>33</v>
      </c>
      <c r="H225" t="s">
        <v>1377</v>
      </c>
    </row>
    <row r="226" spans="1:8" x14ac:dyDescent="0.25">
      <c r="A226" t="s">
        <v>1131</v>
      </c>
      <c r="B226" t="s">
        <v>797</v>
      </c>
      <c r="C226" t="s">
        <v>114</v>
      </c>
      <c r="D226" t="s">
        <v>1125</v>
      </c>
      <c r="E226" t="s">
        <v>1132</v>
      </c>
      <c r="F226" t="s">
        <v>835</v>
      </c>
      <c r="G226">
        <v>67</v>
      </c>
      <c r="H226" t="s">
        <v>1377</v>
      </c>
    </row>
    <row r="227" spans="1:8" x14ac:dyDescent="0.25">
      <c r="A227" t="s">
        <v>1133</v>
      </c>
      <c r="B227" t="s">
        <v>797</v>
      </c>
      <c r="C227" t="s">
        <v>114</v>
      </c>
      <c r="D227" t="s">
        <v>964</v>
      </c>
      <c r="E227" t="s">
        <v>965</v>
      </c>
      <c r="F227" t="s">
        <v>822</v>
      </c>
      <c r="G227">
        <v>13</v>
      </c>
      <c r="H227" t="s">
        <v>1377</v>
      </c>
    </row>
    <row r="228" spans="1:8" x14ac:dyDescent="0.25">
      <c r="A228" t="s">
        <v>1134</v>
      </c>
      <c r="B228" t="s">
        <v>797</v>
      </c>
      <c r="C228" t="s">
        <v>114</v>
      </c>
      <c r="D228" t="s">
        <v>1108</v>
      </c>
      <c r="E228" t="s">
        <v>1135</v>
      </c>
      <c r="F228" t="s">
        <v>838</v>
      </c>
      <c r="G228">
        <v>99</v>
      </c>
      <c r="H228" t="s">
        <v>1377</v>
      </c>
    </row>
    <row r="229" spans="1:8" x14ac:dyDescent="0.25">
      <c r="A229" t="s">
        <v>1136</v>
      </c>
      <c r="B229" t="s">
        <v>797</v>
      </c>
      <c r="C229" t="s">
        <v>114</v>
      </c>
      <c r="D229" t="s">
        <v>1111</v>
      </c>
      <c r="E229" t="s">
        <v>1137</v>
      </c>
      <c r="F229" t="s">
        <v>838</v>
      </c>
      <c r="G229">
        <v>100</v>
      </c>
      <c r="H229" t="s">
        <v>1377</v>
      </c>
    </row>
    <row r="230" spans="1:8" x14ac:dyDescent="0.25">
      <c r="A230" t="s">
        <v>1118</v>
      </c>
      <c r="B230" t="s">
        <v>727</v>
      </c>
      <c r="C230" t="s">
        <v>114</v>
      </c>
      <c r="D230" t="s">
        <v>1111</v>
      </c>
      <c r="E230" t="s">
        <v>1119</v>
      </c>
      <c r="F230" t="s">
        <v>835</v>
      </c>
      <c r="G230">
        <v>100</v>
      </c>
      <c r="H230" t="s">
        <v>1369</v>
      </c>
    </row>
    <row r="231" spans="1:8" x14ac:dyDescent="0.25">
      <c r="A231" t="s">
        <v>1120</v>
      </c>
      <c r="B231" t="s">
        <v>739</v>
      </c>
      <c r="C231" t="s">
        <v>114</v>
      </c>
      <c r="D231" t="s">
        <v>1111</v>
      </c>
      <c r="E231" t="s">
        <v>1121</v>
      </c>
      <c r="F231" t="s">
        <v>835</v>
      </c>
      <c r="G231">
        <v>100</v>
      </c>
      <c r="H231" t="e">
        <v>#N/A</v>
      </c>
    </row>
    <row r="232" spans="1:8" x14ac:dyDescent="0.25">
      <c r="A232" t="s">
        <v>1138</v>
      </c>
      <c r="B232" t="s">
        <v>739</v>
      </c>
      <c r="C232" t="s">
        <v>114</v>
      </c>
      <c r="D232" t="s">
        <v>1111</v>
      </c>
      <c r="E232" t="s">
        <v>1139</v>
      </c>
      <c r="F232" t="s">
        <v>838</v>
      </c>
      <c r="G232">
        <v>100</v>
      </c>
      <c r="H232" t="e">
        <v>#N/A</v>
      </c>
    </row>
    <row r="233" spans="1:8" x14ac:dyDescent="0.25">
      <c r="A233" t="s">
        <v>1127</v>
      </c>
      <c r="B233" t="s">
        <v>754</v>
      </c>
      <c r="C233" t="s">
        <v>114</v>
      </c>
      <c r="D233" t="s">
        <v>1111</v>
      </c>
      <c r="E233" t="s">
        <v>1128</v>
      </c>
      <c r="F233" t="s">
        <v>838</v>
      </c>
      <c r="G233">
        <v>100</v>
      </c>
      <c r="H233" t="s">
        <v>1374</v>
      </c>
    </row>
    <row r="234" spans="1:8" x14ac:dyDescent="0.25">
      <c r="A234" t="s">
        <v>1122</v>
      </c>
      <c r="B234" t="s">
        <v>640</v>
      </c>
      <c r="C234" t="s">
        <v>114</v>
      </c>
      <c r="D234" t="s">
        <v>1108</v>
      </c>
      <c r="E234" t="s">
        <v>1123</v>
      </c>
      <c r="F234" t="s">
        <v>838</v>
      </c>
      <c r="G234">
        <v>97</v>
      </c>
      <c r="H234" t="s">
        <v>1357</v>
      </c>
    </row>
    <row r="235" spans="1:8" x14ac:dyDescent="0.25">
      <c r="A235" t="s">
        <v>1129</v>
      </c>
      <c r="B235" t="s">
        <v>834</v>
      </c>
      <c r="C235" t="s">
        <v>114</v>
      </c>
      <c r="D235" t="s">
        <v>918</v>
      </c>
      <c r="E235" t="s">
        <v>1130</v>
      </c>
      <c r="F235" t="s">
        <v>835</v>
      </c>
      <c r="G235">
        <v>45</v>
      </c>
      <c r="H235" t="s">
        <v>1380</v>
      </c>
    </row>
    <row r="236" spans="1:8" x14ac:dyDescent="0.25">
      <c r="A236" t="s">
        <v>1140</v>
      </c>
      <c r="B236" t="s">
        <v>834</v>
      </c>
      <c r="C236" t="s">
        <v>114</v>
      </c>
      <c r="D236" t="s">
        <v>1111</v>
      </c>
      <c r="E236" t="s">
        <v>1141</v>
      </c>
      <c r="F236" t="s">
        <v>838</v>
      </c>
      <c r="G236">
        <v>100</v>
      </c>
      <c r="H236" t="s">
        <v>1380</v>
      </c>
    </row>
    <row r="237" spans="1:8" x14ac:dyDescent="0.25">
      <c r="A237" t="s">
        <v>1144</v>
      </c>
      <c r="B237" t="s">
        <v>926</v>
      </c>
      <c r="C237" t="s">
        <v>114</v>
      </c>
      <c r="D237" t="s">
        <v>1111</v>
      </c>
      <c r="E237" t="s">
        <v>1145</v>
      </c>
      <c r="F237" t="s">
        <v>838</v>
      </c>
      <c r="G237">
        <v>100</v>
      </c>
      <c r="H237" t="s">
        <v>1385</v>
      </c>
    </row>
    <row r="238" spans="1:8" x14ac:dyDescent="0.25">
      <c r="A238" t="s">
        <v>1124</v>
      </c>
      <c r="B238" t="s">
        <v>669</v>
      </c>
      <c r="C238" t="s">
        <v>114</v>
      </c>
      <c r="D238" t="s">
        <v>1125</v>
      </c>
      <c r="E238" t="s">
        <v>1126</v>
      </c>
      <c r="F238" t="s">
        <v>835</v>
      </c>
      <c r="G238">
        <v>73</v>
      </c>
      <c r="H238" t="s">
        <v>1358</v>
      </c>
    </row>
    <row r="239" spans="1:8" x14ac:dyDescent="0.25">
      <c r="A239" t="s">
        <v>1142</v>
      </c>
      <c r="B239" t="s">
        <v>932</v>
      </c>
      <c r="C239" t="s">
        <v>114</v>
      </c>
      <c r="D239" t="s">
        <v>1125</v>
      </c>
      <c r="E239" t="s">
        <v>1143</v>
      </c>
      <c r="F239" t="s">
        <v>838</v>
      </c>
      <c r="G239">
        <v>59</v>
      </c>
      <c r="H239" t="s">
        <v>1386</v>
      </c>
    </row>
    <row r="240" spans="1:8" x14ac:dyDescent="0.25">
      <c r="A240" t="s">
        <v>1115</v>
      </c>
      <c r="B240" t="s">
        <v>764</v>
      </c>
      <c r="C240" t="s">
        <v>114</v>
      </c>
      <c r="D240" t="s">
        <v>1111</v>
      </c>
      <c r="E240" t="s">
        <v>1116</v>
      </c>
      <c r="F240" t="s">
        <v>835</v>
      </c>
      <c r="G240">
        <v>100</v>
      </c>
      <c r="H240" t="s">
        <v>1376</v>
      </c>
    </row>
    <row r="241" spans="1:8" x14ac:dyDescent="0.25">
      <c r="A241" t="s">
        <v>429</v>
      </c>
      <c r="B241" t="s">
        <v>673</v>
      </c>
      <c r="C241" t="s">
        <v>114</v>
      </c>
      <c r="D241" t="s">
        <v>817</v>
      </c>
      <c r="E241" t="s">
        <v>818</v>
      </c>
      <c r="F241" t="s">
        <v>819</v>
      </c>
      <c r="G241">
        <v>5</v>
      </c>
      <c r="H241" t="s">
        <v>1368</v>
      </c>
    </row>
    <row r="242" spans="1:8" x14ac:dyDescent="0.25">
      <c r="A242" t="s">
        <v>1170</v>
      </c>
      <c r="B242" t="s">
        <v>797</v>
      </c>
      <c r="C242" t="s">
        <v>115</v>
      </c>
      <c r="D242" t="s">
        <v>1108</v>
      </c>
      <c r="E242" t="s">
        <v>1109</v>
      </c>
      <c r="F242" t="s">
        <v>826</v>
      </c>
      <c r="G242">
        <v>13</v>
      </c>
      <c r="H242" t="s">
        <v>1377</v>
      </c>
    </row>
    <row r="243" spans="1:8" x14ac:dyDescent="0.25">
      <c r="A243" t="s">
        <v>1146</v>
      </c>
      <c r="B243" t="s">
        <v>727</v>
      </c>
      <c r="C243" t="s">
        <v>115</v>
      </c>
      <c r="D243" t="s">
        <v>1147</v>
      </c>
      <c r="E243" t="s">
        <v>1148</v>
      </c>
      <c r="F243" t="s">
        <v>826</v>
      </c>
      <c r="G243">
        <v>61</v>
      </c>
      <c r="H243" t="s">
        <v>1369</v>
      </c>
    </row>
    <row r="244" spans="1:8" x14ac:dyDescent="0.25">
      <c r="A244" t="s">
        <v>1174</v>
      </c>
      <c r="B244" t="s">
        <v>727</v>
      </c>
      <c r="C244" t="s">
        <v>115</v>
      </c>
      <c r="D244" t="s">
        <v>1150</v>
      </c>
      <c r="E244" t="s">
        <v>1588</v>
      </c>
      <c r="F244" t="s">
        <v>637</v>
      </c>
      <c r="G244">
        <v>100</v>
      </c>
      <c r="H244" t="s">
        <v>1369</v>
      </c>
    </row>
    <row r="245" spans="1:8" x14ac:dyDescent="0.25">
      <c r="A245" t="s">
        <v>1165</v>
      </c>
      <c r="B245" t="s">
        <v>794</v>
      </c>
      <c r="C245" t="s">
        <v>115</v>
      </c>
      <c r="D245" t="s">
        <v>1147</v>
      </c>
      <c r="E245" t="s">
        <v>1166</v>
      </c>
      <c r="F245" t="s">
        <v>835</v>
      </c>
      <c r="G245">
        <v>59</v>
      </c>
      <c r="H245" t="s">
        <v>1378</v>
      </c>
    </row>
    <row r="246" spans="1:8" x14ac:dyDescent="0.25">
      <c r="A246" t="s">
        <v>1175</v>
      </c>
      <c r="B246" t="s">
        <v>794</v>
      </c>
      <c r="C246" t="s">
        <v>115</v>
      </c>
      <c r="D246" t="s">
        <v>1150</v>
      </c>
      <c r="E246" t="s">
        <v>1176</v>
      </c>
      <c r="F246" t="s">
        <v>637</v>
      </c>
      <c r="G246">
        <v>97</v>
      </c>
      <c r="H246" t="s">
        <v>1378</v>
      </c>
    </row>
    <row r="247" spans="1:8" x14ac:dyDescent="0.25">
      <c r="A247" t="s">
        <v>1151</v>
      </c>
      <c r="B247" t="s">
        <v>739</v>
      </c>
      <c r="C247" t="s">
        <v>115</v>
      </c>
      <c r="D247" t="s">
        <v>1152</v>
      </c>
      <c r="E247" t="s">
        <v>1153</v>
      </c>
      <c r="F247" t="s">
        <v>838</v>
      </c>
      <c r="G247">
        <v>100</v>
      </c>
      <c r="H247" t="e">
        <v>#N/A</v>
      </c>
    </row>
    <row r="248" spans="1:8" x14ac:dyDescent="0.25">
      <c r="A248" t="s">
        <v>442</v>
      </c>
      <c r="B248" t="s">
        <v>1168</v>
      </c>
      <c r="C248" t="s">
        <v>115</v>
      </c>
      <c r="D248" t="s">
        <v>1150</v>
      </c>
      <c r="E248" t="s">
        <v>1167</v>
      </c>
      <c r="F248" t="s">
        <v>838</v>
      </c>
      <c r="G248">
        <v>91</v>
      </c>
      <c r="H248" t="s">
        <v>1395</v>
      </c>
    </row>
    <row r="249" spans="1:8" x14ac:dyDescent="0.25">
      <c r="A249" t="s">
        <v>1160</v>
      </c>
      <c r="B249" t="s">
        <v>834</v>
      </c>
      <c r="C249" t="s">
        <v>115</v>
      </c>
      <c r="D249" t="s">
        <v>1147</v>
      </c>
      <c r="E249" t="s">
        <v>1161</v>
      </c>
      <c r="F249" t="s">
        <v>835</v>
      </c>
      <c r="G249">
        <v>62</v>
      </c>
      <c r="H249" t="s">
        <v>1380</v>
      </c>
    </row>
    <row r="250" spans="1:8" x14ac:dyDescent="0.25">
      <c r="A250" t="s">
        <v>1163</v>
      </c>
      <c r="B250" t="s">
        <v>834</v>
      </c>
      <c r="C250" t="s">
        <v>115</v>
      </c>
      <c r="D250" t="s">
        <v>1150</v>
      </c>
      <c r="E250" t="s">
        <v>1164</v>
      </c>
      <c r="F250" t="s">
        <v>838</v>
      </c>
      <c r="G250">
        <v>100</v>
      </c>
      <c r="H250" t="s">
        <v>1380</v>
      </c>
    </row>
    <row r="251" spans="1:8" x14ac:dyDescent="0.25">
      <c r="A251" t="s">
        <v>1171</v>
      </c>
      <c r="B251" t="s">
        <v>148</v>
      </c>
      <c r="C251" t="s">
        <v>115</v>
      </c>
      <c r="D251" t="s">
        <v>934</v>
      </c>
      <c r="E251" t="s">
        <v>935</v>
      </c>
      <c r="F251" t="s">
        <v>822</v>
      </c>
      <c r="G251">
        <v>8</v>
      </c>
      <c r="H251" t="s">
        <v>1375</v>
      </c>
    </row>
    <row r="252" spans="1:8" x14ac:dyDescent="0.25">
      <c r="A252" t="s">
        <v>1177</v>
      </c>
      <c r="B252" t="s">
        <v>891</v>
      </c>
      <c r="C252" t="s">
        <v>115</v>
      </c>
      <c r="D252" t="s">
        <v>1178</v>
      </c>
      <c r="E252" t="s">
        <v>1179</v>
      </c>
      <c r="F252" t="s">
        <v>835</v>
      </c>
      <c r="G252">
        <v>32</v>
      </c>
      <c r="H252" t="s">
        <v>1383</v>
      </c>
    </row>
    <row r="253" spans="1:8" x14ac:dyDescent="0.25">
      <c r="A253" t="s">
        <v>1158</v>
      </c>
      <c r="B253" t="s">
        <v>982</v>
      </c>
      <c r="C253" t="s">
        <v>115</v>
      </c>
      <c r="D253" t="s">
        <v>1147</v>
      </c>
      <c r="E253" t="s">
        <v>1159</v>
      </c>
      <c r="F253" t="s">
        <v>835</v>
      </c>
      <c r="G253">
        <v>70</v>
      </c>
      <c r="H253" t="s">
        <v>1388</v>
      </c>
    </row>
    <row r="254" spans="1:8" x14ac:dyDescent="0.25">
      <c r="A254" t="s">
        <v>1172</v>
      </c>
      <c r="B254" t="s">
        <v>791</v>
      </c>
      <c r="C254" t="s">
        <v>115</v>
      </c>
      <c r="D254" t="s">
        <v>1150</v>
      </c>
      <c r="E254" t="s">
        <v>1173</v>
      </c>
      <c r="F254" t="s">
        <v>838</v>
      </c>
      <c r="G254">
        <v>80</v>
      </c>
      <c r="H254" t="s">
        <v>1379</v>
      </c>
    </row>
    <row r="255" spans="1:8" x14ac:dyDescent="0.25">
      <c r="A255" t="s">
        <v>1149</v>
      </c>
      <c r="B255" t="s">
        <v>651</v>
      </c>
      <c r="C255" t="s">
        <v>115</v>
      </c>
      <c r="D255" t="s">
        <v>1150</v>
      </c>
      <c r="E255" t="s">
        <v>1448</v>
      </c>
      <c r="F255" t="s">
        <v>835</v>
      </c>
      <c r="G255">
        <v>94</v>
      </c>
      <c r="H255" t="s">
        <v>1361</v>
      </c>
    </row>
    <row r="256" spans="1:8" x14ac:dyDescent="0.25">
      <c r="A256" t="s">
        <v>1162</v>
      </c>
      <c r="B256" t="s">
        <v>1047</v>
      </c>
      <c r="C256" t="s">
        <v>115</v>
      </c>
      <c r="D256" t="s">
        <v>894</v>
      </c>
      <c r="E256" t="s">
        <v>1046</v>
      </c>
      <c r="F256" t="s">
        <v>835</v>
      </c>
      <c r="G256">
        <v>46</v>
      </c>
      <c r="H256" t="s">
        <v>1394</v>
      </c>
    </row>
    <row r="257" spans="1:8" x14ac:dyDescent="0.25">
      <c r="A257" t="s">
        <v>1180</v>
      </c>
      <c r="B257" t="s">
        <v>1047</v>
      </c>
      <c r="C257" t="s">
        <v>115</v>
      </c>
      <c r="D257" t="s">
        <v>1150</v>
      </c>
      <c r="E257" t="s">
        <v>1181</v>
      </c>
      <c r="F257" t="s">
        <v>637</v>
      </c>
      <c r="G257">
        <v>100</v>
      </c>
      <c r="H257" t="s">
        <v>1394</v>
      </c>
    </row>
    <row r="258" spans="1:8" x14ac:dyDescent="0.25">
      <c r="A258" t="s">
        <v>1156</v>
      </c>
      <c r="B258" t="s">
        <v>764</v>
      </c>
      <c r="C258" t="s">
        <v>115</v>
      </c>
      <c r="D258" t="s">
        <v>1152</v>
      </c>
      <c r="E258" t="s">
        <v>1157</v>
      </c>
      <c r="F258" t="s">
        <v>838</v>
      </c>
      <c r="G258">
        <v>100</v>
      </c>
      <c r="H258" t="s">
        <v>1376</v>
      </c>
    </row>
    <row r="259" spans="1:8" x14ac:dyDescent="0.25">
      <c r="A259" t="s">
        <v>1154</v>
      </c>
      <c r="B259" t="s">
        <v>673</v>
      </c>
      <c r="C259" t="s">
        <v>115</v>
      </c>
      <c r="D259" t="s">
        <v>817</v>
      </c>
      <c r="E259" t="s">
        <v>818</v>
      </c>
      <c r="F259" t="s">
        <v>819</v>
      </c>
      <c r="G259">
        <v>4</v>
      </c>
      <c r="H259" t="s">
        <v>1368</v>
      </c>
    </row>
    <row r="260" spans="1:8" x14ac:dyDescent="0.25">
      <c r="A260" t="s">
        <v>1155</v>
      </c>
      <c r="B260" t="s">
        <v>673</v>
      </c>
      <c r="C260" t="s">
        <v>115</v>
      </c>
      <c r="D260" t="s">
        <v>817</v>
      </c>
      <c r="E260" t="s">
        <v>821</v>
      </c>
      <c r="F260" t="s">
        <v>822</v>
      </c>
      <c r="G260">
        <v>8</v>
      </c>
      <c r="H260" t="s">
        <v>1368</v>
      </c>
    </row>
    <row r="261" spans="1:8" x14ac:dyDescent="0.25">
      <c r="A261" t="s">
        <v>1169</v>
      </c>
      <c r="B261" t="s">
        <v>673</v>
      </c>
      <c r="C261" t="s">
        <v>115</v>
      </c>
      <c r="D261" t="s">
        <v>817</v>
      </c>
      <c r="E261" t="s">
        <v>828</v>
      </c>
      <c r="F261" t="s">
        <v>822</v>
      </c>
      <c r="G261">
        <v>8</v>
      </c>
      <c r="H261" t="s">
        <v>1368</v>
      </c>
    </row>
    <row r="262" spans="1:8" x14ac:dyDescent="0.25">
      <c r="A262" t="s">
        <v>455</v>
      </c>
      <c r="B262" t="s">
        <v>797</v>
      </c>
      <c r="C262" t="s">
        <v>116</v>
      </c>
      <c r="D262" t="s">
        <v>918</v>
      </c>
      <c r="E262" t="s">
        <v>919</v>
      </c>
      <c r="F262" t="s">
        <v>826</v>
      </c>
      <c r="G262">
        <v>11</v>
      </c>
      <c r="H262" t="s">
        <v>1377</v>
      </c>
    </row>
    <row r="263" spans="1:8" x14ac:dyDescent="0.25">
      <c r="A263" t="s">
        <v>1197</v>
      </c>
      <c r="B263" t="s">
        <v>794</v>
      </c>
      <c r="C263" t="s">
        <v>116</v>
      </c>
      <c r="D263" t="s">
        <v>1194</v>
      </c>
      <c r="E263" t="s">
        <v>1198</v>
      </c>
      <c r="F263" t="s">
        <v>835</v>
      </c>
      <c r="G263">
        <v>56</v>
      </c>
      <c r="H263" t="s">
        <v>1378</v>
      </c>
    </row>
    <row r="264" spans="1:8" x14ac:dyDescent="0.25">
      <c r="A264" t="s">
        <v>1206</v>
      </c>
      <c r="B264" t="s">
        <v>754</v>
      </c>
      <c r="C264" t="s">
        <v>116</v>
      </c>
      <c r="D264" t="s">
        <v>1207</v>
      </c>
      <c r="E264" t="s">
        <v>1208</v>
      </c>
      <c r="F264" t="s">
        <v>637</v>
      </c>
      <c r="G264">
        <v>100</v>
      </c>
      <c r="H264" t="s">
        <v>1374</v>
      </c>
    </row>
    <row r="265" spans="1:8" x14ac:dyDescent="0.25">
      <c r="A265" t="s">
        <v>1182</v>
      </c>
      <c r="B265" t="s">
        <v>1168</v>
      </c>
      <c r="C265" t="s">
        <v>116</v>
      </c>
      <c r="D265" t="s">
        <v>1183</v>
      </c>
      <c r="E265" t="s">
        <v>1184</v>
      </c>
      <c r="F265" t="s">
        <v>835</v>
      </c>
      <c r="G265">
        <v>87</v>
      </c>
      <c r="H265" t="s">
        <v>1395</v>
      </c>
    </row>
    <row r="266" spans="1:8" x14ac:dyDescent="0.25">
      <c r="A266" t="s">
        <v>1204</v>
      </c>
      <c r="B266" t="s">
        <v>834</v>
      </c>
      <c r="C266" t="s">
        <v>116</v>
      </c>
      <c r="D266" t="s">
        <v>856</v>
      </c>
      <c r="E266" t="s">
        <v>1205</v>
      </c>
      <c r="F266" t="s">
        <v>838</v>
      </c>
      <c r="G266">
        <v>40</v>
      </c>
      <c r="H266" t="s">
        <v>1380</v>
      </c>
    </row>
    <row r="267" spans="1:8" x14ac:dyDescent="0.25">
      <c r="A267" t="s">
        <v>1216</v>
      </c>
      <c r="B267" t="s">
        <v>834</v>
      </c>
      <c r="C267" t="s">
        <v>116</v>
      </c>
      <c r="D267" t="s">
        <v>1207</v>
      </c>
      <c r="E267" t="s">
        <v>1217</v>
      </c>
      <c r="F267" t="s">
        <v>637</v>
      </c>
      <c r="G267">
        <v>100</v>
      </c>
      <c r="H267" t="s">
        <v>1380</v>
      </c>
    </row>
    <row r="268" spans="1:8" x14ac:dyDescent="0.25">
      <c r="A268" t="s">
        <v>1213</v>
      </c>
      <c r="B268" t="s">
        <v>1215</v>
      </c>
      <c r="C268" t="s">
        <v>116</v>
      </c>
      <c r="D268" t="s">
        <v>1183</v>
      </c>
      <c r="E268" t="s">
        <v>1214</v>
      </c>
      <c r="F268" t="s">
        <v>637</v>
      </c>
      <c r="G268">
        <v>93</v>
      </c>
      <c r="H268" t="s">
        <v>1396</v>
      </c>
    </row>
    <row r="269" spans="1:8" x14ac:dyDescent="0.25">
      <c r="A269" t="s">
        <v>1185</v>
      </c>
      <c r="B269" t="s">
        <v>148</v>
      </c>
      <c r="C269" t="s">
        <v>116</v>
      </c>
      <c r="D269" t="s">
        <v>934</v>
      </c>
      <c r="E269" t="s">
        <v>935</v>
      </c>
      <c r="F269" t="s">
        <v>822</v>
      </c>
      <c r="G269">
        <v>21</v>
      </c>
      <c r="H269" t="s">
        <v>1375</v>
      </c>
    </row>
    <row r="270" spans="1:8" x14ac:dyDescent="0.25">
      <c r="A270" t="s">
        <v>1201</v>
      </c>
      <c r="B270" t="s">
        <v>891</v>
      </c>
      <c r="C270" t="s">
        <v>116</v>
      </c>
      <c r="D270" t="s">
        <v>1183</v>
      </c>
      <c r="E270" t="s">
        <v>1202</v>
      </c>
      <c r="F270" t="s">
        <v>637</v>
      </c>
      <c r="G270">
        <v>90</v>
      </c>
      <c r="H270" t="s">
        <v>1383</v>
      </c>
    </row>
    <row r="271" spans="1:8" x14ac:dyDescent="0.25">
      <c r="A271" t="s">
        <v>1193</v>
      </c>
      <c r="B271" t="s">
        <v>962</v>
      </c>
      <c r="C271" t="s">
        <v>116</v>
      </c>
      <c r="D271" t="s">
        <v>1194</v>
      </c>
      <c r="E271" t="s">
        <v>1195</v>
      </c>
      <c r="F271" t="s">
        <v>835</v>
      </c>
      <c r="G271">
        <v>74</v>
      </c>
      <c r="H271" t="s">
        <v>1389</v>
      </c>
    </row>
    <row r="272" spans="1:8" x14ac:dyDescent="0.25">
      <c r="A272" t="s">
        <v>1191</v>
      </c>
      <c r="B272" t="s">
        <v>878</v>
      </c>
      <c r="C272" t="s">
        <v>116</v>
      </c>
      <c r="D272" t="s">
        <v>1183</v>
      </c>
      <c r="E272" t="s">
        <v>1192</v>
      </c>
      <c r="F272" t="s">
        <v>835</v>
      </c>
      <c r="G272">
        <v>82</v>
      </c>
      <c r="H272" t="s">
        <v>1384</v>
      </c>
    </row>
    <row r="273" spans="1:8" x14ac:dyDescent="0.25">
      <c r="A273" t="s">
        <v>1187</v>
      </c>
      <c r="B273" t="s">
        <v>647</v>
      </c>
      <c r="C273" t="s">
        <v>116</v>
      </c>
      <c r="D273" t="s">
        <v>1183</v>
      </c>
      <c r="E273" t="s">
        <v>1188</v>
      </c>
      <c r="F273" t="s">
        <v>835</v>
      </c>
      <c r="G273">
        <v>100</v>
      </c>
      <c r="H273" t="s">
        <v>1362</v>
      </c>
    </row>
    <row r="274" spans="1:8" x14ac:dyDescent="0.25">
      <c r="A274" t="s">
        <v>1189</v>
      </c>
      <c r="B274" t="s">
        <v>764</v>
      </c>
      <c r="C274" t="s">
        <v>116</v>
      </c>
      <c r="D274" t="s">
        <v>1183</v>
      </c>
      <c r="E274" t="s">
        <v>1190</v>
      </c>
      <c r="F274" t="s">
        <v>835</v>
      </c>
      <c r="G274">
        <v>94</v>
      </c>
      <c r="H274" t="s">
        <v>1376</v>
      </c>
    </row>
    <row r="275" spans="1:8" x14ac:dyDescent="0.25">
      <c r="A275" t="s">
        <v>1209</v>
      </c>
      <c r="B275" t="s">
        <v>764</v>
      </c>
      <c r="C275" t="s">
        <v>116</v>
      </c>
      <c r="D275" t="s">
        <v>1207</v>
      </c>
      <c r="E275" t="s">
        <v>1210</v>
      </c>
      <c r="F275" t="s">
        <v>637</v>
      </c>
      <c r="G275">
        <v>100</v>
      </c>
      <c r="H275" t="s">
        <v>1376</v>
      </c>
    </row>
    <row r="276" spans="1:8" x14ac:dyDescent="0.25">
      <c r="A276" t="s">
        <v>1211</v>
      </c>
      <c r="B276" t="s">
        <v>684</v>
      </c>
      <c r="C276" t="s">
        <v>116</v>
      </c>
      <c r="D276" t="s">
        <v>1207</v>
      </c>
      <c r="E276" t="s">
        <v>1212</v>
      </c>
      <c r="F276" t="s">
        <v>637</v>
      </c>
      <c r="G276">
        <v>100</v>
      </c>
      <c r="H276" t="s">
        <v>1366</v>
      </c>
    </row>
    <row r="277" spans="1:8" x14ac:dyDescent="0.25">
      <c r="A277" t="s">
        <v>1199</v>
      </c>
      <c r="B277" t="s">
        <v>658</v>
      </c>
      <c r="C277" t="s">
        <v>116</v>
      </c>
      <c r="D277" t="s">
        <v>856</v>
      </c>
      <c r="E277" t="s">
        <v>992</v>
      </c>
      <c r="F277" t="s">
        <v>826</v>
      </c>
      <c r="G277">
        <v>14</v>
      </c>
      <c r="H277" t="s">
        <v>1367</v>
      </c>
    </row>
    <row r="278" spans="1:8" x14ac:dyDescent="0.25">
      <c r="A278" t="s">
        <v>1186</v>
      </c>
      <c r="B278" t="s">
        <v>673</v>
      </c>
      <c r="C278" t="s">
        <v>116</v>
      </c>
      <c r="D278" t="s">
        <v>817</v>
      </c>
      <c r="E278" t="s">
        <v>818</v>
      </c>
      <c r="F278" t="s">
        <v>819</v>
      </c>
      <c r="G278">
        <v>7</v>
      </c>
      <c r="H278" t="s">
        <v>1368</v>
      </c>
    </row>
    <row r="279" spans="1:8" x14ac:dyDescent="0.25">
      <c r="A279" t="s">
        <v>1196</v>
      </c>
      <c r="B279" t="s">
        <v>673</v>
      </c>
      <c r="C279" t="s">
        <v>116</v>
      </c>
      <c r="D279" t="s">
        <v>817</v>
      </c>
      <c r="E279" t="s">
        <v>821</v>
      </c>
      <c r="F279" t="s">
        <v>822</v>
      </c>
      <c r="G279">
        <v>7</v>
      </c>
      <c r="H279" t="s">
        <v>1368</v>
      </c>
    </row>
    <row r="280" spans="1:8" x14ac:dyDescent="0.25">
      <c r="A280" t="s">
        <v>1200</v>
      </c>
      <c r="B280" t="s">
        <v>673</v>
      </c>
      <c r="C280" t="s">
        <v>116</v>
      </c>
      <c r="D280" t="s">
        <v>817</v>
      </c>
      <c r="E280" t="s">
        <v>828</v>
      </c>
      <c r="F280" t="s">
        <v>822</v>
      </c>
      <c r="G280">
        <v>6</v>
      </c>
      <c r="H280" t="s">
        <v>1368</v>
      </c>
    </row>
    <row r="281" spans="1:8" x14ac:dyDescent="0.25">
      <c r="A281" t="s">
        <v>1203</v>
      </c>
      <c r="B281" t="s">
        <v>673</v>
      </c>
      <c r="C281" t="s">
        <v>116</v>
      </c>
      <c r="D281" t="s">
        <v>934</v>
      </c>
      <c r="E281" t="s">
        <v>1449</v>
      </c>
      <c r="F281" t="s">
        <v>838</v>
      </c>
      <c r="G281">
        <v>41</v>
      </c>
      <c r="H281" t="s">
        <v>1368</v>
      </c>
    </row>
    <row r="282" spans="1:8" x14ac:dyDescent="0.25">
      <c r="A282" t="s">
        <v>1229</v>
      </c>
      <c r="B282" t="s">
        <v>797</v>
      </c>
      <c r="C282" t="s">
        <v>117</v>
      </c>
      <c r="D282" t="s">
        <v>859</v>
      </c>
      <c r="E282" t="s">
        <v>886</v>
      </c>
      <c r="F282" t="s">
        <v>835</v>
      </c>
      <c r="G282">
        <v>61</v>
      </c>
      <c r="H282" t="s">
        <v>1377</v>
      </c>
    </row>
    <row r="283" spans="1:8" x14ac:dyDescent="0.25">
      <c r="A283" t="s">
        <v>1239</v>
      </c>
      <c r="B283" t="s">
        <v>797</v>
      </c>
      <c r="C283" t="s">
        <v>117</v>
      </c>
      <c r="D283" t="s">
        <v>964</v>
      </c>
      <c r="E283" t="s">
        <v>965</v>
      </c>
      <c r="F283" t="s">
        <v>822</v>
      </c>
      <c r="G283">
        <v>10</v>
      </c>
      <c r="H283" t="s">
        <v>1377</v>
      </c>
    </row>
    <row r="284" spans="1:8" x14ac:dyDescent="0.25">
      <c r="A284" t="s">
        <v>1220</v>
      </c>
      <c r="B284" t="s">
        <v>794</v>
      </c>
      <c r="C284" t="s">
        <v>117</v>
      </c>
      <c r="D284" t="s">
        <v>1221</v>
      </c>
      <c r="E284" t="s">
        <v>1222</v>
      </c>
      <c r="F284" t="s">
        <v>835</v>
      </c>
      <c r="G284">
        <v>92</v>
      </c>
      <c r="H284" t="s">
        <v>1378</v>
      </c>
    </row>
    <row r="285" spans="1:8" x14ac:dyDescent="0.25">
      <c r="A285" t="s">
        <v>468</v>
      </c>
      <c r="B285" t="s">
        <v>640</v>
      </c>
      <c r="C285" t="s">
        <v>117</v>
      </c>
      <c r="D285" t="s">
        <v>856</v>
      </c>
      <c r="E285" t="s">
        <v>1238</v>
      </c>
      <c r="F285" t="s">
        <v>835</v>
      </c>
      <c r="G285">
        <v>36</v>
      </c>
      <c r="H285" t="s">
        <v>1357</v>
      </c>
    </row>
    <row r="286" spans="1:8" x14ac:dyDescent="0.25">
      <c r="A286" t="s">
        <v>1237</v>
      </c>
      <c r="B286" t="s">
        <v>834</v>
      </c>
      <c r="C286" t="s">
        <v>117</v>
      </c>
      <c r="D286" t="s">
        <v>918</v>
      </c>
      <c r="E286" t="s">
        <v>1130</v>
      </c>
      <c r="F286" t="s">
        <v>835</v>
      </c>
      <c r="G286">
        <v>34</v>
      </c>
      <c r="H286" t="s">
        <v>1380</v>
      </c>
    </row>
    <row r="287" spans="1:8" x14ac:dyDescent="0.25">
      <c r="A287" t="s">
        <v>1248</v>
      </c>
      <c r="B287" t="s">
        <v>834</v>
      </c>
      <c r="C287" t="s">
        <v>117</v>
      </c>
      <c r="D287" t="s">
        <v>856</v>
      </c>
      <c r="E287" t="s">
        <v>1205</v>
      </c>
      <c r="F287" t="s">
        <v>838</v>
      </c>
      <c r="G287">
        <v>49</v>
      </c>
      <c r="H287" t="s">
        <v>1380</v>
      </c>
    </row>
    <row r="288" spans="1:8" x14ac:dyDescent="0.25">
      <c r="A288" t="s">
        <v>1223</v>
      </c>
      <c r="B288" t="s">
        <v>148</v>
      </c>
      <c r="C288" t="s">
        <v>117</v>
      </c>
      <c r="D288" t="s">
        <v>934</v>
      </c>
      <c r="E288" t="s">
        <v>935</v>
      </c>
      <c r="F288" t="s">
        <v>822</v>
      </c>
      <c r="G288">
        <v>19</v>
      </c>
      <c r="H288" t="s">
        <v>1375</v>
      </c>
    </row>
    <row r="289" spans="1:8" x14ac:dyDescent="0.25">
      <c r="A289" t="s">
        <v>1240</v>
      </c>
      <c r="B289" t="s">
        <v>148</v>
      </c>
      <c r="C289" t="s">
        <v>117</v>
      </c>
      <c r="D289" t="s">
        <v>856</v>
      </c>
      <c r="E289" t="s">
        <v>857</v>
      </c>
      <c r="F289" t="s">
        <v>826</v>
      </c>
      <c r="G289">
        <v>18</v>
      </c>
      <c r="H289" t="s">
        <v>1375</v>
      </c>
    </row>
    <row r="290" spans="1:8" x14ac:dyDescent="0.25">
      <c r="A290" t="s">
        <v>1241</v>
      </c>
      <c r="B290" t="s">
        <v>1243</v>
      </c>
      <c r="C290" t="s">
        <v>117</v>
      </c>
      <c r="D290" t="s">
        <v>1227</v>
      </c>
      <c r="E290" t="s">
        <v>1242</v>
      </c>
      <c r="F290" t="s">
        <v>838</v>
      </c>
      <c r="G290">
        <v>100</v>
      </c>
      <c r="H290" t="s">
        <v>1397</v>
      </c>
    </row>
    <row r="291" spans="1:8" x14ac:dyDescent="0.25">
      <c r="A291" t="s">
        <v>1246</v>
      </c>
      <c r="B291" t="s">
        <v>1243</v>
      </c>
      <c r="C291" t="s">
        <v>117</v>
      </c>
      <c r="D291" t="s">
        <v>1227</v>
      </c>
      <c r="E291" t="s">
        <v>1247</v>
      </c>
      <c r="F291" t="s">
        <v>637</v>
      </c>
      <c r="G291">
        <v>100</v>
      </c>
      <c r="H291" t="s">
        <v>1397</v>
      </c>
    </row>
    <row r="292" spans="1:8" x14ac:dyDescent="0.25">
      <c r="A292" t="s">
        <v>1230</v>
      </c>
      <c r="B292" t="s">
        <v>982</v>
      </c>
      <c r="C292" t="s">
        <v>117</v>
      </c>
      <c r="D292" t="s">
        <v>1221</v>
      </c>
      <c r="E292" t="s">
        <v>1231</v>
      </c>
      <c r="F292" t="s">
        <v>838</v>
      </c>
      <c r="G292">
        <v>100</v>
      </c>
      <c r="H292" t="s">
        <v>1388</v>
      </c>
    </row>
    <row r="293" spans="1:8" x14ac:dyDescent="0.25">
      <c r="A293" t="s">
        <v>1233</v>
      </c>
      <c r="B293" t="s">
        <v>962</v>
      </c>
      <c r="C293" t="s">
        <v>117</v>
      </c>
      <c r="D293" t="s">
        <v>856</v>
      </c>
      <c r="E293" t="s">
        <v>1234</v>
      </c>
      <c r="F293" t="s">
        <v>835</v>
      </c>
      <c r="G293">
        <v>48</v>
      </c>
      <c r="H293" t="s">
        <v>1389</v>
      </c>
    </row>
    <row r="294" spans="1:8" x14ac:dyDescent="0.25">
      <c r="A294" t="s">
        <v>1219</v>
      </c>
      <c r="B294" t="s">
        <v>647</v>
      </c>
      <c r="C294" t="s">
        <v>117</v>
      </c>
      <c r="D294" t="s">
        <v>859</v>
      </c>
      <c r="E294" t="s">
        <v>860</v>
      </c>
      <c r="F294" t="s">
        <v>835</v>
      </c>
      <c r="G294">
        <v>73</v>
      </c>
      <c r="H294" t="s">
        <v>1362</v>
      </c>
    </row>
    <row r="295" spans="1:8" x14ac:dyDescent="0.25">
      <c r="A295" t="s">
        <v>1226</v>
      </c>
      <c r="B295" t="s">
        <v>647</v>
      </c>
      <c r="C295" t="s">
        <v>117</v>
      </c>
      <c r="D295" t="s">
        <v>1227</v>
      </c>
      <c r="E295" t="s">
        <v>1228</v>
      </c>
      <c r="F295" t="s">
        <v>838</v>
      </c>
      <c r="G295">
        <v>100</v>
      </c>
      <c r="H295" t="s">
        <v>1362</v>
      </c>
    </row>
    <row r="296" spans="1:8" x14ac:dyDescent="0.25">
      <c r="A296" t="s">
        <v>1235</v>
      </c>
      <c r="B296" t="s">
        <v>693</v>
      </c>
      <c r="C296" t="s">
        <v>117</v>
      </c>
      <c r="D296" t="s">
        <v>859</v>
      </c>
      <c r="E296" t="s">
        <v>1236</v>
      </c>
      <c r="F296" t="s">
        <v>838</v>
      </c>
      <c r="G296">
        <v>70</v>
      </c>
      <c r="H296" t="s">
        <v>1373</v>
      </c>
    </row>
    <row r="297" spans="1:8" x14ac:dyDescent="0.25">
      <c r="A297" t="s">
        <v>1244</v>
      </c>
      <c r="B297" t="s">
        <v>764</v>
      </c>
      <c r="C297" t="s">
        <v>117</v>
      </c>
      <c r="D297" t="s">
        <v>1221</v>
      </c>
      <c r="E297" t="s">
        <v>1245</v>
      </c>
      <c r="F297" t="s">
        <v>838</v>
      </c>
      <c r="G297">
        <v>98</v>
      </c>
      <c r="H297" t="s">
        <v>1376</v>
      </c>
    </row>
    <row r="298" spans="1:8" x14ac:dyDescent="0.25">
      <c r="A298" t="s">
        <v>1225</v>
      </c>
      <c r="B298" t="s">
        <v>658</v>
      </c>
      <c r="C298" t="s">
        <v>117</v>
      </c>
      <c r="D298" t="s">
        <v>856</v>
      </c>
      <c r="E298" t="s">
        <v>992</v>
      </c>
      <c r="F298" t="s">
        <v>826</v>
      </c>
      <c r="G298">
        <v>25</v>
      </c>
      <c r="H298" t="s">
        <v>1367</v>
      </c>
    </row>
    <row r="299" spans="1:8" x14ac:dyDescent="0.25">
      <c r="A299" t="s">
        <v>1218</v>
      </c>
      <c r="B299" t="s">
        <v>673</v>
      </c>
      <c r="C299" t="s">
        <v>117</v>
      </c>
      <c r="D299" t="s">
        <v>817</v>
      </c>
      <c r="E299" t="s">
        <v>818</v>
      </c>
      <c r="F299" t="s">
        <v>819</v>
      </c>
      <c r="G299">
        <v>18</v>
      </c>
      <c r="H299" t="s">
        <v>1368</v>
      </c>
    </row>
    <row r="300" spans="1:8" x14ac:dyDescent="0.25">
      <c r="A300" t="s">
        <v>1224</v>
      </c>
      <c r="B300" t="s">
        <v>673</v>
      </c>
      <c r="C300" t="s">
        <v>117</v>
      </c>
      <c r="D300" t="s">
        <v>817</v>
      </c>
      <c r="E300" t="s">
        <v>821</v>
      </c>
      <c r="F300" t="s">
        <v>822</v>
      </c>
      <c r="G300">
        <v>11</v>
      </c>
      <c r="H300" t="s">
        <v>1368</v>
      </c>
    </row>
    <row r="301" spans="1:8" x14ac:dyDescent="0.25">
      <c r="A301" t="s">
        <v>1232</v>
      </c>
      <c r="B301" t="s">
        <v>673</v>
      </c>
      <c r="C301" t="s">
        <v>117</v>
      </c>
      <c r="D301" t="s">
        <v>817</v>
      </c>
      <c r="E301" t="s">
        <v>828</v>
      </c>
      <c r="F301" t="s">
        <v>822</v>
      </c>
      <c r="G301">
        <v>11</v>
      </c>
      <c r="H301" t="s">
        <v>1368</v>
      </c>
    </row>
    <row r="302" spans="1:8" x14ac:dyDescent="0.25">
      <c r="A302" t="s">
        <v>1284</v>
      </c>
      <c r="B302" t="s">
        <v>754</v>
      </c>
      <c r="C302" t="s">
        <v>118</v>
      </c>
      <c r="D302" t="s">
        <v>880</v>
      </c>
      <c r="E302" t="s">
        <v>1446</v>
      </c>
      <c r="F302" t="s">
        <v>838</v>
      </c>
      <c r="G302">
        <v>25</v>
      </c>
      <c r="H302" t="s">
        <v>1374</v>
      </c>
    </row>
    <row r="303" spans="1:8" x14ac:dyDescent="0.25">
      <c r="A303" t="s">
        <v>1280</v>
      </c>
      <c r="B303" t="s">
        <v>1168</v>
      </c>
      <c r="C303" t="s">
        <v>118</v>
      </c>
      <c r="D303" t="s">
        <v>1253</v>
      </c>
      <c r="E303" t="s">
        <v>1281</v>
      </c>
      <c r="F303" t="s">
        <v>778</v>
      </c>
      <c r="G303">
        <v>100</v>
      </c>
      <c r="H303" t="s">
        <v>1395</v>
      </c>
    </row>
    <row r="304" spans="1:8" x14ac:dyDescent="0.25">
      <c r="A304" t="s">
        <v>1249</v>
      </c>
      <c r="B304" t="s">
        <v>148</v>
      </c>
      <c r="C304" t="s">
        <v>118</v>
      </c>
      <c r="D304" t="s">
        <v>934</v>
      </c>
      <c r="E304" t="s">
        <v>935</v>
      </c>
      <c r="F304" t="s">
        <v>822</v>
      </c>
      <c r="G304">
        <v>17</v>
      </c>
      <c r="H304" t="s">
        <v>1375</v>
      </c>
    </row>
    <row r="305" spans="1:8" x14ac:dyDescent="0.25">
      <c r="A305" t="s">
        <v>1276</v>
      </c>
      <c r="B305" t="s">
        <v>148</v>
      </c>
      <c r="C305" t="s">
        <v>118</v>
      </c>
      <c r="D305" t="s">
        <v>856</v>
      </c>
      <c r="E305" t="s">
        <v>857</v>
      </c>
      <c r="F305" t="s">
        <v>826</v>
      </c>
      <c r="G305">
        <v>8</v>
      </c>
      <c r="H305" t="s">
        <v>1375</v>
      </c>
    </row>
    <row r="306" spans="1:8" x14ac:dyDescent="0.25">
      <c r="A306" t="s">
        <v>1266</v>
      </c>
      <c r="B306" t="s">
        <v>1243</v>
      </c>
      <c r="C306" t="s">
        <v>118</v>
      </c>
      <c r="D306" t="s">
        <v>1258</v>
      </c>
      <c r="E306" t="s">
        <v>1267</v>
      </c>
      <c r="F306" t="s">
        <v>838</v>
      </c>
      <c r="G306">
        <v>43</v>
      </c>
      <c r="H306" t="s">
        <v>1397</v>
      </c>
    </row>
    <row r="307" spans="1:8" x14ac:dyDescent="0.25">
      <c r="A307" t="s">
        <v>1263</v>
      </c>
      <c r="B307" t="s">
        <v>982</v>
      </c>
      <c r="C307" t="s">
        <v>118</v>
      </c>
      <c r="D307" t="s">
        <v>1264</v>
      </c>
      <c r="E307" t="s">
        <v>1265</v>
      </c>
      <c r="F307" t="s">
        <v>838</v>
      </c>
      <c r="G307">
        <v>55</v>
      </c>
      <c r="H307" t="s">
        <v>1388</v>
      </c>
    </row>
    <row r="308" spans="1:8" x14ac:dyDescent="0.25">
      <c r="A308" t="s">
        <v>481</v>
      </c>
      <c r="B308" t="s">
        <v>831</v>
      </c>
      <c r="C308" t="s">
        <v>118</v>
      </c>
      <c r="D308" t="s">
        <v>1261</v>
      </c>
      <c r="E308" t="s">
        <v>1273</v>
      </c>
      <c r="F308" t="s">
        <v>637</v>
      </c>
      <c r="G308">
        <v>90</v>
      </c>
      <c r="H308" t="s">
        <v>1382</v>
      </c>
    </row>
    <row r="309" spans="1:8" x14ac:dyDescent="0.25">
      <c r="A309" t="s">
        <v>1252</v>
      </c>
      <c r="B309" t="s">
        <v>1255</v>
      </c>
      <c r="C309" t="s">
        <v>118</v>
      </c>
      <c r="D309" t="s">
        <v>1253</v>
      </c>
      <c r="E309" t="s">
        <v>1254</v>
      </c>
      <c r="F309" t="s">
        <v>838</v>
      </c>
      <c r="G309">
        <v>100</v>
      </c>
      <c r="H309" t="s">
        <v>1398</v>
      </c>
    </row>
    <row r="310" spans="1:8" x14ac:dyDescent="0.25">
      <c r="A310" t="s">
        <v>1268</v>
      </c>
      <c r="B310" t="s">
        <v>791</v>
      </c>
      <c r="C310" t="s">
        <v>118</v>
      </c>
      <c r="D310" t="s">
        <v>1258</v>
      </c>
      <c r="E310" t="s">
        <v>1269</v>
      </c>
      <c r="F310" t="s">
        <v>838</v>
      </c>
      <c r="G310">
        <v>37</v>
      </c>
      <c r="H310" t="s">
        <v>1379</v>
      </c>
    </row>
    <row r="311" spans="1:8" x14ac:dyDescent="0.25">
      <c r="A311" t="s">
        <v>1260</v>
      </c>
      <c r="B311" t="s">
        <v>932</v>
      </c>
      <c r="C311" t="s">
        <v>118</v>
      </c>
      <c r="D311" t="s">
        <v>1261</v>
      </c>
      <c r="E311" t="s">
        <v>1262</v>
      </c>
      <c r="F311" t="s">
        <v>637</v>
      </c>
      <c r="G311">
        <v>89</v>
      </c>
      <c r="H311" t="s">
        <v>1386</v>
      </c>
    </row>
    <row r="312" spans="1:8" x14ac:dyDescent="0.25">
      <c r="A312" t="s">
        <v>1282</v>
      </c>
      <c r="B312" t="s">
        <v>932</v>
      </c>
      <c r="C312" t="s">
        <v>118</v>
      </c>
      <c r="D312" t="s">
        <v>1253</v>
      </c>
      <c r="E312" t="s">
        <v>1283</v>
      </c>
      <c r="F312" t="s">
        <v>778</v>
      </c>
      <c r="G312">
        <v>100</v>
      </c>
      <c r="H312" t="s">
        <v>1386</v>
      </c>
    </row>
    <row r="313" spans="1:8" x14ac:dyDescent="0.25">
      <c r="A313" t="s">
        <v>1285</v>
      </c>
      <c r="B313" t="s">
        <v>932</v>
      </c>
      <c r="C313" t="s">
        <v>118</v>
      </c>
      <c r="D313" t="s">
        <v>1253</v>
      </c>
      <c r="E313" t="s">
        <v>1589</v>
      </c>
      <c r="F313" t="s">
        <v>137</v>
      </c>
      <c r="G313">
        <v>100</v>
      </c>
      <c r="H313" t="s">
        <v>1386</v>
      </c>
    </row>
    <row r="314" spans="1:8" x14ac:dyDescent="0.25">
      <c r="A314" t="s">
        <v>1257</v>
      </c>
      <c r="B314" t="s">
        <v>651</v>
      </c>
      <c r="C314" t="s">
        <v>118</v>
      </c>
      <c r="D314" t="s">
        <v>1258</v>
      </c>
      <c r="E314" t="s">
        <v>1259</v>
      </c>
      <c r="F314" t="s">
        <v>835</v>
      </c>
      <c r="G314">
        <v>47</v>
      </c>
      <c r="H314" t="s">
        <v>1361</v>
      </c>
    </row>
    <row r="315" spans="1:8" x14ac:dyDescent="0.25">
      <c r="A315" t="s">
        <v>1270</v>
      </c>
      <c r="B315" t="s">
        <v>1272</v>
      </c>
      <c r="C315" t="s">
        <v>118</v>
      </c>
      <c r="D315" t="s">
        <v>1253</v>
      </c>
      <c r="E315" t="s">
        <v>1271</v>
      </c>
      <c r="F315" t="s">
        <v>637</v>
      </c>
      <c r="G315">
        <v>100</v>
      </c>
      <c r="H315" t="s">
        <v>1399</v>
      </c>
    </row>
    <row r="316" spans="1:8" x14ac:dyDescent="0.25">
      <c r="A316" t="s">
        <v>1279</v>
      </c>
      <c r="B316" t="s">
        <v>658</v>
      </c>
      <c r="C316" t="s">
        <v>118</v>
      </c>
      <c r="D316" t="s">
        <v>856</v>
      </c>
      <c r="E316" t="s">
        <v>992</v>
      </c>
      <c r="F316" t="s">
        <v>826</v>
      </c>
      <c r="G316">
        <v>6</v>
      </c>
      <c r="H316" t="s">
        <v>1367</v>
      </c>
    </row>
    <row r="317" spans="1:8" x14ac:dyDescent="0.25">
      <c r="A317" t="s">
        <v>1250</v>
      </c>
      <c r="B317" t="s">
        <v>673</v>
      </c>
      <c r="C317" t="s">
        <v>118</v>
      </c>
      <c r="D317" t="s">
        <v>817</v>
      </c>
      <c r="E317" t="s">
        <v>821</v>
      </c>
      <c r="F317" t="s">
        <v>822</v>
      </c>
      <c r="G317">
        <v>11</v>
      </c>
      <c r="H317" t="s">
        <v>1368</v>
      </c>
    </row>
    <row r="318" spans="1:8" x14ac:dyDescent="0.25">
      <c r="A318" t="s">
        <v>1251</v>
      </c>
      <c r="B318" t="s">
        <v>673</v>
      </c>
      <c r="C318" t="s">
        <v>118</v>
      </c>
      <c r="D318" t="s">
        <v>817</v>
      </c>
      <c r="E318" t="s">
        <v>818</v>
      </c>
      <c r="F318" t="s">
        <v>819</v>
      </c>
      <c r="G318">
        <v>5</v>
      </c>
      <c r="H318" t="s">
        <v>1368</v>
      </c>
    </row>
    <row r="319" spans="1:8" x14ac:dyDescent="0.25">
      <c r="A319" t="s">
        <v>1256</v>
      </c>
      <c r="B319" t="s">
        <v>673</v>
      </c>
      <c r="C319" t="s">
        <v>118</v>
      </c>
      <c r="D319" t="s">
        <v>817</v>
      </c>
      <c r="E319" t="s">
        <v>828</v>
      </c>
      <c r="F319" t="s">
        <v>822</v>
      </c>
      <c r="G319">
        <v>9</v>
      </c>
      <c r="H319" t="s">
        <v>1368</v>
      </c>
    </row>
    <row r="320" spans="1:8" x14ac:dyDescent="0.25">
      <c r="A320" t="s">
        <v>1274</v>
      </c>
      <c r="B320" t="s">
        <v>673</v>
      </c>
      <c r="C320" t="s">
        <v>118</v>
      </c>
      <c r="D320" t="s">
        <v>1253</v>
      </c>
      <c r="E320" t="s">
        <v>1275</v>
      </c>
      <c r="F320" t="s">
        <v>637</v>
      </c>
      <c r="G320">
        <v>100</v>
      </c>
      <c r="H320" t="s">
        <v>1368</v>
      </c>
    </row>
    <row r="321" spans="1:8" x14ac:dyDescent="0.25">
      <c r="A321" t="s">
        <v>1277</v>
      </c>
      <c r="B321" t="s">
        <v>673</v>
      </c>
      <c r="C321" t="s">
        <v>118</v>
      </c>
      <c r="D321" t="s">
        <v>817</v>
      </c>
      <c r="E321" t="s">
        <v>1278</v>
      </c>
      <c r="F321" t="s">
        <v>826</v>
      </c>
      <c r="G321">
        <v>10</v>
      </c>
      <c r="H321" t="s">
        <v>1368</v>
      </c>
    </row>
    <row r="322" spans="1:8" x14ac:dyDescent="0.25">
      <c r="A322" t="s">
        <v>1313</v>
      </c>
      <c r="B322" t="s">
        <v>797</v>
      </c>
      <c r="C322" t="s">
        <v>119</v>
      </c>
      <c r="D322" t="s">
        <v>1287</v>
      </c>
      <c r="E322" t="s">
        <v>1314</v>
      </c>
      <c r="F322" t="s">
        <v>655</v>
      </c>
      <c r="G322">
        <v>100</v>
      </c>
      <c r="H322" t="s">
        <v>1377</v>
      </c>
    </row>
    <row r="323" spans="1:8" x14ac:dyDescent="0.25">
      <c r="A323" t="s">
        <v>1312</v>
      </c>
      <c r="B323" t="s">
        <v>794</v>
      </c>
      <c r="C323" t="s">
        <v>119</v>
      </c>
      <c r="D323" t="s">
        <v>1287</v>
      </c>
      <c r="E323" t="s">
        <v>1590</v>
      </c>
      <c r="F323" t="s">
        <v>655</v>
      </c>
      <c r="G323">
        <v>100</v>
      </c>
      <c r="H323" t="s">
        <v>1378</v>
      </c>
    </row>
    <row r="324" spans="1:8" x14ac:dyDescent="0.25">
      <c r="A324" t="s">
        <v>1316</v>
      </c>
      <c r="B324" t="s">
        <v>794</v>
      </c>
      <c r="C324" t="s">
        <v>119</v>
      </c>
      <c r="D324" t="s">
        <v>1287</v>
      </c>
      <c r="E324" t="s">
        <v>1591</v>
      </c>
      <c r="F324" t="s">
        <v>655</v>
      </c>
      <c r="G324">
        <v>100</v>
      </c>
      <c r="H324" t="s">
        <v>1378</v>
      </c>
    </row>
    <row r="325" spans="1:8" x14ac:dyDescent="0.25">
      <c r="A325" t="s">
        <v>1317</v>
      </c>
      <c r="B325" t="s">
        <v>147</v>
      </c>
      <c r="C325" t="s">
        <v>119</v>
      </c>
      <c r="D325" t="s">
        <v>1287</v>
      </c>
      <c r="E325" t="s">
        <v>1318</v>
      </c>
      <c r="F325" t="s">
        <v>655</v>
      </c>
      <c r="G325">
        <v>100</v>
      </c>
      <c r="H325" t="s">
        <v>1400</v>
      </c>
    </row>
    <row r="326" spans="1:8" x14ac:dyDescent="0.25">
      <c r="A326" t="s">
        <v>1297</v>
      </c>
      <c r="B326" t="s">
        <v>1168</v>
      </c>
      <c r="C326" t="s">
        <v>119</v>
      </c>
      <c r="D326" t="s">
        <v>1287</v>
      </c>
      <c r="E326" t="s">
        <v>1298</v>
      </c>
      <c r="F326" t="s">
        <v>655</v>
      </c>
      <c r="G326">
        <v>100</v>
      </c>
      <c r="H326" t="s">
        <v>1395</v>
      </c>
    </row>
    <row r="327" spans="1:8" x14ac:dyDescent="0.25">
      <c r="A327" t="s">
        <v>1291</v>
      </c>
      <c r="B327" t="s">
        <v>834</v>
      </c>
      <c r="C327" t="s">
        <v>119</v>
      </c>
      <c r="D327" t="s">
        <v>1287</v>
      </c>
      <c r="E327" t="s">
        <v>1292</v>
      </c>
      <c r="F327" t="s">
        <v>641</v>
      </c>
      <c r="G327">
        <v>100</v>
      </c>
      <c r="H327" t="s">
        <v>1380</v>
      </c>
    </row>
    <row r="328" spans="1:8" x14ac:dyDescent="0.25">
      <c r="A328" t="s">
        <v>1308</v>
      </c>
      <c r="B328" t="s">
        <v>834</v>
      </c>
      <c r="C328" t="s">
        <v>119</v>
      </c>
      <c r="D328" t="s">
        <v>1287</v>
      </c>
      <c r="E328" t="s">
        <v>1309</v>
      </c>
      <c r="F328" t="s">
        <v>655</v>
      </c>
      <c r="G328">
        <v>100</v>
      </c>
      <c r="H328" t="s">
        <v>1380</v>
      </c>
    </row>
    <row r="329" spans="1:8" x14ac:dyDescent="0.25">
      <c r="A329" t="s">
        <v>1289</v>
      </c>
      <c r="B329" t="s">
        <v>148</v>
      </c>
      <c r="C329" t="s">
        <v>119</v>
      </c>
      <c r="D329" t="s">
        <v>1287</v>
      </c>
      <c r="E329" t="s">
        <v>1290</v>
      </c>
      <c r="F329" t="s">
        <v>641</v>
      </c>
      <c r="G329">
        <v>100</v>
      </c>
      <c r="H329" t="s">
        <v>1375</v>
      </c>
    </row>
    <row r="330" spans="1:8" x14ac:dyDescent="0.25">
      <c r="A330" t="s">
        <v>1310</v>
      </c>
      <c r="B330" t="s">
        <v>148</v>
      </c>
      <c r="C330" t="s">
        <v>119</v>
      </c>
      <c r="D330" t="s">
        <v>1287</v>
      </c>
      <c r="E330" t="s">
        <v>1311</v>
      </c>
      <c r="F330" t="s">
        <v>655</v>
      </c>
      <c r="G330">
        <v>100</v>
      </c>
      <c r="H330" t="s">
        <v>1375</v>
      </c>
    </row>
    <row r="331" spans="1:8" x14ac:dyDescent="0.25">
      <c r="A331" t="s">
        <v>1315</v>
      </c>
      <c r="B331" t="s">
        <v>148</v>
      </c>
      <c r="C331" t="s">
        <v>119</v>
      </c>
      <c r="D331" t="s">
        <v>1287</v>
      </c>
      <c r="E331" t="s">
        <v>1592</v>
      </c>
      <c r="F331" t="s">
        <v>655</v>
      </c>
      <c r="G331">
        <v>100</v>
      </c>
      <c r="H331" t="s">
        <v>1375</v>
      </c>
    </row>
    <row r="332" spans="1:8" x14ac:dyDescent="0.25">
      <c r="A332" t="s">
        <v>494</v>
      </c>
      <c r="B332" t="s">
        <v>891</v>
      </c>
      <c r="C332" t="s">
        <v>119</v>
      </c>
      <c r="D332" t="s">
        <v>1287</v>
      </c>
      <c r="E332" t="s">
        <v>1307</v>
      </c>
      <c r="F332" t="s">
        <v>655</v>
      </c>
      <c r="G332">
        <v>100</v>
      </c>
      <c r="H332" t="s">
        <v>1383</v>
      </c>
    </row>
    <row r="333" spans="1:8" x14ac:dyDescent="0.25">
      <c r="A333" t="s">
        <v>1293</v>
      </c>
      <c r="B333" t="s">
        <v>1047</v>
      </c>
      <c r="C333" t="s">
        <v>119</v>
      </c>
      <c r="D333" t="s">
        <v>1287</v>
      </c>
      <c r="E333" t="s">
        <v>1294</v>
      </c>
      <c r="F333" t="s">
        <v>641</v>
      </c>
      <c r="G333">
        <v>100</v>
      </c>
      <c r="H333" t="s">
        <v>1394</v>
      </c>
    </row>
    <row r="334" spans="1:8" x14ac:dyDescent="0.25">
      <c r="A334" t="s">
        <v>1303</v>
      </c>
      <c r="B334" t="s">
        <v>1047</v>
      </c>
      <c r="C334" t="s">
        <v>119</v>
      </c>
      <c r="D334" t="s">
        <v>1287</v>
      </c>
      <c r="E334" t="s">
        <v>1304</v>
      </c>
      <c r="F334" t="s">
        <v>655</v>
      </c>
      <c r="G334">
        <v>100</v>
      </c>
      <c r="H334" t="s">
        <v>1394</v>
      </c>
    </row>
    <row r="335" spans="1:8" x14ac:dyDescent="0.25">
      <c r="A335" t="s">
        <v>1295</v>
      </c>
      <c r="B335" t="s">
        <v>724</v>
      </c>
      <c r="C335" t="s">
        <v>119</v>
      </c>
      <c r="D335" t="s">
        <v>1287</v>
      </c>
      <c r="E335" t="s">
        <v>1296</v>
      </c>
      <c r="F335" t="s">
        <v>655</v>
      </c>
      <c r="G335">
        <v>100</v>
      </c>
      <c r="H335" t="s">
        <v>1372</v>
      </c>
    </row>
    <row r="336" spans="1:8" x14ac:dyDescent="0.25">
      <c r="A336" t="s">
        <v>1301</v>
      </c>
      <c r="B336" t="s">
        <v>654</v>
      </c>
      <c r="C336" t="s">
        <v>119</v>
      </c>
      <c r="D336" t="s">
        <v>1287</v>
      </c>
      <c r="E336" t="s">
        <v>1302</v>
      </c>
      <c r="F336" t="s">
        <v>655</v>
      </c>
      <c r="G336">
        <v>100</v>
      </c>
      <c r="H336" t="s">
        <v>1363</v>
      </c>
    </row>
    <row r="337" spans="1:8" x14ac:dyDescent="0.25">
      <c r="A337" t="s">
        <v>1299</v>
      </c>
      <c r="B337" t="s">
        <v>663</v>
      </c>
      <c r="C337" t="s">
        <v>119</v>
      </c>
      <c r="D337" t="s">
        <v>1287</v>
      </c>
      <c r="E337" t="s">
        <v>1300</v>
      </c>
      <c r="F337" t="s">
        <v>655</v>
      </c>
      <c r="G337">
        <v>100</v>
      </c>
      <c r="H337" t="s">
        <v>1365</v>
      </c>
    </row>
    <row r="338" spans="1:8" x14ac:dyDescent="0.25">
      <c r="A338" t="s">
        <v>1320</v>
      </c>
      <c r="B338" t="s">
        <v>658</v>
      </c>
      <c r="C338" t="s">
        <v>119</v>
      </c>
      <c r="D338" t="s">
        <v>1287</v>
      </c>
      <c r="E338" t="s">
        <v>1321</v>
      </c>
      <c r="F338" t="s">
        <v>655</v>
      </c>
      <c r="G338">
        <v>100</v>
      </c>
      <c r="H338" t="s">
        <v>1367</v>
      </c>
    </row>
    <row r="339" spans="1:8" x14ac:dyDescent="0.25">
      <c r="A339" t="s">
        <v>1286</v>
      </c>
      <c r="B339" t="s">
        <v>673</v>
      </c>
      <c r="C339" t="s">
        <v>119</v>
      </c>
      <c r="D339" t="s">
        <v>1287</v>
      </c>
      <c r="E339" t="s">
        <v>1288</v>
      </c>
      <c r="F339" t="s">
        <v>641</v>
      </c>
      <c r="G339">
        <v>100</v>
      </c>
      <c r="H339" t="s">
        <v>1368</v>
      </c>
    </row>
    <row r="340" spans="1:8" x14ac:dyDescent="0.25">
      <c r="A340" t="s">
        <v>1305</v>
      </c>
      <c r="B340" t="s">
        <v>673</v>
      </c>
      <c r="C340" t="s">
        <v>119</v>
      </c>
      <c r="D340" t="s">
        <v>1287</v>
      </c>
      <c r="E340" t="s">
        <v>1306</v>
      </c>
      <c r="F340" t="s">
        <v>655</v>
      </c>
      <c r="G340">
        <v>100</v>
      </c>
      <c r="H340" t="s">
        <v>1368</v>
      </c>
    </row>
    <row r="341" spans="1:8" x14ac:dyDescent="0.25">
      <c r="A341" t="s">
        <v>1319</v>
      </c>
      <c r="B341" t="s">
        <v>673</v>
      </c>
      <c r="C341" t="s">
        <v>119</v>
      </c>
      <c r="D341" t="s">
        <v>1287</v>
      </c>
      <c r="E341" t="s">
        <v>1593</v>
      </c>
      <c r="F341" t="s">
        <v>655</v>
      </c>
      <c r="G341">
        <v>100</v>
      </c>
      <c r="H341" t="s">
        <v>1368</v>
      </c>
    </row>
    <row r="342" spans="1:8" x14ac:dyDescent="0.25">
      <c r="A342" t="s">
        <v>1403</v>
      </c>
      <c r="B342" t="s">
        <v>673</v>
      </c>
      <c r="C342" t="s">
        <v>1333</v>
      </c>
      <c r="D342" t="s">
        <v>817</v>
      </c>
      <c r="E342" t="s">
        <v>818</v>
      </c>
      <c r="F342" t="s">
        <v>819</v>
      </c>
      <c r="G342">
        <v>25</v>
      </c>
      <c r="H342" t="s">
        <v>1368</v>
      </c>
    </row>
    <row r="343" spans="1:8" x14ac:dyDescent="0.25">
      <c r="A343" t="s">
        <v>1404</v>
      </c>
      <c r="B343" t="s">
        <v>673</v>
      </c>
      <c r="C343" t="s">
        <v>1333</v>
      </c>
      <c r="D343" t="s">
        <v>817</v>
      </c>
      <c r="E343" t="s">
        <v>821</v>
      </c>
      <c r="F343" t="s">
        <v>822</v>
      </c>
      <c r="G343">
        <v>33</v>
      </c>
      <c r="H343" t="s">
        <v>1368</v>
      </c>
    </row>
    <row r="344" spans="1:8" x14ac:dyDescent="0.25">
      <c r="A344" t="s">
        <v>1405</v>
      </c>
      <c r="B344" t="s">
        <v>673</v>
      </c>
      <c r="C344" t="s">
        <v>1333</v>
      </c>
      <c r="D344" t="s">
        <v>817</v>
      </c>
      <c r="E344" t="s">
        <v>828</v>
      </c>
      <c r="F344" t="s">
        <v>822</v>
      </c>
      <c r="G344">
        <v>24</v>
      </c>
      <c r="H344" t="s">
        <v>1368</v>
      </c>
    </row>
    <row r="345" spans="1:8" x14ac:dyDescent="0.25">
      <c r="A345" t="s">
        <v>1406</v>
      </c>
      <c r="B345" t="s">
        <v>148</v>
      </c>
      <c r="C345" t="s">
        <v>1333</v>
      </c>
      <c r="D345" t="s">
        <v>934</v>
      </c>
      <c r="E345" t="s">
        <v>935</v>
      </c>
      <c r="F345" t="s">
        <v>822</v>
      </c>
      <c r="G345">
        <v>21</v>
      </c>
      <c r="H345" t="s">
        <v>1375</v>
      </c>
    </row>
    <row r="346" spans="1:8" x14ac:dyDescent="0.25">
      <c r="A346" t="s">
        <v>1407</v>
      </c>
      <c r="B346" t="s">
        <v>797</v>
      </c>
      <c r="C346" t="s">
        <v>1333</v>
      </c>
      <c r="D346" t="s">
        <v>964</v>
      </c>
      <c r="E346" t="s">
        <v>965</v>
      </c>
      <c r="F346" t="s">
        <v>822</v>
      </c>
      <c r="G346">
        <v>50</v>
      </c>
      <c r="H346" t="s">
        <v>1377</v>
      </c>
    </row>
    <row r="347" spans="1:8" x14ac:dyDescent="0.25">
      <c r="A347" t="s">
        <v>1408</v>
      </c>
      <c r="B347" t="s">
        <v>797</v>
      </c>
      <c r="C347" t="s">
        <v>1333</v>
      </c>
      <c r="D347" t="s">
        <v>918</v>
      </c>
      <c r="E347" t="s">
        <v>919</v>
      </c>
      <c r="F347" t="s">
        <v>826</v>
      </c>
      <c r="G347">
        <v>33</v>
      </c>
      <c r="H347" t="s">
        <v>1377</v>
      </c>
    </row>
    <row r="348" spans="1:8" x14ac:dyDescent="0.25">
      <c r="A348" t="s">
        <v>1409</v>
      </c>
      <c r="B348" t="s">
        <v>797</v>
      </c>
      <c r="C348" t="s">
        <v>1333</v>
      </c>
      <c r="D348" t="s">
        <v>1108</v>
      </c>
      <c r="E348" t="s">
        <v>1109</v>
      </c>
      <c r="F348" t="s">
        <v>826</v>
      </c>
      <c r="G348">
        <v>83</v>
      </c>
      <c r="H348" t="s">
        <v>1377</v>
      </c>
    </row>
    <row r="349" spans="1:8" x14ac:dyDescent="0.25">
      <c r="A349" t="s">
        <v>1410</v>
      </c>
      <c r="B349" t="s">
        <v>1000</v>
      </c>
      <c r="C349" t="s">
        <v>1333</v>
      </c>
      <c r="D349" t="s">
        <v>998</v>
      </c>
      <c r="E349" t="s">
        <v>999</v>
      </c>
      <c r="F349" t="s">
        <v>826</v>
      </c>
      <c r="G349">
        <v>93</v>
      </c>
      <c r="H349" t="s">
        <v>1392</v>
      </c>
    </row>
    <row r="350" spans="1:8" x14ac:dyDescent="0.25">
      <c r="A350" t="s">
        <v>1411</v>
      </c>
      <c r="B350" t="s">
        <v>658</v>
      </c>
      <c r="C350" t="s">
        <v>1333</v>
      </c>
      <c r="D350" t="s">
        <v>856</v>
      </c>
      <c r="E350" t="s">
        <v>992</v>
      </c>
      <c r="F350" t="s">
        <v>826</v>
      </c>
      <c r="G350">
        <v>25</v>
      </c>
      <c r="H350" t="s">
        <v>1367</v>
      </c>
    </row>
    <row r="351" spans="1:8" x14ac:dyDescent="0.25">
      <c r="A351" t="s">
        <v>1412</v>
      </c>
      <c r="B351" t="s">
        <v>797</v>
      </c>
      <c r="C351" t="s">
        <v>1333</v>
      </c>
      <c r="D351" t="s">
        <v>1111</v>
      </c>
      <c r="E351" t="s">
        <v>1112</v>
      </c>
      <c r="F351" t="s">
        <v>826</v>
      </c>
      <c r="G351">
        <v>100</v>
      </c>
      <c r="H351" t="s">
        <v>1377</v>
      </c>
    </row>
    <row r="352" spans="1:8" x14ac:dyDescent="0.25">
      <c r="A352" t="s">
        <v>1350</v>
      </c>
      <c r="B352" t="s">
        <v>794</v>
      </c>
      <c r="C352" t="s">
        <v>1333</v>
      </c>
      <c r="D352" t="s">
        <v>915</v>
      </c>
      <c r="E352" t="s">
        <v>973</v>
      </c>
      <c r="F352" t="s">
        <v>826</v>
      </c>
      <c r="G352">
        <v>59</v>
      </c>
      <c r="H352" t="s">
        <v>1378</v>
      </c>
    </row>
    <row r="353" spans="1:8" x14ac:dyDescent="0.25">
      <c r="A353" t="s">
        <v>1413</v>
      </c>
      <c r="B353" t="s">
        <v>727</v>
      </c>
      <c r="C353" t="s">
        <v>1333</v>
      </c>
      <c r="D353" t="s">
        <v>1073</v>
      </c>
      <c r="E353" t="s">
        <v>1074</v>
      </c>
      <c r="F353" t="s">
        <v>826</v>
      </c>
      <c r="G353">
        <v>99</v>
      </c>
      <c r="H353" t="s">
        <v>1369</v>
      </c>
    </row>
    <row r="354" spans="1:8" x14ac:dyDescent="0.25">
      <c r="A354" t="s">
        <v>1414</v>
      </c>
      <c r="B354" t="s">
        <v>1038</v>
      </c>
      <c r="C354" t="s">
        <v>1333</v>
      </c>
      <c r="D354" t="s">
        <v>1036</v>
      </c>
      <c r="E354" t="s">
        <v>1037</v>
      </c>
      <c r="F354" t="s">
        <v>826</v>
      </c>
      <c r="G354">
        <v>89</v>
      </c>
      <c r="H354" t="s">
        <v>1393</v>
      </c>
    </row>
    <row r="355" spans="1:8" x14ac:dyDescent="0.25">
      <c r="A355" t="s">
        <v>1415</v>
      </c>
      <c r="B355" t="s">
        <v>831</v>
      </c>
      <c r="C355" t="s">
        <v>1333</v>
      </c>
      <c r="D355" t="s">
        <v>817</v>
      </c>
      <c r="E355" t="s">
        <v>830</v>
      </c>
      <c r="F355" t="s">
        <v>826</v>
      </c>
      <c r="G355">
        <v>48</v>
      </c>
      <c r="H355" t="s">
        <v>1382</v>
      </c>
    </row>
    <row r="356" spans="1:8" x14ac:dyDescent="0.25">
      <c r="A356" t="s">
        <v>1416</v>
      </c>
      <c r="B356" t="s">
        <v>148</v>
      </c>
      <c r="C356" t="s">
        <v>1333</v>
      </c>
      <c r="D356" t="s">
        <v>856</v>
      </c>
      <c r="E356" t="s">
        <v>857</v>
      </c>
      <c r="F356" t="s">
        <v>826</v>
      </c>
      <c r="G356">
        <v>18</v>
      </c>
      <c r="H356" t="s">
        <v>1375</v>
      </c>
    </row>
    <row r="357" spans="1:8" x14ac:dyDescent="0.25">
      <c r="A357" t="s">
        <v>1417</v>
      </c>
      <c r="B357" t="s">
        <v>640</v>
      </c>
      <c r="C357" t="s">
        <v>1333</v>
      </c>
      <c r="D357" t="s">
        <v>817</v>
      </c>
      <c r="E357" t="s">
        <v>840</v>
      </c>
      <c r="F357" t="s">
        <v>826</v>
      </c>
      <c r="G357">
        <v>35</v>
      </c>
      <c r="H357" t="s">
        <v>1357</v>
      </c>
    </row>
    <row r="358" spans="1:8" x14ac:dyDescent="0.25">
      <c r="A358" t="s">
        <v>1418</v>
      </c>
      <c r="B358" t="s">
        <v>636</v>
      </c>
      <c r="C358" t="s">
        <v>1333</v>
      </c>
      <c r="D358" t="s">
        <v>1006</v>
      </c>
      <c r="E358" t="s">
        <v>1007</v>
      </c>
      <c r="F358" t="s">
        <v>826</v>
      </c>
      <c r="G358">
        <v>70</v>
      </c>
      <c r="H358" t="s">
        <v>1359</v>
      </c>
    </row>
    <row r="359" spans="1:8" x14ac:dyDescent="0.25">
      <c r="A359" t="s">
        <v>1419</v>
      </c>
      <c r="B359" t="s">
        <v>673</v>
      </c>
      <c r="C359" t="s">
        <v>1333</v>
      </c>
      <c r="D359" t="s">
        <v>817</v>
      </c>
      <c r="E359" t="s">
        <v>1278</v>
      </c>
      <c r="F359" t="s">
        <v>826</v>
      </c>
      <c r="G359">
        <v>17</v>
      </c>
      <c r="H359" t="s">
        <v>1368</v>
      </c>
    </row>
    <row r="360" spans="1:8" x14ac:dyDescent="0.25">
      <c r="A360" t="s">
        <v>1420</v>
      </c>
      <c r="B360" t="s">
        <v>693</v>
      </c>
      <c r="C360" t="s">
        <v>1333</v>
      </c>
      <c r="D360" t="s">
        <v>824</v>
      </c>
      <c r="E360" t="s">
        <v>825</v>
      </c>
      <c r="F360" t="s">
        <v>826</v>
      </c>
      <c r="G360">
        <v>86</v>
      </c>
      <c r="H360" t="s">
        <v>1373</v>
      </c>
    </row>
    <row r="361" spans="1:8" x14ac:dyDescent="0.25">
      <c r="A361" t="s">
        <v>1421</v>
      </c>
      <c r="B361" t="s">
        <v>754</v>
      </c>
      <c r="C361" t="s">
        <v>1333</v>
      </c>
      <c r="D361" t="s">
        <v>1003</v>
      </c>
      <c r="E361" t="s">
        <v>1004</v>
      </c>
      <c r="F361" t="s">
        <v>835</v>
      </c>
      <c r="G361">
        <v>100</v>
      </c>
      <c r="H361" t="s">
        <v>1374</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23</vt:i4>
      </vt:variant>
      <vt:variant>
        <vt:lpstr>Plages nommées</vt:lpstr>
      </vt:variant>
      <vt:variant>
        <vt:i4>7</vt:i4>
      </vt:variant>
    </vt:vector>
  </HeadingPairs>
  <TitlesOfParts>
    <vt:vector size="30" baseType="lpstr">
      <vt:lpstr>Sommaire</vt:lpstr>
      <vt:lpstr>Définitions</vt:lpstr>
      <vt:lpstr>Comparatif</vt:lpstr>
      <vt:lpstr>01</vt:lpstr>
      <vt:lpstr>02</vt:lpstr>
      <vt:lpstr>03</vt:lpstr>
      <vt:lpstr>04</vt:lpstr>
      <vt:lpstr>11</vt:lpstr>
      <vt:lpstr>24</vt:lpstr>
      <vt:lpstr>27</vt:lpstr>
      <vt:lpstr>28</vt:lpstr>
      <vt:lpstr>32</vt:lpstr>
      <vt:lpstr>44</vt:lpstr>
      <vt:lpstr>52</vt:lpstr>
      <vt:lpstr>53</vt:lpstr>
      <vt:lpstr>75</vt:lpstr>
      <vt:lpstr>76</vt:lpstr>
      <vt:lpstr>84</vt:lpstr>
      <vt:lpstr>93</vt:lpstr>
      <vt:lpstr>94</vt:lpstr>
      <vt:lpstr>T0</vt:lpstr>
      <vt:lpstr>T</vt:lpstr>
      <vt:lpstr>Top</vt:lpstr>
      <vt:lpstr>T0colonne</vt:lpstr>
      <vt:lpstr>T0ligne</vt:lpstr>
      <vt:lpstr>table</vt:lpstr>
      <vt:lpstr>Table0</vt:lpstr>
      <vt:lpstr>Tcolonne</vt:lpstr>
      <vt:lpstr>Tligne</vt:lpstr>
      <vt:lpstr>Comparatif!Zone_d_impression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Sylvie MERCIER</cp:lastModifiedBy>
  <cp:revision>244</cp:revision>
  <cp:lastPrinted>2017-11-14T12:21:37Z</cp:lastPrinted>
  <dcterms:created xsi:type="dcterms:W3CDTF">1996-10-21T13:03:58Z</dcterms:created>
  <dcterms:modified xsi:type="dcterms:W3CDTF">2025-04-07T08:18:12Z</dcterms:modified>
  <dc:language>fr-FR</dc:language>
</cp:coreProperties>
</file>