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U:\ESEA2023\06_DIFFUSION\C&amp;D\Tableur\20250715\"/>
    </mc:Choice>
  </mc:AlternateContent>
  <xr:revisionPtr revIDLastSave="0" documentId="13_ncr:1_{51B9CC61-B634-44A4-A0C9-840814283E8B}" xr6:coauthVersionLast="47" xr6:coauthVersionMax="47" xr10:uidLastSave="{00000000-0000-0000-0000-000000000000}"/>
  <bookViews>
    <workbookView xWindow="-28920" yWindow="-105" windowWidth="29040" windowHeight="15720" xr2:uid="{00000000-000D-0000-FFFF-FFFF00000000}"/>
  </bookViews>
  <sheets>
    <sheet name="Sommaire" sheetId="1" r:id="rId1"/>
    <sheet name="Lecture" sheetId="84" r:id="rId2"/>
    <sheet name="TAB11" sheetId="2" r:id="rId3"/>
    <sheet name="TAB12" sheetId="3" r:id="rId4"/>
    <sheet name="TAB13" sheetId="4" r:id="rId5"/>
    <sheet name="TAB21A" sheetId="5" r:id="rId6"/>
    <sheet name="TAB21B" sheetId="6" r:id="rId7"/>
    <sheet name="TAB21C" sheetId="7" r:id="rId8"/>
    <sheet name="TAB21D" sheetId="8" r:id="rId9"/>
    <sheet name="TAB22A" sheetId="9" r:id="rId10"/>
    <sheet name="TAB22B" sheetId="10" r:id="rId11"/>
    <sheet name="TAB22C" sheetId="11" r:id="rId12"/>
    <sheet name="TAB22D" sheetId="12" r:id="rId13"/>
    <sheet name="TAB22E" sheetId="13" r:id="rId14"/>
    <sheet name="TAB23A" sheetId="14" r:id="rId15"/>
    <sheet name="TAB23B" sheetId="15" r:id="rId16"/>
    <sheet name="TAB23C" sheetId="16" r:id="rId17"/>
    <sheet name="TAB23D" sheetId="17" r:id="rId18"/>
    <sheet name="TAB23E" sheetId="18" r:id="rId19"/>
    <sheet name="TAB24B" sheetId="19" r:id="rId20"/>
    <sheet name="TAB31" sheetId="20" r:id="rId21"/>
    <sheet name="TAB32A" sheetId="21" r:id="rId22"/>
    <sheet name="TAB32B" sheetId="22" r:id="rId23"/>
    <sheet name="TAB33" sheetId="23" r:id="rId24"/>
    <sheet name="TAB41A" sheetId="24" r:id="rId25"/>
    <sheet name="TAB41B" sheetId="25" r:id="rId26"/>
    <sheet name="TAB41C" sheetId="26" r:id="rId27"/>
    <sheet name="TAB41D" sheetId="27" r:id="rId28"/>
    <sheet name="TAB41F" sheetId="28" r:id="rId29"/>
    <sheet name="TAB51A" sheetId="29" r:id="rId30"/>
    <sheet name="TAB51B" sheetId="30" r:id="rId31"/>
    <sheet name="TAB51C" sheetId="31" r:id="rId32"/>
    <sheet name="TAB51D" sheetId="32" r:id="rId33"/>
    <sheet name="TAB60A" sheetId="33" r:id="rId34"/>
    <sheet name="TAB60B" sheetId="34" r:id="rId35"/>
    <sheet name="TAB60C" sheetId="35" r:id="rId36"/>
    <sheet name="TAB60D" sheetId="36" r:id="rId37"/>
    <sheet name="TAB60F" sheetId="37" r:id="rId38"/>
    <sheet name="TAB60G1" sheetId="38" r:id="rId39"/>
    <sheet name="TAB60G2" sheetId="39" r:id="rId40"/>
    <sheet name="TAB60G3" sheetId="40" r:id="rId41"/>
    <sheet name="TAB60G4" sheetId="41" r:id="rId42"/>
    <sheet name="TAB60G5" sheetId="42" r:id="rId43"/>
    <sheet name="TAB60G6" sheetId="43" r:id="rId44"/>
    <sheet name="TAB60G7" sheetId="44" r:id="rId45"/>
    <sheet name="TAB60G8" sheetId="45" r:id="rId46"/>
    <sheet name="TAB60G9" sheetId="46" r:id="rId47"/>
    <sheet name="TAB60G10" sheetId="47" r:id="rId48"/>
    <sheet name="TAB60G11" sheetId="48" r:id="rId49"/>
    <sheet name="TAB71" sheetId="49" r:id="rId50"/>
    <sheet name="TAB72" sheetId="50" r:id="rId51"/>
    <sheet name="TAB73" sheetId="51" r:id="rId52"/>
    <sheet name="TAB74" sheetId="52" r:id="rId53"/>
    <sheet name="TAB81" sheetId="53" r:id="rId54"/>
    <sheet name="TAB82" sheetId="54" r:id="rId55"/>
    <sheet name="TAB83" sheetId="55" r:id="rId56"/>
    <sheet name="TAB91A1" sheetId="56" r:id="rId57"/>
    <sheet name="TAB91A2" sheetId="57" r:id="rId58"/>
    <sheet name="TAB91B1" sheetId="58" r:id="rId59"/>
    <sheet name="TAB91B2" sheetId="59" r:id="rId60"/>
    <sheet name="TAB91C1" sheetId="60" r:id="rId61"/>
    <sheet name="TAB91C2" sheetId="61" r:id="rId62"/>
    <sheet name="TAB91D1" sheetId="62" r:id="rId63"/>
    <sheet name="TAB92A1" sheetId="63" r:id="rId64"/>
    <sheet name="TAB92A2" sheetId="64" r:id="rId65"/>
    <sheet name="TAB92B1" sheetId="65" r:id="rId66"/>
    <sheet name="TAB92B2" sheetId="66" r:id="rId67"/>
    <sheet name="TAB92C1" sheetId="67" r:id="rId68"/>
    <sheet name="TAB92C2" sheetId="68" r:id="rId69"/>
    <sheet name="TAB92D1" sheetId="69" r:id="rId70"/>
    <sheet name="TAB92D2" sheetId="70" r:id="rId71"/>
    <sheet name="TAB92E1" sheetId="71" r:id="rId72"/>
    <sheet name="TAB92E2" sheetId="72" r:id="rId73"/>
    <sheet name="TAB93A" sheetId="73" r:id="rId74"/>
    <sheet name="TAB93B" sheetId="74" r:id="rId75"/>
    <sheet name="TAB93C" sheetId="75" r:id="rId76"/>
    <sheet name="TAB93D" sheetId="76" r:id="rId77"/>
    <sheet name="TAB94" sheetId="77" r:id="rId78"/>
    <sheet name="TAB95" sheetId="78" r:id="rId79"/>
    <sheet name="TAB96A" sheetId="79" r:id="rId80"/>
    <sheet name="TAB96B" sheetId="80" r:id="rId81"/>
    <sheet name="TAB97" sheetId="81" r:id="rId82"/>
    <sheet name="TAB98A" sheetId="82" r:id="rId83"/>
    <sheet name="TAB98B" sheetId="83" r:id="rId8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6" i="84" l="1"/>
  <c r="F66" i="84"/>
  <c r="G65" i="84"/>
  <c r="F65" i="84"/>
  <c r="G64" i="84"/>
  <c r="F64" i="84"/>
  <c r="G63" i="84"/>
  <c r="F63" i="84"/>
  <c r="G62" i="84"/>
  <c r="F62" i="84"/>
  <c r="G61" i="84"/>
  <c r="F61" i="84"/>
  <c r="G60" i="84"/>
  <c r="F60" i="84"/>
  <c r="G59" i="84"/>
  <c r="F59" i="84"/>
  <c r="G58" i="84"/>
  <c r="F58" i="84"/>
  <c r="G57" i="84"/>
  <c r="F57" i="84"/>
  <c r="G56" i="84"/>
  <c r="F56" i="84"/>
  <c r="G55" i="84"/>
  <c r="F55" i="84"/>
  <c r="G54" i="84"/>
  <c r="F54" i="84"/>
  <c r="G53" i="84"/>
  <c r="F53" i="84"/>
  <c r="G52" i="84"/>
  <c r="F52" i="84"/>
  <c r="G51" i="84"/>
  <c r="F51" i="84"/>
  <c r="G50" i="84"/>
  <c r="F50" i="84"/>
  <c r="G49" i="84"/>
  <c r="F49" i="84"/>
  <c r="G48" i="84"/>
  <c r="F48" i="84"/>
  <c r="G47" i="84"/>
  <c r="F47" i="84"/>
  <c r="G46" i="84"/>
  <c r="F46" i="84"/>
  <c r="G39" i="84"/>
  <c r="F39" i="84"/>
  <c r="G38" i="84"/>
  <c r="F38" i="84"/>
  <c r="G37" i="84"/>
  <c r="F37" i="84"/>
  <c r="G36" i="84"/>
  <c r="F36" i="84"/>
  <c r="G35" i="84"/>
  <c r="F35" i="84"/>
  <c r="G34" i="84"/>
  <c r="F34" i="84"/>
  <c r="G33" i="84"/>
  <c r="F33" i="84"/>
  <c r="G32" i="84"/>
  <c r="F32" i="84"/>
  <c r="G31" i="84"/>
  <c r="F31" i="84"/>
  <c r="G30" i="84"/>
  <c r="F30" i="84"/>
  <c r="G29" i="84"/>
  <c r="F29" i="84"/>
  <c r="G28" i="84"/>
  <c r="F28" i="84"/>
  <c r="G27" i="84"/>
  <c r="F27" i="84"/>
  <c r="G26" i="84"/>
  <c r="F26" i="84"/>
  <c r="G25" i="84"/>
  <c r="F25" i="84"/>
  <c r="G24" i="84"/>
  <c r="F24" i="84"/>
  <c r="G23" i="84"/>
  <c r="F23" i="84"/>
  <c r="G22" i="84"/>
  <c r="F22" i="84"/>
  <c r="G21" i="84"/>
  <c r="F21" i="84"/>
  <c r="G20" i="84"/>
  <c r="F20" i="84"/>
  <c r="G19" i="84"/>
  <c r="F19" i="84"/>
  <c r="E1" i="83"/>
  <c r="E1" i="82"/>
  <c r="E1" i="81"/>
  <c r="E1" i="80"/>
  <c r="E1" i="79"/>
  <c r="E1" i="78"/>
  <c r="E1" i="77"/>
  <c r="E1" i="76"/>
  <c r="E1" i="75"/>
  <c r="E1" i="74"/>
  <c r="E1" i="73"/>
  <c r="E1" i="72"/>
  <c r="E1" i="71"/>
  <c r="E1" i="70"/>
  <c r="E1" i="69"/>
  <c r="E1" i="68"/>
  <c r="E1" i="67"/>
  <c r="E1" i="66"/>
  <c r="E1" i="65"/>
  <c r="E1" i="64"/>
  <c r="E1" i="63"/>
  <c r="E1" i="62"/>
  <c r="E1" i="61"/>
  <c r="E1" i="60"/>
  <c r="E1" i="59"/>
  <c r="E1" i="58"/>
  <c r="E1" i="57"/>
  <c r="E1" i="56"/>
  <c r="E1" i="55"/>
  <c r="E1" i="54"/>
  <c r="E1" i="53"/>
  <c r="E1" i="52"/>
  <c r="E1" i="51"/>
  <c r="E1" i="50"/>
  <c r="E1" i="49"/>
  <c r="E1" i="48"/>
  <c r="E1" i="47"/>
  <c r="E1" i="46"/>
  <c r="E1" i="45"/>
  <c r="E1" i="44"/>
  <c r="E1" i="43"/>
  <c r="E1" i="42"/>
  <c r="E1" i="41"/>
  <c r="E1" i="40"/>
  <c r="E1" i="39"/>
  <c r="E1" i="38"/>
  <c r="E1" i="37"/>
  <c r="E1" i="36"/>
  <c r="E1" i="35"/>
  <c r="E1" i="34"/>
  <c r="E1" i="33"/>
  <c r="E1" i="32"/>
  <c r="E1" i="31"/>
  <c r="E1" i="30"/>
  <c r="E1" i="29"/>
  <c r="E1" i="28"/>
  <c r="E1" i="27"/>
  <c r="E1" i="26"/>
  <c r="E1" i="25"/>
  <c r="E1" i="24"/>
  <c r="E1" i="23"/>
  <c r="E1" i="22"/>
  <c r="E1" i="21"/>
  <c r="E1" i="20"/>
  <c r="E1" i="19"/>
  <c r="E1" i="18"/>
  <c r="E1" i="17"/>
  <c r="E1" i="16"/>
  <c r="E1" i="15"/>
  <c r="E1" i="14"/>
  <c r="E1" i="13"/>
  <c r="E1" i="12"/>
  <c r="E1" i="11"/>
  <c r="E1" i="10"/>
  <c r="E1" i="9"/>
  <c r="E1" i="8"/>
  <c r="E1" i="7"/>
  <c r="E1" i="6"/>
  <c r="E1" i="5"/>
  <c r="E1" i="4"/>
  <c r="E1" i="3"/>
  <c r="E1" i="2"/>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alcChain>
</file>

<file path=xl/sharedStrings.xml><?xml version="1.0" encoding="utf-8"?>
<sst xmlns="http://schemas.openxmlformats.org/spreadsheetml/2006/main" count="4412" uniqueCount="456">
  <si>
    <t>Enquête sur la structure des exploitations agricoles 2023</t>
  </si>
  <si>
    <t>La lecture des tableaux est précisée sur l'onglet lecture</t>
  </si>
  <si>
    <t>Lien vers l’onglet</t>
  </si>
  <si>
    <t>Liste des tableaux par région</t>
  </si>
  <si>
    <t>Catégorie</t>
  </si>
  <si>
    <t>Indicateur</t>
  </si>
  <si>
    <t>Chiffres clés</t>
  </si>
  <si>
    <t>L'enquête structure en bref</t>
  </si>
  <si>
    <t>Dimension économique</t>
  </si>
  <si>
    <t>Nombre d'exploitations</t>
  </si>
  <si>
    <t>Structure des exploitations</t>
  </si>
  <si>
    <t>SAU (ha)</t>
  </si>
  <si>
    <t>UGB</t>
  </si>
  <si>
    <t>ETP</t>
  </si>
  <si>
    <t>PBS (k€)</t>
  </si>
  <si>
    <t>Statut juridique</t>
  </si>
  <si>
    <t>Orientation technico-économique (OTEX)</t>
  </si>
  <si>
    <t>Mode de faire-valoir</t>
  </si>
  <si>
    <t>Main d’œuvre</t>
  </si>
  <si>
    <t>Main d’œuvre des exploitations (Nombre d'actifs)</t>
  </si>
  <si>
    <t>Nombre de personnes actives</t>
  </si>
  <si>
    <t>Âge et genre des chefs d’exploitation</t>
  </si>
  <si>
    <t>Volume de travail (ETP)</t>
  </si>
  <si>
    <t>Main d’œuvre des exploitations (ETP)</t>
  </si>
  <si>
    <t>Surfaces agricoles utilisées</t>
  </si>
  <si>
    <t>Groupes de cultures</t>
  </si>
  <si>
    <t>Exploitations en ayant</t>
  </si>
  <si>
    <t>Surfaces(ha)</t>
  </si>
  <si>
    <t>Exploitations en ayant en agriculture biologique (AB)</t>
  </si>
  <si>
    <t>Surface en agriculture biologique (ha)</t>
  </si>
  <si>
    <t>Surfaces irriguées (ha)</t>
  </si>
  <si>
    <t>Cheptels</t>
  </si>
  <si>
    <t>Catégories de cheptel</t>
  </si>
  <si>
    <t>Effectifs de cheptel (têtes)</t>
  </si>
  <si>
    <t>Effectifs de cheptel (UGB)</t>
  </si>
  <si>
    <t>Exploitations ayant un cheptel en agriculture biologique</t>
  </si>
  <si>
    <t>Vergers</t>
  </si>
  <si>
    <t>Catégories de vergers</t>
  </si>
  <si>
    <t>Surfaces (ha)</t>
  </si>
  <si>
    <t>Exploitations en ayant en agriculture biologique</t>
  </si>
  <si>
    <t>Surfaces en agriculture biologique (ha)</t>
  </si>
  <si>
    <t>Tranche d'âge des plantations</t>
  </si>
  <si>
    <t>Surface de pommiers (ha)</t>
  </si>
  <si>
    <t>Surface de poiriers (ha)</t>
  </si>
  <si>
    <t>Surface de pêchers (y compris pêchers de pavie) (ha)</t>
  </si>
  <si>
    <t>Surface de nectariniers (ha)</t>
  </si>
  <si>
    <t>Surface d'abricotiers (ha)</t>
  </si>
  <si>
    <t>Surface de pruniers (ha)</t>
  </si>
  <si>
    <t>Surface d'oliviers (ha)</t>
  </si>
  <si>
    <t>Surface de clémentiniers (ha)</t>
  </si>
  <si>
    <t>Surface de citronniers et/ou limes (ha)</t>
  </si>
  <si>
    <t>Surface de raisin de table (ha)</t>
  </si>
  <si>
    <t>Surface de noyers (ha)</t>
  </si>
  <si>
    <t>Démarche de valorisation</t>
  </si>
  <si>
    <t>Signes de qualité</t>
  </si>
  <si>
    <t>Transformation hors sous traitance</t>
  </si>
  <si>
    <t>Diversification</t>
  </si>
  <si>
    <t>Circuits courts</t>
  </si>
  <si>
    <t>Irrigation</t>
  </si>
  <si>
    <t>Nombre d'exploitations, SAU irrigable (ha), SAU irriguée (ha), nombre d'exploitations irriguant par un réseau collectif et individuel</t>
  </si>
  <si>
    <t>Origine de l’eau</t>
  </si>
  <si>
    <t>Mode d'irrigation</t>
  </si>
  <si>
    <t>Surface (ha)</t>
  </si>
  <si>
    <t>Matériel et équipements</t>
  </si>
  <si>
    <t>Catégories de tracteurs utilisés</t>
  </si>
  <si>
    <t>En propriété - Nombre de matériel</t>
  </si>
  <si>
    <t>En propriété - Exploitations en ayant</t>
  </si>
  <si>
    <t>En copropriété - Nombre de matériel</t>
  </si>
  <si>
    <t>En copropriété - Exploitations en ayant</t>
  </si>
  <si>
    <t>En Cuma - Nombre de matériel</t>
  </si>
  <si>
    <t>En Cuma - Exploitations en ayant</t>
  </si>
  <si>
    <t>Nombre de tracteurs utilisés (Toutes catégories confondues)</t>
  </si>
  <si>
    <t>Moissonneuses batteuses par type de propriété</t>
  </si>
  <si>
    <t>Nombre de matériel</t>
  </si>
  <si>
    <t>Ensileuses par type de propriété</t>
  </si>
  <si>
    <t>Récolteuses de pomme de terre par type de propriété</t>
  </si>
  <si>
    <t>Récolteuses de betteraves par type de propriété (y compris betteraves fourragères et sucrières)</t>
  </si>
  <si>
    <t>Machines à vendanger par type de propriété</t>
  </si>
  <si>
    <t xml:space="preserve">Outils de gestion et de suivi de l'activité agricole </t>
  </si>
  <si>
    <t>Outils informatiques d'aide à la décision (COMPLET)</t>
  </si>
  <si>
    <t>Outils informatiques d'aide à la décision (SIMPLIFIE)</t>
  </si>
  <si>
    <t>Autres outils informatiques</t>
  </si>
  <si>
    <t>Robotique</t>
  </si>
  <si>
    <t>Agriculture de précision</t>
  </si>
  <si>
    <t>Équipements pour la gestion de l'élevage</t>
  </si>
  <si>
    <t>Robotique pour l'élevage</t>
  </si>
  <si>
    <t>Stockage à la ferme</t>
  </si>
  <si>
    <t>Équipements pour la protection des vergers et des vignes contre les aléas climatiques</t>
  </si>
  <si>
    <t>Catégorie : L'enquête structure en bref</t>
  </si>
  <si>
    <t xml:space="preserve">Indicateur : </t>
  </si>
  <si>
    <t>Nombre total d'exploitations</t>
  </si>
  <si>
    <t>SAU totale (ha)</t>
  </si>
  <si>
    <t>SAU moyenne (ha)</t>
  </si>
  <si>
    <t>PBS totale (k€)</t>
  </si>
  <si>
    <t>Total UGB</t>
  </si>
  <si>
    <t>Travail total (ETP)</t>
  </si>
  <si>
    <t>Nombre de chefs d'exploitation</t>
  </si>
  <si>
    <t>- dont femmes</t>
  </si>
  <si>
    <t>Âge moyen des chefs d'exploitation</t>
  </si>
  <si>
    <t>Territoire</t>
  </si>
  <si>
    <t>Esea 2023</t>
  </si>
  <si>
    <t>RA 2020</t>
  </si>
  <si>
    <t>Demi-intervalle
 de confiance</t>
  </si>
  <si>
    <t>AUVERGNE RHONE ALPES</t>
  </si>
  <si>
    <t>BOURGOGNE FRANCHE COMTE</t>
  </si>
  <si>
    <t>BRETAGNE</t>
  </si>
  <si>
    <t>CENTRE VAL DE LOIRE</t>
  </si>
  <si>
    <t>CORSE</t>
  </si>
  <si>
    <t>GRAND EST</t>
  </si>
  <si>
    <t>HAUTS DE FRANCE</t>
  </si>
  <si>
    <t>ILE DE FRANCE</t>
  </si>
  <si>
    <t>NORMANDIE</t>
  </si>
  <si>
    <t>NOUVELLE AQUITAINE</t>
  </si>
  <si>
    <t>OCCITANIE</t>
  </si>
  <si>
    <t>PAYS DE LA LOIRE</t>
  </si>
  <si>
    <t>PROVENCE ALPES COTE D AZUR</t>
  </si>
  <si>
    <t>FRANCE METROPOLITAINE</t>
  </si>
  <si>
    <t>GUADELOUPE</t>
  </si>
  <si>
    <t>GUYANE</t>
  </si>
  <si>
    <t>MAYOTTE</t>
  </si>
  <si>
    <t>MARTINIQUE</t>
  </si>
  <si>
    <t>LA REUNION</t>
  </si>
  <si>
    <t>DEPARTEMENT ET REGION D OUTRE MER</t>
  </si>
  <si>
    <t>FRANCE</t>
  </si>
  <si>
    <t>Source : Agreste, Recensement agricole 2020 et enquête sur la structure des exploitations agricoles 2023</t>
  </si>
  <si>
    <t>Catégorie : Dimension économique</t>
  </si>
  <si>
    <t>Indicateur : Nombre d'exploitations</t>
  </si>
  <si>
    <t>Micros</t>
  </si>
  <si>
    <t>Petites</t>
  </si>
  <si>
    <t>Moyennes</t>
  </si>
  <si>
    <t>Grandes</t>
  </si>
  <si>
    <t>Champ : hors microexploitations</t>
  </si>
  <si>
    <t>Indicateur : SAU (ha)</t>
  </si>
  <si>
    <t>Indicateur : UGB</t>
  </si>
  <si>
    <t>Indicateur : ETP</t>
  </si>
  <si>
    <t>Indicateur : PBS (k€)</t>
  </si>
  <si>
    <t>Catégorie : Statut juridique</t>
  </si>
  <si>
    <t>Exploitations individuelles</t>
  </si>
  <si>
    <t>GAEC</t>
  </si>
  <si>
    <t>EARL</t>
  </si>
  <si>
    <t>Autres statuts</t>
  </si>
  <si>
    <t>Catégorie : Orientation technico-économique (OTEX)</t>
  </si>
  <si>
    <t>Céréales et/ou oléoprotéagineux</t>
  </si>
  <si>
    <t>Autres grandes cultures</t>
  </si>
  <si>
    <t>Fruits ou autres cultures permanentes</t>
  </si>
  <si>
    <t>Légumes ou champignons</t>
  </si>
  <si>
    <t>Fleurs et/ou horticulture diverse</t>
  </si>
  <si>
    <t>Viticulture</t>
  </si>
  <si>
    <t>Bovins lait</t>
  </si>
  <si>
    <t>Bovins viande</t>
  </si>
  <si>
    <t>Bovins mixtes</t>
  </si>
  <si>
    <t>Équidés et/ou autres herbivores</t>
  </si>
  <si>
    <t>Ovins ou caprins</t>
  </si>
  <si>
    <t>Porcins</t>
  </si>
  <si>
    <t>Combinaisons de granivores (porcins, volailles)</t>
  </si>
  <si>
    <t>Volailles</t>
  </si>
  <si>
    <t>Polyculture et/ou polyélevage</t>
  </si>
  <si>
    <t>Catégorie : Mode de faire-valoir</t>
  </si>
  <si>
    <t>Faire-valoir direct  ou propriété de la société</t>
  </si>
  <si>
    <t>Location payante auprès des associés</t>
  </si>
  <si>
    <t>Location auprès de tiers</t>
  </si>
  <si>
    <t>Autres formes de faire-valoir (métayage, location provisoire, commodat)</t>
  </si>
  <si>
    <t>Catégorie : Main d’œuvre des exploitations (Nombre d'actifs)</t>
  </si>
  <si>
    <t>Indicateur : Nombre de personnes actives</t>
  </si>
  <si>
    <t>Chefs d'exploitation, coexploitants</t>
  </si>
  <si>
    <t>dont coexploitants familiaux</t>
  </si>
  <si>
    <t>Main d’œuvre familiale</t>
  </si>
  <si>
    <t>Main d’œuvre non familiale permanente</t>
  </si>
  <si>
    <t>Catégorie : Âge et genre des chefs d’exploitation</t>
  </si>
  <si>
    <t>Femmes moins de 30 ans</t>
  </si>
  <si>
    <t>Femmes entre 30 et moins de 40 ans</t>
  </si>
  <si>
    <t>Femmes entre 40 et moins de 50 ans</t>
  </si>
  <si>
    <t>Femmes entre 50 et moins de 60 ans</t>
  </si>
  <si>
    <t>Femmes plus de 60 ans</t>
  </si>
  <si>
    <t>Hommes moins de 30 ans</t>
  </si>
  <si>
    <t>Hommes entre 30 et moins de 40 ans</t>
  </si>
  <si>
    <t>Hommes entre 40 et moins de 50 ans</t>
  </si>
  <si>
    <t>Hommes entre 50 et moins de 60 ans</t>
  </si>
  <si>
    <t>Hommes plus de 60 ans</t>
  </si>
  <si>
    <t>Indicateur : Volume de travail (ETP)</t>
  </si>
  <si>
    <t>Catégorie : Main d’œuvre des exploitations (ETP)</t>
  </si>
  <si>
    <t>Main d'œuvre familiale (hors chefs et coexpl)</t>
  </si>
  <si>
    <t>Main d'œuvre non familiale (hors chefs et coexpl)</t>
  </si>
  <si>
    <t>Main d'oeuvre occasionnelle</t>
  </si>
  <si>
    <t>Prestataires</t>
  </si>
  <si>
    <t>Total</t>
  </si>
  <si>
    <t>Catégorie : Groupes de cultures</t>
  </si>
  <si>
    <t>Indicateur : Exploitations en ayant</t>
  </si>
  <si>
    <t>Céréales</t>
  </si>
  <si>
    <t>Oléagineux</t>
  </si>
  <si>
    <t>Protéagineux et légumes secs pour leur graine</t>
  </si>
  <si>
    <t>Plantes à fibres et plantes industrielles diverses</t>
  </si>
  <si>
    <t>Plantes à parfum, aromatiques, médicinales</t>
  </si>
  <si>
    <t>Pommes de terre</t>
  </si>
  <si>
    <t>Légumes frais, plants de légumes, melons ou fraises</t>
  </si>
  <si>
    <t>Fourrages annuels (y compris prairies artificielles et temporaires)</t>
  </si>
  <si>
    <t>Surfaces toujours en herbe</t>
  </si>
  <si>
    <t>Fleurs et plantes ornementales</t>
  </si>
  <si>
    <t>Vignes</t>
  </si>
  <si>
    <t>Cultures fruitières</t>
  </si>
  <si>
    <t>Jachères</t>
  </si>
  <si>
    <t>Indicateur : Surfaces(ha)</t>
  </si>
  <si>
    <t>Indicateur : Exploitations en ayant en agriculture biologique (AB)</t>
  </si>
  <si>
    <t>Indicateur : Surface en agriculture biologique (ha)</t>
  </si>
  <si>
    <t>Indicateur : Surfaces irriguées (ha)</t>
  </si>
  <si>
    <t>Catégorie : Catégories de cheptel</t>
  </si>
  <si>
    <t>Total bovins</t>
  </si>
  <si>
    <t>Vaches laitières</t>
  </si>
  <si>
    <t>Vaches allaitantes</t>
  </si>
  <si>
    <t>Total ovins</t>
  </si>
  <si>
    <t>Brebis mères laitières</t>
  </si>
  <si>
    <t>Brebis mères allaitantes</t>
  </si>
  <si>
    <t>Total caprins</t>
  </si>
  <si>
    <t>Chèvres</t>
  </si>
  <si>
    <t>Total équins</t>
  </si>
  <si>
    <t>Total porcins</t>
  </si>
  <si>
    <t>Truies</t>
  </si>
  <si>
    <t>Total volailles</t>
  </si>
  <si>
    <t>Poules pondeuses d'œufs de consommation</t>
  </si>
  <si>
    <t>Poulets de chair et coqs</t>
  </si>
  <si>
    <t>Lapines mères</t>
  </si>
  <si>
    <t>Apiculture (nombre de ruches)</t>
  </si>
  <si>
    <t>Indicateur : Effectifs de cheptel (têtes)</t>
  </si>
  <si>
    <t>Indicateur : Effectifs de cheptel (UGB)</t>
  </si>
  <si>
    <t>Indicateur : Exploitations ayant un cheptel en agriculture biologique</t>
  </si>
  <si>
    <t>Ovins lait</t>
  </si>
  <si>
    <t>Ovins viande</t>
  </si>
  <si>
    <t>Caprins</t>
  </si>
  <si>
    <t>Équidés</t>
  </si>
  <si>
    <t>Autres volailles</t>
  </si>
  <si>
    <t>Apiculture</t>
  </si>
  <si>
    <t>Catégorie : Catégories de vergers</t>
  </si>
  <si>
    <t>Pommiers</t>
  </si>
  <si>
    <t>Poiriers</t>
  </si>
  <si>
    <t>Pêchers (dont pêchers de pavie) et nectariniers</t>
  </si>
  <si>
    <t>Abricotiers</t>
  </si>
  <si>
    <t>Pruniers</t>
  </si>
  <si>
    <t>Oliviers</t>
  </si>
  <si>
    <t>Clémentiniers</t>
  </si>
  <si>
    <t>Citrons et ou limes</t>
  </si>
  <si>
    <t>Raisins de table</t>
  </si>
  <si>
    <t>Noyers</t>
  </si>
  <si>
    <t>Indicateur : Surfaces (ha)</t>
  </si>
  <si>
    <t>Indicateur : Exploitations en ayant en agriculture biologique</t>
  </si>
  <si>
    <t>Indicateur : Surfaces en agriculture biologique (ha)</t>
  </si>
  <si>
    <t>Catégorie : Tranche d'âge des plantations</t>
  </si>
  <si>
    <t>Indicateur : Surface de pommiers (ha)</t>
  </si>
  <si>
    <t>Moins de 3 ans</t>
  </si>
  <si>
    <t>Entre 3 et 4 ans</t>
  </si>
  <si>
    <t>Entre 5 et 14 ans</t>
  </si>
  <si>
    <t>Entre 15 et 24 ans</t>
  </si>
  <si>
    <t>Plus de 25 ans</t>
  </si>
  <si>
    <t>Source : Agreste, Enquête sur la structure des exploitations agricoles 2023</t>
  </si>
  <si>
    <t>Indicateur : Surface de poiriers (ha)</t>
  </si>
  <si>
    <t>Moins de 5 ans</t>
  </si>
  <si>
    <t>Indicateur : Surface de pêchers (y compris pêchers de pavie) (ha)</t>
  </si>
  <si>
    <t>Plus de 15 ans</t>
  </si>
  <si>
    <t>Indicateur : Surface de nectariniers (ha)</t>
  </si>
  <si>
    <t>Indicateur : Surface d'abricotiers (ha)</t>
  </si>
  <si>
    <t>Indicateur : Surface de pruniers (ha)</t>
  </si>
  <si>
    <t>Entre 5 et 9 ans</t>
  </si>
  <si>
    <t>Entre 10 et 24 ans</t>
  </si>
  <si>
    <t>Indicateur : Surface d'oliviers (ha)</t>
  </si>
  <si>
    <t>Entre 5 et 11 ans</t>
  </si>
  <si>
    <t>Entre 12 et 49 ans</t>
  </si>
  <si>
    <t>Plus de 50 ans</t>
  </si>
  <si>
    <t>Indicateur : Surface de clémentiniers (ha)</t>
  </si>
  <si>
    <t>Indicateur : Surface de citronniers et/ou limes (ha)</t>
  </si>
  <si>
    <t>Indicateur : Surface de raisin de table (ha)</t>
  </si>
  <si>
    <t>Entre 3 et 9 ans</t>
  </si>
  <si>
    <t>Entre 10 et 19 ans</t>
  </si>
  <si>
    <t>Entre 20 et 49 ans</t>
  </si>
  <si>
    <t>Indicateur : Surface de noyers (ha)</t>
  </si>
  <si>
    <t>Moins de 6 ans</t>
  </si>
  <si>
    <t>Entre 6 et 12 ans</t>
  </si>
  <si>
    <t>Entre 12 et 24 ans</t>
  </si>
  <si>
    <t>Plus de 24 ans</t>
  </si>
  <si>
    <t>Catégorie : Signes de qualité</t>
  </si>
  <si>
    <t>Label rouge</t>
  </si>
  <si>
    <t>IGP</t>
  </si>
  <si>
    <t>Autres signes officiels de qualité</t>
  </si>
  <si>
    <t>Catégorie : Transformation hors sous traitance</t>
  </si>
  <si>
    <t>Transformation de céréales</t>
  </si>
  <si>
    <t>Transformation d'oléagineux</t>
  </si>
  <si>
    <t>Production d'huiles essentielles et hydrolats</t>
  </si>
  <si>
    <t>Transformation de légumes</t>
  </si>
  <si>
    <t>Transformation de racines ou tubercules</t>
  </si>
  <si>
    <t>Vinification sur l'exploitation</t>
  </si>
  <si>
    <t>Production d'alcool issu de vin</t>
  </si>
  <si>
    <t>Production d'huile d'olive</t>
  </si>
  <si>
    <t>Transformation de fruits</t>
  </si>
  <si>
    <t>Transformation de lait</t>
  </si>
  <si>
    <t>Transformation de viande</t>
  </si>
  <si>
    <t>Découpe de viande, caissettes...</t>
  </si>
  <si>
    <t>Production de produits à base de miel</t>
  </si>
  <si>
    <t>Transformation d'autres produits agricoles</t>
  </si>
  <si>
    <t>Catégorie : Diversification</t>
  </si>
  <si>
    <t>Travail à façon (agricole + non agricole)</t>
  </si>
  <si>
    <t>Activité touristique (hébergement, restauration, loisirs)</t>
  </si>
  <si>
    <t>Production d’électricité par des panneaux photovoltaïques</t>
  </si>
  <si>
    <t>Production de biogaz par unité de méthanisation (individuelle + collective)</t>
  </si>
  <si>
    <t>Production de biogaz par unité de méthanisation (apport collectivités ou soc. privées)</t>
  </si>
  <si>
    <t>Mise à disposition de toitures (photovoltaïque) ou surfaces (éolien)</t>
  </si>
  <si>
    <t>Catégorie : Circuits courts</t>
  </si>
  <si>
    <t>Produits céréaliers, oléagineux et protéagineux</t>
  </si>
  <si>
    <t>légumes frais et transformés, pommes de terre</t>
  </si>
  <si>
    <t>Vin, raisin de table, eau de vie</t>
  </si>
  <si>
    <t>Olives, huile d'olive</t>
  </si>
  <si>
    <t>Fruits frais et transformés</t>
  </si>
  <si>
    <t>Autres produits végétaux</t>
  </si>
  <si>
    <t>Produits laitiers</t>
  </si>
  <si>
    <t>Oeufs, volailles</t>
  </si>
  <si>
    <t>Viandes hors volaille, autres produits animaux</t>
  </si>
  <si>
    <t>Miel et produits de la ruche</t>
  </si>
  <si>
    <t>Catégorie : Chiffres clés</t>
  </si>
  <si>
    <t>Indicateur : Nombre d'exploitations, SAU irrigable (ha), SAU irriguée (ha), nombre d'exploitations irriguant par un réseau collectif et individuel</t>
  </si>
  <si>
    <t>Nombre d'exploitations ayant des superficies irrigables</t>
  </si>
  <si>
    <t>SAU irrigable (ha)</t>
  </si>
  <si>
    <t>SAU irriguée (ha)</t>
  </si>
  <si>
    <t>Nombre d'exploitations irriguant par un réseau collectif</t>
  </si>
  <si>
    <t>nombre d'exploitations irriguant par un réseau individuel</t>
  </si>
  <si>
    <t>Catégorie : Origine de l’eau</t>
  </si>
  <si>
    <t>Eaux de surfaces : cours d'eaux, canaux, lacs</t>
  </si>
  <si>
    <t>Réservoirs d'eaux, retenues collinaires</t>
  </si>
  <si>
    <t>Eaux souterraines : forages, puits</t>
  </si>
  <si>
    <t>Autres origines (eaux de pluie, eaux usées traitées...)</t>
  </si>
  <si>
    <t>Catégorie : Mode d'irrigation</t>
  </si>
  <si>
    <t>Indicateur : Surface (ha)</t>
  </si>
  <si>
    <t>Aspersion</t>
  </si>
  <si>
    <t>Micro irrigation (goutte-à-goutte, micro-asperseurs...)</t>
  </si>
  <si>
    <t>Gravité</t>
  </si>
  <si>
    <t>Manuellement (tuyau...)</t>
  </si>
  <si>
    <t>Catégorie : Catégories de tracteurs utilisés</t>
  </si>
  <si>
    <t>Indicateur : En propriété - Nombre de matériel</t>
  </si>
  <si>
    <t>Tracteurs de moins de 55 ch. Din</t>
  </si>
  <si>
    <t>Tracteurs de 55 à 79 ch. Din</t>
  </si>
  <si>
    <t>Tracteurs de 80 à 134 ch. Din</t>
  </si>
  <si>
    <t>Tracteurs de 135 à 169 ch. Din</t>
  </si>
  <si>
    <t>Tracteurs de 170 à 199 ch. Din</t>
  </si>
  <si>
    <t>Tracteurs de 200 à 299 ch. Din</t>
  </si>
  <si>
    <t>Tracteurs de 300 ch. Din ou plus</t>
  </si>
  <si>
    <t>Indicateur : En propriété - Exploitations en ayant</t>
  </si>
  <si>
    <t>Indicateur : En copropriété - Nombre de matériel</t>
  </si>
  <si>
    <t>Indicateur : En copropriété - Exploitations en ayant</t>
  </si>
  <si>
    <t>Indicateur : En Cuma - Nombre de matériel</t>
  </si>
  <si>
    <t>Indicateur : En Cuma - Exploitations en ayant</t>
  </si>
  <si>
    <t>Catégorie : Nombre de tracteurs utilisés (Toutes catégories confondues)</t>
  </si>
  <si>
    <t>Aucun tracteur</t>
  </si>
  <si>
    <t>De 1 à 2 tracteurs</t>
  </si>
  <si>
    <t>De 3 à 5 tracteurs</t>
  </si>
  <si>
    <t>De 6 à 10 tracteurs</t>
  </si>
  <si>
    <t>Plus de 10 tracteurs</t>
  </si>
  <si>
    <t>Catégorie : Moissonneuses batteuses par type de propriété</t>
  </si>
  <si>
    <t>Indicateur : Nombre de matériel</t>
  </si>
  <si>
    <t>Moissonneuse batteuse
 en propriété</t>
  </si>
  <si>
    <t>Moissonneuse batteuse
 en copropriété</t>
  </si>
  <si>
    <t>Moissonneuse batteuse
 en cuma</t>
  </si>
  <si>
    <t>Catégorie : Ensileuses par type de propriété</t>
  </si>
  <si>
    <t>Ensileuses
 en propriété</t>
  </si>
  <si>
    <t>Ensileuses
 en copropriété</t>
  </si>
  <si>
    <t>Ensileuses
 en cuma</t>
  </si>
  <si>
    <t>Catégorie : Récolteuses de pomme de terre par type de propriété</t>
  </si>
  <si>
    <t>Récolteuses de PdT
 en propriété</t>
  </si>
  <si>
    <t>Récolteuses de PdT
 en copropriété</t>
  </si>
  <si>
    <t>Récolteuses de PdT
 en cuma</t>
  </si>
  <si>
    <t>Catégorie : Récolteuses de betteraves par type de propriété (y compris betteraves fourragères et sucrières)</t>
  </si>
  <si>
    <t>Récolteuses de betteraves
  en propriété</t>
  </si>
  <si>
    <t>Récolteuses de betteraves
  en copropriété</t>
  </si>
  <si>
    <t>Récolteuses de betteraves
  en cuma</t>
  </si>
  <si>
    <t>Catégorie : Machines à vendanger par type de propriété</t>
  </si>
  <si>
    <t>Machines à vendanger
  en propriété</t>
  </si>
  <si>
    <t>Machines à vendanger
  en copropriété</t>
  </si>
  <si>
    <t>Machines à vendanger
  en cuma</t>
  </si>
  <si>
    <t>Machines à vendanger
 en copropriété</t>
  </si>
  <si>
    <t xml:space="preserve">Catégorie : Outils de gestion et de suivi de l'activité agricole </t>
  </si>
  <si>
    <t>De la comptabilité</t>
  </si>
  <si>
    <t>De l'activité commerciale</t>
  </si>
  <si>
    <t>Des cultures</t>
  </si>
  <si>
    <t>Des prairies</t>
  </si>
  <si>
    <t>Du cheptel</t>
  </si>
  <si>
    <t>Catégorie : Outils informatiques d'aide à la décision (COMPLET)</t>
  </si>
  <si>
    <t>Suivi irrigation 
 En propre</t>
  </si>
  <si>
    <t>Suivi irrigation 
 Par le biais d'une coopérative</t>
  </si>
  <si>
    <t>Suivi traitements phytosanitaires 
 En propre</t>
  </si>
  <si>
    <t>Suivi traitements phytosanitaires 
 Par le biais d'une coopérative</t>
  </si>
  <si>
    <t>Suivi fertilisation</t>
  </si>
  <si>
    <t>Suivi autres interventions 
 En propre</t>
  </si>
  <si>
    <t>Catégorie : Outils informatiques d'aide à la décision (SIMPLIFIE)</t>
  </si>
  <si>
    <t>Suivi irrigation</t>
  </si>
  <si>
    <t>Suivi traitements phytosanitaires</t>
  </si>
  <si>
    <t>Catégorie : Autres outils informatiques</t>
  </si>
  <si>
    <t>Cartographie de précision</t>
  </si>
  <si>
    <t>Station météo connectée</t>
  </si>
  <si>
    <t>Pilotage du climat des serres</t>
  </si>
  <si>
    <t>Catégorie : Robotique</t>
  </si>
  <si>
    <t>Robot de désherbage mécanique</t>
  </si>
  <si>
    <t>Robot de pulvérisation et épandage</t>
  </si>
  <si>
    <t>Robot de travail du sol</t>
  </si>
  <si>
    <t>Robot de récolte</t>
  </si>
  <si>
    <t>Catégorie : Agriculture de précision</t>
  </si>
  <si>
    <t>Système de pulvérisation en bandes</t>
  </si>
  <si>
    <t>dont équipé d'un dispositif de coupure de tronçons piloté par GPS</t>
  </si>
  <si>
    <t>dont équipé d'un capteur d'avancement de type DPA</t>
  </si>
  <si>
    <t>Épandeur d'engrais minéraux localisé (raie de semins)</t>
  </si>
  <si>
    <t>Épandeur de lisier équipé d'un capteur d'avancement de type DPA</t>
  </si>
  <si>
    <t>Equipements disposant de guidage de haute précision GPS</t>
  </si>
  <si>
    <t>Equipements pilotés à l'aide d'une caméra</t>
  </si>
  <si>
    <t>Équipements pilotés par un logiciel de cartographie</t>
  </si>
  <si>
    <t>Catégorie : Équipements pour la gestion de l'élevage</t>
  </si>
  <si>
    <t>Dispositif de surveillance hors dispositif anti-vol</t>
  </si>
  <si>
    <t>Dispositif de régulation automatique de la température des bâtiments d'élevage</t>
  </si>
  <si>
    <t>Dispositif automatisé de ventilation ou de brumisation</t>
  </si>
  <si>
    <t>Dispositif de surveillance de la santé</t>
  </si>
  <si>
    <t>Dispositif de pesée des animaux</t>
  </si>
  <si>
    <t>Dispositif de détection des évènements de reproduction des animaux</t>
  </si>
  <si>
    <t>Dispositif d'enregistrement de l'alimentation</t>
  </si>
  <si>
    <t>Dispositif d'enregistrement de l'abreuvement</t>
  </si>
  <si>
    <t>Dispositif de mesure de la quantité de lait</t>
  </si>
  <si>
    <t>Géotracking des animaux</t>
  </si>
  <si>
    <t>Catégorie : Robotique pour l'élevage</t>
  </si>
  <si>
    <t>Robot d'affouragement et/ou robot repousse fourrage</t>
  </si>
  <si>
    <t>Distributeur automatique de concentré (DAC)</t>
  </si>
  <si>
    <t>Système de nettoyage automatisé (racleur et/ou robot)</t>
  </si>
  <si>
    <t>Paillage automatisé</t>
  </si>
  <si>
    <t>Robot de traite</t>
  </si>
  <si>
    <t>Catégorie : Stockage à la ferme</t>
  </si>
  <si>
    <t>Exploitation ayant un stockage pour le grain</t>
  </si>
  <si>
    <t>dont équipé d'un système de séchage</t>
  </si>
  <si>
    <t>Exploitation ayant une installation couverte ou fermée pour le stockage des racines, tubercules et bulbes</t>
  </si>
  <si>
    <t>Exploitation ayant une installation de stockage au sec des fruits et légumes</t>
  </si>
  <si>
    <t>Exploitation ayant une installation de stockage réfrigérée (chambre froide)</t>
  </si>
  <si>
    <t>Catégorie : Équipements pour la protection des vergers et des vignes contre les aléas climatiques</t>
  </si>
  <si>
    <t>Convecteurs à air chaud antigel</t>
  </si>
  <si>
    <t>Dispositifs d'aspersion pour lutte contre le gel</t>
  </si>
  <si>
    <t>Tours ou éoliennes antigel</t>
  </si>
  <si>
    <t>Filets paregrêle</t>
  </si>
  <si>
    <t>Canons anti-grêle</t>
  </si>
  <si>
    <t>Filet paregrêle</t>
  </si>
  <si>
    <t>Total France métropolitaine</t>
  </si>
  <si>
    <t>s</t>
  </si>
  <si>
    <t xml:space="preserve">Interprétation des résultats
</t>
  </si>
  <si>
    <t xml:space="preserve">Les résultats de l’enquête ESEA 2023 proviennent d’un sondage.  Les exploitations agricoles ont été sélectionnées de manière aléatoire, ce qui implique qu’un autre tirage aurait pu conduire à des résultats légèrement différents. Cette variabilité, inhérente à l’échantillonnage, est mesurée à l’aide du demi-intervalle de confiance à 95 %.  Ainsi, lorsque la valeur issue du recensement agricole 2020 se situe à l’intérieur de l’intervalle [valeur ESEA 2023 – demi-intervalle ; valeur ESEA 2023 + demi-intervalle], il n’est pas possible de conclure à une différence statistiquement significative entre les deux valeurs.
Afin de matérialiser la significativité des évolutions, les cellules ont été coloriées en vert lorsque la variation est significative (en dehors de l’intervalle de confiance) et en rose dans le cas contraire. 
Par exemple, dans le tableau TAB11 de l'Enquête Structure en Bref, pour la variable "SAU totale (ha)", le déclin de la surface agricole est probable en Normandie ; en revanche, il n’est pas possible de conclure à un déclin en Bourgogne-Franche-Comté. 
 </t>
  </si>
  <si>
    <t>Nombre total d'exploitation</t>
  </si>
  <si>
    <r>
      <rPr>
        <b/>
        <u/>
        <sz val="11"/>
        <color theme="1"/>
        <rFont val="Calibri"/>
        <family val="2"/>
        <scheme val="minor"/>
      </rPr>
      <t>Gestion du secret statistique :</t>
    </r>
    <r>
      <rPr>
        <sz val="11"/>
        <color theme="1"/>
        <rFont val="Calibri"/>
        <family val="2"/>
        <scheme val="minor"/>
      </rPr>
      <t xml:space="preserve">
L’application du secret statistique sur les valeurs est signalé par un ‘S’.</t>
    </r>
  </si>
  <si>
    <t xml:space="preserve">Calcul des moyennes
</t>
  </si>
  <si>
    <t>Les éléments fournis permettent de calculer des moyennes par exploitation, qui est l'indicateur statistique à privilégier.</t>
  </si>
  <si>
    <r>
      <rPr>
        <u/>
        <sz val="11"/>
        <color theme="1"/>
        <rFont val="Calibri"/>
        <family val="2"/>
        <scheme val="minor"/>
      </rPr>
      <t>Exemple : calcul des ETP moyens</t>
    </r>
    <r>
      <rPr>
        <sz val="11"/>
        <color theme="1"/>
        <rFont val="Calibri"/>
        <family val="2"/>
        <scheme val="minor"/>
      </rPr>
      <t xml:space="preserve">
A partir du tableau TAB33 - Main d’œuvre des exploitations (ETP), nous pouvons obtenir les ETP moyens par exploitation en utilisant le tableau TAB13 qui détient le nombre d'exploitations (hors micro).
</t>
    </r>
  </si>
  <si>
    <t>TAB13 (hors micro)</t>
  </si>
  <si>
    <t>TAB33 - ETP</t>
  </si>
  <si>
    <t>CALCUL MOYENNE</t>
  </si>
  <si>
    <t>Chefs d'exploitations, coexploitants</t>
  </si>
  <si>
    <t>ETP moyen / exploitation</t>
  </si>
  <si>
    <r>
      <rPr>
        <u/>
        <sz val="11"/>
        <color theme="1"/>
        <rFont val="Calibri"/>
        <family val="2"/>
        <scheme val="minor"/>
      </rPr>
      <t>Exemple : calcul de la SAU moyenne par dimension économique (DIMECO)</t>
    </r>
    <r>
      <rPr>
        <sz val="11"/>
        <color theme="1"/>
        <rFont val="Calibri"/>
        <family val="2"/>
        <scheme val="minor"/>
      </rPr>
      <t xml:space="preserve">
A partir du tableau TAB21A - SAU par DIMECO, nous pouvons obtenir la SAU moyenne par exploitation de dimension économique "petites" en utilisant le tableau TAB12 qui détient le nombre d'exploitations par DIMECO
</t>
    </r>
  </si>
  <si>
    <t>TAB12  - Nombre d'exploitations</t>
  </si>
  <si>
    <t>TAB21A - SAU (ha)</t>
  </si>
  <si>
    <t>SAU moyennes / Petites exploitations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</si>
</sst>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4"/>
      <name val="Calibri"/>
      <family val="2"/>
    </font>
    <font>
      <sz val="11"/>
      <color rgb="FFFF007F"/>
      <name val="Calibri"/>
      <family val="2"/>
    </font>
    <font>
      <b/>
      <sz val="11"/>
      <name val="Calibri"/>
      <family val="2"/>
    </font>
    <font>
      <u/>
      <sz val="11"/>
      <color rgb="FF0000FF"/>
      <name val="Calibri"/>
      <family val="2"/>
    </font>
    <font>
      <sz val="10"/>
      <name val="Marianne"/>
    </font>
    <font>
      <b/>
      <sz val="10"/>
      <color rgb="FFFFFFFF"/>
      <name val="Marianne"/>
    </font>
    <font>
      <b/>
      <sz val="12"/>
      <name val="Marianne"/>
    </font>
    <font>
      <b/>
      <sz val="10"/>
      <name val="Marianne"/>
    </font>
    <font>
      <b/>
      <sz val="11"/>
      <color rgb="FFFFFFFF"/>
      <name val="Marianne"/>
    </font>
    <font>
      <i/>
      <sz val="10"/>
      <name val="Marianne"/>
    </font>
    <font>
      <i/>
      <sz val="11"/>
      <color theme="1"/>
      <name val="Calibri"/>
      <family val="2"/>
    </font>
    <font>
      <sz val="11"/>
      <color theme="1"/>
      <name val="Calibri"/>
      <family val="2"/>
      <scheme val="minor"/>
    </font>
    <font>
      <b/>
      <i/>
      <sz val="10"/>
      <name val="Marianne"/>
    </font>
    <font>
      <b/>
      <i/>
      <sz val="11"/>
      <color theme="1"/>
      <name val="Calibri"/>
      <family val="2"/>
      <scheme val="minor"/>
    </font>
    <font>
      <b/>
      <sz val="16"/>
      <color theme="1"/>
      <name val="Calibri"/>
      <family val="2"/>
      <scheme val="minor"/>
    </font>
    <font>
      <sz val="12"/>
      <color theme="1"/>
      <name val="Calibri"/>
      <family val="2"/>
      <scheme val="minor"/>
    </font>
    <font>
      <sz val="10"/>
      <name val="Marianne"/>
      <family val="3"/>
    </font>
    <font>
      <b/>
      <sz val="10"/>
      <color rgb="FFFFFFFF"/>
      <name val="Marianne"/>
      <family val="3"/>
    </font>
    <font>
      <i/>
      <sz val="10"/>
      <name val="Marianne"/>
      <family val="3"/>
    </font>
    <font>
      <b/>
      <u/>
      <sz val="11"/>
      <color theme="1"/>
      <name val="Calibri"/>
      <family val="2"/>
      <scheme val="minor"/>
    </font>
    <font>
      <u/>
      <sz val="11"/>
      <color theme="1"/>
      <name val="Calibri"/>
      <family val="2"/>
      <scheme val="minor"/>
    </font>
    <font>
      <b/>
      <sz val="11"/>
      <color rgb="FF0070C0"/>
      <name val="Calibri"/>
      <family val="2"/>
      <scheme val="minor"/>
    </font>
  </fonts>
  <fills count="7">
    <fill>
      <patternFill patternType="none"/>
    </fill>
    <fill>
      <patternFill patternType="gray125"/>
    </fill>
    <fill>
      <patternFill patternType="solid">
        <fgColor rgb="FF97C1C6"/>
        <bgColor rgb="FF97C1C6"/>
      </patternFill>
    </fill>
    <fill>
      <patternFill patternType="solid">
        <fgColor rgb="FFEEEEEE"/>
        <bgColor rgb="FFEEEEEE"/>
      </patternFill>
    </fill>
    <fill>
      <patternFill patternType="solid">
        <fgColor rgb="FFFF8D7E"/>
        <bgColor rgb="FFFF8D7E"/>
      </patternFill>
    </fill>
    <fill>
      <patternFill patternType="solid">
        <fgColor rgb="FFCBECC1"/>
        <bgColor rgb="FFCBECC1"/>
      </patternFill>
    </fill>
    <fill>
      <patternFill patternType="solid">
        <fgColor rgb="FFEB8B8B"/>
        <bgColor rgb="FFEB8B8B"/>
      </patternFill>
    </fill>
  </fills>
  <borders count="19">
    <border>
      <left/>
      <right/>
      <top/>
      <bottom/>
      <diagonal/>
    </border>
    <border>
      <left style="thin">
        <color auto="1"/>
      </left>
      <right style="thin">
        <color auto="1"/>
      </right>
      <top style="thin">
        <color auto="1"/>
      </top>
      <bottom style="thin">
        <color auto="1"/>
      </bottom>
      <diagonal/>
    </border>
    <border>
      <left/>
      <right style="thin">
        <color rgb="FF000000"/>
      </right>
      <top/>
      <bottom/>
      <diagonal/>
    </border>
    <border>
      <left/>
      <right/>
      <top style="thin">
        <color rgb="FF000000"/>
      </top>
      <bottom/>
      <diagonal/>
    </border>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2" fillId="0" borderId="4"/>
  </cellStyleXfs>
  <cellXfs count="84">
    <xf numFmtId="0" fontId="0" fillId="0" borderId="0" xfId="0"/>
    <xf numFmtId="0" fontId="3" fillId="0" borderId="0" xfId="0" applyFont="1"/>
    <xf numFmtId="0" fontId="4" fillId="0" borderId="0" xfId="0" applyFont="1"/>
    <xf numFmtId="3" fontId="7" fillId="0" borderId="0" xfId="0" applyNumberFormat="1" applyFont="1"/>
    <xf numFmtId="3" fontId="5" fillId="0" borderId="0" xfId="0" applyNumberFormat="1" applyFont="1"/>
    <xf numFmtId="3" fontId="9" fillId="4" borderId="0" xfId="0" applyNumberFormat="1" applyFont="1" applyFill="1"/>
    <xf numFmtId="3" fontId="8" fillId="0" borderId="0" xfId="0" applyNumberFormat="1" applyFont="1"/>
    <xf numFmtId="3" fontId="5" fillId="0" borderId="1" xfId="0" applyNumberFormat="1" applyFont="1" applyBorder="1" applyAlignment="1">
      <alignment horizontal="center" vertical="top"/>
    </xf>
    <xf numFmtId="3" fontId="5" fillId="3" borderId="1" xfId="0" applyNumberFormat="1" applyFont="1" applyFill="1" applyBorder="1" applyAlignment="1">
      <alignment horizontal="center" vertical="center" wrapText="1"/>
    </xf>
    <xf numFmtId="3" fontId="10" fillId="3" borderId="1" xfId="0" applyNumberFormat="1" applyFont="1" applyFill="1" applyBorder="1" applyAlignment="1">
      <alignment horizontal="center" vertical="center" wrapText="1"/>
    </xf>
    <xf numFmtId="3" fontId="5" fillId="0" borderId="4" xfId="0" applyNumberFormat="1" applyFont="1" applyBorder="1" applyAlignment="1">
      <alignment horizontal="left"/>
    </xf>
    <xf numFmtId="3" fontId="5" fillId="5" borderId="0" xfId="0" applyNumberFormat="1" applyFont="1" applyFill="1"/>
    <xf numFmtId="3" fontId="10" fillId="5" borderId="2" xfId="0" applyNumberFormat="1" applyFont="1" applyFill="1" applyBorder="1"/>
    <xf numFmtId="3" fontId="5" fillId="6" borderId="0" xfId="0" applyNumberFormat="1" applyFont="1" applyFill="1"/>
    <xf numFmtId="3" fontId="10" fillId="6" borderId="2" xfId="0" applyNumberFormat="1" applyFont="1" applyFill="1" applyBorder="1"/>
    <xf numFmtId="0" fontId="0" fillId="0" borderId="3" xfId="0" applyBorder="1"/>
    <xf numFmtId="0" fontId="11" fillId="0" borderId="3" xfId="0" applyFont="1" applyBorder="1"/>
    <xf numFmtId="0" fontId="11" fillId="0" borderId="0" xfId="0" applyFont="1"/>
    <xf numFmtId="3" fontId="10" fillId="0" borderId="2" xfId="0" applyNumberFormat="1" applyFont="1" applyBorder="1"/>
    <xf numFmtId="0" fontId="0" fillId="0" borderId="0" xfId="0"/>
    <xf numFmtId="3" fontId="13" fillId="5" borderId="2" xfId="0" applyNumberFormat="1" applyFont="1" applyFill="1" applyBorder="1"/>
    <xf numFmtId="3" fontId="13" fillId="0" borderId="4" xfId="0" applyNumberFormat="1" applyFont="1" applyBorder="1" applyAlignment="1">
      <alignment horizontal="left"/>
    </xf>
    <xf numFmtId="3" fontId="13" fillId="5" borderId="0" xfId="0" applyNumberFormat="1" applyFont="1" applyFill="1"/>
    <xf numFmtId="0" fontId="14" fillId="0" borderId="0" xfId="0" applyFont="1"/>
    <xf numFmtId="3" fontId="13" fillId="6" borderId="2" xfId="0" applyNumberFormat="1" applyFont="1" applyFill="1" applyBorder="1"/>
    <xf numFmtId="3" fontId="13" fillId="6" borderId="0" xfId="0" applyNumberFormat="1" applyFont="1" applyFill="1"/>
    <xf numFmtId="3" fontId="13" fillId="0" borderId="2" xfId="0" applyNumberFormat="1" applyFont="1" applyBorder="1"/>
    <xf numFmtId="3" fontId="13" fillId="0" borderId="0" xfId="0" applyNumberFormat="1" applyFont="1"/>
    <xf numFmtId="0" fontId="15" fillId="0" borderId="4" xfId="1" applyFont="1" applyAlignment="1">
      <alignment vertical="top" wrapText="1"/>
    </xf>
    <xf numFmtId="3" fontId="17" fillId="0" borderId="1" xfId="0" applyNumberFormat="1" applyFont="1" applyBorder="1" applyAlignment="1">
      <alignment horizontal="center" vertical="top"/>
    </xf>
    <xf numFmtId="3" fontId="17" fillId="3" borderId="1" xfId="0" applyNumberFormat="1" applyFont="1" applyFill="1" applyBorder="1" applyAlignment="1">
      <alignment horizontal="center" vertical="center" wrapText="1"/>
    </xf>
    <xf numFmtId="3" fontId="19" fillId="3" borderId="1" xfId="0" applyNumberFormat="1" applyFont="1" applyFill="1" applyBorder="1" applyAlignment="1">
      <alignment horizontal="center" vertical="center" wrapText="1"/>
    </xf>
    <xf numFmtId="3" fontId="17" fillId="0" borderId="5" xfId="0" applyNumberFormat="1" applyFont="1" applyBorder="1" applyAlignment="1">
      <alignment horizontal="left"/>
    </xf>
    <xf numFmtId="3" fontId="17" fillId="5" borderId="5" xfId="0" applyNumberFormat="1" applyFont="1" applyFill="1" applyBorder="1"/>
    <xf numFmtId="3" fontId="17" fillId="5" borderId="6" xfId="0" applyNumberFormat="1" applyFont="1" applyFill="1" applyBorder="1"/>
    <xf numFmtId="3" fontId="19" fillId="5" borderId="7" xfId="0" applyNumberFormat="1" applyFont="1" applyFill="1" applyBorder="1"/>
    <xf numFmtId="3" fontId="17" fillId="6" borderId="6" xfId="0" applyNumberFormat="1" applyFont="1" applyFill="1" applyBorder="1"/>
    <xf numFmtId="3" fontId="19" fillId="6" borderId="7" xfId="0" applyNumberFormat="1" applyFont="1" applyFill="1" applyBorder="1"/>
    <xf numFmtId="3" fontId="17" fillId="0" borderId="8" xfId="0" applyNumberFormat="1" applyFont="1" applyBorder="1" applyAlignment="1">
      <alignment horizontal="left"/>
    </xf>
    <xf numFmtId="3" fontId="17" fillId="5" borderId="8" xfId="0" applyNumberFormat="1" applyFont="1" applyFill="1" applyBorder="1"/>
    <xf numFmtId="3" fontId="17" fillId="5" borderId="9" xfId="0" applyNumberFormat="1" applyFont="1" applyFill="1" applyBorder="1"/>
    <xf numFmtId="3" fontId="19" fillId="5" borderId="10" xfId="0" applyNumberFormat="1" applyFont="1" applyFill="1" applyBorder="1"/>
    <xf numFmtId="0" fontId="0" fillId="0" borderId="0" xfId="0" applyAlignment="1">
      <alignment vertical="top" wrapText="1"/>
    </xf>
    <xf numFmtId="3" fontId="17" fillId="0" borderId="11" xfId="0" applyNumberFormat="1" applyFont="1" applyBorder="1" applyAlignment="1">
      <alignment horizontal="center" vertical="top"/>
    </xf>
    <xf numFmtId="3" fontId="17" fillId="3" borderId="13" xfId="0" applyNumberFormat="1" applyFont="1" applyFill="1" applyBorder="1" applyAlignment="1">
      <alignment horizontal="center" vertical="center" wrapText="1"/>
    </xf>
    <xf numFmtId="3" fontId="17" fillId="3" borderId="11" xfId="0" applyNumberFormat="1" applyFont="1" applyFill="1" applyBorder="1" applyAlignment="1">
      <alignment horizontal="center" vertical="center" wrapText="1"/>
    </xf>
    <xf numFmtId="3" fontId="5" fillId="0" borderId="14" xfId="0" applyNumberFormat="1" applyFont="1" applyBorder="1" applyAlignment="1">
      <alignment horizontal="left"/>
    </xf>
    <xf numFmtId="3" fontId="5" fillId="5" borderId="15" xfId="0" applyNumberFormat="1" applyFont="1" applyFill="1" applyBorder="1"/>
    <xf numFmtId="3" fontId="5" fillId="5" borderId="16" xfId="0" applyNumberFormat="1" applyFont="1" applyFill="1" applyBorder="1"/>
    <xf numFmtId="3" fontId="5" fillId="5" borderId="5" xfId="0" applyNumberFormat="1" applyFont="1" applyFill="1" applyBorder="1"/>
    <xf numFmtId="3" fontId="5" fillId="5" borderId="7" xfId="0" applyNumberFormat="1" applyFont="1" applyFill="1" applyBorder="1"/>
    <xf numFmtId="2" fontId="0" fillId="0" borderId="5" xfId="0" applyNumberFormat="1" applyBorder="1"/>
    <xf numFmtId="2" fontId="0" fillId="0" borderId="7" xfId="0" applyNumberFormat="1" applyBorder="1"/>
    <xf numFmtId="3" fontId="5" fillId="0" borderId="17" xfId="0" applyNumberFormat="1" applyFont="1" applyBorder="1" applyAlignment="1">
      <alignment horizontal="left"/>
    </xf>
    <xf numFmtId="2" fontId="0" fillId="0" borderId="15" xfId="0" applyNumberFormat="1" applyBorder="1"/>
    <xf numFmtId="2" fontId="0" fillId="0" borderId="16" xfId="0" applyNumberFormat="1" applyBorder="1"/>
    <xf numFmtId="3" fontId="5" fillId="6" borderId="15" xfId="0" applyNumberFormat="1" applyFont="1" applyFill="1" applyBorder="1"/>
    <xf numFmtId="3" fontId="5" fillId="6" borderId="16" xfId="0" applyNumberFormat="1" applyFont="1" applyFill="1" applyBorder="1"/>
    <xf numFmtId="3" fontId="5" fillId="0" borderId="18" xfId="0" applyNumberFormat="1" applyFont="1" applyBorder="1" applyAlignment="1">
      <alignment horizontal="left"/>
    </xf>
    <xf numFmtId="3" fontId="5" fillId="5" borderId="8" xfId="0" applyNumberFormat="1" applyFont="1" applyFill="1" applyBorder="1"/>
    <xf numFmtId="3" fontId="5" fillId="5" borderId="10" xfId="0" applyNumberFormat="1" applyFont="1" applyFill="1" applyBorder="1"/>
    <xf numFmtId="2" fontId="0" fillId="0" borderId="8" xfId="0" applyNumberFormat="1" applyBorder="1"/>
    <xf numFmtId="2" fontId="0" fillId="0" borderId="10" xfId="0" applyNumberFormat="1" applyBorder="1"/>
    <xf numFmtId="3" fontId="17" fillId="0" borderId="5" xfId="0" applyNumberFormat="1" applyFont="1" applyBorder="1" applyAlignment="1">
      <alignment horizontal="center" vertical="top"/>
    </xf>
    <xf numFmtId="3" fontId="17" fillId="3" borderId="14" xfId="0" applyNumberFormat="1" applyFont="1" applyFill="1" applyBorder="1" applyAlignment="1">
      <alignment horizontal="center" vertical="center" wrapText="1"/>
    </xf>
    <xf numFmtId="3" fontId="17" fillId="3" borderId="7" xfId="0" applyNumberFormat="1" applyFont="1" applyFill="1" applyBorder="1" applyAlignment="1">
      <alignment horizontal="center" vertical="center" wrapText="1"/>
    </xf>
    <xf numFmtId="3" fontId="17" fillId="3" borderId="5" xfId="0" applyNumberFormat="1" applyFont="1" applyFill="1" applyBorder="1" applyAlignment="1">
      <alignment horizontal="center" vertical="center" wrapText="1"/>
    </xf>
    <xf numFmtId="3" fontId="5" fillId="5" borderId="6" xfId="0" applyNumberFormat="1" applyFont="1" applyFill="1" applyBorder="1"/>
    <xf numFmtId="3" fontId="5" fillId="5" borderId="9" xfId="0" applyNumberFormat="1" applyFont="1" applyFill="1" applyBorder="1"/>
    <xf numFmtId="0" fontId="1" fillId="0" borderId="0" xfId="0" applyFont="1" applyAlignment="1">
      <alignment horizontal="left"/>
    </xf>
    <xf numFmtId="0" fontId="0" fillId="0" borderId="0" xfId="0"/>
    <xf numFmtId="0" fontId="2" fillId="0" borderId="0" xfId="0" applyFont="1" applyAlignment="1">
      <alignment horizontal="left"/>
    </xf>
    <xf numFmtId="0" fontId="22" fillId="0" borderId="11" xfId="0" applyFont="1" applyBorder="1" applyAlignment="1">
      <alignment horizontal="center"/>
    </xf>
    <xf numFmtId="0" fontId="22" fillId="0" borderId="12" xfId="0" applyFont="1" applyBorder="1" applyAlignment="1">
      <alignment horizontal="center"/>
    </xf>
    <xf numFmtId="0" fontId="22" fillId="0" borderId="13" xfId="0" applyFont="1" applyBorder="1" applyAlignment="1">
      <alignment horizontal="center"/>
    </xf>
    <xf numFmtId="0" fontId="16" fillId="0" borderId="4" xfId="1" applyFont="1" applyAlignment="1">
      <alignment horizontal="justify" vertical="justify" wrapText="1"/>
    </xf>
    <xf numFmtId="3" fontId="18" fillId="2" borderId="1" xfId="0" applyNumberFormat="1" applyFont="1" applyFill="1" applyBorder="1" applyAlignment="1">
      <alignment vertical="top" wrapText="1"/>
    </xf>
    <xf numFmtId="0" fontId="0" fillId="0" borderId="0" xfId="0" applyAlignment="1">
      <alignment horizontal="left" wrapText="1"/>
    </xf>
    <xf numFmtId="0" fontId="0" fillId="0" borderId="0" xfId="0" applyAlignment="1">
      <alignment horizontal="left"/>
    </xf>
    <xf numFmtId="0" fontId="0" fillId="0" borderId="0" xfId="0" applyAlignment="1">
      <alignment horizontal="left" vertical="top" wrapText="1"/>
    </xf>
    <xf numFmtId="3" fontId="18" fillId="2" borderId="11" xfId="0" applyNumberFormat="1" applyFont="1" applyFill="1" applyBorder="1" applyAlignment="1">
      <alignment horizontal="center" vertical="top" wrapText="1"/>
    </xf>
    <xf numFmtId="3" fontId="18" fillId="2" borderId="13" xfId="0" applyNumberFormat="1" applyFont="1" applyFill="1" applyBorder="1" applyAlignment="1">
      <alignment horizontal="center" vertical="top" wrapText="1"/>
    </xf>
    <xf numFmtId="3" fontId="18" fillId="2" borderId="12" xfId="0" applyNumberFormat="1" applyFont="1" applyFill="1" applyBorder="1" applyAlignment="1">
      <alignment horizontal="center" vertical="top" wrapText="1"/>
    </xf>
    <xf numFmtId="3" fontId="6" fillId="2" borderId="1" xfId="0" applyNumberFormat="1" applyFont="1" applyFill="1" applyBorder="1" applyAlignment="1">
      <alignment vertical="top" wrapText="1"/>
    </xf>
  </cellXfs>
  <cellStyles count="2">
    <cellStyle name="Normal" xfId="0" builtinId="0"/>
    <cellStyle name="Normal 2" xfId="1" xr:uid="{5EF3B772-972B-4D1C-A7CB-7FCBE2CBBBC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D88"/>
  <sheetViews>
    <sheetView tabSelected="1" workbookViewId="0">
      <selection sqref="A1:D1"/>
    </sheetView>
  </sheetViews>
  <sheetFormatPr baseColWidth="10" defaultColWidth="9.140625" defaultRowHeight="15" x14ac:dyDescent="0.25"/>
  <cols>
    <col min="1" max="1" width="59" bestFit="1" customWidth="1"/>
    <col min="2" max="2" width="31" bestFit="1" customWidth="1"/>
    <col min="3" max="3" width="97" bestFit="1" customWidth="1"/>
    <col min="4" max="4" width="135" bestFit="1" customWidth="1"/>
  </cols>
  <sheetData>
    <row r="1" spans="1:4" ht="18.75" x14ac:dyDescent="0.3">
      <c r="A1" s="69" t="s">
        <v>0</v>
      </c>
      <c r="B1" s="70"/>
      <c r="C1" s="70"/>
      <c r="D1" s="70"/>
    </row>
    <row r="3" spans="1:4" x14ac:dyDescent="0.25">
      <c r="A3" s="71" t="s">
        <v>1</v>
      </c>
      <c r="B3" s="70"/>
      <c r="C3" s="70"/>
      <c r="D3" s="70"/>
    </row>
    <row r="6" spans="1:4" x14ac:dyDescent="0.25">
      <c r="A6" s="1" t="s">
        <v>2</v>
      </c>
      <c r="B6" s="1" t="s">
        <v>3</v>
      </c>
      <c r="C6" s="1" t="s">
        <v>4</v>
      </c>
      <c r="D6" s="1" t="s">
        <v>5</v>
      </c>
    </row>
    <row r="7" spans="1:4" x14ac:dyDescent="0.25">
      <c r="A7" s="2" t="str">
        <f>HYPERLINK("#TAB11!A1", "TAB11")</f>
        <v>TAB11</v>
      </c>
      <c r="B7" t="s">
        <v>6</v>
      </c>
      <c r="C7" t="s">
        <v>7</v>
      </c>
    </row>
    <row r="8" spans="1:4" x14ac:dyDescent="0.25">
      <c r="A8" s="2" t="str">
        <f>HYPERLINK("#TAB12!A1", "TAB12")</f>
        <v>TAB12</v>
      </c>
      <c r="B8" t="s">
        <v>6</v>
      </c>
      <c r="C8" t="s">
        <v>8</v>
      </c>
      <c r="D8" t="s">
        <v>9</v>
      </c>
    </row>
    <row r="9" spans="1:4" x14ac:dyDescent="0.25">
      <c r="A9" s="2" t="str">
        <f>HYPERLINK("#TAB13!A1", "TAB13")</f>
        <v>TAB13</v>
      </c>
      <c r="B9" t="s">
        <v>6</v>
      </c>
      <c r="C9" t="s">
        <v>7</v>
      </c>
    </row>
    <row r="10" spans="1:4" x14ac:dyDescent="0.25">
      <c r="A10" s="2" t="str">
        <f>HYPERLINK("#TAB21A!A1", "TAB21A")</f>
        <v>TAB21A</v>
      </c>
      <c r="B10" t="s">
        <v>10</v>
      </c>
      <c r="C10" t="s">
        <v>8</v>
      </c>
      <c r="D10" t="s">
        <v>11</v>
      </c>
    </row>
    <row r="11" spans="1:4" x14ac:dyDescent="0.25">
      <c r="A11" s="2" t="str">
        <f>HYPERLINK("#TAB21B!A1", "TAB21B")</f>
        <v>TAB21B</v>
      </c>
      <c r="B11" t="s">
        <v>10</v>
      </c>
      <c r="C11" t="s">
        <v>8</v>
      </c>
      <c r="D11" t="s">
        <v>12</v>
      </c>
    </row>
    <row r="12" spans="1:4" x14ac:dyDescent="0.25">
      <c r="A12" s="2" t="str">
        <f>HYPERLINK("#TAB21C!A1", "TAB21C")</f>
        <v>TAB21C</v>
      </c>
      <c r="B12" t="s">
        <v>10</v>
      </c>
      <c r="C12" t="s">
        <v>8</v>
      </c>
      <c r="D12" t="s">
        <v>13</v>
      </c>
    </row>
    <row r="13" spans="1:4" x14ac:dyDescent="0.25">
      <c r="A13" s="2" t="str">
        <f>HYPERLINK("#TAB21D!A1", "TAB21D")</f>
        <v>TAB21D</v>
      </c>
      <c r="B13" t="s">
        <v>10</v>
      </c>
      <c r="C13" t="s">
        <v>8</v>
      </c>
      <c r="D13" t="s">
        <v>14</v>
      </c>
    </row>
    <row r="14" spans="1:4" x14ac:dyDescent="0.25">
      <c r="A14" s="2" t="str">
        <f>HYPERLINK("#TAB22A!A1", "TAB22A")</f>
        <v>TAB22A</v>
      </c>
      <c r="B14" t="s">
        <v>10</v>
      </c>
      <c r="C14" t="s">
        <v>15</v>
      </c>
      <c r="D14" t="s">
        <v>9</v>
      </c>
    </row>
    <row r="15" spans="1:4" x14ac:dyDescent="0.25">
      <c r="A15" s="2" t="str">
        <f>HYPERLINK("#TAB22B!A1", "TAB22B")</f>
        <v>TAB22B</v>
      </c>
      <c r="B15" t="s">
        <v>10</v>
      </c>
      <c r="C15" t="s">
        <v>15</v>
      </c>
      <c r="D15" t="s">
        <v>11</v>
      </c>
    </row>
    <row r="16" spans="1:4" x14ac:dyDescent="0.25">
      <c r="A16" s="2" t="str">
        <f>HYPERLINK("#TAB22C!A1", "TAB22C")</f>
        <v>TAB22C</v>
      </c>
      <c r="B16" t="s">
        <v>10</v>
      </c>
      <c r="C16" t="s">
        <v>15</v>
      </c>
      <c r="D16" t="s">
        <v>12</v>
      </c>
    </row>
    <row r="17" spans="1:4" x14ac:dyDescent="0.25">
      <c r="A17" s="2" t="str">
        <f>HYPERLINK("#TAB22D!A1", "TAB22D")</f>
        <v>TAB22D</v>
      </c>
      <c r="B17" t="s">
        <v>10</v>
      </c>
      <c r="C17" t="s">
        <v>15</v>
      </c>
      <c r="D17" t="s">
        <v>13</v>
      </c>
    </row>
    <row r="18" spans="1:4" x14ac:dyDescent="0.25">
      <c r="A18" s="2" t="str">
        <f>HYPERLINK("#TAB22E!A1", "TAB22E")</f>
        <v>TAB22E</v>
      </c>
      <c r="B18" t="s">
        <v>10</v>
      </c>
      <c r="C18" t="s">
        <v>15</v>
      </c>
      <c r="D18" t="s">
        <v>14</v>
      </c>
    </row>
    <row r="19" spans="1:4" x14ac:dyDescent="0.25">
      <c r="A19" s="2" t="str">
        <f>HYPERLINK("#TAB23A!A1", "TAB23A")</f>
        <v>TAB23A</v>
      </c>
      <c r="B19" t="s">
        <v>10</v>
      </c>
      <c r="C19" t="s">
        <v>16</v>
      </c>
      <c r="D19" t="s">
        <v>9</v>
      </c>
    </row>
    <row r="20" spans="1:4" x14ac:dyDescent="0.25">
      <c r="A20" s="2" t="str">
        <f>HYPERLINK("#TAB23B!A1", "TAB23B")</f>
        <v>TAB23B</v>
      </c>
      <c r="B20" t="s">
        <v>10</v>
      </c>
      <c r="C20" t="s">
        <v>16</v>
      </c>
      <c r="D20" t="s">
        <v>11</v>
      </c>
    </row>
    <row r="21" spans="1:4" x14ac:dyDescent="0.25">
      <c r="A21" s="2" t="str">
        <f>HYPERLINK("#TAB23C!A1", "TAB23C")</f>
        <v>TAB23C</v>
      </c>
      <c r="B21" t="s">
        <v>10</v>
      </c>
      <c r="C21" t="s">
        <v>16</v>
      </c>
      <c r="D21" t="s">
        <v>12</v>
      </c>
    </row>
    <row r="22" spans="1:4" x14ac:dyDescent="0.25">
      <c r="A22" s="2" t="str">
        <f>HYPERLINK("#TAB23D!A1", "TAB23D")</f>
        <v>TAB23D</v>
      </c>
      <c r="B22" t="s">
        <v>10</v>
      </c>
      <c r="C22" t="s">
        <v>16</v>
      </c>
      <c r="D22" t="s">
        <v>13</v>
      </c>
    </row>
    <row r="23" spans="1:4" x14ac:dyDescent="0.25">
      <c r="A23" s="2" t="str">
        <f>HYPERLINK("#TAB23E!A1", "TAB23E")</f>
        <v>TAB23E</v>
      </c>
      <c r="B23" t="s">
        <v>10</v>
      </c>
      <c r="C23" t="s">
        <v>16</v>
      </c>
      <c r="D23" t="s">
        <v>14</v>
      </c>
    </row>
    <row r="24" spans="1:4" x14ac:dyDescent="0.25">
      <c r="A24" s="2" t="str">
        <f>HYPERLINK("#TAB24B!A1", "TAB24B")</f>
        <v>TAB24B</v>
      </c>
      <c r="B24" t="s">
        <v>10</v>
      </c>
      <c r="C24" t="s">
        <v>17</v>
      </c>
      <c r="D24" t="s">
        <v>11</v>
      </c>
    </row>
    <row r="25" spans="1:4" x14ac:dyDescent="0.25">
      <c r="A25" s="2" t="str">
        <f>HYPERLINK("#TAB31!A1", "TAB31")</f>
        <v>TAB31</v>
      </c>
      <c r="B25" t="s">
        <v>18</v>
      </c>
      <c r="C25" t="s">
        <v>19</v>
      </c>
      <c r="D25" t="s">
        <v>20</v>
      </c>
    </row>
    <row r="26" spans="1:4" x14ac:dyDescent="0.25">
      <c r="A26" s="2" t="str">
        <f>HYPERLINK("#TAB32A!A1", "TAB32A")</f>
        <v>TAB32A</v>
      </c>
      <c r="B26" t="s">
        <v>18</v>
      </c>
      <c r="C26" t="s">
        <v>21</v>
      </c>
      <c r="D26" t="s">
        <v>20</v>
      </c>
    </row>
    <row r="27" spans="1:4" x14ac:dyDescent="0.25">
      <c r="A27" s="2" t="str">
        <f>HYPERLINK("#TAB32B!A1", "TAB32B")</f>
        <v>TAB32B</v>
      </c>
      <c r="B27" t="s">
        <v>18</v>
      </c>
      <c r="C27" t="s">
        <v>21</v>
      </c>
      <c r="D27" t="s">
        <v>22</v>
      </c>
    </row>
    <row r="28" spans="1:4" x14ac:dyDescent="0.25">
      <c r="A28" s="2" t="str">
        <f>HYPERLINK("#TAB33!A1", "TAB33")</f>
        <v>TAB33</v>
      </c>
      <c r="B28" t="s">
        <v>18</v>
      </c>
      <c r="C28" t="s">
        <v>23</v>
      </c>
      <c r="D28" t="s">
        <v>13</v>
      </c>
    </row>
    <row r="29" spans="1:4" x14ac:dyDescent="0.25">
      <c r="A29" s="2" t="str">
        <f>HYPERLINK("#TAB41A!A1", "TAB41A")</f>
        <v>TAB41A</v>
      </c>
      <c r="B29" t="s">
        <v>24</v>
      </c>
      <c r="C29" t="s">
        <v>25</v>
      </c>
      <c r="D29" t="s">
        <v>26</v>
      </c>
    </row>
    <row r="30" spans="1:4" x14ac:dyDescent="0.25">
      <c r="A30" s="2" t="str">
        <f>HYPERLINK("#TAB41B!A1", "TAB41B")</f>
        <v>TAB41B</v>
      </c>
      <c r="B30" t="s">
        <v>24</v>
      </c>
      <c r="C30" t="s">
        <v>25</v>
      </c>
      <c r="D30" t="s">
        <v>27</v>
      </c>
    </row>
    <row r="31" spans="1:4" x14ac:dyDescent="0.25">
      <c r="A31" s="2" t="str">
        <f>HYPERLINK("#TAB41C!A1", "TAB41C")</f>
        <v>TAB41C</v>
      </c>
      <c r="B31" t="s">
        <v>24</v>
      </c>
      <c r="C31" t="s">
        <v>25</v>
      </c>
      <c r="D31" t="s">
        <v>28</v>
      </c>
    </row>
    <row r="32" spans="1:4" x14ac:dyDescent="0.25">
      <c r="A32" s="2" t="str">
        <f>HYPERLINK("#TAB41D!A1", "TAB41D")</f>
        <v>TAB41D</v>
      </c>
      <c r="B32" t="s">
        <v>24</v>
      </c>
      <c r="C32" t="s">
        <v>25</v>
      </c>
      <c r="D32" t="s">
        <v>29</v>
      </c>
    </row>
    <row r="33" spans="1:4" x14ac:dyDescent="0.25">
      <c r="A33" s="2" t="str">
        <f>HYPERLINK("#TAB41F!A1", "TAB41F")</f>
        <v>TAB41F</v>
      </c>
      <c r="B33" t="s">
        <v>24</v>
      </c>
      <c r="C33" t="s">
        <v>25</v>
      </c>
      <c r="D33" t="s">
        <v>30</v>
      </c>
    </row>
    <row r="34" spans="1:4" x14ac:dyDescent="0.25">
      <c r="A34" s="2" t="str">
        <f>HYPERLINK("#TAB51A!A1", "TAB51A")</f>
        <v>TAB51A</v>
      </c>
      <c r="B34" t="s">
        <v>31</v>
      </c>
      <c r="C34" t="s">
        <v>32</v>
      </c>
      <c r="D34" t="s">
        <v>26</v>
      </c>
    </row>
    <row r="35" spans="1:4" x14ac:dyDescent="0.25">
      <c r="A35" s="2" t="str">
        <f>HYPERLINK("#TAB51B!A1", "TAB51B")</f>
        <v>TAB51B</v>
      </c>
      <c r="B35" t="s">
        <v>31</v>
      </c>
      <c r="C35" t="s">
        <v>32</v>
      </c>
      <c r="D35" t="s">
        <v>33</v>
      </c>
    </row>
    <row r="36" spans="1:4" x14ac:dyDescent="0.25">
      <c r="A36" s="2" t="str">
        <f>HYPERLINK("#TAB51C!A1", "TAB51C")</f>
        <v>TAB51C</v>
      </c>
      <c r="B36" t="s">
        <v>31</v>
      </c>
      <c r="C36" t="s">
        <v>32</v>
      </c>
      <c r="D36" t="s">
        <v>34</v>
      </c>
    </row>
    <row r="37" spans="1:4" x14ac:dyDescent="0.25">
      <c r="A37" s="2" t="str">
        <f>HYPERLINK("#TAB51D!A1", "TAB51D")</f>
        <v>TAB51D</v>
      </c>
      <c r="B37" t="s">
        <v>31</v>
      </c>
      <c r="C37" t="s">
        <v>32</v>
      </c>
      <c r="D37" t="s">
        <v>35</v>
      </c>
    </row>
    <row r="38" spans="1:4" x14ac:dyDescent="0.25">
      <c r="A38" s="2" t="str">
        <f>HYPERLINK("#TAB60A!A1", "TAB60A")</f>
        <v>TAB60A</v>
      </c>
      <c r="B38" t="s">
        <v>36</v>
      </c>
      <c r="C38" t="s">
        <v>37</v>
      </c>
      <c r="D38" t="s">
        <v>26</v>
      </c>
    </row>
    <row r="39" spans="1:4" x14ac:dyDescent="0.25">
      <c r="A39" s="2" t="str">
        <f>HYPERLINK("#TAB60B!A1", "TAB60B")</f>
        <v>TAB60B</v>
      </c>
      <c r="B39" t="s">
        <v>36</v>
      </c>
      <c r="C39" t="s">
        <v>37</v>
      </c>
      <c r="D39" t="s">
        <v>38</v>
      </c>
    </row>
    <row r="40" spans="1:4" x14ac:dyDescent="0.25">
      <c r="A40" s="2" t="str">
        <f>HYPERLINK("#TAB60C!A1", "TAB60C")</f>
        <v>TAB60C</v>
      </c>
      <c r="B40" t="s">
        <v>36</v>
      </c>
      <c r="C40" t="s">
        <v>37</v>
      </c>
      <c r="D40" t="s">
        <v>39</v>
      </c>
    </row>
    <row r="41" spans="1:4" x14ac:dyDescent="0.25">
      <c r="A41" s="2" t="str">
        <f>HYPERLINK("#TAB60D!A1", "TAB60D")</f>
        <v>TAB60D</v>
      </c>
      <c r="B41" t="s">
        <v>36</v>
      </c>
      <c r="C41" t="s">
        <v>37</v>
      </c>
      <c r="D41" t="s">
        <v>40</v>
      </c>
    </row>
    <row r="42" spans="1:4" x14ac:dyDescent="0.25">
      <c r="A42" s="2" t="str">
        <f>HYPERLINK("#TAB60F!A1", "TAB60F")</f>
        <v>TAB60F</v>
      </c>
      <c r="B42" t="s">
        <v>36</v>
      </c>
      <c r="C42" t="s">
        <v>37</v>
      </c>
      <c r="D42" t="s">
        <v>30</v>
      </c>
    </row>
    <row r="43" spans="1:4" x14ac:dyDescent="0.25">
      <c r="A43" s="2" t="str">
        <f>HYPERLINK("#TAB60G1!A1", "TAB60G1")</f>
        <v>TAB60G1</v>
      </c>
      <c r="B43" t="s">
        <v>36</v>
      </c>
      <c r="C43" t="s">
        <v>41</v>
      </c>
      <c r="D43" t="s">
        <v>42</v>
      </c>
    </row>
    <row r="44" spans="1:4" x14ac:dyDescent="0.25">
      <c r="A44" s="2" t="str">
        <f>HYPERLINK("#TAB60G2!A1", "TAB60G2")</f>
        <v>TAB60G2</v>
      </c>
      <c r="B44" t="s">
        <v>36</v>
      </c>
      <c r="C44" t="s">
        <v>41</v>
      </c>
      <c r="D44" t="s">
        <v>43</v>
      </c>
    </row>
    <row r="45" spans="1:4" x14ac:dyDescent="0.25">
      <c r="A45" s="2" t="str">
        <f>HYPERLINK("#TAB60G3!A1", "TAB60G3")</f>
        <v>TAB60G3</v>
      </c>
      <c r="B45" t="s">
        <v>36</v>
      </c>
      <c r="C45" t="s">
        <v>41</v>
      </c>
      <c r="D45" t="s">
        <v>44</v>
      </c>
    </row>
    <row r="46" spans="1:4" x14ac:dyDescent="0.25">
      <c r="A46" s="2" t="str">
        <f>HYPERLINK("#TAB60G4!A1", "TAB60G4")</f>
        <v>TAB60G4</v>
      </c>
      <c r="B46" t="s">
        <v>36</v>
      </c>
      <c r="C46" t="s">
        <v>41</v>
      </c>
      <c r="D46" t="s">
        <v>45</v>
      </c>
    </row>
    <row r="47" spans="1:4" x14ac:dyDescent="0.25">
      <c r="A47" s="2" t="str">
        <f>HYPERLINK("#TAB60G5!A1", "TAB60G5")</f>
        <v>TAB60G5</v>
      </c>
      <c r="B47" t="s">
        <v>36</v>
      </c>
      <c r="C47" t="s">
        <v>41</v>
      </c>
      <c r="D47" t="s">
        <v>46</v>
      </c>
    </row>
    <row r="48" spans="1:4" x14ac:dyDescent="0.25">
      <c r="A48" s="2" t="str">
        <f>HYPERLINK("#TAB60G6!A1", "TAB60G6")</f>
        <v>TAB60G6</v>
      </c>
      <c r="B48" t="s">
        <v>36</v>
      </c>
      <c r="C48" t="s">
        <v>41</v>
      </c>
      <c r="D48" t="s">
        <v>47</v>
      </c>
    </row>
    <row r="49" spans="1:4" x14ac:dyDescent="0.25">
      <c r="A49" s="2" t="str">
        <f>HYPERLINK("#TAB60G7!A1", "TAB60G7")</f>
        <v>TAB60G7</v>
      </c>
      <c r="B49" t="s">
        <v>36</v>
      </c>
      <c r="C49" t="s">
        <v>41</v>
      </c>
      <c r="D49" t="s">
        <v>48</v>
      </c>
    </row>
    <row r="50" spans="1:4" x14ac:dyDescent="0.25">
      <c r="A50" s="2" t="str">
        <f>HYPERLINK("#TAB60G8!A1", "TAB60G8")</f>
        <v>TAB60G8</v>
      </c>
      <c r="B50" t="s">
        <v>36</v>
      </c>
      <c r="C50" t="s">
        <v>41</v>
      </c>
      <c r="D50" t="s">
        <v>49</v>
      </c>
    </row>
    <row r="51" spans="1:4" x14ac:dyDescent="0.25">
      <c r="A51" s="2" t="str">
        <f>HYPERLINK("#TAB60G9!A1", "TAB60G9")</f>
        <v>TAB60G9</v>
      </c>
      <c r="B51" t="s">
        <v>36</v>
      </c>
      <c r="C51" t="s">
        <v>41</v>
      </c>
      <c r="D51" t="s">
        <v>50</v>
      </c>
    </row>
    <row r="52" spans="1:4" x14ac:dyDescent="0.25">
      <c r="A52" s="2" t="str">
        <f>HYPERLINK("#TAB60G10!A1", "TAB60G10")</f>
        <v>TAB60G10</v>
      </c>
      <c r="B52" t="s">
        <v>36</v>
      </c>
      <c r="C52" t="s">
        <v>41</v>
      </c>
      <c r="D52" t="s">
        <v>51</v>
      </c>
    </row>
    <row r="53" spans="1:4" x14ac:dyDescent="0.25">
      <c r="A53" s="2" t="str">
        <f>HYPERLINK("#TAB60G11!A1", "TAB60G11")</f>
        <v>TAB60G11</v>
      </c>
      <c r="B53" t="s">
        <v>36</v>
      </c>
      <c r="C53" t="s">
        <v>41</v>
      </c>
      <c r="D53" t="s">
        <v>52</v>
      </c>
    </row>
    <row r="54" spans="1:4" x14ac:dyDescent="0.25">
      <c r="A54" s="2" t="str">
        <f>HYPERLINK("#TAB71!A1", "TAB71")</f>
        <v>TAB71</v>
      </c>
      <c r="B54" t="s">
        <v>53</v>
      </c>
      <c r="C54" t="s">
        <v>54</v>
      </c>
      <c r="D54" t="s">
        <v>26</v>
      </c>
    </row>
    <row r="55" spans="1:4" x14ac:dyDescent="0.25">
      <c r="A55" s="2" t="str">
        <f>HYPERLINK("#TAB72!A1", "TAB72")</f>
        <v>TAB72</v>
      </c>
      <c r="B55" t="s">
        <v>53</v>
      </c>
      <c r="C55" t="s">
        <v>55</v>
      </c>
      <c r="D55" t="s">
        <v>26</v>
      </c>
    </row>
    <row r="56" spans="1:4" x14ac:dyDescent="0.25">
      <c r="A56" s="2" t="str">
        <f>HYPERLINK("#TAB73!A1", "TAB73")</f>
        <v>TAB73</v>
      </c>
      <c r="B56" t="s">
        <v>53</v>
      </c>
      <c r="C56" t="s">
        <v>56</v>
      </c>
      <c r="D56" t="s">
        <v>26</v>
      </c>
    </row>
    <row r="57" spans="1:4" x14ac:dyDescent="0.25">
      <c r="A57" s="2" t="str">
        <f>HYPERLINK("#TAB74!A1", "TAB74")</f>
        <v>TAB74</v>
      </c>
      <c r="B57" t="s">
        <v>53</v>
      </c>
      <c r="C57" t="s">
        <v>57</v>
      </c>
      <c r="D57" t="s">
        <v>26</v>
      </c>
    </row>
    <row r="58" spans="1:4" x14ac:dyDescent="0.25">
      <c r="A58" s="2" t="str">
        <f>HYPERLINK("#TAB81!A1", "TAB81")</f>
        <v>TAB81</v>
      </c>
      <c r="B58" t="s">
        <v>58</v>
      </c>
      <c r="C58" t="s">
        <v>6</v>
      </c>
      <c r="D58" t="s">
        <v>59</v>
      </c>
    </row>
    <row r="59" spans="1:4" x14ac:dyDescent="0.25">
      <c r="A59" s="2" t="str">
        <f>HYPERLINK("#TAB82!A1", "TAB82")</f>
        <v>TAB82</v>
      </c>
      <c r="B59" t="s">
        <v>58</v>
      </c>
      <c r="C59" t="s">
        <v>60</v>
      </c>
      <c r="D59" t="s">
        <v>26</v>
      </c>
    </row>
    <row r="60" spans="1:4" x14ac:dyDescent="0.25">
      <c r="A60" s="2" t="str">
        <f>HYPERLINK("#TAB83!A1", "TAB83")</f>
        <v>TAB83</v>
      </c>
      <c r="B60" t="s">
        <v>58</v>
      </c>
      <c r="C60" t="s">
        <v>61</v>
      </c>
      <c r="D60" t="s">
        <v>62</v>
      </c>
    </row>
    <row r="61" spans="1:4" x14ac:dyDescent="0.25">
      <c r="A61" s="2" t="str">
        <f>HYPERLINK("#TAB91A1!A1", "TAB91A1")</f>
        <v>TAB91A1</v>
      </c>
      <c r="B61" t="s">
        <v>63</v>
      </c>
      <c r="C61" t="s">
        <v>64</v>
      </c>
      <c r="D61" t="s">
        <v>65</v>
      </c>
    </row>
    <row r="62" spans="1:4" x14ac:dyDescent="0.25">
      <c r="A62" s="2" t="str">
        <f>HYPERLINK("#TAB91A2!A1", "TAB91A2")</f>
        <v>TAB91A2</v>
      </c>
      <c r="B62" t="s">
        <v>63</v>
      </c>
      <c r="C62" t="s">
        <v>64</v>
      </c>
      <c r="D62" t="s">
        <v>66</v>
      </c>
    </row>
    <row r="63" spans="1:4" x14ac:dyDescent="0.25">
      <c r="A63" s="2" t="str">
        <f>HYPERLINK("#TAB91B1!A1", "TAB91B1")</f>
        <v>TAB91B1</v>
      </c>
      <c r="B63" t="s">
        <v>63</v>
      </c>
      <c r="C63" t="s">
        <v>64</v>
      </c>
      <c r="D63" t="s">
        <v>67</v>
      </c>
    </row>
    <row r="64" spans="1:4" x14ac:dyDescent="0.25">
      <c r="A64" s="2" t="str">
        <f>HYPERLINK("#TAB91B2!A1", "TAB91B2")</f>
        <v>TAB91B2</v>
      </c>
      <c r="B64" t="s">
        <v>63</v>
      </c>
      <c r="C64" t="s">
        <v>64</v>
      </c>
      <c r="D64" t="s">
        <v>68</v>
      </c>
    </row>
    <row r="65" spans="1:4" x14ac:dyDescent="0.25">
      <c r="A65" s="2" t="str">
        <f>HYPERLINK("#TAB91C1!A1", "TAB91C1")</f>
        <v>TAB91C1</v>
      </c>
      <c r="B65" t="s">
        <v>63</v>
      </c>
      <c r="C65" t="s">
        <v>64</v>
      </c>
      <c r="D65" t="s">
        <v>69</v>
      </c>
    </row>
    <row r="66" spans="1:4" x14ac:dyDescent="0.25">
      <c r="A66" s="2" t="str">
        <f>HYPERLINK("#TAB91C2!A1", "TAB91C2")</f>
        <v>TAB91C2</v>
      </c>
      <c r="B66" t="s">
        <v>63</v>
      </c>
      <c r="C66" t="s">
        <v>64</v>
      </c>
      <c r="D66" t="s">
        <v>70</v>
      </c>
    </row>
    <row r="67" spans="1:4" x14ac:dyDescent="0.25">
      <c r="A67" s="2" t="str">
        <f>HYPERLINK("#TAB91D1!A1", "TAB91D1")</f>
        <v>TAB91D1</v>
      </c>
      <c r="B67" t="s">
        <v>63</v>
      </c>
      <c r="C67" t="s">
        <v>71</v>
      </c>
      <c r="D67" t="s">
        <v>26</v>
      </c>
    </row>
    <row r="68" spans="1:4" x14ac:dyDescent="0.25">
      <c r="A68" s="2" t="str">
        <f>HYPERLINK("#TAB92A1!A1", "TAB92A1")</f>
        <v>TAB92A1</v>
      </c>
      <c r="B68" t="s">
        <v>63</v>
      </c>
      <c r="C68" t="s">
        <v>72</v>
      </c>
      <c r="D68" t="s">
        <v>73</v>
      </c>
    </row>
    <row r="69" spans="1:4" x14ac:dyDescent="0.25">
      <c r="A69" s="2" t="str">
        <f>HYPERLINK("#TAB92A2!A1", "TAB92A2")</f>
        <v>TAB92A2</v>
      </c>
      <c r="B69" t="s">
        <v>63</v>
      </c>
      <c r="C69" t="s">
        <v>72</v>
      </c>
      <c r="D69" t="s">
        <v>26</v>
      </c>
    </row>
    <row r="70" spans="1:4" x14ac:dyDescent="0.25">
      <c r="A70" s="2" t="str">
        <f>HYPERLINK("#TAB92B1!A1", "TAB92B1")</f>
        <v>TAB92B1</v>
      </c>
      <c r="B70" t="s">
        <v>63</v>
      </c>
      <c r="C70" t="s">
        <v>74</v>
      </c>
      <c r="D70" t="s">
        <v>73</v>
      </c>
    </row>
    <row r="71" spans="1:4" x14ac:dyDescent="0.25">
      <c r="A71" s="2" t="str">
        <f>HYPERLINK("#TAB92B2!A1", "TAB92B2")</f>
        <v>TAB92B2</v>
      </c>
      <c r="B71" t="s">
        <v>63</v>
      </c>
      <c r="C71" t="s">
        <v>74</v>
      </c>
      <c r="D71" t="s">
        <v>26</v>
      </c>
    </row>
    <row r="72" spans="1:4" x14ac:dyDescent="0.25">
      <c r="A72" s="2" t="str">
        <f>HYPERLINK("#TAB92C1!A1", "TAB92C1")</f>
        <v>TAB92C1</v>
      </c>
      <c r="B72" t="s">
        <v>63</v>
      </c>
      <c r="C72" t="s">
        <v>75</v>
      </c>
      <c r="D72" t="s">
        <v>73</v>
      </c>
    </row>
    <row r="73" spans="1:4" x14ac:dyDescent="0.25">
      <c r="A73" s="2" t="str">
        <f>HYPERLINK("#TAB92C2!A1", "TAB92C2")</f>
        <v>TAB92C2</v>
      </c>
      <c r="B73" t="s">
        <v>63</v>
      </c>
      <c r="C73" t="s">
        <v>75</v>
      </c>
      <c r="D73" t="s">
        <v>26</v>
      </c>
    </row>
    <row r="74" spans="1:4" x14ac:dyDescent="0.25">
      <c r="A74" s="2" t="str">
        <f>HYPERLINK("#TAB92D1!A1", "TAB92D1")</f>
        <v>TAB92D1</v>
      </c>
      <c r="B74" t="s">
        <v>63</v>
      </c>
      <c r="C74" t="s">
        <v>76</v>
      </c>
      <c r="D74" t="s">
        <v>73</v>
      </c>
    </row>
    <row r="75" spans="1:4" x14ac:dyDescent="0.25">
      <c r="A75" s="2" t="str">
        <f>HYPERLINK("#TAB92D2!A1", "TAB92D2")</f>
        <v>TAB92D2</v>
      </c>
      <c r="B75" t="s">
        <v>63</v>
      </c>
      <c r="C75" t="s">
        <v>76</v>
      </c>
      <c r="D75" t="s">
        <v>26</v>
      </c>
    </row>
    <row r="76" spans="1:4" x14ac:dyDescent="0.25">
      <c r="A76" s="2" t="str">
        <f>HYPERLINK("#TAB92E1!A1", "TAB92E1")</f>
        <v>TAB92E1</v>
      </c>
      <c r="B76" t="s">
        <v>63</v>
      </c>
      <c r="C76" t="s">
        <v>77</v>
      </c>
      <c r="D76" t="s">
        <v>73</v>
      </c>
    </row>
    <row r="77" spans="1:4" x14ac:dyDescent="0.25">
      <c r="A77" s="2" t="str">
        <f>HYPERLINK("#TAB92E2!A1", "TAB92E2")</f>
        <v>TAB92E2</v>
      </c>
      <c r="B77" t="s">
        <v>63</v>
      </c>
      <c r="C77" t="s">
        <v>77</v>
      </c>
      <c r="D77" t="s">
        <v>26</v>
      </c>
    </row>
    <row r="78" spans="1:4" x14ac:dyDescent="0.25">
      <c r="A78" s="2" t="str">
        <f>HYPERLINK("#TAB93A!A1", "TAB93A")</f>
        <v>TAB93A</v>
      </c>
      <c r="B78" t="s">
        <v>63</v>
      </c>
      <c r="C78" t="s">
        <v>78</v>
      </c>
      <c r="D78" t="s">
        <v>26</v>
      </c>
    </row>
    <row r="79" spans="1:4" x14ac:dyDescent="0.25">
      <c r="A79" s="2" t="str">
        <f>HYPERLINK("#TAB93B!A1", "TAB93B")</f>
        <v>TAB93B</v>
      </c>
      <c r="B79" t="s">
        <v>63</v>
      </c>
      <c r="C79" t="s">
        <v>79</v>
      </c>
      <c r="D79" t="s">
        <v>26</v>
      </c>
    </row>
    <row r="80" spans="1:4" x14ac:dyDescent="0.25">
      <c r="A80" s="2" t="str">
        <f>HYPERLINK("#TAB93C!A1", "TAB93C")</f>
        <v>TAB93C</v>
      </c>
      <c r="B80" t="s">
        <v>63</v>
      </c>
      <c r="C80" t="s">
        <v>80</v>
      </c>
      <c r="D80" t="s">
        <v>26</v>
      </c>
    </row>
    <row r="81" spans="1:4" x14ac:dyDescent="0.25">
      <c r="A81" s="2" t="str">
        <f>HYPERLINK("#TAB93D!A1", "TAB93D")</f>
        <v>TAB93D</v>
      </c>
      <c r="B81" t="s">
        <v>63</v>
      </c>
      <c r="C81" t="s">
        <v>81</v>
      </c>
      <c r="D81" t="s">
        <v>26</v>
      </c>
    </row>
    <row r="82" spans="1:4" x14ac:dyDescent="0.25">
      <c r="A82" s="2" t="str">
        <f>HYPERLINK("#TAB94!A1", "TAB94")</f>
        <v>TAB94</v>
      </c>
      <c r="B82" t="s">
        <v>63</v>
      </c>
      <c r="C82" t="s">
        <v>82</v>
      </c>
      <c r="D82" t="s">
        <v>26</v>
      </c>
    </row>
    <row r="83" spans="1:4" x14ac:dyDescent="0.25">
      <c r="A83" s="2" t="str">
        <f>HYPERLINK("#TAB95!A1", "TAB95")</f>
        <v>TAB95</v>
      </c>
      <c r="B83" t="s">
        <v>63</v>
      </c>
      <c r="C83" t="s">
        <v>83</v>
      </c>
      <c r="D83" t="s">
        <v>26</v>
      </c>
    </row>
    <row r="84" spans="1:4" x14ac:dyDescent="0.25">
      <c r="A84" s="2" t="str">
        <f>HYPERLINK("#TAB96A!A1", "TAB96A")</f>
        <v>TAB96A</v>
      </c>
      <c r="B84" t="s">
        <v>63</v>
      </c>
      <c r="C84" t="s">
        <v>84</v>
      </c>
      <c r="D84" t="s">
        <v>26</v>
      </c>
    </row>
    <row r="85" spans="1:4" x14ac:dyDescent="0.25">
      <c r="A85" s="2" t="str">
        <f>HYPERLINK("#TAB96B!A1", "TAB96B")</f>
        <v>TAB96B</v>
      </c>
      <c r="B85" t="s">
        <v>63</v>
      </c>
      <c r="C85" t="s">
        <v>85</v>
      </c>
      <c r="D85" t="s">
        <v>26</v>
      </c>
    </row>
    <row r="86" spans="1:4" x14ac:dyDescent="0.25">
      <c r="A86" s="2" t="str">
        <f>HYPERLINK("#TAB97!A1", "TAB97")</f>
        <v>TAB97</v>
      </c>
      <c r="B86" t="s">
        <v>63</v>
      </c>
      <c r="C86" t="s">
        <v>86</v>
      </c>
      <c r="D86" t="s">
        <v>26</v>
      </c>
    </row>
    <row r="87" spans="1:4" x14ac:dyDescent="0.25">
      <c r="A87" s="2" t="str">
        <f>HYPERLINK("#TAB98A!A1", "TAB98A")</f>
        <v>TAB98A</v>
      </c>
      <c r="B87" t="s">
        <v>63</v>
      </c>
      <c r="C87" t="s">
        <v>87</v>
      </c>
      <c r="D87" t="s">
        <v>62</v>
      </c>
    </row>
    <row r="88" spans="1:4" x14ac:dyDescent="0.25">
      <c r="A88" s="2" t="str">
        <f>HYPERLINK("#TAB98B!A1", "TAB98B")</f>
        <v>TAB98B</v>
      </c>
      <c r="B88" t="s">
        <v>63</v>
      </c>
      <c r="C88" t="s">
        <v>87</v>
      </c>
      <c r="D88" t="s">
        <v>26</v>
      </c>
    </row>
  </sheetData>
  <mergeCells count="2">
    <mergeCell ref="A1:D1"/>
    <mergeCell ref="A3:D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CA40B-FB50-4F4A-994B-ABB65965B39E}">
  <sheetPr codeName="Feuil84"/>
  <dimension ref="A1:G66"/>
  <sheetViews>
    <sheetView workbookViewId="0">
      <selection activeCell="A12" sqref="A12"/>
    </sheetView>
  </sheetViews>
  <sheetFormatPr baseColWidth="10" defaultColWidth="11.42578125" defaultRowHeight="15" x14ac:dyDescent="0.25"/>
  <cols>
    <col min="1" max="1" width="46.140625" style="19" customWidth="1"/>
    <col min="2" max="2" width="14.140625" style="19" customWidth="1"/>
    <col min="3" max="3" width="15.140625" style="19" customWidth="1"/>
    <col min="4" max="4" width="14.140625" style="19" customWidth="1"/>
    <col min="5" max="7" width="12.85546875" style="19" customWidth="1"/>
    <col min="8" max="16384" width="11.42578125" style="19"/>
  </cols>
  <sheetData>
    <row r="1" spans="1:7" ht="32.25" customHeight="1" x14ac:dyDescent="0.25">
      <c r="A1" s="28" t="s">
        <v>440</v>
      </c>
    </row>
    <row r="2" spans="1:7" ht="198" customHeight="1" x14ac:dyDescent="0.25">
      <c r="A2" s="75" t="s">
        <v>441</v>
      </c>
      <c r="B2" s="75"/>
      <c r="C2" s="75"/>
      <c r="D2" s="75"/>
      <c r="E2" s="75"/>
      <c r="F2" s="75"/>
      <c r="G2" s="75"/>
    </row>
    <row r="3" spans="1:7" ht="15.75" x14ac:dyDescent="0.25">
      <c r="A3" s="29"/>
      <c r="B3" s="76" t="s">
        <v>442</v>
      </c>
      <c r="C3" s="76"/>
      <c r="D3" s="76"/>
      <c r="E3" s="76" t="s">
        <v>91</v>
      </c>
      <c r="F3" s="76"/>
      <c r="G3" s="76"/>
    </row>
    <row r="4" spans="1:7" ht="63" x14ac:dyDescent="0.25">
      <c r="A4" s="29" t="s">
        <v>99</v>
      </c>
      <c r="B4" s="30" t="s">
        <v>100</v>
      </c>
      <c r="C4" s="30" t="s">
        <v>101</v>
      </c>
      <c r="D4" s="31" t="s">
        <v>102</v>
      </c>
      <c r="E4" s="30" t="s">
        <v>100</v>
      </c>
      <c r="F4" s="30" t="s">
        <v>101</v>
      </c>
      <c r="G4" s="31" t="s">
        <v>102</v>
      </c>
    </row>
    <row r="5" spans="1:7" ht="15.75" x14ac:dyDescent="0.3">
      <c r="A5" s="32" t="s">
        <v>104</v>
      </c>
      <c r="B5" s="33">
        <v>21862</v>
      </c>
      <c r="C5" s="34">
        <v>23662</v>
      </c>
      <c r="D5" s="35">
        <v>319.5</v>
      </c>
      <c r="E5" s="36">
        <v>2424828</v>
      </c>
      <c r="F5" s="36">
        <v>2428467</v>
      </c>
      <c r="G5" s="37">
        <v>8443</v>
      </c>
    </row>
    <row r="6" spans="1:7" ht="15.75" x14ac:dyDescent="0.3">
      <c r="A6" s="38" t="s">
        <v>111</v>
      </c>
      <c r="B6" s="39">
        <v>22441</v>
      </c>
      <c r="C6" s="40">
        <v>26510</v>
      </c>
      <c r="D6" s="41">
        <v>680</v>
      </c>
      <c r="E6" s="40">
        <v>1925937</v>
      </c>
      <c r="F6" s="40">
        <v>1952856</v>
      </c>
      <c r="G6" s="41">
        <v>7792.5</v>
      </c>
    </row>
    <row r="8" spans="1:7" ht="30.75" customHeight="1" x14ac:dyDescent="0.25">
      <c r="A8" s="77" t="s">
        <v>443</v>
      </c>
      <c r="B8" s="78"/>
      <c r="C8" s="78"/>
      <c r="D8" s="78"/>
      <c r="E8" s="78"/>
      <c r="F8" s="78"/>
      <c r="G8" s="78"/>
    </row>
    <row r="11" spans="1:7" ht="42" x14ac:dyDescent="0.25">
      <c r="A11" s="28" t="s">
        <v>444</v>
      </c>
    </row>
    <row r="12" spans="1:7" x14ac:dyDescent="0.25">
      <c r="A12" s="19" t="s">
        <v>445</v>
      </c>
    </row>
    <row r="14" spans="1:7" ht="47.25" customHeight="1" x14ac:dyDescent="0.25">
      <c r="A14" s="79" t="s">
        <v>446</v>
      </c>
      <c r="B14" s="79"/>
      <c r="C14" s="79"/>
      <c r="D14" s="79"/>
      <c r="E14" s="79"/>
      <c r="F14" s="79"/>
      <c r="G14" s="79"/>
    </row>
    <row r="15" spans="1:7" x14ac:dyDescent="0.25">
      <c r="A15" s="42"/>
      <c r="B15" s="42"/>
      <c r="C15" s="42"/>
      <c r="D15" s="42"/>
      <c r="E15" s="42"/>
      <c r="F15" s="42"/>
      <c r="G15" s="42"/>
    </row>
    <row r="16" spans="1:7" x14ac:dyDescent="0.25">
      <c r="B16" s="72" t="s">
        <v>447</v>
      </c>
      <c r="C16" s="73"/>
      <c r="D16" s="73" t="s">
        <v>448</v>
      </c>
      <c r="E16" s="74"/>
      <c r="F16" s="72" t="s">
        <v>449</v>
      </c>
      <c r="G16" s="74"/>
    </row>
    <row r="17" spans="1:7" ht="33" customHeight="1" x14ac:dyDescent="0.25">
      <c r="A17" s="29"/>
      <c r="B17" s="80" t="s">
        <v>442</v>
      </c>
      <c r="C17" s="81"/>
      <c r="D17" s="80" t="s">
        <v>450</v>
      </c>
      <c r="E17" s="81"/>
      <c r="F17" s="80" t="s">
        <v>451</v>
      </c>
      <c r="G17" s="81"/>
    </row>
    <row r="18" spans="1:7" ht="15.75" x14ac:dyDescent="0.25">
      <c r="A18" s="43" t="s">
        <v>99</v>
      </c>
      <c r="B18" s="30" t="s">
        <v>100</v>
      </c>
      <c r="C18" s="30" t="s">
        <v>101</v>
      </c>
      <c r="D18" s="44" t="s">
        <v>100</v>
      </c>
      <c r="E18" s="45" t="s">
        <v>101</v>
      </c>
      <c r="F18" s="30" t="s">
        <v>100</v>
      </c>
      <c r="G18" s="30" t="s">
        <v>101</v>
      </c>
    </row>
    <row r="19" spans="1:7" ht="15.75" x14ac:dyDescent="0.3">
      <c r="A19" s="46" t="s">
        <v>103</v>
      </c>
      <c r="B19" s="47">
        <v>31294</v>
      </c>
      <c r="C19" s="48">
        <v>33147</v>
      </c>
      <c r="D19" s="49">
        <v>39849</v>
      </c>
      <c r="E19" s="50">
        <v>43492</v>
      </c>
      <c r="F19" s="51">
        <f t="shared" ref="F19:G39" si="0">D19/B19</f>
        <v>1.2733750878762702</v>
      </c>
      <c r="G19" s="52">
        <f t="shared" si="0"/>
        <v>1.3120946088635472</v>
      </c>
    </row>
    <row r="20" spans="1:7" ht="15.75" x14ac:dyDescent="0.3">
      <c r="A20" s="53" t="s">
        <v>104</v>
      </c>
      <c r="B20" s="47">
        <v>18968</v>
      </c>
      <c r="C20" s="48">
        <v>19151</v>
      </c>
      <c r="D20" s="47">
        <v>24058</v>
      </c>
      <c r="E20" s="48">
        <v>25112</v>
      </c>
      <c r="F20" s="54">
        <f t="shared" si="0"/>
        <v>1.2683466891606916</v>
      </c>
      <c r="G20" s="55">
        <f t="shared" si="0"/>
        <v>1.3112631194193514</v>
      </c>
    </row>
    <row r="21" spans="1:7" ht="15.75" x14ac:dyDescent="0.3">
      <c r="A21" s="53" t="s">
        <v>105</v>
      </c>
      <c r="B21" s="47">
        <v>21225</v>
      </c>
      <c r="C21" s="48">
        <v>22056</v>
      </c>
      <c r="D21" s="47">
        <v>27367</v>
      </c>
      <c r="E21" s="48">
        <v>29329</v>
      </c>
      <c r="F21" s="54">
        <f t="shared" si="0"/>
        <v>1.2893757361601885</v>
      </c>
      <c r="G21" s="55">
        <f t="shared" si="0"/>
        <v>1.3297515415306493</v>
      </c>
    </row>
    <row r="22" spans="1:7" ht="15.75" x14ac:dyDescent="0.3">
      <c r="A22" s="53" t="s">
        <v>106</v>
      </c>
      <c r="B22" s="47">
        <v>15588</v>
      </c>
      <c r="C22" s="48">
        <v>16372</v>
      </c>
      <c r="D22" s="47">
        <v>16173</v>
      </c>
      <c r="E22" s="48">
        <v>17498</v>
      </c>
      <c r="F22" s="54">
        <f t="shared" si="0"/>
        <v>1.0375288683602772</v>
      </c>
      <c r="G22" s="55">
        <f t="shared" si="0"/>
        <v>1.0687759589543122</v>
      </c>
    </row>
    <row r="23" spans="1:7" ht="15.75" x14ac:dyDescent="0.3">
      <c r="A23" s="53" t="s">
        <v>107</v>
      </c>
      <c r="B23" s="47">
        <v>1921</v>
      </c>
      <c r="C23" s="48">
        <v>2123</v>
      </c>
      <c r="D23" s="47">
        <v>1865</v>
      </c>
      <c r="E23" s="48">
        <v>2068</v>
      </c>
      <c r="F23" s="54">
        <f t="shared" si="0"/>
        <v>0.97084851639770953</v>
      </c>
      <c r="G23" s="55">
        <f t="shared" si="0"/>
        <v>0.97409326424870468</v>
      </c>
    </row>
    <row r="24" spans="1:7" ht="15.75" x14ac:dyDescent="0.3">
      <c r="A24" s="53" t="s">
        <v>108</v>
      </c>
      <c r="B24" s="47">
        <v>31208</v>
      </c>
      <c r="C24" s="48">
        <v>32149</v>
      </c>
      <c r="D24" s="47">
        <v>30931</v>
      </c>
      <c r="E24" s="48">
        <v>34155</v>
      </c>
      <c r="F24" s="54">
        <f t="shared" si="0"/>
        <v>0.99112407075108944</v>
      </c>
      <c r="G24" s="55">
        <f t="shared" si="0"/>
        <v>1.0623969641357429</v>
      </c>
    </row>
    <row r="25" spans="1:7" ht="15.75" x14ac:dyDescent="0.3">
      <c r="A25" s="53" t="s">
        <v>109</v>
      </c>
      <c r="B25" s="47">
        <v>19655</v>
      </c>
      <c r="C25" s="48">
        <v>20214</v>
      </c>
      <c r="D25" s="47">
        <v>21657</v>
      </c>
      <c r="E25" s="48">
        <v>22970</v>
      </c>
      <c r="F25" s="54">
        <f t="shared" si="0"/>
        <v>1.1018570338336302</v>
      </c>
      <c r="G25" s="55">
        <f t="shared" si="0"/>
        <v>1.136341149698229</v>
      </c>
    </row>
    <row r="26" spans="1:7" ht="15.75" x14ac:dyDescent="0.3">
      <c r="A26" s="53" t="s">
        <v>110</v>
      </c>
      <c r="B26" s="47">
        <v>3766</v>
      </c>
      <c r="C26" s="48">
        <v>3957</v>
      </c>
      <c r="D26" s="47">
        <v>3578</v>
      </c>
      <c r="E26" s="48">
        <v>4064</v>
      </c>
      <c r="F26" s="54">
        <f t="shared" si="0"/>
        <v>0.95007966011683487</v>
      </c>
      <c r="G26" s="55">
        <f t="shared" si="0"/>
        <v>1.0270406873894364</v>
      </c>
    </row>
    <row r="27" spans="1:7" ht="15.75" x14ac:dyDescent="0.3">
      <c r="A27" s="53" t="s">
        <v>111</v>
      </c>
      <c r="B27" s="47">
        <v>16863</v>
      </c>
      <c r="C27" s="48">
        <v>17990</v>
      </c>
      <c r="D27" s="47">
        <v>21124</v>
      </c>
      <c r="E27" s="48">
        <v>22686</v>
      </c>
      <c r="F27" s="54">
        <f t="shared" si="0"/>
        <v>1.2526833896696909</v>
      </c>
      <c r="G27" s="55">
        <f t="shared" si="0"/>
        <v>1.2610339077265147</v>
      </c>
    </row>
    <row r="28" spans="1:7" ht="15.75" x14ac:dyDescent="0.3">
      <c r="A28" s="53" t="s">
        <v>112</v>
      </c>
      <c r="B28" s="47">
        <v>43331</v>
      </c>
      <c r="C28" s="48">
        <v>45480</v>
      </c>
      <c r="D28" s="47">
        <v>46169</v>
      </c>
      <c r="E28" s="48">
        <v>51637</v>
      </c>
      <c r="F28" s="54">
        <f t="shared" si="0"/>
        <v>1.0654958343910825</v>
      </c>
      <c r="G28" s="55">
        <f t="shared" si="0"/>
        <v>1.1353781882145999</v>
      </c>
    </row>
    <row r="29" spans="1:7" ht="15.75" x14ac:dyDescent="0.3">
      <c r="A29" s="53" t="s">
        <v>113</v>
      </c>
      <c r="B29" s="47">
        <v>38247</v>
      </c>
      <c r="C29" s="48">
        <v>41068</v>
      </c>
      <c r="D29" s="47">
        <v>43645</v>
      </c>
      <c r="E29" s="48">
        <v>47434</v>
      </c>
      <c r="F29" s="54">
        <f t="shared" si="0"/>
        <v>1.1411352524380998</v>
      </c>
      <c r="G29" s="55">
        <f t="shared" si="0"/>
        <v>1.1550112009350346</v>
      </c>
    </row>
    <row r="30" spans="1:7" ht="15.75" x14ac:dyDescent="0.3">
      <c r="A30" s="53" t="s">
        <v>114</v>
      </c>
      <c r="B30" s="47">
        <v>20041</v>
      </c>
      <c r="C30" s="48">
        <v>21385</v>
      </c>
      <c r="D30" s="47">
        <v>26703</v>
      </c>
      <c r="E30" s="48">
        <v>30493</v>
      </c>
      <c r="F30" s="54">
        <f t="shared" si="0"/>
        <v>1.3324185419889227</v>
      </c>
      <c r="G30" s="55">
        <f t="shared" si="0"/>
        <v>1.4259060088847322</v>
      </c>
    </row>
    <row r="31" spans="1:7" ht="15.75" x14ac:dyDescent="0.3">
      <c r="A31" s="53" t="s">
        <v>115</v>
      </c>
      <c r="B31" s="47">
        <v>11319</v>
      </c>
      <c r="C31" s="48">
        <v>12376</v>
      </c>
      <c r="D31" s="47">
        <v>12215</v>
      </c>
      <c r="E31" s="48">
        <v>13234</v>
      </c>
      <c r="F31" s="54">
        <f t="shared" si="0"/>
        <v>1.0791589363017935</v>
      </c>
      <c r="G31" s="55">
        <f t="shared" si="0"/>
        <v>1.069327731092437</v>
      </c>
    </row>
    <row r="32" spans="1:7" ht="15.75" x14ac:dyDescent="0.3">
      <c r="A32" s="53" t="s">
        <v>116</v>
      </c>
      <c r="B32" s="47">
        <v>273424</v>
      </c>
      <c r="C32" s="48">
        <v>287468</v>
      </c>
      <c r="D32" s="47">
        <v>315334</v>
      </c>
      <c r="E32" s="48">
        <v>344173</v>
      </c>
      <c r="F32" s="54">
        <f t="shared" si="0"/>
        <v>1.1532784247176546</v>
      </c>
      <c r="G32" s="55">
        <f t="shared" si="0"/>
        <v>1.1972567381412889</v>
      </c>
    </row>
    <row r="33" spans="1:7" ht="15.75" x14ac:dyDescent="0.3">
      <c r="A33" s="53" t="s">
        <v>117</v>
      </c>
      <c r="B33" s="47">
        <v>1405</v>
      </c>
      <c r="C33" s="48">
        <v>1340</v>
      </c>
      <c r="D33" s="56">
        <v>1127</v>
      </c>
      <c r="E33" s="57">
        <v>1110</v>
      </c>
      <c r="F33" s="54">
        <f t="shared" si="0"/>
        <v>0.80213523131672593</v>
      </c>
      <c r="G33" s="55">
        <f t="shared" si="0"/>
        <v>0.82835820895522383</v>
      </c>
    </row>
    <row r="34" spans="1:7" ht="15.75" x14ac:dyDescent="0.3">
      <c r="A34" s="53" t="s">
        <v>118</v>
      </c>
      <c r="B34" s="47">
        <v>2076</v>
      </c>
      <c r="C34" s="48">
        <v>1801</v>
      </c>
      <c r="D34" s="47">
        <v>1546</v>
      </c>
      <c r="E34" s="48">
        <v>1354</v>
      </c>
      <c r="F34" s="54">
        <f t="shared" si="0"/>
        <v>0.74470134874759153</v>
      </c>
      <c r="G34" s="55">
        <f t="shared" si="0"/>
        <v>0.75180455302609661</v>
      </c>
    </row>
    <row r="35" spans="1:7" ht="15.75" x14ac:dyDescent="0.3">
      <c r="A35" s="53" t="s">
        <v>119</v>
      </c>
      <c r="B35" s="47">
        <v>1289</v>
      </c>
      <c r="C35" s="48">
        <v>972</v>
      </c>
      <c r="D35" s="47">
        <v>921</v>
      </c>
      <c r="E35" s="48">
        <v>690</v>
      </c>
      <c r="F35" s="54">
        <f t="shared" si="0"/>
        <v>0.71450737005430565</v>
      </c>
      <c r="G35" s="55">
        <f t="shared" si="0"/>
        <v>0.70987654320987659</v>
      </c>
    </row>
    <row r="36" spans="1:7" ht="15.75" x14ac:dyDescent="0.3">
      <c r="A36" s="53" t="s">
        <v>120</v>
      </c>
      <c r="B36" s="47">
        <v>1051</v>
      </c>
      <c r="C36" s="48">
        <v>1223</v>
      </c>
      <c r="D36" s="47">
        <v>927</v>
      </c>
      <c r="E36" s="48">
        <v>1105</v>
      </c>
      <c r="F36" s="54">
        <f t="shared" si="0"/>
        <v>0.8820171265461465</v>
      </c>
      <c r="G36" s="55">
        <f t="shared" si="0"/>
        <v>0.90351594439901883</v>
      </c>
    </row>
    <row r="37" spans="1:7" ht="15.75" x14ac:dyDescent="0.3">
      <c r="A37" s="53" t="s">
        <v>121</v>
      </c>
      <c r="B37" s="47">
        <v>3574</v>
      </c>
      <c r="C37" s="48">
        <v>3582</v>
      </c>
      <c r="D37" s="56">
        <v>3528</v>
      </c>
      <c r="E37" s="57">
        <v>3498</v>
      </c>
      <c r="F37" s="54">
        <f t="shared" si="0"/>
        <v>0.987129266927812</v>
      </c>
      <c r="G37" s="55">
        <f t="shared" si="0"/>
        <v>0.97654941373534343</v>
      </c>
    </row>
    <row r="38" spans="1:7" ht="15.75" x14ac:dyDescent="0.3">
      <c r="A38" s="53" t="s">
        <v>122</v>
      </c>
      <c r="B38" s="47">
        <v>9396</v>
      </c>
      <c r="C38" s="48">
        <v>8918</v>
      </c>
      <c r="D38" s="47">
        <v>8050</v>
      </c>
      <c r="E38" s="48">
        <v>7765</v>
      </c>
      <c r="F38" s="54">
        <f t="shared" si="0"/>
        <v>0.85674755214985099</v>
      </c>
      <c r="G38" s="55">
        <f t="shared" si="0"/>
        <v>0.87071092173132991</v>
      </c>
    </row>
    <row r="39" spans="1:7" ht="15.75" x14ac:dyDescent="0.3">
      <c r="A39" s="58" t="s">
        <v>123</v>
      </c>
      <c r="B39" s="59">
        <v>282820</v>
      </c>
      <c r="C39" s="60">
        <v>296397</v>
      </c>
      <c r="D39" s="59">
        <v>323383</v>
      </c>
      <c r="E39" s="60">
        <v>351938</v>
      </c>
      <c r="F39" s="61">
        <f t="shared" si="0"/>
        <v>1.1434233788275228</v>
      </c>
      <c r="G39" s="62">
        <f t="shared" si="0"/>
        <v>1.1873871867798931</v>
      </c>
    </row>
    <row r="41" spans="1:7" ht="57" customHeight="1" x14ac:dyDescent="0.25">
      <c r="A41" s="79" t="s">
        <v>452</v>
      </c>
      <c r="B41" s="79"/>
      <c r="C41" s="79"/>
      <c r="D41" s="79"/>
      <c r="E41" s="79"/>
      <c r="F41" s="79"/>
      <c r="G41" s="79"/>
    </row>
    <row r="43" spans="1:7" x14ac:dyDescent="0.25">
      <c r="B43" s="72" t="s">
        <v>453</v>
      </c>
      <c r="C43" s="74"/>
      <c r="D43" s="73" t="s">
        <v>454</v>
      </c>
      <c r="E43" s="73"/>
      <c r="F43" s="72" t="s">
        <v>449</v>
      </c>
      <c r="G43" s="74"/>
    </row>
    <row r="44" spans="1:7" ht="33" customHeight="1" x14ac:dyDescent="0.25">
      <c r="A44" s="43"/>
      <c r="B44" s="80" t="s">
        <v>128</v>
      </c>
      <c r="C44" s="81"/>
      <c r="D44" s="82" t="s">
        <v>128</v>
      </c>
      <c r="E44" s="82"/>
      <c r="F44" s="76" t="s">
        <v>455</v>
      </c>
      <c r="G44" s="76"/>
    </row>
    <row r="45" spans="1:7" ht="15.75" x14ac:dyDescent="0.25">
      <c r="A45" s="63" t="s">
        <v>99</v>
      </c>
      <c r="B45" s="64" t="s">
        <v>100</v>
      </c>
      <c r="C45" s="64" t="s">
        <v>101</v>
      </c>
      <c r="D45" s="65" t="s">
        <v>100</v>
      </c>
      <c r="E45" s="66" t="s">
        <v>101</v>
      </c>
      <c r="F45" s="64" t="s">
        <v>100</v>
      </c>
      <c r="G45" s="64" t="s">
        <v>101</v>
      </c>
    </row>
    <row r="46" spans="1:7" ht="15.75" x14ac:dyDescent="0.3">
      <c r="A46" s="46" t="s">
        <v>103</v>
      </c>
      <c r="B46" s="49">
        <v>14276</v>
      </c>
      <c r="C46" s="67">
        <v>15175</v>
      </c>
      <c r="D46" s="49">
        <v>695508</v>
      </c>
      <c r="E46" s="50">
        <v>745934</v>
      </c>
      <c r="F46" s="51">
        <f t="shared" ref="F46:G66" si="1">D46/B46</f>
        <v>48.718688708321658</v>
      </c>
      <c r="G46" s="52">
        <f t="shared" si="1"/>
        <v>49.15545304777595</v>
      </c>
    </row>
    <row r="47" spans="1:7" ht="15.75" x14ac:dyDescent="0.3">
      <c r="A47" s="53" t="s">
        <v>104</v>
      </c>
      <c r="B47" s="56">
        <v>4908</v>
      </c>
      <c r="C47" s="13">
        <v>4670</v>
      </c>
      <c r="D47" s="56">
        <v>276225</v>
      </c>
      <c r="E47" s="57">
        <v>265665</v>
      </c>
      <c r="F47" s="54">
        <f t="shared" si="1"/>
        <v>56.280562347188265</v>
      </c>
      <c r="G47" s="55">
        <f t="shared" si="1"/>
        <v>56.887580299785867</v>
      </c>
    </row>
    <row r="48" spans="1:7" ht="15.75" x14ac:dyDescent="0.3">
      <c r="A48" s="53" t="s">
        <v>105</v>
      </c>
      <c r="B48" s="56">
        <v>4453</v>
      </c>
      <c r="C48" s="13">
        <v>4495</v>
      </c>
      <c r="D48" s="56">
        <v>166994</v>
      </c>
      <c r="E48" s="57">
        <v>167018</v>
      </c>
      <c r="F48" s="54">
        <f t="shared" si="1"/>
        <v>37.501459690096567</v>
      </c>
      <c r="G48" s="55">
        <f t="shared" si="1"/>
        <v>37.156395995550611</v>
      </c>
    </row>
    <row r="49" spans="1:7" ht="15.75" x14ac:dyDescent="0.3">
      <c r="A49" s="53" t="s">
        <v>106</v>
      </c>
      <c r="B49" s="47">
        <v>3172</v>
      </c>
      <c r="C49" s="11">
        <v>3605</v>
      </c>
      <c r="D49" s="47">
        <v>169427</v>
      </c>
      <c r="E49" s="48">
        <v>202542</v>
      </c>
      <c r="F49" s="54">
        <f t="shared" si="1"/>
        <v>53.413303909205545</v>
      </c>
      <c r="G49" s="55">
        <f t="shared" si="1"/>
        <v>56.18363384188627</v>
      </c>
    </row>
    <row r="50" spans="1:7" ht="15.75" x14ac:dyDescent="0.3">
      <c r="A50" s="53" t="s">
        <v>107</v>
      </c>
      <c r="B50" s="47">
        <v>1272</v>
      </c>
      <c r="C50" s="11">
        <v>1468</v>
      </c>
      <c r="D50" s="47">
        <v>88017</v>
      </c>
      <c r="E50" s="48">
        <v>94953</v>
      </c>
      <c r="F50" s="54">
        <f t="shared" si="1"/>
        <v>69.195754716981128</v>
      </c>
      <c r="G50" s="55">
        <f t="shared" si="1"/>
        <v>64.68188010899182</v>
      </c>
    </row>
    <row r="51" spans="1:7" ht="15.75" x14ac:dyDescent="0.3">
      <c r="A51" s="53" t="s">
        <v>108</v>
      </c>
      <c r="B51" s="56">
        <v>9546</v>
      </c>
      <c r="C51" s="13">
        <v>9837</v>
      </c>
      <c r="D51" s="56">
        <v>261746</v>
      </c>
      <c r="E51" s="57">
        <v>268909</v>
      </c>
      <c r="F51" s="54">
        <f t="shared" si="1"/>
        <v>27.419442698512466</v>
      </c>
      <c r="G51" s="55">
        <f t="shared" si="1"/>
        <v>27.336484700620108</v>
      </c>
    </row>
    <row r="52" spans="1:7" ht="15.75" x14ac:dyDescent="0.3">
      <c r="A52" s="53" t="s">
        <v>109</v>
      </c>
      <c r="B52" s="56">
        <v>3768</v>
      </c>
      <c r="C52" s="13">
        <v>3733</v>
      </c>
      <c r="D52" s="56">
        <v>116862</v>
      </c>
      <c r="E52" s="57">
        <v>106768</v>
      </c>
      <c r="F52" s="54">
        <f t="shared" si="1"/>
        <v>31.014331210191084</v>
      </c>
      <c r="G52" s="55">
        <f t="shared" si="1"/>
        <v>28.601125100455398</v>
      </c>
    </row>
    <row r="53" spans="1:7" ht="15.75" x14ac:dyDescent="0.3">
      <c r="A53" s="53" t="s">
        <v>110</v>
      </c>
      <c r="B53" s="56">
        <v>717</v>
      </c>
      <c r="C53" s="13">
        <v>689</v>
      </c>
      <c r="D53" s="56">
        <v>30836</v>
      </c>
      <c r="E53" s="57">
        <v>23901</v>
      </c>
      <c r="F53" s="54">
        <f t="shared" si="1"/>
        <v>43.006973500697349</v>
      </c>
      <c r="G53" s="55">
        <f t="shared" si="1"/>
        <v>34.689404934687957</v>
      </c>
    </row>
    <row r="54" spans="1:7" ht="15.75" x14ac:dyDescent="0.3">
      <c r="A54" s="53" t="s">
        <v>111</v>
      </c>
      <c r="B54" s="47">
        <v>4056</v>
      </c>
      <c r="C54" s="11">
        <v>4663</v>
      </c>
      <c r="D54" s="56">
        <v>180605</v>
      </c>
      <c r="E54" s="57">
        <v>185845</v>
      </c>
      <c r="F54" s="54">
        <f t="shared" si="1"/>
        <v>44.52785996055227</v>
      </c>
      <c r="G54" s="55">
        <f t="shared" si="1"/>
        <v>39.855243405532917</v>
      </c>
    </row>
    <row r="55" spans="1:7" ht="15.75" x14ac:dyDescent="0.3">
      <c r="A55" s="53" t="s">
        <v>112</v>
      </c>
      <c r="B55" s="47">
        <v>15629</v>
      </c>
      <c r="C55" s="11">
        <v>17124</v>
      </c>
      <c r="D55" s="47">
        <v>674652</v>
      </c>
      <c r="E55" s="48">
        <v>750113</v>
      </c>
      <c r="F55" s="54">
        <f t="shared" si="1"/>
        <v>43.166677330603363</v>
      </c>
      <c r="G55" s="55">
        <f t="shared" si="1"/>
        <v>43.804776921280073</v>
      </c>
    </row>
    <row r="56" spans="1:7" ht="15.75" x14ac:dyDescent="0.3">
      <c r="A56" s="53" t="s">
        <v>113</v>
      </c>
      <c r="B56" s="47">
        <v>19230</v>
      </c>
      <c r="C56" s="11">
        <v>21396</v>
      </c>
      <c r="D56" s="47">
        <v>877925</v>
      </c>
      <c r="E56" s="48">
        <v>957846</v>
      </c>
      <c r="F56" s="54">
        <f t="shared" si="1"/>
        <v>45.653926157046278</v>
      </c>
      <c r="G56" s="55">
        <f t="shared" si="1"/>
        <v>44.76752664049355</v>
      </c>
    </row>
    <row r="57" spans="1:7" ht="15.75" x14ac:dyDescent="0.3">
      <c r="A57" s="53" t="s">
        <v>114</v>
      </c>
      <c r="B57" s="56">
        <v>4483</v>
      </c>
      <c r="C57" s="13">
        <v>4743</v>
      </c>
      <c r="D57" s="56">
        <v>195490</v>
      </c>
      <c r="E57" s="57">
        <v>212897</v>
      </c>
      <c r="F57" s="54">
        <f t="shared" si="1"/>
        <v>43.606959625250951</v>
      </c>
      <c r="G57" s="55">
        <f t="shared" si="1"/>
        <v>44.886569681636097</v>
      </c>
    </row>
    <row r="58" spans="1:7" ht="15.75" x14ac:dyDescent="0.3">
      <c r="A58" s="53" t="s">
        <v>115</v>
      </c>
      <c r="B58" s="47">
        <v>5264</v>
      </c>
      <c r="C58" s="11">
        <v>5772</v>
      </c>
      <c r="D58" s="56">
        <v>199094</v>
      </c>
      <c r="E58" s="57">
        <v>195879</v>
      </c>
      <c r="F58" s="54">
        <f t="shared" si="1"/>
        <v>37.821808510638299</v>
      </c>
      <c r="G58" s="55">
        <f t="shared" si="1"/>
        <v>33.936070686070686</v>
      </c>
    </row>
    <row r="59" spans="1:7" ht="15.75" x14ac:dyDescent="0.3">
      <c r="A59" s="53" t="s">
        <v>116</v>
      </c>
      <c r="B59" s="47">
        <v>90774</v>
      </c>
      <c r="C59" s="11">
        <v>97370</v>
      </c>
      <c r="D59" s="47">
        <v>3933380</v>
      </c>
      <c r="E59" s="48">
        <v>4178269</v>
      </c>
      <c r="F59" s="54">
        <f t="shared" si="1"/>
        <v>43.331570714081124</v>
      </c>
      <c r="G59" s="55">
        <f t="shared" si="1"/>
        <v>42.911256033685937</v>
      </c>
    </row>
    <row r="60" spans="1:7" ht="15.75" x14ac:dyDescent="0.3">
      <c r="A60" s="53" t="s">
        <v>117</v>
      </c>
      <c r="B60" s="56">
        <v>1126</v>
      </c>
      <c r="C60" s="13">
        <v>1074</v>
      </c>
      <c r="D60" s="56">
        <v>8578</v>
      </c>
      <c r="E60" s="57">
        <v>8089</v>
      </c>
      <c r="F60" s="54">
        <f t="shared" si="1"/>
        <v>7.6181172291296626</v>
      </c>
      <c r="G60" s="55">
        <f t="shared" si="1"/>
        <v>7.5316573556797017</v>
      </c>
    </row>
    <row r="61" spans="1:7" ht="15.75" x14ac:dyDescent="0.3">
      <c r="A61" s="53" t="s">
        <v>118</v>
      </c>
      <c r="B61" s="47">
        <v>1618</v>
      </c>
      <c r="C61" s="11">
        <v>1391</v>
      </c>
      <c r="D61" s="47">
        <v>10329</v>
      </c>
      <c r="E61" s="48">
        <v>8677</v>
      </c>
      <c r="F61" s="54">
        <f t="shared" si="1"/>
        <v>6.3838071693448706</v>
      </c>
      <c r="G61" s="55">
        <f t="shared" si="1"/>
        <v>6.2379583033788641</v>
      </c>
    </row>
    <row r="62" spans="1:7" ht="15.75" x14ac:dyDescent="0.3">
      <c r="A62" s="53" t="s">
        <v>119</v>
      </c>
      <c r="B62" s="47">
        <v>1187</v>
      </c>
      <c r="C62" s="11">
        <v>899</v>
      </c>
      <c r="D62" s="47">
        <v>3062</v>
      </c>
      <c r="E62" s="48">
        <v>2483</v>
      </c>
      <c r="F62" s="54">
        <f t="shared" si="1"/>
        <v>2.5796124684077508</v>
      </c>
      <c r="G62" s="55">
        <f t="shared" si="1"/>
        <v>2.7619577308120133</v>
      </c>
    </row>
    <row r="63" spans="1:7" ht="15.75" x14ac:dyDescent="0.3">
      <c r="A63" s="53" t="s">
        <v>120</v>
      </c>
      <c r="B63" s="47">
        <v>717</v>
      </c>
      <c r="C63" s="11">
        <v>853</v>
      </c>
      <c r="D63" s="56">
        <v>4231</v>
      </c>
      <c r="E63" s="57">
        <v>4447</v>
      </c>
      <c r="F63" s="54">
        <f t="shared" si="1"/>
        <v>5.9009762900976286</v>
      </c>
      <c r="G63" s="55">
        <f t="shared" si="1"/>
        <v>5.2133645955451344</v>
      </c>
    </row>
    <row r="64" spans="1:7" ht="15.75" x14ac:dyDescent="0.3">
      <c r="A64" s="53" t="s">
        <v>121</v>
      </c>
      <c r="B64" s="47">
        <v>2598</v>
      </c>
      <c r="C64" s="11">
        <v>2741</v>
      </c>
      <c r="D64" s="47">
        <v>17672</v>
      </c>
      <c r="E64" s="48">
        <v>19431</v>
      </c>
      <c r="F64" s="54">
        <f t="shared" si="1"/>
        <v>6.802155504234026</v>
      </c>
      <c r="G64" s="55">
        <f t="shared" si="1"/>
        <v>7.0890186063480485</v>
      </c>
    </row>
    <row r="65" spans="1:7" ht="15.75" x14ac:dyDescent="0.3">
      <c r="A65" s="53" t="s">
        <v>122</v>
      </c>
      <c r="B65" s="47">
        <v>7246</v>
      </c>
      <c r="C65" s="11">
        <v>6958</v>
      </c>
      <c r="D65" s="56">
        <v>43872</v>
      </c>
      <c r="E65" s="57">
        <v>43174</v>
      </c>
      <c r="F65" s="54">
        <f t="shared" si="1"/>
        <v>6.0546508418437757</v>
      </c>
      <c r="G65" s="55">
        <f t="shared" si="1"/>
        <v>6.2049439494107501</v>
      </c>
    </row>
    <row r="66" spans="1:7" ht="15.75" x14ac:dyDescent="0.3">
      <c r="A66" s="58" t="s">
        <v>123</v>
      </c>
      <c r="B66" s="59">
        <v>98020</v>
      </c>
      <c r="C66" s="68">
        <v>104337</v>
      </c>
      <c r="D66" s="59">
        <v>3977252</v>
      </c>
      <c r="E66" s="60">
        <v>4221444</v>
      </c>
      <c r="F66" s="61">
        <f t="shared" si="1"/>
        <v>40.575923280963067</v>
      </c>
      <c r="G66" s="62">
        <f t="shared" si="1"/>
        <v>40.459702694154515</v>
      </c>
    </row>
  </sheetData>
  <mergeCells count="18">
    <mergeCell ref="B44:C44"/>
    <mergeCell ref="D44:E44"/>
    <mergeCell ref="F44:G44"/>
    <mergeCell ref="B17:C17"/>
    <mergeCell ref="D17:E17"/>
    <mergeCell ref="F17:G17"/>
    <mergeCell ref="A41:G41"/>
    <mergeCell ref="B43:C43"/>
    <mergeCell ref="D43:E43"/>
    <mergeCell ref="F43:G43"/>
    <mergeCell ref="B16:C16"/>
    <mergeCell ref="D16:E16"/>
    <mergeCell ref="F16:G16"/>
    <mergeCell ref="A2:G2"/>
    <mergeCell ref="B3:D3"/>
    <mergeCell ref="E3:G3"/>
    <mergeCell ref="A8:G8"/>
    <mergeCell ref="A14:G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B20"/>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28" width="15" customWidth="1"/>
  </cols>
  <sheetData>
    <row r="1" spans="1:28" ht="18.75" x14ac:dyDescent="0.35">
      <c r="A1" s="3" t="s">
        <v>6</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row>
    <row r="2" spans="1:28" ht="15.75" x14ac:dyDescent="0.3">
      <c r="A2" s="6" t="s">
        <v>88</v>
      </c>
      <c r="B2" s="4"/>
      <c r="C2" s="4"/>
      <c r="D2" s="4"/>
      <c r="E2" s="4"/>
      <c r="F2" s="4"/>
      <c r="G2" s="4"/>
      <c r="H2" s="4"/>
      <c r="I2" s="4"/>
      <c r="J2" s="4"/>
      <c r="K2" s="4"/>
      <c r="L2" s="4"/>
      <c r="M2" s="4"/>
      <c r="N2" s="4"/>
      <c r="O2" s="4"/>
      <c r="P2" s="4"/>
      <c r="Q2" s="4"/>
      <c r="R2" s="4"/>
      <c r="S2" s="4"/>
      <c r="T2" s="4"/>
      <c r="U2" s="4"/>
      <c r="V2" s="4"/>
      <c r="W2" s="4"/>
      <c r="X2" s="4"/>
      <c r="Y2" s="4"/>
      <c r="Z2" s="4"/>
      <c r="AA2" s="4"/>
      <c r="AB2" s="4"/>
    </row>
    <row r="3" spans="1:28" ht="15.75" x14ac:dyDescent="0.3">
      <c r="A3" s="6" t="s">
        <v>89</v>
      </c>
      <c r="B3" s="4"/>
      <c r="C3" s="4"/>
      <c r="D3" s="4"/>
      <c r="E3" s="4"/>
      <c r="F3" s="4"/>
      <c r="G3" s="4"/>
      <c r="H3" s="4"/>
      <c r="I3" s="4"/>
      <c r="J3" s="4"/>
      <c r="K3" s="4"/>
      <c r="L3" s="4"/>
      <c r="M3" s="4"/>
      <c r="N3" s="4"/>
      <c r="O3" s="4"/>
      <c r="P3" s="4"/>
      <c r="Q3" s="4"/>
      <c r="R3" s="4"/>
      <c r="S3" s="4"/>
      <c r="T3" s="4"/>
      <c r="U3" s="4"/>
      <c r="V3" s="4"/>
      <c r="W3" s="4"/>
      <c r="X3" s="4"/>
      <c r="Y3" s="4"/>
      <c r="Z3" s="4"/>
      <c r="AA3" s="4"/>
      <c r="AB3" s="4"/>
    </row>
    <row r="4" spans="1:28" ht="60" customHeight="1" x14ac:dyDescent="0.25">
      <c r="A4" s="7"/>
      <c r="B4" s="83" t="s">
        <v>90</v>
      </c>
      <c r="C4" s="83"/>
      <c r="D4" s="83"/>
      <c r="E4" s="83" t="s">
        <v>91</v>
      </c>
      <c r="F4" s="83"/>
      <c r="G4" s="83"/>
      <c r="H4" s="83" t="s">
        <v>92</v>
      </c>
      <c r="I4" s="83"/>
      <c r="J4" s="83"/>
      <c r="K4" s="83" t="s">
        <v>93</v>
      </c>
      <c r="L4" s="83"/>
      <c r="M4" s="83"/>
      <c r="N4" s="83" t="s">
        <v>94</v>
      </c>
      <c r="O4" s="83"/>
      <c r="P4" s="83"/>
      <c r="Q4" s="83" t="s">
        <v>95</v>
      </c>
      <c r="R4" s="83"/>
      <c r="S4" s="83"/>
      <c r="T4" s="83" t="s">
        <v>96</v>
      </c>
      <c r="U4" s="83"/>
      <c r="V4" s="83"/>
      <c r="W4" s="83" t="s">
        <v>97</v>
      </c>
      <c r="X4" s="83"/>
      <c r="Y4" s="83"/>
      <c r="Z4" s="83" t="s">
        <v>98</v>
      </c>
      <c r="AA4" s="83"/>
      <c r="AB4" s="83"/>
    </row>
    <row r="5" spans="1:28"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row>
    <row r="6" spans="1:28" ht="15.75" x14ac:dyDescent="0.3">
      <c r="A6" s="10" t="s">
        <v>103</v>
      </c>
      <c r="B6" s="11">
        <v>43894</v>
      </c>
      <c r="C6" s="11">
        <v>48493</v>
      </c>
      <c r="D6" s="12">
        <v>579</v>
      </c>
      <c r="E6" s="11">
        <v>2827703</v>
      </c>
      <c r="F6" s="11">
        <v>2860384</v>
      </c>
      <c r="G6" s="12">
        <v>20959</v>
      </c>
      <c r="H6" s="11">
        <v>64</v>
      </c>
      <c r="I6" s="11">
        <v>59</v>
      </c>
      <c r="J6" s="12">
        <v>0.5</v>
      </c>
      <c r="K6" s="11">
        <v>5324465932</v>
      </c>
      <c r="L6" s="11">
        <v>5556017418</v>
      </c>
      <c r="M6" s="12">
        <v>112941745.5</v>
      </c>
      <c r="N6" s="11">
        <v>2658618</v>
      </c>
      <c r="O6" s="11">
        <v>2737374</v>
      </c>
      <c r="P6" s="12">
        <v>51650.5</v>
      </c>
      <c r="Q6" s="13">
        <v>76661</v>
      </c>
      <c r="R6" s="13">
        <v>76780</v>
      </c>
      <c r="S6" s="14">
        <v>1883</v>
      </c>
      <c r="T6" s="11">
        <v>55702</v>
      </c>
      <c r="U6" s="11">
        <v>62526</v>
      </c>
      <c r="V6" s="12">
        <v>763.5</v>
      </c>
      <c r="W6" s="11">
        <v>13304</v>
      </c>
      <c r="X6" s="11">
        <v>15337</v>
      </c>
      <c r="Y6" s="12">
        <v>1005.5</v>
      </c>
      <c r="Z6" s="11">
        <v>49</v>
      </c>
      <c r="AA6" s="11">
        <v>50</v>
      </c>
      <c r="AB6" s="12">
        <v>0.5</v>
      </c>
    </row>
    <row r="7" spans="1:28" ht="15.75" x14ac:dyDescent="0.3">
      <c r="A7" s="10" t="s">
        <v>104</v>
      </c>
      <c r="B7" s="11">
        <v>21862</v>
      </c>
      <c r="C7" s="11">
        <v>23662</v>
      </c>
      <c r="D7" s="12">
        <v>319.5</v>
      </c>
      <c r="E7" s="13">
        <v>2424828</v>
      </c>
      <c r="F7" s="13">
        <v>2428467</v>
      </c>
      <c r="G7" s="14">
        <v>8443</v>
      </c>
      <c r="H7" s="11">
        <v>111</v>
      </c>
      <c r="I7" s="11">
        <v>103</v>
      </c>
      <c r="J7" s="12">
        <v>0</v>
      </c>
      <c r="K7" s="13">
        <v>5100169484</v>
      </c>
      <c r="L7" s="13">
        <v>5024859081</v>
      </c>
      <c r="M7" s="14">
        <v>105639147.5</v>
      </c>
      <c r="N7" s="13">
        <v>1755611</v>
      </c>
      <c r="O7" s="13">
        <v>1780516</v>
      </c>
      <c r="P7" s="14">
        <v>41429</v>
      </c>
      <c r="Q7" s="13">
        <v>46427</v>
      </c>
      <c r="R7" s="13">
        <v>45268</v>
      </c>
      <c r="S7" s="14">
        <v>1431</v>
      </c>
      <c r="T7" s="11">
        <v>29771</v>
      </c>
      <c r="U7" s="11">
        <v>32262</v>
      </c>
      <c r="V7" s="12">
        <v>509</v>
      </c>
      <c r="W7" s="13">
        <v>6540</v>
      </c>
      <c r="X7" s="13">
        <v>7109</v>
      </c>
      <c r="Y7" s="14">
        <v>576.5</v>
      </c>
      <c r="Z7" s="11">
        <v>49</v>
      </c>
      <c r="AA7" s="11">
        <v>50</v>
      </c>
      <c r="AB7" s="12">
        <v>0.5</v>
      </c>
    </row>
    <row r="8" spans="1:28" ht="15.75" x14ac:dyDescent="0.3">
      <c r="A8" s="10" t="s">
        <v>105</v>
      </c>
      <c r="B8" s="11">
        <v>24484</v>
      </c>
      <c r="C8" s="11">
        <v>26347</v>
      </c>
      <c r="D8" s="12">
        <v>274.5</v>
      </c>
      <c r="E8" s="11">
        <v>1611088</v>
      </c>
      <c r="F8" s="11">
        <v>1624252</v>
      </c>
      <c r="G8" s="12">
        <v>8009</v>
      </c>
      <c r="H8" s="11">
        <v>66</v>
      </c>
      <c r="I8" s="11">
        <v>62</v>
      </c>
      <c r="J8" s="12">
        <v>0.5</v>
      </c>
      <c r="K8" s="11">
        <v>8100500882</v>
      </c>
      <c r="L8" s="11">
        <v>8651764023</v>
      </c>
      <c r="M8" s="12">
        <v>256014348.5</v>
      </c>
      <c r="N8" s="11">
        <v>4648632</v>
      </c>
      <c r="O8" s="11">
        <v>5017482</v>
      </c>
      <c r="P8" s="12">
        <v>173392</v>
      </c>
      <c r="Q8" s="13">
        <v>52857</v>
      </c>
      <c r="R8" s="13">
        <v>53035</v>
      </c>
      <c r="S8" s="14">
        <v>1711.5</v>
      </c>
      <c r="T8" s="11">
        <v>33996</v>
      </c>
      <c r="U8" s="11">
        <v>36424</v>
      </c>
      <c r="V8" s="12">
        <v>650</v>
      </c>
      <c r="W8" s="11">
        <v>8815</v>
      </c>
      <c r="X8" s="11">
        <v>9693</v>
      </c>
      <c r="Y8" s="12">
        <v>664.5</v>
      </c>
      <c r="Z8" s="13">
        <v>50</v>
      </c>
      <c r="AA8" s="13">
        <v>50</v>
      </c>
      <c r="AB8" s="14">
        <v>0.5</v>
      </c>
    </row>
    <row r="9" spans="1:28" ht="15.75" x14ac:dyDescent="0.3">
      <c r="A9" s="10" t="s">
        <v>106</v>
      </c>
      <c r="B9" s="11">
        <v>17972</v>
      </c>
      <c r="C9" s="11">
        <v>19919</v>
      </c>
      <c r="D9" s="12">
        <v>248.5</v>
      </c>
      <c r="E9" s="11">
        <v>2256135</v>
      </c>
      <c r="F9" s="11">
        <v>2284644</v>
      </c>
      <c r="G9" s="12">
        <v>5638</v>
      </c>
      <c r="H9" s="11">
        <v>126</v>
      </c>
      <c r="I9" s="11">
        <v>115</v>
      </c>
      <c r="J9" s="12">
        <v>0.5</v>
      </c>
      <c r="K9" s="11">
        <v>4093336835</v>
      </c>
      <c r="L9" s="11">
        <v>4184591899</v>
      </c>
      <c r="M9" s="12">
        <v>79245497</v>
      </c>
      <c r="N9" s="11">
        <v>699974</v>
      </c>
      <c r="O9" s="11">
        <v>746397</v>
      </c>
      <c r="P9" s="12">
        <v>28968.5</v>
      </c>
      <c r="Q9" s="13">
        <v>35351</v>
      </c>
      <c r="R9" s="13">
        <v>34090</v>
      </c>
      <c r="S9" s="14">
        <v>2599.5</v>
      </c>
      <c r="T9" s="11">
        <v>22310</v>
      </c>
      <c r="U9" s="11">
        <v>24142</v>
      </c>
      <c r="V9" s="12">
        <v>542</v>
      </c>
      <c r="W9" s="13">
        <v>5187</v>
      </c>
      <c r="X9" s="13">
        <v>5430</v>
      </c>
      <c r="Y9" s="14">
        <v>574.5</v>
      </c>
      <c r="Z9" s="11">
        <v>51</v>
      </c>
      <c r="AA9" s="11">
        <v>52</v>
      </c>
      <c r="AB9" s="12">
        <v>0.5</v>
      </c>
    </row>
    <row r="10" spans="1:28" ht="15.75" x14ac:dyDescent="0.3">
      <c r="A10" s="10" t="s">
        <v>107</v>
      </c>
      <c r="B10" s="11">
        <v>2620</v>
      </c>
      <c r="C10" s="11">
        <v>2936</v>
      </c>
      <c r="D10" s="12">
        <v>34</v>
      </c>
      <c r="E10" s="11">
        <v>158107</v>
      </c>
      <c r="F10" s="11">
        <v>167093</v>
      </c>
      <c r="G10" s="12">
        <v>2022.5</v>
      </c>
      <c r="H10" s="11">
        <v>60</v>
      </c>
      <c r="I10" s="11">
        <v>57</v>
      </c>
      <c r="J10" s="12">
        <v>0.5</v>
      </c>
      <c r="K10" s="11">
        <v>331909262</v>
      </c>
      <c r="L10" s="11">
        <v>350367854</v>
      </c>
      <c r="M10" s="12">
        <v>14676186.5</v>
      </c>
      <c r="N10" s="11">
        <v>78572</v>
      </c>
      <c r="O10" s="11">
        <v>94450</v>
      </c>
      <c r="P10" s="12">
        <v>4162.5</v>
      </c>
      <c r="Q10" s="13">
        <v>4721</v>
      </c>
      <c r="R10" s="13">
        <v>4577</v>
      </c>
      <c r="S10" s="14">
        <v>146</v>
      </c>
      <c r="T10" s="11">
        <v>2846</v>
      </c>
      <c r="U10" s="11">
        <v>3120</v>
      </c>
      <c r="V10" s="12">
        <v>70</v>
      </c>
      <c r="W10" s="13">
        <v>819</v>
      </c>
      <c r="X10" s="13">
        <v>821</v>
      </c>
      <c r="Y10" s="14">
        <v>78</v>
      </c>
      <c r="Z10" s="13">
        <v>51</v>
      </c>
      <c r="AA10" s="13">
        <v>50</v>
      </c>
      <c r="AB10" s="14">
        <v>1</v>
      </c>
    </row>
    <row r="11" spans="1:28" ht="15.75" x14ac:dyDescent="0.3">
      <c r="A11" s="10" t="s">
        <v>108</v>
      </c>
      <c r="B11" s="11">
        <v>38295</v>
      </c>
      <c r="C11" s="11">
        <v>40989</v>
      </c>
      <c r="D11" s="12">
        <v>400.5</v>
      </c>
      <c r="E11" s="13">
        <v>3017394</v>
      </c>
      <c r="F11" s="13">
        <v>3024683</v>
      </c>
      <c r="G11" s="14">
        <v>13625</v>
      </c>
      <c r="H11" s="11">
        <v>79</v>
      </c>
      <c r="I11" s="11">
        <v>74</v>
      </c>
      <c r="J11" s="12">
        <v>0.5</v>
      </c>
      <c r="K11" s="11">
        <v>8094225293</v>
      </c>
      <c r="L11" s="11">
        <v>8485122956</v>
      </c>
      <c r="M11" s="12">
        <v>156673746</v>
      </c>
      <c r="N11" s="11">
        <v>1652209</v>
      </c>
      <c r="O11" s="11">
        <v>1717786</v>
      </c>
      <c r="P11" s="12">
        <v>23261.5</v>
      </c>
      <c r="Q11" s="13">
        <v>65435</v>
      </c>
      <c r="R11" s="13">
        <v>67713</v>
      </c>
      <c r="S11" s="14">
        <v>2691</v>
      </c>
      <c r="T11" s="11">
        <v>48234</v>
      </c>
      <c r="U11" s="11">
        <v>51800</v>
      </c>
      <c r="V11" s="12">
        <v>767.5</v>
      </c>
      <c r="W11" s="13">
        <v>13402</v>
      </c>
      <c r="X11" s="13">
        <v>14608</v>
      </c>
      <c r="Y11" s="14">
        <v>1802</v>
      </c>
      <c r="Z11" s="13">
        <v>51</v>
      </c>
      <c r="AA11" s="13">
        <v>51</v>
      </c>
      <c r="AB11" s="14">
        <v>1.5</v>
      </c>
    </row>
    <row r="12" spans="1:28" ht="15.75" x14ac:dyDescent="0.3">
      <c r="A12" s="10" t="s">
        <v>109</v>
      </c>
      <c r="B12" s="11">
        <v>21754</v>
      </c>
      <c r="C12" s="11">
        <v>23463</v>
      </c>
      <c r="D12" s="12">
        <v>247.5</v>
      </c>
      <c r="E12" s="13">
        <v>2111823</v>
      </c>
      <c r="F12" s="13">
        <v>2128597</v>
      </c>
      <c r="G12" s="14">
        <v>17222</v>
      </c>
      <c r="H12" s="11">
        <v>97</v>
      </c>
      <c r="I12" s="11">
        <v>91</v>
      </c>
      <c r="J12" s="12">
        <v>1</v>
      </c>
      <c r="K12" s="11">
        <v>6415171649</v>
      </c>
      <c r="L12" s="11">
        <v>6746374618</v>
      </c>
      <c r="M12" s="12">
        <v>97987427.5</v>
      </c>
      <c r="N12" s="11">
        <v>1372629</v>
      </c>
      <c r="O12" s="11">
        <v>1470248</v>
      </c>
      <c r="P12" s="12">
        <v>37163.5</v>
      </c>
      <c r="Q12" s="13">
        <v>41444</v>
      </c>
      <c r="R12" s="13">
        <v>40989</v>
      </c>
      <c r="S12" s="14">
        <v>1321.5</v>
      </c>
      <c r="T12" s="11">
        <v>28303</v>
      </c>
      <c r="U12" s="11">
        <v>30486</v>
      </c>
      <c r="V12" s="12">
        <v>521</v>
      </c>
      <c r="W12" s="13">
        <v>6775</v>
      </c>
      <c r="X12" s="13">
        <v>7158</v>
      </c>
      <c r="Y12" s="14">
        <v>547.5</v>
      </c>
      <c r="Z12" s="13">
        <v>51</v>
      </c>
      <c r="AA12" s="13">
        <v>51</v>
      </c>
      <c r="AB12" s="14">
        <v>0.5</v>
      </c>
    </row>
    <row r="13" spans="1:28" ht="15.75" x14ac:dyDescent="0.3">
      <c r="A13" s="10" t="s">
        <v>110</v>
      </c>
      <c r="B13" s="11">
        <v>4108</v>
      </c>
      <c r="C13" s="11">
        <v>4425</v>
      </c>
      <c r="D13" s="12">
        <v>75</v>
      </c>
      <c r="E13" s="11">
        <v>558326</v>
      </c>
      <c r="F13" s="11">
        <v>564027</v>
      </c>
      <c r="G13" s="12">
        <v>1687.5</v>
      </c>
      <c r="H13" s="11">
        <v>136</v>
      </c>
      <c r="I13" s="11">
        <v>127</v>
      </c>
      <c r="J13" s="12">
        <v>0</v>
      </c>
      <c r="K13" s="13">
        <v>1094043831</v>
      </c>
      <c r="L13" s="13">
        <v>1103192164</v>
      </c>
      <c r="M13" s="14">
        <v>30856823</v>
      </c>
      <c r="N13" s="13">
        <v>43681</v>
      </c>
      <c r="O13" s="13">
        <v>48565</v>
      </c>
      <c r="P13" s="14">
        <v>5383.5</v>
      </c>
      <c r="Q13" s="13">
        <v>8687</v>
      </c>
      <c r="R13" s="13">
        <v>8432</v>
      </c>
      <c r="S13" s="14">
        <v>613.5</v>
      </c>
      <c r="T13" s="11">
        <v>4808</v>
      </c>
      <c r="U13" s="11">
        <v>5513</v>
      </c>
      <c r="V13" s="12">
        <v>139.5</v>
      </c>
      <c r="W13" s="11">
        <v>1029</v>
      </c>
      <c r="X13" s="11">
        <v>1345</v>
      </c>
      <c r="Y13" s="12">
        <v>147.5</v>
      </c>
      <c r="Z13" s="13">
        <v>51</v>
      </c>
      <c r="AA13" s="13">
        <v>52</v>
      </c>
      <c r="AB13" s="14">
        <v>1</v>
      </c>
    </row>
    <row r="14" spans="1:28" ht="15.75" x14ac:dyDescent="0.3">
      <c r="A14" s="10" t="s">
        <v>111</v>
      </c>
      <c r="B14" s="11">
        <v>22441</v>
      </c>
      <c r="C14" s="11">
        <v>26510</v>
      </c>
      <c r="D14" s="12">
        <v>680</v>
      </c>
      <c r="E14" s="11">
        <v>1925937</v>
      </c>
      <c r="F14" s="11">
        <v>1952856</v>
      </c>
      <c r="G14" s="12">
        <v>7792.5</v>
      </c>
      <c r="H14" s="11">
        <v>86</v>
      </c>
      <c r="I14" s="11">
        <v>74</v>
      </c>
      <c r="J14" s="12">
        <v>0.5</v>
      </c>
      <c r="K14" s="13">
        <v>5037150551</v>
      </c>
      <c r="L14" s="13">
        <v>5045628104</v>
      </c>
      <c r="M14" s="14">
        <v>97754400</v>
      </c>
      <c r="N14" s="13">
        <v>2299259</v>
      </c>
      <c r="O14" s="13">
        <v>2346701</v>
      </c>
      <c r="P14" s="14">
        <v>84699</v>
      </c>
      <c r="Q14" s="11">
        <v>38108</v>
      </c>
      <c r="R14" s="11">
        <v>40556</v>
      </c>
      <c r="S14" s="12">
        <v>1114</v>
      </c>
      <c r="T14" s="11">
        <v>29649</v>
      </c>
      <c r="U14" s="11">
        <v>34006</v>
      </c>
      <c r="V14" s="12">
        <v>605.5</v>
      </c>
      <c r="W14" s="11">
        <v>7177</v>
      </c>
      <c r="X14" s="11">
        <v>9387</v>
      </c>
      <c r="Y14" s="12">
        <v>746.5</v>
      </c>
      <c r="Z14" s="11">
        <v>50</v>
      </c>
      <c r="AA14" s="11">
        <v>53</v>
      </c>
      <c r="AB14" s="12">
        <v>1</v>
      </c>
    </row>
    <row r="15" spans="1:28" ht="15.75" x14ac:dyDescent="0.3">
      <c r="A15" s="10" t="s">
        <v>112</v>
      </c>
      <c r="B15" s="11">
        <v>56551</v>
      </c>
      <c r="C15" s="11">
        <v>64200</v>
      </c>
      <c r="D15" s="12">
        <v>721</v>
      </c>
      <c r="E15" s="11">
        <v>3845836</v>
      </c>
      <c r="F15" s="11">
        <v>3871871</v>
      </c>
      <c r="G15" s="12">
        <v>15039.5</v>
      </c>
      <c r="H15" s="11">
        <v>68</v>
      </c>
      <c r="I15" s="11">
        <v>60</v>
      </c>
      <c r="J15" s="12">
        <v>0</v>
      </c>
      <c r="K15" s="11">
        <v>10697374107</v>
      </c>
      <c r="L15" s="11">
        <v>11019338926</v>
      </c>
      <c r="M15" s="12">
        <v>181950710</v>
      </c>
      <c r="N15" s="11">
        <v>2875382</v>
      </c>
      <c r="O15" s="11">
        <v>3002934</v>
      </c>
      <c r="P15" s="12">
        <v>69328.5</v>
      </c>
      <c r="Q15" s="11">
        <v>110537</v>
      </c>
      <c r="R15" s="11">
        <v>118257</v>
      </c>
      <c r="S15" s="12">
        <v>2900.5</v>
      </c>
      <c r="T15" s="11">
        <v>69216</v>
      </c>
      <c r="U15" s="11">
        <v>78919</v>
      </c>
      <c r="V15" s="12">
        <v>824</v>
      </c>
      <c r="W15" s="11">
        <v>19512</v>
      </c>
      <c r="X15" s="11">
        <v>21443</v>
      </c>
      <c r="Y15" s="12">
        <v>1233</v>
      </c>
      <c r="Z15" s="11">
        <v>51</v>
      </c>
      <c r="AA15" s="11">
        <v>52</v>
      </c>
      <c r="AB15" s="12">
        <v>0.5</v>
      </c>
    </row>
    <row r="16" spans="1:28" ht="15.75" x14ac:dyDescent="0.3">
      <c r="A16" s="10" t="s">
        <v>113</v>
      </c>
      <c r="B16" s="11">
        <v>55813</v>
      </c>
      <c r="C16" s="11">
        <v>64370</v>
      </c>
      <c r="D16" s="12">
        <v>828</v>
      </c>
      <c r="E16" s="13">
        <v>3128000</v>
      </c>
      <c r="F16" s="13">
        <v>3131211</v>
      </c>
      <c r="G16" s="14">
        <v>21869</v>
      </c>
      <c r="H16" s="11">
        <v>56</v>
      </c>
      <c r="I16" s="11">
        <v>49</v>
      </c>
      <c r="J16" s="12">
        <v>0</v>
      </c>
      <c r="K16" s="11">
        <v>6069389598</v>
      </c>
      <c r="L16" s="11">
        <v>6389602440</v>
      </c>
      <c r="M16" s="12">
        <v>122831741</v>
      </c>
      <c r="N16" s="11">
        <v>1718274</v>
      </c>
      <c r="O16" s="11">
        <v>1807056</v>
      </c>
      <c r="P16" s="12">
        <v>44614.5</v>
      </c>
      <c r="Q16" s="11">
        <v>88991</v>
      </c>
      <c r="R16" s="11">
        <v>94776</v>
      </c>
      <c r="S16" s="12">
        <v>1981</v>
      </c>
      <c r="T16" s="11">
        <v>67333</v>
      </c>
      <c r="U16" s="11">
        <v>77546</v>
      </c>
      <c r="V16" s="12">
        <v>889.5</v>
      </c>
      <c r="W16" s="11">
        <v>19309</v>
      </c>
      <c r="X16" s="11">
        <v>22121</v>
      </c>
      <c r="Y16" s="12">
        <v>1325</v>
      </c>
      <c r="Z16" s="11">
        <v>51</v>
      </c>
      <c r="AA16" s="11">
        <v>53</v>
      </c>
      <c r="AB16" s="12">
        <v>0.5</v>
      </c>
    </row>
    <row r="17" spans="1:28" ht="15.75" x14ac:dyDescent="0.3">
      <c r="A17" s="10" t="s">
        <v>114</v>
      </c>
      <c r="B17" s="11">
        <v>24116</v>
      </c>
      <c r="C17" s="11">
        <v>26409</v>
      </c>
      <c r="D17" s="12">
        <v>408</v>
      </c>
      <c r="E17" s="11">
        <v>2061471</v>
      </c>
      <c r="F17" s="11">
        <v>2079336</v>
      </c>
      <c r="G17" s="12">
        <v>10767</v>
      </c>
      <c r="H17" s="11">
        <v>85</v>
      </c>
      <c r="I17" s="11">
        <v>79</v>
      </c>
      <c r="J17" s="12">
        <v>0.5</v>
      </c>
      <c r="K17" s="13">
        <v>6892579543</v>
      </c>
      <c r="L17" s="13">
        <v>7011126485</v>
      </c>
      <c r="M17" s="14">
        <v>197752764</v>
      </c>
      <c r="N17" s="11">
        <v>3375718</v>
      </c>
      <c r="O17" s="11">
        <v>3517477</v>
      </c>
      <c r="P17" s="12">
        <v>111772</v>
      </c>
      <c r="Q17" s="13">
        <v>61106</v>
      </c>
      <c r="R17" s="13">
        <v>59350</v>
      </c>
      <c r="S17" s="14">
        <v>2470</v>
      </c>
      <c r="T17" s="11">
        <v>33999</v>
      </c>
      <c r="U17" s="11">
        <v>38413</v>
      </c>
      <c r="V17" s="12">
        <v>700.5</v>
      </c>
      <c r="W17" s="11">
        <v>7900</v>
      </c>
      <c r="X17" s="11">
        <v>9444</v>
      </c>
      <c r="Y17" s="12">
        <v>761.5</v>
      </c>
      <c r="Z17" s="11">
        <v>49</v>
      </c>
      <c r="AA17" s="11">
        <v>50</v>
      </c>
      <c r="AB17" s="12">
        <v>0.5</v>
      </c>
    </row>
    <row r="18" spans="1:28" ht="15.75" x14ac:dyDescent="0.3">
      <c r="A18" s="10" t="s">
        <v>115</v>
      </c>
      <c r="B18" s="11">
        <v>15713</v>
      </c>
      <c r="C18" s="11">
        <v>18056</v>
      </c>
      <c r="D18" s="12">
        <v>307.5</v>
      </c>
      <c r="E18" s="11">
        <v>635488</v>
      </c>
      <c r="F18" s="11">
        <v>628453</v>
      </c>
      <c r="G18" s="12">
        <v>5815.5</v>
      </c>
      <c r="H18" s="11">
        <v>40</v>
      </c>
      <c r="I18" s="11">
        <v>35</v>
      </c>
      <c r="J18" s="12">
        <v>0.5</v>
      </c>
      <c r="K18" s="11">
        <v>2871188813</v>
      </c>
      <c r="L18" s="11">
        <v>3004696299</v>
      </c>
      <c r="M18" s="12">
        <v>97789239</v>
      </c>
      <c r="N18" s="13">
        <v>212860</v>
      </c>
      <c r="O18" s="13">
        <v>212104</v>
      </c>
      <c r="P18" s="14">
        <v>15015.5</v>
      </c>
      <c r="Q18" s="13">
        <v>39471</v>
      </c>
      <c r="R18" s="13">
        <v>39081</v>
      </c>
      <c r="S18" s="14">
        <v>1203</v>
      </c>
      <c r="T18" s="11">
        <v>18395</v>
      </c>
      <c r="U18" s="11">
        <v>21208</v>
      </c>
      <c r="V18" s="12">
        <v>257</v>
      </c>
      <c r="W18" s="11">
        <v>5258</v>
      </c>
      <c r="X18" s="11">
        <v>6290</v>
      </c>
      <c r="Y18" s="12">
        <v>453.5</v>
      </c>
      <c r="Z18" s="11">
        <v>52</v>
      </c>
      <c r="AA18" s="11">
        <v>53</v>
      </c>
      <c r="AB18" s="12">
        <v>0.5</v>
      </c>
    </row>
    <row r="19" spans="1:28" s="23" customFormat="1" ht="15.75" x14ac:dyDescent="0.3">
      <c r="A19" s="21" t="s">
        <v>438</v>
      </c>
      <c r="B19" s="22">
        <v>349623</v>
      </c>
      <c r="C19" s="22">
        <v>389779</v>
      </c>
      <c r="D19" s="20">
        <v>1653</v>
      </c>
      <c r="E19" s="22">
        <v>26562136</v>
      </c>
      <c r="F19" s="22">
        <v>26745874</v>
      </c>
      <c r="G19" s="20">
        <v>44839.5</v>
      </c>
      <c r="H19" s="22">
        <v>76</v>
      </c>
      <c r="I19" s="22">
        <v>69</v>
      </c>
      <c r="J19" s="20">
        <v>0</v>
      </c>
      <c r="K19" s="22">
        <v>70121505780</v>
      </c>
      <c r="L19" s="22">
        <v>72572682267</v>
      </c>
      <c r="M19" s="20">
        <v>487311919</v>
      </c>
      <c r="N19" s="22">
        <v>23391419</v>
      </c>
      <c r="O19" s="22">
        <v>24499090</v>
      </c>
      <c r="P19" s="20">
        <v>252875</v>
      </c>
      <c r="Q19" s="22">
        <v>669796</v>
      </c>
      <c r="R19" s="22">
        <v>682904</v>
      </c>
      <c r="S19" s="20">
        <v>6767</v>
      </c>
      <c r="T19" s="22">
        <v>444562</v>
      </c>
      <c r="U19" s="22">
        <v>496365</v>
      </c>
      <c r="V19" s="20">
        <v>2199.5</v>
      </c>
      <c r="W19" s="22">
        <v>115027</v>
      </c>
      <c r="X19" s="22">
        <v>130186</v>
      </c>
      <c r="Y19" s="20">
        <v>3210.5</v>
      </c>
      <c r="Z19" s="22">
        <v>50</v>
      </c>
      <c r="AA19" s="22">
        <v>51</v>
      </c>
      <c r="AB19" s="20">
        <v>0.5</v>
      </c>
    </row>
    <row r="20" spans="1:28"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row>
  </sheetData>
  <mergeCells count="9">
    <mergeCell ref="Z4:AB4"/>
    <mergeCell ref="N4:P4"/>
    <mergeCell ref="K4:M4"/>
    <mergeCell ref="B4:D4"/>
    <mergeCell ref="H4:J4"/>
    <mergeCell ref="Q4:S4"/>
    <mergeCell ref="T4:V4"/>
    <mergeCell ref="W4:Y4"/>
    <mergeCell ref="E4:G4"/>
  </mergeCells>
  <pageMargins left="0.75" right="0.75" top="1" bottom="1" header="0.5" footer="0.5"/>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M20"/>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3" width="15" customWidth="1"/>
  </cols>
  <sheetData>
    <row r="1" spans="1:13" ht="18.75" x14ac:dyDescent="0.35">
      <c r="A1" s="3" t="s">
        <v>6</v>
      </c>
      <c r="B1" s="4"/>
      <c r="C1" s="4"/>
      <c r="D1" s="4"/>
      <c r="E1" s="5" t="str">
        <f>HYPERLINK("#Sommaire!A1","Sommaire")</f>
        <v>Sommaire</v>
      </c>
      <c r="F1" s="4"/>
      <c r="G1" s="4"/>
      <c r="H1" s="4"/>
      <c r="I1" s="4"/>
      <c r="J1" s="4"/>
      <c r="K1" s="4"/>
      <c r="L1" s="4"/>
      <c r="M1" s="4"/>
    </row>
    <row r="2" spans="1:13" ht="15.75" x14ac:dyDescent="0.3">
      <c r="A2" s="6" t="s">
        <v>125</v>
      </c>
      <c r="B2" s="4"/>
      <c r="C2" s="4"/>
      <c r="D2" s="4"/>
      <c r="E2" s="4"/>
      <c r="F2" s="4"/>
      <c r="G2" s="4"/>
      <c r="H2" s="4"/>
      <c r="I2" s="4"/>
      <c r="J2" s="4"/>
      <c r="K2" s="4"/>
      <c r="L2" s="4"/>
      <c r="M2" s="4"/>
    </row>
    <row r="3" spans="1:13" ht="15.75" x14ac:dyDescent="0.3">
      <c r="A3" s="6" t="s">
        <v>126</v>
      </c>
      <c r="B3" s="4"/>
      <c r="C3" s="4"/>
      <c r="D3" s="4"/>
      <c r="E3" s="4"/>
      <c r="F3" s="4"/>
      <c r="G3" s="4"/>
      <c r="H3" s="4"/>
      <c r="I3" s="4"/>
      <c r="J3" s="4"/>
      <c r="K3" s="4"/>
      <c r="L3" s="4"/>
      <c r="M3" s="4"/>
    </row>
    <row r="4" spans="1:13" ht="60" customHeight="1" x14ac:dyDescent="0.25">
      <c r="A4" s="7"/>
      <c r="B4" s="83" t="s">
        <v>127</v>
      </c>
      <c r="C4" s="83"/>
      <c r="D4" s="83"/>
      <c r="E4" s="83" t="s">
        <v>128</v>
      </c>
      <c r="F4" s="83"/>
      <c r="G4" s="83"/>
      <c r="H4" s="83" t="s">
        <v>129</v>
      </c>
      <c r="I4" s="83"/>
      <c r="J4" s="83"/>
      <c r="K4" s="83" t="s">
        <v>130</v>
      </c>
      <c r="L4" s="83"/>
      <c r="M4" s="83"/>
    </row>
    <row r="5" spans="1:13"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row>
    <row r="6" spans="1:13" ht="15.75" x14ac:dyDescent="0.3">
      <c r="A6" s="10" t="s">
        <v>103</v>
      </c>
      <c r="B6" s="11">
        <v>12600</v>
      </c>
      <c r="C6" s="11">
        <v>15346</v>
      </c>
      <c r="D6" s="12">
        <v>635</v>
      </c>
      <c r="E6" s="11">
        <v>14276</v>
      </c>
      <c r="F6" s="11">
        <v>15175</v>
      </c>
      <c r="G6" s="12">
        <v>812</v>
      </c>
      <c r="H6" s="11">
        <v>11541</v>
      </c>
      <c r="I6" s="11">
        <v>12423</v>
      </c>
      <c r="J6" s="12">
        <v>665.5</v>
      </c>
      <c r="K6" s="13">
        <v>5476</v>
      </c>
      <c r="L6" s="13">
        <v>5549</v>
      </c>
      <c r="M6" s="14">
        <v>361.5</v>
      </c>
    </row>
    <row r="7" spans="1:13" ht="15.75" x14ac:dyDescent="0.3">
      <c r="A7" s="10" t="s">
        <v>104</v>
      </c>
      <c r="B7" s="11">
        <v>2895</v>
      </c>
      <c r="C7" s="11">
        <v>4511</v>
      </c>
      <c r="D7" s="12">
        <v>283.5</v>
      </c>
      <c r="E7" s="13">
        <v>4908</v>
      </c>
      <c r="F7" s="13">
        <v>4670</v>
      </c>
      <c r="G7" s="14">
        <v>382</v>
      </c>
      <c r="H7" s="11">
        <v>7405</v>
      </c>
      <c r="I7" s="11">
        <v>7950</v>
      </c>
      <c r="J7" s="12">
        <v>430.5</v>
      </c>
      <c r="K7" s="13">
        <v>6655</v>
      </c>
      <c r="L7" s="13">
        <v>6531</v>
      </c>
      <c r="M7" s="14">
        <v>302</v>
      </c>
    </row>
    <row r="8" spans="1:13" ht="15.75" x14ac:dyDescent="0.3">
      <c r="A8" s="10" t="s">
        <v>105</v>
      </c>
      <c r="B8" s="11">
        <v>3259</v>
      </c>
      <c r="C8" s="11">
        <v>4291</v>
      </c>
      <c r="D8" s="12">
        <v>398.5</v>
      </c>
      <c r="E8" s="13">
        <v>4453</v>
      </c>
      <c r="F8" s="13">
        <v>4495</v>
      </c>
      <c r="G8" s="14">
        <v>469.5</v>
      </c>
      <c r="H8" s="13">
        <v>5812</v>
      </c>
      <c r="I8" s="13">
        <v>6106</v>
      </c>
      <c r="J8" s="14">
        <v>507.5</v>
      </c>
      <c r="K8" s="11">
        <v>10959</v>
      </c>
      <c r="L8" s="11">
        <v>11455</v>
      </c>
      <c r="M8" s="12">
        <v>447.5</v>
      </c>
    </row>
    <row r="9" spans="1:13" ht="15.75" x14ac:dyDescent="0.3">
      <c r="A9" s="10" t="s">
        <v>106</v>
      </c>
      <c r="B9" s="11">
        <v>2383</v>
      </c>
      <c r="C9" s="11">
        <v>3547</v>
      </c>
      <c r="D9" s="12">
        <v>251.5</v>
      </c>
      <c r="E9" s="11">
        <v>3172</v>
      </c>
      <c r="F9" s="11">
        <v>3605</v>
      </c>
      <c r="G9" s="12">
        <v>350.5</v>
      </c>
      <c r="H9" s="11">
        <v>6409</v>
      </c>
      <c r="I9" s="11">
        <v>6908</v>
      </c>
      <c r="J9" s="12">
        <v>496</v>
      </c>
      <c r="K9" s="13">
        <v>6007</v>
      </c>
      <c r="L9" s="13">
        <v>5859</v>
      </c>
      <c r="M9" s="14">
        <v>363</v>
      </c>
    </row>
    <row r="10" spans="1:13" ht="15.75" x14ac:dyDescent="0.3">
      <c r="A10" s="10" t="s">
        <v>107</v>
      </c>
      <c r="B10" s="11">
        <v>699</v>
      </c>
      <c r="C10" s="11">
        <v>813</v>
      </c>
      <c r="D10" s="12">
        <v>62</v>
      </c>
      <c r="E10" s="11">
        <v>1272</v>
      </c>
      <c r="F10" s="11">
        <v>1468</v>
      </c>
      <c r="G10" s="12">
        <v>67</v>
      </c>
      <c r="H10" s="13">
        <v>369</v>
      </c>
      <c r="I10" s="13">
        <v>350</v>
      </c>
      <c r="J10" s="14">
        <v>46</v>
      </c>
      <c r="K10" s="13">
        <v>280</v>
      </c>
      <c r="L10" s="13">
        <v>305</v>
      </c>
      <c r="M10" s="14">
        <v>27</v>
      </c>
    </row>
    <row r="11" spans="1:13" ht="15.75" x14ac:dyDescent="0.3">
      <c r="A11" s="10" t="s">
        <v>108</v>
      </c>
      <c r="B11" s="11">
        <v>7088</v>
      </c>
      <c r="C11" s="11">
        <v>8840</v>
      </c>
      <c r="D11" s="12">
        <v>1356.5</v>
      </c>
      <c r="E11" s="13">
        <v>9546</v>
      </c>
      <c r="F11" s="13">
        <v>9837</v>
      </c>
      <c r="G11" s="14">
        <v>1422</v>
      </c>
      <c r="H11" s="13">
        <v>10144</v>
      </c>
      <c r="I11" s="13">
        <v>10626</v>
      </c>
      <c r="J11" s="14">
        <v>664</v>
      </c>
      <c r="K11" s="13">
        <v>11518</v>
      </c>
      <c r="L11" s="13">
        <v>11686</v>
      </c>
      <c r="M11" s="14">
        <v>446</v>
      </c>
    </row>
    <row r="12" spans="1:13" ht="15.75" x14ac:dyDescent="0.3">
      <c r="A12" s="10" t="s">
        <v>109</v>
      </c>
      <c r="B12" s="11">
        <v>2099</v>
      </c>
      <c r="C12" s="11">
        <v>3249</v>
      </c>
      <c r="D12" s="12">
        <v>298</v>
      </c>
      <c r="E12" s="13">
        <v>3768</v>
      </c>
      <c r="F12" s="13">
        <v>3733</v>
      </c>
      <c r="G12" s="14">
        <v>435</v>
      </c>
      <c r="H12" s="13">
        <v>6052</v>
      </c>
      <c r="I12" s="13">
        <v>6323</v>
      </c>
      <c r="J12" s="14">
        <v>503.5</v>
      </c>
      <c r="K12" s="13">
        <v>9835</v>
      </c>
      <c r="L12" s="13">
        <v>10158</v>
      </c>
      <c r="M12" s="14">
        <v>339.5</v>
      </c>
    </row>
    <row r="13" spans="1:13" ht="15.75" x14ac:dyDescent="0.3">
      <c r="A13" s="10" t="s">
        <v>110</v>
      </c>
      <c r="B13" s="11">
        <v>341</v>
      </c>
      <c r="C13" s="11">
        <v>468</v>
      </c>
      <c r="D13" s="12">
        <v>82.5</v>
      </c>
      <c r="E13" s="13">
        <v>717</v>
      </c>
      <c r="F13" s="13">
        <v>689</v>
      </c>
      <c r="G13" s="14">
        <v>149</v>
      </c>
      <c r="H13" s="13">
        <v>1412</v>
      </c>
      <c r="I13" s="13">
        <v>1537</v>
      </c>
      <c r="J13" s="14">
        <v>180.5</v>
      </c>
      <c r="K13" s="13">
        <v>1637</v>
      </c>
      <c r="L13" s="13">
        <v>1731</v>
      </c>
      <c r="M13" s="14">
        <v>103</v>
      </c>
    </row>
    <row r="14" spans="1:13" ht="15.75" x14ac:dyDescent="0.3">
      <c r="A14" s="10" t="s">
        <v>111</v>
      </c>
      <c r="B14" s="11">
        <v>5577</v>
      </c>
      <c r="C14" s="11">
        <v>8520</v>
      </c>
      <c r="D14" s="12">
        <v>537</v>
      </c>
      <c r="E14" s="11">
        <v>4056</v>
      </c>
      <c r="F14" s="11">
        <v>4663</v>
      </c>
      <c r="G14" s="12">
        <v>555.5</v>
      </c>
      <c r="H14" s="11">
        <v>4779</v>
      </c>
      <c r="I14" s="11">
        <v>5365</v>
      </c>
      <c r="J14" s="12">
        <v>517</v>
      </c>
      <c r="K14" s="13">
        <v>8029</v>
      </c>
      <c r="L14" s="13">
        <v>7962</v>
      </c>
      <c r="M14" s="14">
        <v>368</v>
      </c>
    </row>
    <row r="15" spans="1:13" ht="15.75" x14ac:dyDescent="0.3">
      <c r="A15" s="10" t="s">
        <v>112</v>
      </c>
      <c r="B15" s="11">
        <v>13221</v>
      </c>
      <c r="C15" s="11">
        <v>18720</v>
      </c>
      <c r="D15" s="12">
        <v>669</v>
      </c>
      <c r="E15" s="11">
        <v>15629</v>
      </c>
      <c r="F15" s="11">
        <v>17124</v>
      </c>
      <c r="G15" s="12">
        <v>847</v>
      </c>
      <c r="H15" s="13">
        <v>15077</v>
      </c>
      <c r="I15" s="13">
        <v>15752</v>
      </c>
      <c r="J15" s="14">
        <v>761.5</v>
      </c>
      <c r="K15" s="13">
        <v>12625</v>
      </c>
      <c r="L15" s="13">
        <v>12604</v>
      </c>
      <c r="M15" s="14">
        <v>474.5</v>
      </c>
    </row>
    <row r="16" spans="1:13" ht="15.75" x14ac:dyDescent="0.3">
      <c r="A16" s="10" t="s">
        <v>113</v>
      </c>
      <c r="B16" s="11">
        <v>17567</v>
      </c>
      <c r="C16" s="11">
        <v>23302</v>
      </c>
      <c r="D16" s="12">
        <v>792.5</v>
      </c>
      <c r="E16" s="11">
        <v>19230</v>
      </c>
      <c r="F16" s="11">
        <v>21396</v>
      </c>
      <c r="G16" s="12">
        <v>961.5</v>
      </c>
      <c r="H16" s="13">
        <v>13688</v>
      </c>
      <c r="I16" s="13">
        <v>14189</v>
      </c>
      <c r="J16" s="14">
        <v>683</v>
      </c>
      <c r="K16" s="13">
        <v>5329</v>
      </c>
      <c r="L16" s="13">
        <v>5483</v>
      </c>
      <c r="M16" s="14">
        <v>346</v>
      </c>
    </row>
    <row r="17" spans="1:13" ht="15.75" x14ac:dyDescent="0.3">
      <c r="A17" s="10" t="s">
        <v>114</v>
      </c>
      <c r="B17" s="11">
        <v>4075</v>
      </c>
      <c r="C17" s="11">
        <v>5024</v>
      </c>
      <c r="D17" s="12">
        <v>419.5</v>
      </c>
      <c r="E17" s="13">
        <v>4483</v>
      </c>
      <c r="F17" s="13">
        <v>4743</v>
      </c>
      <c r="G17" s="14">
        <v>549</v>
      </c>
      <c r="H17" s="11">
        <v>6129</v>
      </c>
      <c r="I17" s="11">
        <v>6927</v>
      </c>
      <c r="J17" s="12">
        <v>563</v>
      </c>
      <c r="K17" s="13">
        <v>9428</v>
      </c>
      <c r="L17" s="13">
        <v>9715</v>
      </c>
      <c r="M17" s="14">
        <v>476</v>
      </c>
    </row>
    <row r="18" spans="1:13" ht="15.75" x14ac:dyDescent="0.3">
      <c r="A18" s="10" t="s">
        <v>115</v>
      </c>
      <c r="B18" s="11">
        <v>4395</v>
      </c>
      <c r="C18" s="11">
        <v>5680</v>
      </c>
      <c r="D18" s="12">
        <v>260.5</v>
      </c>
      <c r="E18" s="11">
        <v>5264</v>
      </c>
      <c r="F18" s="11">
        <v>5772</v>
      </c>
      <c r="G18" s="12">
        <v>302</v>
      </c>
      <c r="H18" s="11">
        <v>3122</v>
      </c>
      <c r="I18" s="11">
        <v>3428</v>
      </c>
      <c r="J18" s="12">
        <v>259.5</v>
      </c>
      <c r="K18" s="11">
        <v>2933</v>
      </c>
      <c r="L18" s="11">
        <v>3176</v>
      </c>
      <c r="M18" s="12">
        <v>149.5</v>
      </c>
    </row>
    <row r="19" spans="1:13" s="23" customFormat="1" ht="15.75" x14ac:dyDescent="0.3">
      <c r="A19" s="21" t="s">
        <v>438</v>
      </c>
      <c r="B19" s="22">
        <v>76199</v>
      </c>
      <c r="C19" s="22">
        <v>102311</v>
      </c>
      <c r="D19" s="20">
        <v>2062</v>
      </c>
      <c r="E19" s="22">
        <v>90774</v>
      </c>
      <c r="F19" s="22">
        <v>97370</v>
      </c>
      <c r="G19" s="20">
        <v>2394</v>
      </c>
      <c r="H19" s="22">
        <v>91939</v>
      </c>
      <c r="I19" s="22">
        <v>97884</v>
      </c>
      <c r="J19" s="20">
        <v>1886.5</v>
      </c>
      <c r="K19" s="22">
        <v>90711</v>
      </c>
      <c r="L19" s="22">
        <v>92214</v>
      </c>
      <c r="M19" s="20">
        <v>1268</v>
      </c>
    </row>
    <row r="20" spans="1:13" x14ac:dyDescent="0.25">
      <c r="A20" s="15" t="s">
        <v>124</v>
      </c>
      <c r="B20" s="15"/>
      <c r="C20" s="15"/>
      <c r="D20" s="16"/>
      <c r="E20" s="15"/>
      <c r="F20" s="15"/>
      <c r="G20" s="16"/>
      <c r="H20" s="15"/>
      <c r="I20" s="15"/>
      <c r="J20" s="16"/>
      <c r="K20" s="15"/>
      <c r="L20" s="15"/>
      <c r="M20" s="16"/>
    </row>
  </sheetData>
  <mergeCells count="4">
    <mergeCell ref="K4:M4"/>
    <mergeCell ref="E4:G4"/>
    <mergeCell ref="B4:D4"/>
    <mergeCell ref="H4:J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AB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28" width="15" customWidth="1"/>
  </cols>
  <sheetData>
    <row r="1" spans="1:28" ht="18.75" x14ac:dyDescent="0.35">
      <c r="A1" s="3" t="s">
        <v>6</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row>
    <row r="2" spans="1:28" ht="15.75" x14ac:dyDescent="0.3">
      <c r="A2" s="6" t="s">
        <v>88</v>
      </c>
      <c r="B2" s="4"/>
      <c r="C2" s="4"/>
      <c r="D2" s="4"/>
      <c r="E2" s="4"/>
      <c r="F2" s="4"/>
      <c r="G2" s="4"/>
      <c r="H2" s="4"/>
      <c r="I2" s="4"/>
      <c r="J2" s="4"/>
      <c r="K2" s="4"/>
      <c r="L2" s="4"/>
      <c r="M2" s="4"/>
      <c r="N2" s="4"/>
      <c r="O2" s="4"/>
      <c r="P2" s="4"/>
      <c r="Q2" s="4"/>
      <c r="R2" s="4"/>
      <c r="S2" s="4"/>
      <c r="T2" s="4"/>
      <c r="U2" s="4"/>
      <c r="V2" s="4"/>
      <c r="W2" s="4"/>
      <c r="X2" s="4"/>
      <c r="Y2" s="4"/>
      <c r="Z2" s="4"/>
      <c r="AA2" s="4"/>
      <c r="AB2" s="4"/>
    </row>
    <row r="3" spans="1:28" ht="15.75" x14ac:dyDescent="0.3">
      <c r="A3" s="6" t="s">
        <v>89</v>
      </c>
      <c r="B3" s="4"/>
      <c r="C3" s="4"/>
      <c r="D3" s="4"/>
      <c r="E3" s="4"/>
      <c r="F3" s="4"/>
      <c r="G3" s="4"/>
      <c r="H3" s="4"/>
      <c r="I3" s="4"/>
      <c r="J3" s="4"/>
      <c r="K3" s="4"/>
      <c r="L3" s="4"/>
      <c r="M3" s="4"/>
      <c r="N3" s="4"/>
      <c r="O3" s="4"/>
      <c r="P3" s="4"/>
      <c r="Q3" s="4"/>
      <c r="R3" s="4"/>
      <c r="S3" s="4"/>
      <c r="T3" s="4"/>
      <c r="U3" s="4"/>
      <c r="V3" s="4"/>
      <c r="W3" s="4"/>
      <c r="X3" s="4"/>
      <c r="Y3" s="4"/>
      <c r="Z3" s="4"/>
      <c r="AA3" s="4"/>
      <c r="AB3" s="4"/>
    </row>
    <row r="4" spans="1:28" ht="60" customHeight="1" x14ac:dyDescent="0.25">
      <c r="A4" s="7"/>
      <c r="B4" s="83" t="s">
        <v>90</v>
      </c>
      <c r="C4" s="83"/>
      <c r="D4" s="83"/>
      <c r="E4" s="83" t="s">
        <v>91</v>
      </c>
      <c r="F4" s="83"/>
      <c r="G4" s="83"/>
      <c r="H4" s="83" t="s">
        <v>92</v>
      </c>
      <c r="I4" s="83"/>
      <c r="J4" s="83"/>
      <c r="K4" s="83" t="s">
        <v>93</v>
      </c>
      <c r="L4" s="83"/>
      <c r="M4" s="83"/>
      <c r="N4" s="83" t="s">
        <v>94</v>
      </c>
      <c r="O4" s="83"/>
      <c r="P4" s="83"/>
      <c r="Q4" s="83" t="s">
        <v>95</v>
      </c>
      <c r="R4" s="83"/>
      <c r="S4" s="83"/>
      <c r="T4" s="83" t="s">
        <v>96</v>
      </c>
      <c r="U4" s="83"/>
      <c r="V4" s="83"/>
      <c r="W4" s="83" t="s">
        <v>97</v>
      </c>
      <c r="X4" s="83"/>
      <c r="Y4" s="83"/>
      <c r="Z4" s="83" t="s">
        <v>98</v>
      </c>
      <c r="AA4" s="83"/>
      <c r="AB4" s="83"/>
    </row>
    <row r="5" spans="1:28"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row>
    <row r="6" spans="1:28" ht="15.75" x14ac:dyDescent="0.3">
      <c r="A6" s="10" t="s">
        <v>103</v>
      </c>
      <c r="B6" s="11">
        <v>31294</v>
      </c>
      <c r="C6" s="11">
        <v>33147</v>
      </c>
      <c r="D6" s="12">
        <v>0</v>
      </c>
      <c r="E6" s="11">
        <v>2622101</v>
      </c>
      <c r="F6" s="11">
        <v>2647562</v>
      </c>
      <c r="G6" s="12">
        <v>12513.5</v>
      </c>
      <c r="H6" s="11">
        <v>84</v>
      </c>
      <c r="I6" s="11">
        <v>80</v>
      </c>
      <c r="J6" s="12">
        <v>0.5</v>
      </c>
      <c r="K6" s="11">
        <v>5198846246</v>
      </c>
      <c r="L6" s="11">
        <v>5418769904</v>
      </c>
      <c r="M6" s="12">
        <v>104717917</v>
      </c>
      <c r="N6" s="11">
        <v>2589409</v>
      </c>
      <c r="O6" s="11">
        <v>2663724</v>
      </c>
      <c r="P6" s="12">
        <v>50029</v>
      </c>
      <c r="Q6" s="13">
        <v>68626</v>
      </c>
      <c r="R6" s="13">
        <v>67279</v>
      </c>
      <c r="S6" s="14">
        <v>1748</v>
      </c>
      <c r="T6" s="11">
        <v>43000</v>
      </c>
      <c r="U6" s="11">
        <v>46779</v>
      </c>
      <c r="V6" s="12">
        <v>753</v>
      </c>
      <c r="W6" s="13">
        <v>9775</v>
      </c>
      <c r="X6" s="13">
        <v>10470</v>
      </c>
      <c r="Y6" s="14">
        <v>818</v>
      </c>
      <c r="Z6" s="13">
        <v>48</v>
      </c>
      <c r="AA6" s="13">
        <v>48</v>
      </c>
      <c r="AB6" s="14">
        <v>0.5</v>
      </c>
    </row>
    <row r="7" spans="1:28" ht="15.75" x14ac:dyDescent="0.3">
      <c r="A7" s="10" t="s">
        <v>104</v>
      </c>
      <c r="B7" s="11">
        <v>18968</v>
      </c>
      <c r="C7" s="11">
        <v>19151</v>
      </c>
      <c r="D7" s="12">
        <v>0</v>
      </c>
      <c r="E7" s="11">
        <v>2376559</v>
      </c>
      <c r="F7" s="11">
        <v>2368548</v>
      </c>
      <c r="G7" s="12">
        <v>6658.5</v>
      </c>
      <c r="H7" s="11">
        <v>125</v>
      </c>
      <c r="I7" s="11">
        <v>124</v>
      </c>
      <c r="J7" s="12">
        <v>0.5</v>
      </c>
      <c r="K7" s="13">
        <v>5069915376</v>
      </c>
      <c r="L7" s="13">
        <v>4985745561</v>
      </c>
      <c r="M7" s="14">
        <v>103263243</v>
      </c>
      <c r="N7" s="13">
        <v>1740429</v>
      </c>
      <c r="O7" s="13">
        <v>1760469</v>
      </c>
      <c r="P7" s="14">
        <v>38945.5</v>
      </c>
      <c r="Q7" s="11">
        <v>44833</v>
      </c>
      <c r="R7" s="11">
        <v>42643</v>
      </c>
      <c r="S7" s="12">
        <v>1421</v>
      </c>
      <c r="T7" s="11">
        <v>26841</v>
      </c>
      <c r="U7" s="11">
        <v>27591</v>
      </c>
      <c r="V7" s="12">
        <v>505</v>
      </c>
      <c r="W7" s="13">
        <v>5678</v>
      </c>
      <c r="X7" s="13">
        <v>5684</v>
      </c>
      <c r="Y7" s="14">
        <v>538</v>
      </c>
      <c r="Z7" s="13">
        <v>48</v>
      </c>
      <c r="AA7" s="13">
        <v>48</v>
      </c>
      <c r="AB7" s="14">
        <v>0.5</v>
      </c>
    </row>
    <row r="8" spans="1:28" ht="15.75" x14ac:dyDescent="0.3">
      <c r="A8" s="10" t="s">
        <v>105</v>
      </c>
      <c r="B8" s="11">
        <v>21225</v>
      </c>
      <c r="C8" s="11">
        <v>22056</v>
      </c>
      <c r="D8" s="12">
        <v>0</v>
      </c>
      <c r="E8" s="13">
        <v>1576200</v>
      </c>
      <c r="F8" s="13">
        <v>1574384</v>
      </c>
      <c r="G8" s="14">
        <v>5349</v>
      </c>
      <c r="H8" s="11">
        <v>74</v>
      </c>
      <c r="I8" s="11">
        <v>71</v>
      </c>
      <c r="J8" s="12">
        <v>0.5</v>
      </c>
      <c r="K8" s="11">
        <v>8067741263</v>
      </c>
      <c r="L8" s="11">
        <v>8613285015</v>
      </c>
      <c r="M8" s="12">
        <v>245457880.5</v>
      </c>
      <c r="N8" s="11">
        <v>4633938</v>
      </c>
      <c r="O8" s="11">
        <v>5000129</v>
      </c>
      <c r="P8" s="12">
        <v>168739</v>
      </c>
      <c r="Q8" s="13">
        <v>50412</v>
      </c>
      <c r="R8" s="13">
        <v>50154</v>
      </c>
      <c r="S8" s="14">
        <v>1448</v>
      </c>
      <c r="T8" s="11">
        <v>30548</v>
      </c>
      <c r="U8" s="11">
        <v>31953</v>
      </c>
      <c r="V8" s="12">
        <v>602.5</v>
      </c>
      <c r="W8" s="13">
        <v>7650</v>
      </c>
      <c r="X8" s="13">
        <v>8217</v>
      </c>
      <c r="Y8" s="14">
        <v>600.5</v>
      </c>
      <c r="Z8" s="13">
        <v>49</v>
      </c>
      <c r="AA8" s="13">
        <v>49</v>
      </c>
      <c r="AB8" s="14">
        <v>0.5</v>
      </c>
    </row>
    <row r="9" spans="1:28" ht="15.75" x14ac:dyDescent="0.3">
      <c r="A9" s="10" t="s">
        <v>106</v>
      </c>
      <c r="B9" s="11">
        <v>15588</v>
      </c>
      <c r="C9" s="11">
        <v>16372</v>
      </c>
      <c r="D9" s="12">
        <v>0</v>
      </c>
      <c r="E9" s="11">
        <v>2217477</v>
      </c>
      <c r="F9" s="11">
        <v>2229470</v>
      </c>
      <c r="G9" s="12">
        <v>5195.5</v>
      </c>
      <c r="H9" s="11">
        <v>142</v>
      </c>
      <c r="I9" s="11">
        <v>136</v>
      </c>
      <c r="J9" s="12">
        <v>0.5</v>
      </c>
      <c r="K9" s="11">
        <v>4074992484</v>
      </c>
      <c r="L9" s="11">
        <v>4157897459</v>
      </c>
      <c r="M9" s="12">
        <v>71682650</v>
      </c>
      <c r="N9" s="11">
        <v>694698</v>
      </c>
      <c r="O9" s="11">
        <v>738964</v>
      </c>
      <c r="P9" s="12">
        <v>28550.5</v>
      </c>
      <c r="Q9" s="13">
        <v>34134</v>
      </c>
      <c r="R9" s="13">
        <v>31973</v>
      </c>
      <c r="S9" s="14">
        <v>2572</v>
      </c>
      <c r="T9" s="11">
        <v>19876</v>
      </c>
      <c r="U9" s="11">
        <v>20503</v>
      </c>
      <c r="V9" s="12">
        <v>537.5</v>
      </c>
      <c r="W9" s="13">
        <v>4387</v>
      </c>
      <c r="X9" s="13">
        <v>4270</v>
      </c>
      <c r="Y9" s="14">
        <v>544</v>
      </c>
      <c r="Z9" s="13">
        <v>50</v>
      </c>
      <c r="AA9" s="13">
        <v>50</v>
      </c>
      <c r="AB9" s="14">
        <v>0.5</v>
      </c>
    </row>
    <row r="10" spans="1:28" ht="15.75" x14ac:dyDescent="0.3">
      <c r="A10" s="10" t="s">
        <v>107</v>
      </c>
      <c r="B10" s="11">
        <v>1921</v>
      </c>
      <c r="C10" s="11">
        <v>2123</v>
      </c>
      <c r="D10" s="12">
        <v>0</v>
      </c>
      <c r="E10" s="11">
        <v>133706</v>
      </c>
      <c r="F10" s="11">
        <v>142294</v>
      </c>
      <c r="G10" s="12">
        <v>1940.5</v>
      </c>
      <c r="H10" s="11">
        <v>70</v>
      </c>
      <c r="I10" s="11">
        <v>67</v>
      </c>
      <c r="J10" s="12">
        <v>1</v>
      </c>
      <c r="K10" s="11">
        <v>321446545</v>
      </c>
      <c r="L10" s="11">
        <v>338811883</v>
      </c>
      <c r="M10" s="12">
        <v>13793038.5</v>
      </c>
      <c r="N10" s="11">
        <v>70400</v>
      </c>
      <c r="O10" s="11">
        <v>86127</v>
      </c>
      <c r="P10" s="12">
        <v>3787</v>
      </c>
      <c r="Q10" s="11">
        <v>4089</v>
      </c>
      <c r="R10" s="11">
        <v>3846</v>
      </c>
      <c r="S10" s="12">
        <v>137.5</v>
      </c>
      <c r="T10" s="11">
        <v>2106</v>
      </c>
      <c r="U10" s="11">
        <v>2301</v>
      </c>
      <c r="V10" s="12">
        <v>49</v>
      </c>
      <c r="W10" s="13">
        <v>579</v>
      </c>
      <c r="X10" s="13">
        <v>574</v>
      </c>
      <c r="Y10" s="14">
        <v>61.5</v>
      </c>
      <c r="Z10" s="13">
        <v>50</v>
      </c>
      <c r="AA10" s="13">
        <v>50</v>
      </c>
      <c r="AB10" s="14">
        <v>1</v>
      </c>
    </row>
    <row r="11" spans="1:28" ht="15.75" x14ac:dyDescent="0.3">
      <c r="A11" s="10" t="s">
        <v>108</v>
      </c>
      <c r="B11" s="11">
        <v>31208</v>
      </c>
      <c r="C11" s="11">
        <v>32149</v>
      </c>
      <c r="D11" s="12">
        <v>0</v>
      </c>
      <c r="E11" s="13">
        <v>2957105</v>
      </c>
      <c r="F11" s="13">
        <v>2962298</v>
      </c>
      <c r="G11" s="14">
        <v>13163</v>
      </c>
      <c r="H11" s="11">
        <v>95</v>
      </c>
      <c r="I11" s="11">
        <v>92</v>
      </c>
      <c r="J11" s="12">
        <v>0.5</v>
      </c>
      <c r="K11" s="11">
        <v>8006358987</v>
      </c>
      <c r="L11" s="11">
        <v>8388668043</v>
      </c>
      <c r="M11" s="12">
        <v>275282193</v>
      </c>
      <c r="N11" s="11">
        <v>1638111</v>
      </c>
      <c r="O11" s="11">
        <v>1699176</v>
      </c>
      <c r="P11" s="12">
        <v>25296.5</v>
      </c>
      <c r="Q11" s="13">
        <v>62930</v>
      </c>
      <c r="R11" s="13">
        <v>63576</v>
      </c>
      <c r="S11" s="14">
        <v>2935.5</v>
      </c>
      <c r="T11" s="11">
        <v>41035</v>
      </c>
      <c r="U11" s="11">
        <v>42819</v>
      </c>
      <c r="V11" s="12">
        <v>787.5</v>
      </c>
      <c r="W11" s="13">
        <v>10623</v>
      </c>
      <c r="X11" s="13">
        <v>11496</v>
      </c>
      <c r="Y11" s="14">
        <v>1125.5</v>
      </c>
      <c r="Z11" s="11">
        <v>49</v>
      </c>
      <c r="AA11" s="11">
        <v>50</v>
      </c>
      <c r="AB11" s="12">
        <v>0.5</v>
      </c>
    </row>
    <row r="12" spans="1:28" ht="15.75" x14ac:dyDescent="0.3">
      <c r="A12" s="10" t="s">
        <v>109</v>
      </c>
      <c r="B12" s="11">
        <v>19655</v>
      </c>
      <c r="C12" s="11">
        <v>20214</v>
      </c>
      <c r="D12" s="12">
        <v>0</v>
      </c>
      <c r="E12" s="11">
        <v>2095169</v>
      </c>
      <c r="F12" s="11">
        <v>2105431</v>
      </c>
      <c r="G12" s="12">
        <v>8530</v>
      </c>
      <c r="H12" s="11">
        <v>107</v>
      </c>
      <c r="I12" s="11">
        <v>104</v>
      </c>
      <c r="J12" s="12">
        <v>0.5</v>
      </c>
      <c r="K12" s="11">
        <v>6392346739</v>
      </c>
      <c r="L12" s="11">
        <v>6717733197</v>
      </c>
      <c r="M12" s="12">
        <v>95047597</v>
      </c>
      <c r="N12" s="11">
        <v>1364186</v>
      </c>
      <c r="O12" s="11">
        <v>1462011</v>
      </c>
      <c r="P12" s="12">
        <v>36024.5</v>
      </c>
      <c r="Q12" s="13">
        <v>40129</v>
      </c>
      <c r="R12" s="13">
        <v>39250</v>
      </c>
      <c r="S12" s="14">
        <v>1276.5</v>
      </c>
      <c r="T12" s="11">
        <v>26123</v>
      </c>
      <c r="U12" s="11">
        <v>27153</v>
      </c>
      <c r="V12" s="12">
        <v>510.5</v>
      </c>
      <c r="W12" s="13">
        <v>5869</v>
      </c>
      <c r="X12" s="13">
        <v>6094</v>
      </c>
      <c r="Y12" s="14">
        <v>503.5</v>
      </c>
      <c r="Z12" s="13">
        <v>50</v>
      </c>
      <c r="AA12" s="13">
        <v>50</v>
      </c>
      <c r="AB12" s="14">
        <v>1</v>
      </c>
    </row>
    <row r="13" spans="1:28" ht="15.75" x14ac:dyDescent="0.3">
      <c r="A13" s="10" t="s">
        <v>110</v>
      </c>
      <c r="B13" s="11">
        <v>3766</v>
      </c>
      <c r="C13" s="11">
        <v>3957</v>
      </c>
      <c r="D13" s="12">
        <v>0</v>
      </c>
      <c r="E13" s="11">
        <v>553888</v>
      </c>
      <c r="F13" s="11">
        <v>559573</v>
      </c>
      <c r="G13" s="12">
        <v>1707.5</v>
      </c>
      <c r="H13" s="11">
        <v>147</v>
      </c>
      <c r="I13" s="11">
        <v>141</v>
      </c>
      <c r="J13" s="12">
        <v>0.5</v>
      </c>
      <c r="K13" s="13">
        <v>1090973918</v>
      </c>
      <c r="L13" s="13">
        <v>1098995216</v>
      </c>
      <c r="M13" s="14">
        <v>31023227.5</v>
      </c>
      <c r="N13" s="13">
        <v>43330</v>
      </c>
      <c r="O13" s="13">
        <v>48136</v>
      </c>
      <c r="P13" s="14">
        <v>5500.5</v>
      </c>
      <c r="Q13" s="13">
        <v>8431</v>
      </c>
      <c r="R13" s="13">
        <v>8009</v>
      </c>
      <c r="S13" s="14">
        <v>591.5</v>
      </c>
      <c r="T13" s="11">
        <v>4465</v>
      </c>
      <c r="U13" s="11">
        <v>5016</v>
      </c>
      <c r="V13" s="12">
        <v>139.5</v>
      </c>
      <c r="W13" s="11">
        <v>881</v>
      </c>
      <c r="X13" s="11">
        <v>1192</v>
      </c>
      <c r="Y13" s="12">
        <v>139</v>
      </c>
      <c r="Z13" s="13">
        <v>51</v>
      </c>
      <c r="AA13" s="13">
        <v>52</v>
      </c>
      <c r="AB13" s="14">
        <v>1.5</v>
      </c>
    </row>
    <row r="14" spans="1:28" ht="15.75" x14ac:dyDescent="0.3">
      <c r="A14" s="10" t="s">
        <v>111</v>
      </c>
      <c r="B14" s="11">
        <v>16863</v>
      </c>
      <c r="C14" s="11">
        <v>17990</v>
      </c>
      <c r="D14" s="12">
        <v>0</v>
      </c>
      <c r="E14" s="11">
        <v>1861950</v>
      </c>
      <c r="F14" s="11">
        <v>1875894</v>
      </c>
      <c r="G14" s="12">
        <v>6722</v>
      </c>
      <c r="H14" s="11">
        <v>110</v>
      </c>
      <c r="I14" s="11">
        <v>104</v>
      </c>
      <c r="J14" s="12">
        <v>0.5</v>
      </c>
      <c r="K14" s="13">
        <v>4984384082</v>
      </c>
      <c r="L14" s="13">
        <v>4987218156</v>
      </c>
      <c r="M14" s="14">
        <v>118192338</v>
      </c>
      <c r="N14" s="13">
        <v>2259001</v>
      </c>
      <c r="O14" s="13">
        <v>2301374</v>
      </c>
      <c r="P14" s="14">
        <v>91072</v>
      </c>
      <c r="Q14" s="13">
        <v>35234</v>
      </c>
      <c r="R14" s="13">
        <v>36140</v>
      </c>
      <c r="S14" s="14">
        <v>1134.5</v>
      </c>
      <c r="T14" s="11">
        <v>24016</v>
      </c>
      <c r="U14" s="11">
        <v>25356</v>
      </c>
      <c r="V14" s="12">
        <v>565</v>
      </c>
      <c r="W14" s="13">
        <v>5767</v>
      </c>
      <c r="X14" s="13">
        <v>6356</v>
      </c>
      <c r="Y14" s="14">
        <v>597.5</v>
      </c>
      <c r="Z14" s="13">
        <v>49</v>
      </c>
      <c r="AA14" s="13">
        <v>49</v>
      </c>
      <c r="AB14" s="14">
        <v>1</v>
      </c>
    </row>
    <row r="15" spans="1:28" ht="15.75" x14ac:dyDescent="0.3">
      <c r="A15" s="10" t="s">
        <v>112</v>
      </c>
      <c r="B15" s="11">
        <v>43329</v>
      </c>
      <c r="C15" s="11">
        <v>45480</v>
      </c>
      <c r="D15" s="12">
        <v>0</v>
      </c>
      <c r="E15" s="13">
        <v>3665959</v>
      </c>
      <c r="F15" s="13">
        <v>3668095</v>
      </c>
      <c r="G15" s="14">
        <v>12559.5</v>
      </c>
      <c r="H15" s="11">
        <v>85</v>
      </c>
      <c r="I15" s="11">
        <v>81</v>
      </c>
      <c r="J15" s="12">
        <v>0.5</v>
      </c>
      <c r="K15" s="11">
        <v>10565504418</v>
      </c>
      <c r="L15" s="11">
        <v>10867705123</v>
      </c>
      <c r="M15" s="12">
        <v>175952939.5</v>
      </c>
      <c r="N15" s="11">
        <v>2818840</v>
      </c>
      <c r="O15" s="11">
        <v>2942424</v>
      </c>
      <c r="P15" s="12">
        <v>67011.5</v>
      </c>
      <c r="Q15" s="11">
        <v>102735</v>
      </c>
      <c r="R15" s="11">
        <v>107572</v>
      </c>
      <c r="S15" s="12">
        <v>2401</v>
      </c>
      <c r="T15" s="11">
        <v>55717</v>
      </c>
      <c r="U15" s="11">
        <v>59734</v>
      </c>
      <c r="V15" s="12">
        <v>805</v>
      </c>
      <c r="W15" s="13">
        <v>13817</v>
      </c>
      <c r="X15" s="13">
        <v>14572</v>
      </c>
      <c r="Y15" s="14">
        <v>972</v>
      </c>
      <c r="Z15" s="11">
        <v>49</v>
      </c>
      <c r="AA15" s="11">
        <v>50</v>
      </c>
      <c r="AB15" s="12">
        <v>0.5</v>
      </c>
    </row>
    <row r="16" spans="1:28" ht="15.75" x14ac:dyDescent="0.3">
      <c r="A16" s="10" t="s">
        <v>113</v>
      </c>
      <c r="B16" s="11">
        <v>38247</v>
      </c>
      <c r="C16" s="11">
        <v>41068</v>
      </c>
      <c r="D16" s="12">
        <v>0</v>
      </c>
      <c r="E16" s="13">
        <v>2875250</v>
      </c>
      <c r="F16" s="13">
        <v>2862032</v>
      </c>
      <c r="G16" s="14">
        <v>19182.5</v>
      </c>
      <c r="H16" s="11">
        <v>75</v>
      </c>
      <c r="I16" s="11">
        <v>70</v>
      </c>
      <c r="J16" s="12">
        <v>0.5</v>
      </c>
      <c r="K16" s="11">
        <v>5899014050</v>
      </c>
      <c r="L16" s="11">
        <v>6187580181</v>
      </c>
      <c r="M16" s="12">
        <v>113827288.5</v>
      </c>
      <c r="N16" s="11">
        <v>1661629</v>
      </c>
      <c r="O16" s="11">
        <v>1746867</v>
      </c>
      <c r="P16" s="12">
        <v>43549.5</v>
      </c>
      <c r="Q16" s="11">
        <v>79920</v>
      </c>
      <c r="R16" s="11">
        <v>82272</v>
      </c>
      <c r="S16" s="12">
        <v>1842</v>
      </c>
      <c r="T16" s="11">
        <v>49310</v>
      </c>
      <c r="U16" s="11">
        <v>53701</v>
      </c>
      <c r="V16" s="12">
        <v>852.5</v>
      </c>
      <c r="W16" s="11">
        <v>12641</v>
      </c>
      <c r="X16" s="11">
        <v>13754</v>
      </c>
      <c r="Y16" s="12">
        <v>979</v>
      </c>
      <c r="Z16" s="13">
        <v>50</v>
      </c>
      <c r="AA16" s="13">
        <v>50</v>
      </c>
      <c r="AB16" s="14">
        <v>0.5</v>
      </c>
    </row>
    <row r="17" spans="1:28" ht="15.75" x14ac:dyDescent="0.3">
      <c r="A17" s="10" t="s">
        <v>114</v>
      </c>
      <c r="B17" s="11">
        <v>20041</v>
      </c>
      <c r="C17" s="11">
        <v>21385</v>
      </c>
      <c r="D17" s="12">
        <v>0</v>
      </c>
      <c r="E17" s="11">
        <v>2006352</v>
      </c>
      <c r="F17" s="11">
        <v>2017424</v>
      </c>
      <c r="G17" s="12">
        <v>10123.5</v>
      </c>
      <c r="H17" s="11">
        <v>100</v>
      </c>
      <c r="I17" s="11">
        <v>94</v>
      </c>
      <c r="J17" s="12">
        <v>0.5</v>
      </c>
      <c r="K17" s="13">
        <v>6857712535</v>
      </c>
      <c r="L17" s="13">
        <v>6973118274</v>
      </c>
      <c r="M17" s="14">
        <v>188590614.5</v>
      </c>
      <c r="N17" s="11">
        <v>3359088</v>
      </c>
      <c r="O17" s="11">
        <v>3496280</v>
      </c>
      <c r="P17" s="12">
        <v>111261</v>
      </c>
      <c r="Q17" s="11">
        <v>58912</v>
      </c>
      <c r="R17" s="11">
        <v>55940</v>
      </c>
      <c r="S17" s="12">
        <v>2306</v>
      </c>
      <c r="T17" s="11">
        <v>29856</v>
      </c>
      <c r="U17" s="11">
        <v>33161</v>
      </c>
      <c r="V17" s="12">
        <v>693.5</v>
      </c>
      <c r="W17" s="11">
        <v>6597</v>
      </c>
      <c r="X17" s="11">
        <v>7695</v>
      </c>
      <c r="Y17" s="12">
        <v>670</v>
      </c>
      <c r="Z17" s="13">
        <v>48</v>
      </c>
      <c r="AA17" s="13">
        <v>48</v>
      </c>
      <c r="AB17" s="14">
        <v>0.5</v>
      </c>
    </row>
    <row r="18" spans="1:28" ht="15.75" x14ac:dyDescent="0.3">
      <c r="A18" s="10" t="s">
        <v>115</v>
      </c>
      <c r="B18" s="11">
        <v>11319</v>
      </c>
      <c r="C18" s="11">
        <v>12376</v>
      </c>
      <c r="D18" s="12">
        <v>0</v>
      </c>
      <c r="E18" s="11">
        <v>578145</v>
      </c>
      <c r="F18" s="11">
        <v>565343</v>
      </c>
      <c r="G18" s="12">
        <v>4698</v>
      </c>
      <c r="H18" s="11">
        <v>51</v>
      </c>
      <c r="I18" s="11">
        <v>46</v>
      </c>
      <c r="J18" s="12">
        <v>0</v>
      </c>
      <c r="K18" s="11">
        <v>2821267538</v>
      </c>
      <c r="L18" s="11">
        <v>2945636163</v>
      </c>
      <c r="M18" s="12">
        <v>93345593.5</v>
      </c>
      <c r="N18" s="13">
        <v>202954</v>
      </c>
      <c r="O18" s="13">
        <v>202500</v>
      </c>
      <c r="P18" s="14">
        <v>14581.5</v>
      </c>
      <c r="Q18" s="11">
        <v>36401</v>
      </c>
      <c r="R18" s="11">
        <v>35005</v>
      </c>
      <c r="S18" s="12">
        <v>1148.5</v>
      </c>
      <c r="T18" s="11">
        <v>13883</v>
      </c>
      <c r="U18" s="11">
        <v>15327</v>
      </c>
      <c r="V18" s="12">
        <v>245</v>
      </c>
      <c r="W18" s="11">
        <v>3853</v>
      </c>
      <c r="X18" s="11">
        <v>4268</v>
      </c>
      <c r="Y18" s="12">
        <v>322.5</v>
      </c>
      <c r="Z18" s="13">
        <v>50</v>
      </c>
      <c r="AA18" s="13">
        <v>50</v>
      </c>
      <c r="AB18" s="14">
        <v>0.5</v>
      </c>
    </row>
    <row r="19" spans="1:28" s="23" customFormat="1" ht="15.75" x14ac:dyDescent="0.3">
      <c r="A19" s="21" t="s">
        <v>438</v>
      </c>
      <c r="B19" s="22">
        <v>273424</v>
      </c>
      <c r="C19" s="22">
        <v>287468</v>
      </c>
      <c r="D19" s="20">
        <v>0</v>
      </c>
      <c r="E19" s="22">
        <v>25519861</v>
      </c>
      <c r="F19" s="22">
        <v>25578348</v>
      </c>
      <c r="G19" s="20">
        <v>34708.5</v>
      </c>
      <c r="H19" s="22">
        <v>93</v>
      </c>
      <c r="I19" s="22">
        <v>89</v>
      </c>
      <c r="J19" s="20">
        <v>0</v>
      </c>
      <c r="K19" s="22">
        <v>69350504181</v>
      </c>
      <c r="L19" s="22">
        <v>71681164175</v>
      </c>
      <c r="M19" s="20">
        <v>524546918.5</v>
      </c>
      <c r="N19" s="22">
        <v>23076013</v>
      </c>
      <c r="O19" s="22">
        <v>24148181</v>
      </c>
      <c r="P19" s="20">
        <v>250125.5</v>
      </c>
      <c r="Q19" s="25">
        <v>626786</v>
      </c>
      <c r="R19" s="25">
        <v>623659</v>
      </c>
      <c r="S19" s="24">
        <v>6440.5</v>
      </c>
      <c r="T19" s="22">
        <v>366776</v>
      </c>
      <c r="U19" s="22">
        <v>391394</v>
      </c>
      <c r="V19" s="20">
        <v>2147</v>
      </c>
      <c r="W19" s="22">
        <v>88117</v>
      </c>
      <c r="X19" s="22">
        <v>94642</v>
      </c>
      <c r="Y19" s="20">
        <v>2444</v>
      </c>
      <c r="Z19" s="25">
        <v>49</v>
      </c>
      <c r="AA19" s="25">
        <v>49</v>
      </c>
      <c r="AB19" s="24">
        <v>0</v>
      </c>
    </row>
    <row r="20" spans="1:28"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row>
    <row r="21" spans="1:28" x14ac:dyDescent="0.25">
      <c r="A21" t="s">
        <v>131</v>
      </c>
      <c r="D21" s="17"/>
      <c r="G21" s="17"/>
      <c r="J21" s="17"/>
      <c r="M21" s="17"/>
      <c r="P21" s="17"/>
      <c r="S21" s="17"/>
      <c r="V21" s="17"/>
      <c r="Y21" s="17"/>
      <c r="AB21" s="17"/>
    </row>
  </sheetData>
  <mergeCells count="9">
    <mergeCell ref="Z4:AB4"/>
    <mergeCell ref="N4:P4"/>
    <mergeCell ref="K4:M4"/>
    <mergeCell ref="B4:D4"/>
    <mergeCell ref="H4:J4"/>
    <mergeCell ref="Q4:S4"/>
    <mergeCell ref="T4:V4"/>
    <mergeCell ref="W4:Y4"/>
    <mergeCell ref="E4:G4"/>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J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0" width="15" customWidth="1"/>
  </cols>
  <sheetData>
    <row r="1" spans="1:10" ht="18.75" x14ac:dyDescent="0.35">
      <c r="A1" s="3" t="s">
        <v>10</v>
      </c>
      <c r="B1" s="4"/>
      <c r="C1" s="4"/>
      <c r="D1" s="4"/>
      <c r="E1" s="5" t="str">
        <f>HYPERLINK("#Sommaire!A1","Sommaire")</f>
        <v>Sommaire</v>
      </c>
      <c r="F1" s="4"/>
      <c r="G1" s="4"/>
      <c r="H1" s="4"/>
      <c r="I1" s="4"/>
      <c r="J1" s="4"/>
    </row>
    <row r="2" spans="1:10" ht="15.75" x14ac:dyDescent="0.3">
      <c r="A2" s="6" t="s">
        <v>125</v>
      </c>
      <c r="B2" s="4"/>
      <c r="C2" s="4"/>
      <c r="D2" s="4"/>
      <c r="E2" s="4"/>
      <c r="F2" s="4"/>
      <c r="G2" s="4"/>
      <c r="H2" s="4"/>
      <c r="I2" s="4"/>
      <c r="J2" s="4"/>
    </row>
    <row r="3" spans="1:10" ht="15.75" x14ac:dyDescent="0.3">
      <c r="A3" s="6" t="s">
        <v>132</v>
      </c>
      <c r="B3" s="4"/>
      <c r="C3" s="4"/>
      <c r="D3" s="4"/>
      <c r="E3" s="4"/>
      <c r="F3" s="4"/>
      <c r="G3" s="4"/>
      <c r="H3" s="4"/>
      <c r="I3" s="4"/>
      <c r="J3" s="4"/>
    </row>
    <row r="4" spans="1:10" ht="60" customHeight="1" x14ac:dyDescent="0.25">
      <c r="A4" s="7"/>
      <c r="B4" s="83" t="s">
        <v>128</v>
      </c>
      <c r="C4" s="83"/>
      <c r="D4" s="83"/>
      <c r="E4" s="83" t="s">
        <v>129</v>
      </c>
      <c r="F4" s="83"/>
      <c r="G4" s="83"/>
      <c r="H4" s="83" t="s">
        <v>130</v>
      </c>
      <c r="I4" s="83"/>
      <c r="J4" s="83"/>
    </row>
    <row r="5" spans="1:10" ht="30" customHeight="1" x14ac:dyDescent="0.25">
      <c r="A5" s="7" t="s">
        <v>99</v>
      </c>
      <c r="B5" s="8" t="s">
        <v>100</v>
      </c>
      <c r="C5" s="8" t="s">
        <v>101</v>
      </c>
      <c r="D5" s="9" t="s">
        <v>102</v>
      </c>
      <c r="E5" s="8" t="s">
        <v>100</v>
      </c>
      <c r="F5" s="8" t="s">
        <v>101</v>
      </c>
      <c r="G5" s="9" t="s">
        <v>102</v>
      </c>
      <c r="H5" s="8" t="s">
        <v>100</v>
      </c>
      <c r="I5" s="8" t="s">
        <v>101</v>
      </c>
      <c r="J5" s="9" t="s">
        <v>102</v>
      </c>
    </row>
    <row r="6" spans="1:10" ht="15.75" x14ac:dyDescent="0.3">
      <c r="A6" s="10" t="s">
        <v>103</v>
      </c>
      <c r="B6" s="11">
        <v>695508</v>
      </c>
      <c r="C6" s="11">
        <v>745934</v>
      </c>
      <c r="D6" s="12">
        <v>47978</v>
      </c>
      <c r="E6" s="13">
        <v>1138973</v>
      </c>
      <c r="F6" s="13">
        <v>1149986</v>
      </c>
      <c r="G6" s="14">
        <v>68859</v>
      </c>
      <c r="H6" s="13">
        <v>787621</v>
      </c>
      <c r="I6" s="13">
        <v>751643</v>
      </c>
      <c r="J6" s="14">
        <v>57652.5</v>
      </c>
    </row>
    <row r="7" spans="1:10" ht="15.75" x14ac:dyDescent="0.3">
      <c r="A7" s="10" t="s">
        <v>104</v>
      </c>
      <c r="B7" s="13">
        <v>276225</v>
      </c>
      <c r="C7" s="13">
        <v>265665</v>
      </c>
      <c r="D7" s="14">
        <v>28009.5</v>
      </c>
      <c r="E7" s="11">
        <v>932684</v>
      </c>
      <c r="F7" s="11">
        <v>1001004</v>
      </c>
      <c r="G7" s="12">
        <v>54010</v>
      </c>
      <c r="H7" s="11">
        <v>1167650</v>
      </c>
      <c r="I7" s="11">
        <v>1101880</v>
      </c>
      <c r="J7" s="12">
        <v>49208.5</v>
      </c>
    </row>
    <row r="8" spans="1:10" ht="15.75" x14ac:dyDescent="0.3">
      <c r="A8" s="10" t="s">
        <v>105</v>
      </c>
      <c r="B8" s="13">
        <v>166994</v>
      </c>
      <c r="C8" s="13">
        <v>167018</v>
      </c>
      <c r="D8" s="14">
        <v>21078</v>
      </c>
      <c r="E8" s="13">
        <v>351563</v>
      </c>
      <c r="F8" s="13">
        <v>366932</v>
      </c>
      <c r="G8" s="14">
        <v>35241.5</v>
      </c>
      <c r="H8" s="13">
        <v>1057642</v>
      </c>
      <c r="I8" s="13">
        <v>1040433</v>
      </c>
      <c r="J8" s="14">
        <v>32943.5</v>
      </c>
    </row>
    <row r="9" spans="1:10" ht="15.75" x14ac:dyDescent="0.3">
      <c r="A9" s="10" t="s">
        <v>106</v>
      </c>
      <c r="B9" s="11">
        <v>169427</v>
      </c>
      <c r="C9" s="11">
        <v>202542</v>
      </c>
      <c r="D9" s="12">
        <v>22865</v>
      </c>
      <c r="E9" s="13">
        <v>824042</v>
      </c>
      <c r="F9" s="13">
        <v>864767</v>
      </c>
      <c r="G9" s="14">
        <v>69579</v>
      </c>
      <c r="H9" s="13">
        <v>1224008</v>
      </c>
      <c r="I9" s="13">
        <v>1162161</v>
      </c>
      <c r="J9" s="14">
        <v>64116</v>
      </c>
    </row>
    <row r="10" spans="1:10" ht="15.75" x14ac:dyDescent="0.3">
      <c r="A10" s="10" t="s">
        <v>107</v>
      </c>
      <c r="B10" s="11">
        <v>88017</v>
      </c>
      <c r="C10" s="11">
        <v>94953</v>
      </c>
      <c r="D10" s="12">
        <v>5241.5</v>
      </c>
      <c r="E10" s="13">
        <v>30780</v>
      </c>
      <c r="F10" s="13">
        <v>29775</v>
      </c>
      <c r="G10" s="14">
        <v>5162.5</v>
      </c>
      <c r="H10" s="11">
        <v>14910</v>
      </c>
      <c r="I10" s="11">
        <v>17566</v>
      </c>
      <c r="J10" s="12">
        <v>2551</v>
      </c>
    </row>
    <row r="11" spans="1:10" ht="15.75" x14ac:dyDescent="0.3">
      <c r="A11" s="10" t="s">
        <v>108</v>
      </c>
      <c r="B11" s="13">
        <v>261746</v>
      </c>
      <c r="C11" s="13">
        <v>268909</v>
      </c>
      <c r="D11" s="14">
        <v>25281.5</v>
      </c>
      <c r="E11" s="13">
        <v>927254</v>
      </c>
      <c r="F11" s="13">
        <v>929198</v>
      </c>
      <c r="G11" s="14">
        <v>61546.5</v>
      </c>
      <c r="H11" s="13">
        <v>1768105</v>
      </c>
      <c r="I11" s="13">
        <v>1764192</v>
      </c>
      <c r="J11" s="14">
        <v>56170</v>
      </c>
    </row>
    <row r="12" spans="1:10" ht="15.75" x14ac:dyDescent="0.3">
      <c r="A12" s="10" t="s">
        <v>109</v>
      </c>
      <c r="B12" s="13">
        <v>116862</v>
      </c>
      <c r="C12" s="13">
        <v>106768</v>
      </c>
      <c r="D12" s="14">
        <v>16984.5</v>
      </c>
      <c r="E12" s="13">
        <v>432212</v>
      </c>
      <c r="F12" s="13">
        <v>454134</v>
      </c>
      <c r="G12" s="14">
        <v>38817</v>
      </c>
      <c r="H12" s="13">
        <v>1546095</v>
      </c>
      <c r="I12" s="13">
        <v>1544529</v>
      </c>
      <c r="J12" s="14">
        <v>34750.5</v>
      </c>
    </row>
    <row r="13" spans="1:10" ht="15.75" x14ac:dyDescent="0.3">
      <c r="A13" s="10" t="s">
        <v>110</v>
      </c>
      <c r="B13" s="13">
        <v>30836</v>
      </c>
      <c r="C13" s="13">
        <v>23901</v>
      </c>
      <c r="D13" s="14">
        <v>8098</v>
      </c>
      <c r="E13" s="13">
        <v>156840</v>
      </c>
      <c r="F13" s="13">
        <v>164887</v>
      </c>
      <c r="G13" s="14">
        <v>20717</v>
      </c>
      <c r="H13" s="13">
        <v>366212</v>
      </c>
      <c r="I13" s="13">
        <v>370785</v>
      </c>
      <c r="J13" s="14">
        <v>18415</v>
      </c>
    </row>
    <row r="14" spans="1:10" ht="15.75" x14ac:dyDescent="0.3">
      <c r="A14" s="10" t="s">
        <v>111</v>
      </c>
      <c r="B14" s="13">
        <v>180605</v>
      </c>
      <c r="C14" s="13">
        <v>185845</v>
      </c>
      <c r="D14" s="14">
        <v>22009</v>
      </c>
      <c r="E14" s="11">
        <v>402393</v>
      </c>
      <c r="F14" s="11">
        <v>462292</v>
      </c>
      <c r="G14" s="12">
        <v>45595</v>
      </c>
      <c r="H14" s="11">
        <v>1278952</v>
      </c>
      <c r="I14" s="11">
        <v>1227757</v>
      </c>
      <c r="J14" s="12">
        <v>42235</v>
      </c>
    </row>
    <row r="15" spans="1:10" ht="15.75" x14ac:dyDescent="0.3">
      <c r="A15" s="10" t="s">
        <v>112</v>
      </c>
      <c r="B15" s="11">
        <v>674652</v>
      </c>
      <c r="C15" s="11">
        <v>750113</v>
      </c>
      <c r="D15" s="12">
        <v>46118</v>
      </c>
      <c r="E15" s="13">
        <v>1436535</v>
      </c>
      <c r="F15" s="13">
        <v>1445006</v>
      </c>
      <c r="G15" s="14">
        <v>73172</v>
      </c>
      <c r="H15" s="11">
        <v>1554770</v>
      </c>
      <c r="I15" s="11">
        <v>1472975</v>
      </c>
      <c r="J15" s="12">
        <v>62321</v>
      </c>
    </row>
    <row r="16" spans="1:10" ht="15.75" x14ac:dyDescent="0.3">
      <c r="A16" s="10" t="s">
        <v>113</v>
      </c>
      <c r="B16" s="11">
        <v>877924</v>
      </c>
      <c r="C16" s="11">
        <v>957846</v>
      </c>
      <c r="D16" s="12">
        <v>57134</v>
      </c>
      <c r="E16" s="11">
        <v>1334400</v>
      </c>
      <c r="F16" s="11">
        <v>1226672</v>
      </c>
      <c r="G16" s="12">
        <v>71358.5</v>
      </c>
      <c r="H16" s="13">
        <v>662925</v>
      </c>
      <c r="I16" s="13">
        <v>677514</v>
      </c>
      <c r="J16" s="14">
        <v>50463</v>
      </c>
    </row>
    <row r="17" spans="1:10" ht="15.75" x14ac:dyDescent="0.3">
      <c r="A17" s="10" t="s">
        <v>114</v>
      </c>
      <c r="B17" s="13">
        <v>195490</v>
      </c>
      <c r="C17" s="13">
        <v>212897</v>
      </c>
      <c r="D17" s="14">
        <v>32290</v>
      </c>
      <c r="E17" s="13">
        <v>530294</v>
      </c>
      <c r="F17" s="13">
        <v>572791</v>
      </c>
      <c r="G17" s="14">
        <v>57162.5</v>
      </c>
      <c r="H17" s="13">
        <v>1280568</v>
      </c>
      <c r="I17" s="13">
        <v>1231736</v>
      </c>
      <c r="J17" s="14">
        <v>52126.5</v>
      </c>
    </row>
    <row r="18" spans="1:10" ht="15.75" x14ac:dyDescent="0.3">
      <c r="A18" s="10" t="s">
        <v>115</v>
      </c>
      <c r="B18" s="13">
        <v>199094</v>
      </c>
      <c r="C18" s="13">
        <v>195879</v>
      </c>
      <c r="D18" s="14">
        <v>20214.5</v>
      </c>
      <c r="E18" s="13">
        <v>151918</v>
      </c>
      <c r="F18" s="13">
        <v>155452</v>
      </c>
      <c r="G18" s="14">
        <v>19971.5</v>
      </c>
      <c r="H18" s="13">
        <v>227134</v>
      </c>
      <c r="I18" s="13">
        <v>214011</v>
      </c>
      <c r="J18" s="14">
        <v>21629</v>
      </c>
    </row>
    <row r="19" spans="1:10" s="23" customFormat="1" ht="15.75" x14ac:dyDescent="0.3">
      <c r="A19" s="21" t="s">
        <v>438</v>
      </c>
      <c r="B19" s="22">
        <v>3933380</v>
      </c>
      <c r="C19" s="22">
        <v>4178270</v>
      </c>
      <c r="D19" s="20">
        <v>111360</v>
      </c>
      <c r="E19" s="25">
        <v>8649888</v>
      </c>
      <c r="F19" s="25">
        <v>8822896</v>
      </c>
      <c r="G19" s="24">
        <v>188902</v>
      </c>
      <c r="H19" s="22">
        <v>12936592</v>
      </c>
      <c r="I19" s="22">
        <v>12577182</v>
      </c>
      <c r="J19" s="20">
        <v>164465.5</v>
      </c>
    </row>
    <row r="20" spans="1:10" x14ac:dyDescent="0.25">
      <c r="A20" s="15" t="s">
        <v>124</v>
      </c>
      <c r="B20" s="15"/>
      <c r="C20" s="15"/>
      <c r="D20" s="16"/>
      <c r="E20" s="15"/>
      <c r="F20" s="15"/>
      <c r="G20" s="16"/>
      <c r="H20" s="15"/>
      <c r="I20" s="15"/>
      <c r="J20" s="16"/>
    </row>
    <row r="21" spans="1:10" x14ac:dyDescent="0.25">
      <c r="A21" t="s">
        <v>131</v>
      </c>
      <c r="D21" s="17"/>
      <c r="G21" s="17"/>
      <c r="J21" s="17"/>
    </row>
  </sheetData>
  <mergeCells count="3">
    <mergeCell ref="E4:G4"/>
    <mergeCell ref="B4:D4"/>
    <mergeCell ref="H4:J4"/>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J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0" width="15" customWidth="1"/>
  </cols>
  <sheetData>
    <row r="1" spans="1:10" ht="18.75" x14ac:dyDescent="0.35">
      <c r="A1" s="3" t="s">
        <v>10</v>
      </c>
      <c r="B1" s="4"/>
      <c r="C1" s="4"/>
      <c r="D1" s="4"/>
      <c r="E1" s="5" t="str">
        <f>HYPERLINK("#Sommaire!A1","Sommaire")</f>
        <v>Sommaire</v>
      </c>
      <c r="F1" s="4"/>
      <c r="G1" s="4"/>
      <c r="H1" s="4"/>
      <c r="I1" s="4"/>
      <c r="J1" s="4"/>
    </row>
    <row r="2" spans="1:10" ht="15.75" x14ac:dyDescent="0.3">
      <c r="A2" s="6" t="s">
        <v>125</v>
      </c>
      <c r="B2" s="4"/>
      <c r="C2" s="4"/>
      <c r="D2" s="4"/>
      <c r="E2" s="4"/>
      <c r="F2" s="4"/>
      <c r="G2" s="4"/>
      <c r="H2" s="4"/>
      <c r="I2" s="4"/>
      <c r="J2" s="4"/>
    </row>
    <row r="3" spans="1:10" ht="15.75" x14ac:dyDescent="0.3">
      <c r="A3" s="6" t="s">
        <v>133</v>
      </c>
      <c r="B3" s="4"/>
      <c r="C3" s="4"/>
      <c r="D3" s="4"/>
      <c r="E3" s="4"/>
      <c r="F3" s="4"/>
      <c r="G3" s="4"/>
      <c r="H3" s="4"/>
      <c r="I3" s="4"/>
      <c r="J3" s="4"/>
    </row>
    <row r="4" spans="1:10" ht="60" customHeight="1" x14ac:dyDescent="0.25">
      <c r="A4" s="7"/>
      <c r="B4" s="83" t="s">
        <v>128</v>
      </c>
      <c r="C4" s="83"/>
      <c r="D4" s="83"/>
      <c r="E4" s="83" t="s">
        <v>129</v>
      </c>
      <c r="F4" s="83"/>
      <c r="G4" s="83"/>
      <c r="H4" s="83" t="s">
        <v>130</v>
      </c>
      <c r="I4" s="83"/>
      <c r="J4" s="83"/>
    </row>
    <row r="5" spans="1:10" ht="30" customHeight="1" x14ac:dyDescent="0.25">
      <c r="A5" s="7" t="s">
        <v>99</v>
      </c>
      <c r="B5" s="8" t="s">
        <v>100</v>
      </c>
      <c r="C5" s="8" t="s">
        <v>101</v>
      </c>
      <c r="D5" s="9" t="s">
        <v>102</v>
      </c>
      <c r="E5" s="8" t="s">
        <v>100</v>
      </c>
      <c r="F5" s="8" t="s">
        <v>101</v>
      </c>
      <c r="G5" s="9" t="s">
        <v>102</v>
      </c>
      <c r="H5" s="8" t="s">
        <v>100</v>
      </c>
      <c r="I5" s="8" t="s">
        <v>101</v>
      </c>
      <c r="J5" s="9" t="s">
        <v>102</v>
      </c>
    </row>
    <row r="6" spans="1:10" ht="15.75" x14ac:dyDescent="0.3">
      <c r="A6" s="10" t="s">
        <v>103</v>
      </c>
      <c r="B6" s="11">
        <v>509182</v>
      </c>
      <c r="C6" s="11">
        <v>554905</v>
      </c>
      <c r="D6" s="12">
        <v>43976</v>
      </c>
      <c r="E6" s="13">
        <v>1045671</v>
      </c>
      <c r="F6" s="13">
        <v>1104332</v>
      </c>
      <c r="G6" s="14">
        <v>71898.5</v>
      </c>
      <c r="H6" s="13">
        <v>1034553</v>
      </c>
      <c r="I6" s="13">
        <v>1004490</v>
      </c>
      <c r="J6" s="14">
        <v>78557</v>
      </c>
    </row>
    <row r="7" spans="1:10" ht="15.75" x14ac:dyDescent="0.3">
      <c r="A7" s="10" t="s">
        <v>104</v>
      </c>
      <c r="B7" s="13">
        <v>159921</v>
      </c>
      <c r="C7" s="13">
        <v>164723</v>
      </c>
      <c r="D7" s="14">
        <v>18222</v>
      </c>
      <c r="E7" s="13">
        <v>647793</v>
      </c>
      <c r="F7" s="13">
        <v>688040</v>
      </c>
      <c r="G7" s="14">
        <v>44086.5</v>
      </c>
      <c r="H7" s="13">
        <v>932716</v>
      </c>
      <c r="I7" s="13">
        <v>907706</v>
      </c>
      <c r="J7" s="14">
        <v>55366.5</v>
      </c>
    </row>
    <row r="8" spans="1:10" ht="15.75" x14ac:dyDescent="0.3">
      <c r="A8" s="10" t="s">
        <v>105</v>
      </c>
      <c r="B8" s="11">
        <v>81836</v>
      </c>
      <c r="C8" s="11">
        <v>106059</v>
      </c>
      <c r="D8" s="12">
        <v>15172.5</v>
      </c>
      <c r="E8" s="11">
        <v>475143</v>
      </c>
      <c r="F8" s="11">
        <v>560329</v>
      </c>
      <c r="G8" s="12">
        <v>51793</v>
      </c>
      <c r="H8" s="11">
        <v>4076959</v>
      </c>
      <c r="I8" s="11">
        <v>4333742</v>
      </c>
      <c r="J8" s="12">
        <v>178713</v>
      </c>
    </row>
    <row r="9" spans="1:10" ht="15.75" x14ac:dyDescent="0.3">
      <c r="A9" s="10" t="s">
        <v>106</v>
      </c>
      <c r="B9" s="13">
        <v>53851</v>
      </c>
      <c r="C9" s="13">
        <v>62575</v>
      </c>
      <c r="D9" s="14">
        <v>9789</v>
      </c>
      <c r="E9" s="13">
        <v>204060</v>
      </c>
      <c r="F9" s="13">
        <v>217134</v>
      </c>
      <c r="G9" s="14">
        <v>25584.5</v>
      </c>
      <c r="H9" s="13">
        <v>436787</v>
      </c>
      <c r="I9" s="13">
        <v>459254</v>
      </c>
      <c r="J9" s="14">
        <v>35574</v>
      </c>
    </row>
    <row r="10" spans="1:10" ht="15.75" x14ac:dyDescent="0.3">
      <c r="A10" s="10" t="s">
        <v>107</v>
      </c>
      <c r="B10" s="11">
        <v>47987</v>
      </c>
      <c r="C10" s="11">
        <v>56955</v>
      </c>
      <c r="D10" s="12">
        <v>2922</v>
      </c>
      <c r="E10" s="11">
        <v>17046</v>
      </c>
      <c r="F10" s="11">
        <v>21605</v>
      </c>
      <c r="G10" s="12">
        <v>3378</v>
      </c>
      <c r="H10" s="13">
        <v>5367</v>
      </c>
      <c r="I10" s="13">
        <v>7567</v>
      </c>
      <c r="J10" s="14">
        <v>3653.5</v>
      </c>
    </row>
    <row r="11" spans="1:10" ht="15.75" x14ac:dyDescent="0.3">
      <c r="A11" s="10" t="s">
        <v>108</v>
      </c>
      <c r="B11" s="13">
        <v>95718</v>
      </c>
      <c r="C11" s="13">
        <v>107836</v>
      </c>
      <c r="D11" s="14">
        <v>13662.5</v>
      </c>
      <c r="E11" s="13">
        <v>321710</v>
      </c>
      <c r="F11" s="13">
        <v>337170</v>
      </c>
      <c r="G11" s="14">
        <v>34771</v>
      </c>
      <c r="H11" s="13">
        <v>1220683</v>
      </c>
      <c r="I11" s="13">
        <v>1254170</v>
      </c>
      <c r="J11" s="14">
        <v>41359</v>
      </c>
    </row>
    <row r="12" spans="1:10" ht="15.75" x14ac:dyDescent="0.3">
      <c r="A12" s="10" t="s">
        <v>109</v>
      </c>
      <c r="B12" s="11">
        <v>39650</v>
      </c>
      <c r="C12" s="11">
        <v>49981</v>
      </c>
      <c r="D12" s="12">
        <v>8714</v>
      </c>
      <c r="E12" s="13">
        <v>208016</v>
      </c>
      <c r="F12" s="13">
        <v>221716</v>
      </c>
      <c r="G12" s="14">
        <v>38088</v>
      </c>
      <c r="H12" s="11">
        <v>1116521</v>
      </c>
      <c r="I12" s="11">
        <v>1190314</v>
      </c>
      <c r="J12" s="12">
        <v>50251.5</v>
      </c>
    </row>
    <row r="13" spans="1:10" ht="15.75" x14ac:dyDescent="0.3">
      <c r="A13" s="10" t="s">
        <v>110</v>
      </c>
      <c r="B13" s="13">
        <v>4887</v>
      </c>
      <c r="C13" s="13">
        <v>3112</v>
      </c>
      <c r="D13" s="14">
        <v>2668.5</v>
      </c>
      <c r="E13" s="11">
        <v>3120</v>
      </c>
      <c r="F13" s="11">
        <v>9633</v>
      </c>
      <c r="G13" s="12">
        <v>3186.5</v>
      </c>
      <c r="H13" s="13">
        <v>35323</v>
      </c>
      <c r="I13" s="13">
        <v>35390</v>
      </c>
      <c r="J13" s="14">
        <v>5148.5</v>
      </c>
    </row>
    <row r="14" spans="1:10" ht="15.75" x14ac:dyDescent="0.3">
      <c r="A14" s="10" t="s">
        <v>111</v>
      </c>
      <c r="B14" s="13">
        <v>137752</v>
      </c>
      <c r="C14" s="13">
        <v>149389</v>
      </c>
      <c r="D14" s="14">
        <v>19957</v>
      </c>
      <c r="E14" s="11">
        <v>338295</v>
      </c>
      <c r="F14" s="11">
        <v>409469</v>
      </c>
      <c r="G14" s="12">
        <v>48146</v>
      </c>
      <c r="H14" s="13">
        <v>1782954</v>
      </c>
      <c r="I14" s="13">
        <v>1742516</v>
      </c>
      <c r="J14" s="14">
        <v>105467.5</v>
      </c>
    </row>
    <row r="15" spans="1:10" ht="15.75" x14ac:dyDescent="0.3">
      <c r="A15" s="10" t="s">
        <v>112</v>
      </c>
      <c r="B15" s="11">
        <v>418677</v>
      </c>
      <c r="C15" s="11">
        <v>476084</v>
      </c>
      <c r="D15" s="12">
        <v>32922</v>
      </c>
      <c r="E15" s="13">
        <v>1036480</v>
      </c>
      <c r="F15" s="13">
        <v>1088393</v>
      </c>
      <c r="G15" s="14">
        <v>60748</v>
      </c>
      <c r="H15" s="13">
        <v>1363683</v>
      </c>
      <c r="I15" s="13">
        <v>1377946</v>
      </c>
      <c r="J15" s="14">
        <v>86423</v>
      </c>
    </row>
    <row r="16" spans="1:10" ht="15.75" x14ac:dyDescent="0.3">
      <c r="A16" s="10" t="s">
        <v>113</v>
      </c>
      <c r="B16" s="11">
        <v>439289</v>
      </c>
      <c r="C16" s="11">
        <v>494327</v>
      </c>
      <c r="D16" s="12">
        <v>37955.5</v>
      </c>
      <c r="E16" s="13">
        <v>720604</v>
      </c>
      <c r="F16" s="13">
        <v>734642</v>
      </c>
      <c r="G16" s="14">
        <v>53858</v>
      </c>
      <c r="H16" s="13">
        <v>501736</v>
      </c>
      <c r="I16" s="13">
        <v>517897</v>
      </c>
      <c r="J16" s="14">
        <v>57534</v>
      </c>
    </row>
    <row r="17" spans="1:10" ht="15.75" x14ac:dyDescent="0.3">
      <c r="A17" s="10" t="s">
        <v>114</v>
      </c>
      <c r="B17" s="11">
        <v>111989</v>
      </c>
      <c r="C17" s="11">
        <v>145956</v>
      </c>
      <c r="D17" s="12">
        <v>20482</v>
      </c>
      <c r="E17" s="11">
        <v>530989</v>
      </c>
      <c r="F17" s="11">
        <v>629152</v>
      </c>
      <c r="G17" s="12">
        <v>60341</v>
      </c>
      <c r="H17" s="13">
        <v>2716110</v>
      </c>
      <c r="I17" s="13">
        <v>2721172</v>
      </c>
      <c r="J17" s="14">
        <v>129931.5</v>
      </c>
    </row>
    <row r="18" spans="1:10" ht="15.75" x14ac:dyDescent="0.3">
      <c r="A18" s="10" t="s">
        <v>115</v>
      </c>
      <c r="B18" s="13">
        <v>79276</v>
      </c>
      <c r="C18" s="13">
        <v>81669</v>
      </c>
      <c r="D18" s="14">
        <v>7506</v>
      </c>
      <c r="E18" s="13">
        <v>66605</v>
      </c>
      <c r="F18" s="13">
        <v>70762</v>
      </c>
      <c r="G18" s="14">
        <v>10544</v>
      </c>
      <c r="H18" s="13">
        <v>57073</v>
      </c>
      <c r="I18" s="13">
        <v>50070</v>
      </c>
      <c r="J18" s="14">
        <v>15517</v>
      </c>
    </row>
    <row r="19" spans="1:10" s="23" customFormat="1" ht="15.75" x14ac:dyDescent="0.3">
      <c r="A19" s="21" t="s">
        <v>438</v>
      </c>
      <c r="B19" s="22">
        <v>2180015</v>
      </c>
      <c r="C19" s="22">
        <v>2453571</v>
      </c>
      <c r="D19" s="20">
        <v>79176</v>
      </c>
      <c r="E19" s="22">
        <v>5615532</v>
      </c>
      <c r="F19" s="22">
        <v>6092377</v>
      </c>
      <c r="G19" s="20">
        <v>160602.5</v>
      </c>
      <c r="H19" s="22">
        <v>15280465</v>
      </c>
      <c r="I19" s="22">
        <v>15602234</v>
      </c>
      <c r="J19" s="20">
        <v>292816.5</v>
      </c>
    </row>
    <row r="20" spans="1:10" x14ac:dyDescent="0.25">
      <c r="A20" s="15" t="s">
        <v>124</v>
      </c>
      <c r="B20" s="15"/>
      <c r="C20" s="15"/>
      <c r="D20" s="16"/>
      <c r="E20" s="15"/>
      <c r="F20" s="15"/>
      <c r="G20" s="16"/>
      <c r="H20" s="15"/>
      <c r="I20" s="15"/>
      <c r="J20" s="16"/>
    </row>
    <row r="21" spans="1:10" x14ac:dyDescent="0.25">
      <c r="A21" t="s">
        <v>131</v>
      </c>
      <c r="D21" s="17"/>
      <c r="G21" s="17"/>
      <c r="J21" s="17"/>
    </row>
  </sheetData>
  <mergeCells count="3">
    <mergeCell ref="E4:G4"/>
    <mergeCell ref="B4:D4"/>
    <mergeCell ref="H4:J4"/>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J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0" width="15" customWidth="1"/>
  </cols>
  <sheetData>
    <row r="1" spans="1:10" ht="18.75" x14ac:dyDescent="0.35">
      <c r="A1" s="3" t="s">
        <v>10</v>
      </c>
      <c r="B1" s="4"/>
      <c r="C1" s="4"/>
      <c r="D1" s="4"/>
      <c r="E1" s="5" t="str">
        <f>HYPERLINK("#Sommaire!A1","Sommaire")</f>
        <v>Sommaire</v>
      </c>
      <c r="F1" s="4"/>
      <c r="G1" s="4"/>
      <c r="H1" s="4"/>
      <c r="I1" s="4"/>
      <c r="J1" s="4"/>
    </row>
    <row r="2" spans="1:10" ht="15.75" x14ac:dyDescent="0.3">
      <c r="A2" s="6" t="s">
        <v>125</v>
      </c>
      <c r="B2" s="4"/>
      <c r="C2" s="4"/>
      <c r="D2" s="4"/>
      <c r="E2" s="4"/>
      <c r="F2" s="4"/>
      <c r="G2" s="4"/>
      <c r="H2" s="4"/>
      <c r="I2" s="4"/>
      <c r="J2" s="4"/>
    </row>
    <row r="3" spans="1:10" ht="15.75" x14ac:dyDescent="0.3">
      <c r="A3" s="6" t="s">
        <v>134</v>
      </c>
      <c r="B3" s="4"/>
      <c r="C3" s="4"/>
      <c r="D3" s="4"/>
      <c r="E3" s="4"/>
      <c r="F3" s="4"/>
      <c r="G3" s="4"/>
      <c r="H3" s="4"/>
      <c r="I3" s="4"/>
      <c r="J3" s="4"/>
    </row>
    <row r="4" spans="1:10" ht="60" customHeight="1" x14ac:dyDescent="0.25">
      <c r="A4" s="7"/>
      <c r="B4" s="83" t="s">
        <v>128</v>
      </c>
      <c r="C4" s="83"/>
      <c r="D4" s="83"/>
      <c r="E4" s="83" t="s">
        <v>129</v>
      </c>
      <c r="F4" s="83"/>
      <c r="G4" s="83"/>
      <c r="H4" s="83" t="s">
        <v>130</v>
      </c>
      <c r="I4" s="83"/>
      <c r="J4" s="83"/>
    </row>
    <row r="5" spans="1:10" ht="30" customHeight="1" x14ac:dyDescent="0.25">
      <c r="A5" s="7" t="s">
        <v>99</v>
      </c>
      <c r="B5" s="8" t="s">
        <v>100</v>
      </c>
      <c r="C5" s="8" t="s">
        <v>101</v>
      </c>
      <c r="D5" s="9" t="s">
        <v>102</v>
      </c>
      <c r="E5" s="8" t="s">
        <v>100</v>
      </c>
      <c r="F5" s="8" t="s">
        <v>101</v>
      </c>
      <c r="G5" s="9" t="s">
        <v>102</v>
      </c>
      <c r="H5" s="8" t="s">
        <v>100</v>
      </c>
      <c r="I5" s="8" t="s">
        <v>101</v>
      </c>
      <c r="J5" s="9" t="s">
        <v>102</v>
      </c>
    </row>
    <row r="6" spans="1:10" ht="15.75" x14ac:dyDescent="0.3">
      <c r="A6" s="10" t="s">
        <v>103</v>
      </c>
      <c r="B6" s="13">
        <v>19873</v>
      </c>
      <c r="C6" s="13">
        <v>19451</v>
      </c>
      <c r="D6" s="14">
        <v>1346.5</v>
      </c>
      <c r="E6" s="13">
        <v>24512</v>
      </c>
      <c r="F6" s="13">
        <v>25030</v>
      </c>
      <c r="G6" s="14">
        <v>1585</v>
      </c>
      <c r="H6" s="11">
        <v>24241</v>
      </c>
      <c r="I6" s="11">
        <v>22798</v>
      </c>
      <c r="J6" s="12">
        <v>1399</v>
      </c>
    </row>
    <row r="7" spans="1:10" ht="15.75" x14ac:dyDescent="0.3">
      <c r="A7" s="10" t="s">
        <v>104</v>
      </c>
      <c r="B7" s="13">
        <v>5907</v>
      </c>
      <c r="C7" s="13">
        <v>5473</v>
      </c>
      <c r="D7" s="14">
        <v>890</v>
      </c>
      <c r="E7" s="13">
        <v>12349</v>
      </c>
      <c r="F7" s="13">
        <v>12737</v>
      </c>
      <c r="G7" s="14">
        <v>1125</v>
      </c>
      <c r="H7" s="11">
        <v>26577</v>
      </c>
      <c r="I7" s="11">
        <v>24432</v>
      </c>
      <c r="J7" s="12">
        <v>1446</v>
      </c>
    </row>
    <row r="8" spans="1:10" ht="15.75" x14ac:dyDescent="0.3">
      <c r="A8" s="10" t="s">
        <v>105</v>
      </c>
      <c r="B8" s="13">
        <v>5314</v>
      </c>
      <c r="C8" s="13">
        <v>5415</v>
      </c>
      <c r="D8" s="14">
        <v>655.5</v>
      </c>
      <c r="E8" s="13">
        <v>10257</v>
      </c>
      <c r="F8" s="13">
        <v>9715</v>
      </c>
      <c r="G8" s="14">
        <v>1157.5</v>
      </c>
      <c r="H8" s="13">
        <v>34840</v>
      </c>
      <c r="I8" s="13">
        <v>35023</v>
      </c>
      <c r="J8" s="14">
        <v>1394.5</v>
      </c>
    </row>
    <row r="9" spans="1:10" ht="15.75" x14ac:dyDescent="0.3">
      <c r="A9" s="10" t="s">
        <v>106</v>
      </c>
      <c r="B9" s="13">
        <v>3886</v>
      </c>
      <c r="C9" s="13">
        <v>3873</v>
      </c>
      <c r="D9" s="14">
        <v>1436.5</v>
      </c>
      <c r="E9" s="13">
        <v>9136</v>
      </c>
      <c r="F9" s="13">
        <v>9791</v>
      </c>
      <c r="G9" s="14">
        <v>787</v>
      </c>
      <c r="H9" s="11">
        <v>21113</v>
      </c>
      <c r="I9" s="11">
        <v>18310</v>
      </c>
      <c r="J9" s="12">
        <v>2177.5</v>
      </c>
    </row>
    <row r="10" spans="1:10" ht="15.75" x14ac:dyDescent="0.3">
      <c r="A10" s="10" t="s">
        <v>107</v>
      </c>
      <c r="B10" s="11">
        <v>1508</v>
      </c>
      <c r="C10" s="11">
        <v>1778</v>
      </c>
      <c r="D10" s="12">
        <v>77</v>
      </c>
      <c r="E10" s="13">
        <v>722</v>
      </c>
      <c r="F10" s="13">
        <v>656</v>
      </c>
      <c r="G10" s="14">
        <v>127</v>
      </c>
      <c r="H10" s="11">
        <v>1859</v>
      </c>
      <c r="I10" s="11">
        <v>1412</v>
      </c>
      <c r="J10" s="12">
        <v>157</v>
      </c>
    </row>
    <row r="11" spans="1:10" ht="15.75" x14ac:dyDescent="0.3">
      <c r="A11" s="10" t="s">
        <v>108</v>
      </c>
      <c r="B11" s="13">
        <v>8331</v>
      </c>
      <c r="C11" s="13">
        <v>8953</v>
      </c>
      <c r="D11" s="14">
        <v>1327.5</v>
      </c>
      <c r="E11" s="13">
        <v>14898</v>
      </c>
      <c r="F11" s="13">
        <v>15516</v>
      </c>
      <c r="G11" s="14">
        <v>1179.5</v>
      </c>
      <c r="H11" s="13">
        <v>39701</v>
      </c>
      <c r="I11" s="13">
        <v>39107</v>
      </c>
      <c r="J11" s="14">
        <v>3328.5</v>
      </c>
    </row>
    <row r="12" spans="1:10" ht="15.75" x14ac:dyDescent="0.3">
      <c r="A12" s="10" t="s">
        <v>109</v>
      </c>
      <c r="B12" s="13">
        <v>4230</v>
      </c>
      <c r="C12" s="13">
        <v>3735</v>
      </c>
      <c r="D12" s="14">
        <v>795.5</v>
      </c>
      <c r="E12" s="13">
        <v>8427</v>
      </c>
      <c r="F12" s="13">
        <v>8566</v>
      </c>
      <c r="G12" s="14">
        <v>921.5</v>
      </c>
      <c r="H12" s="13">
        <v>27473</v>
      </c>
      <c r="I12" s="13">
        <v>26950</v>
      </c>
      <c r="J12" s="14">
        <v>1060</v>
      </c>
    </row>
    <row r="13" spans="1:10" ht="15.75" x14ac:dyDescent="0.3">
      <c r="A13" s="10" t="s">
        <v>110</v>
      </c>
      <c r="B13" s="13">
        <v>746</v>
      </c>
      <c r="C13" s="13">
        <v>877</v>
      </c>
      <c r="D13" s="14">
        <v>171</v>
      </c>
      <c r="E13" s="13">
        <v>2723</v>
      </c>
      <c r="F13" s="13">
        <v>2374</v>
      </c>
      <c r="G13" s="14">
        <v>624.5</v>
      </c>
      <c r="H13" s="13">
        <v>4962</v>
      </c>
      <c r="I13" s="13">
        <v>4757</v>
      </c>
      <c r="J13" s="14">
        <v>369.5</v>
      </c>
    </row>
    <row r="14" spans="1:10" ht="15.75" x14ac:dyDescent="0.3">
      <c r="A14" s="10" t="s">
        <v>111</v>
      </c>
      <c r="B14" s="13">
        <v>4967</v>
      </c>
      <c r="C14" s="13">
        <v>5538</v>
      </c>
      <c r="D14" s="14">
        <v>628</v>
      </c>
      <c r="E14" s="11">
        <v>7341</v>
      </c>
      <c r="F14" s="11">
        <v>8745</v>
      </c>
      <c r="G14" s="12">
        <v>912</v>
      </c>
      <c r="H14" s="11">
        <v>22926</v>
      </c>
      <c r="I14" s="11">
        <v>21857</v>
      </c>
      <c r="J14" s="12">
        <v>952</v>
      </c>
    </row>
    <row r="15" spans="1:10" ht="15.75" x14ac:dyDescent="0.3">
      <c r="A15" s="10" t="s">
        <v>112</v>
      </c>
      <c r="B15" s="11">
        <v>16953</v>
      </c>
      <c r="C15" s="11">
        <v>19571</v>
      </c>
      <c r="D15" s="12">
        <v>1061.5</v>
      </c>
      <c r="E15" s="13">
        <v>26969</v>
      </c>
      <c r="F15" s="13">
        <v>28035</v>
      </c>
      <c r="G15" s="14">
        <v>1734.5</v>
      </c>
      <c r="H15" s="13">
        <v>58812</v>
      </c>
      <c r="I15" s="13">
        <v>59968</v>
      </c>
      <c r="J15" s="14">
        <v>2126</v>
      </c>
    </row>
    <row r="16" spans="1:10" ht="15.75" x14ac:dyDescent="0.3">
      <c r="A16" s="10" t="s">
        <v>113</v>
      </c>
      <c r="B16" s="11">
        <v>23230</v>
      </c>
      <c r="C16" s="11">
        <v>25298</v>
      </c>
      <c r="D16" s="12">
        <v>1248</v>
      </c>
      <c r="E16" s="13">
        <v>27683</v>
      </c>
      <c r="F16" s="13">
        <v>28430</v>
      </c>
      <c r="G16" s="14">
        <v>1790.5</v>
      </c>
      <c r="H16" s="13">
        <v>29006</v>
      </c>
      <c r="I16" s="13">
        <v>28544</v>
      </c>
      <c r="J16" s="14">
        <v>1360</v>
      </c>
    </row>
    <row r="17" spans="1:10" ht="15.75" x14ac:dyDescent="0.3">
      <c r="A17" s="10" t="s">
        <v>114</v>
      </c>
      <c r="B17" s="13">
        <v>5888</v>
      </c>
      <c r="C17" s="13">
        <v>5837</v>
      </c>
      <c r="D17" s="14">
        <v>960</v>
      </c>
      <c r="E17" s="13">
        <v>12880</v>
      </c>
      <c r="F17" s="13">
        <v>13302</v>
      </c>
      <c r="G17" s="14">
        <v>1968</v>
      </c>
      <c r="H17" s="11">
        <v>40144</v>
      </c>
      <c r="I17" s="11">
        <v>36801</v>
      </c>
      <c r="J17" s="12">
        <v>1889.5</v>
      </c>
    </row>
    <row r="18" spans="1:10" ht="15.75" x14ac:dyDescent="0.3">
      <c r="A18" s="10" t="s">
        <v>115</v>
      </c>
      <c r="B18" s="13">
        <v>7856</v>
      </c>
      <c r="C18" s="13">
        <v>7475</v>
      </c>
      <c r="D18" s="14">
        <v>745.5</v>
      </c>
      <c r="E18" s="13">
        <v>7222</v>
      </c>
      <c r="F18" s="13">
        <v>7749</v>
      </c>
      <c r="G18" s="14">
        <v>692.5</v>
      </c>
      <c r="H18" s="11">
        <v>21323</v>
      </c>
      <c r="I18" s="11">
        <v>19781</v>
      </c>
      <c r="J18" s="12">
        <v>983</v>
      </c>
    </row>
    <row r="19" spans="1:10" s="23" customFormat="1" ht="15.75" x14ac:dyDescent="0.3">
      <c r="A19" s="21" t="s">
        <v>438</v>
      </c>
      <c r="B19" s="22">
        <v>108689</v>
      </c>
      <c r="C19" s="22">
        <v>113274</v>
      </c>
      <c r="D19" s="20">
        <v>3476.5</v>
      </c>
      <c r="E19" s="22">
        <v>165119</v>
      </c>
      <c r="F19" s="22">
        <v>170646</v>
      </c>
      <c r="G19" s="20">
        <v>4448</v>
      </c>
      <c r="H19" s="22">
        <v>352977</v>
      </c>
      <c r="I19" s="22">
        <v>339740</v>
      </c>
      <c r="J19" s="20">
        <v>5908.5</v>
      </c>
    </row>
    <row r="20" spans="1:10" x14ac:dyDescent="0.25">
      <c r="A20" s="15" t="s">
        <v>124</v>
      </c>
      <c r="B20" s="15"/>
      <c r="C20" s="15"/>
      <c r="D20" s="16"/>
      <c r="E20" s="15"/>
      <c r="F20" s="15"/>
      <c r="G20" s="16"/>
      <c r="H20" s="15"/>
      <c r="I20" s="15"/>
      <c r="J20" s="16"/>
    </row>
    <row r="21" spans="1:10" x14ac:dyDescent="0.25">
      <c r="A21" t="s">
        <v>131</v>
      </c>
      <c r="D21" s="17"/>
      <c r="G21" s="17"/>
      <c r="J21" s="17"/>
    </row>
  </sheetData>
  <mergeCells count="3">
    <mergeCell ref="E4:G4"/>
    <mergeCell ref="B4:D4"/>
    <mergeCell ref="H4:J4"/>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J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0" width="15" customWidth="1"/>
  </cols>
  <sheetData>
    <row r="1" spans="1:10" ht="18.75" x14ac:dyDescent="0.35">
      <c r="A1" s="3" t="s">
        <v>10</v>
      </c>
      <c r="B1" s="4"/>
      <c r="C1" s="4"/>
      <c r="D1" s="4"/>
      <c r="E1" s="5" t="str">
        <f>HYPERLINK("#Sommaire!A1","Sommaire")</f>
        <v>Sommaire</v>
      </c>
      <c r="F1" s="4"/>
      <c r="G1" s="4"/>
      <c r="H1" s="4"/>
      <c r="I1" s="4"/>
      <c r="J1" s="4"/>
    </row>
    <row r="2" spans="1:10" ht="15.75" x14ac:dyDescent="0.3">
      <c r="A2" s="6" t="s">
        <v>125</v>
      </c>
      <c r="B2" s="4"/>
      <c r="C2" s="4"/>
      <c r="D2" s="4"/>
      <c r="E2" s="4"/>
      <c r="F2" s="4"/>
      <c r="G2" s="4"/>
      <c r="H2" s="4"/>
      <c r="I2" s="4"/>
      <c r="J2" s="4"/>
    </row>
    <row r="3" spans="1:10" ht="15.75" x14ac:dyDescent="0.3">
      <c r="A3" s="6" t="s">
        <v>135</v>
      </c>
      <c r="B3" s="4"/>
      <c r="C3" s="4"/>
      <c r="D3" s="4"/>
      <c r="E3" s="4"/>
      <c r="F3" s="4"/>
      <c r="G3" s="4"/>
      <c r="H3" s="4"/>
      <c r="I3" s="4"/>
      <c r="J3" s="4"/>
    </row>
    <row r="4" spans="1:10" ht="60" customHeight="1" x14ac:dyDescent="0.25">
      <c r="A4" s="7"/>
      <c r="B4" s="83" t="s">
        <v>128</v>
      </c>
      <c r="C4" s="83"/>
      <c r="D4" s="83"/>
      <c r="E4" s="83" t="s">
        <v>129</v>
      </c>
      <c r="F4" s="83"/>
      <c r="G4" s="83"/>
      <c r="H4" s="83" t="s">
        <v>130</v>
      </c>
      <c r="I4" s="83"/>
      <c r="J4" s="83"/>
    </row>
    <row r="5" spans="1:10" ht="30" customHeight="1" x14ac:dyDescent="0.25">
      <c r="A5" s="7" t="s">
        <v>99</v>
      </c>
      <c r="B5" s="8" t="s">
        <v>100</v>
      </c>
      <c r="C5" s="8" t="s">
        <v>101</v>
      </c>
      <c r="D5" s="9" t="s">
        <v>102</v>
      </c>
      <c r="E5" s="8" t="s">
        <v>100</v>
      </c>
      <c r="F5" s="8" t="s">
        <v>101</v>
      </c>
      <c r="G5" s="9" t="s">
        <v>102</v>
      </c>
      <c r="H5" s="8" t="s">
        <v>100</v>
      </c>
      <c r="I5" s="8" t="s">
        <v>101</v>
      </c>
      <c r="J5" s="9" t="s">
        <v>102</v>
      </c>
    </row>
    <row r="6" spans="1:10" ht="15.75" x14ac:dyDescent="0.3">
      <c r="A6" s="10" t="s">
        <v>103</v>
      </c>
      <c r="B6" s="11">
        <v>817383.98300000001</v>
      </c>
      <c r="C6" s="11">
        <v>882943</v>
      </c>
      <c r="D6" s="12">
        <v>46315.133000000002</v>
      </c>
      <c r="E6" s="11">
        <v>1861679.9539999999</v>
      </c>
      <c r="F6" s="11">
        <v>1977600</v>
      </c>
      <c r="G6" s="12">
        <v>105712.6155</v>
      </c>
      <c r="H6" s="13">
        <v>2519782.3080000002</v>
      </c>
      <c r="I6" s="13">
        <v>2558227</v>
      </c>
      <c r="J6" s="14">
        <v>134183.2525</v>
      </c>
    </row>
    <row r="7" spans="1:10" ht="15.75" x14ac:dyDescent="0.3">
      <c r="A7" s="10" t="s">
        <v>104</v>
      </c>
      <c r="B7" s="13">
        <v>296023.321</v>
      </c>
      <c r="C7" s="13">
        <v>285654</v>
      </c>
      <c r="D7" s="14">
        <v>25486.152999999998</v>
      </c>
      <c r="E7" s="13">
        <v>1253605.362</v>
      </c>
      <c r="F7" s="13">
        <v>1322971</v>
      </c>
      <c r="G7" s="14">
        <v>71656.497000000003</v>
      </c>
      <c r="H7" s="11">
        <v>3520286.693</v>
      </c>
      <c r="I7" s="11">
        <v>3377120</v>
      </c>
      <c r="J7" s="12">
        <v>133799.28400000001</v>
      </c>
    </row>
    <row r="8" spans="1:10" ht="15.75" x14ac:dyDescent="0.3">
      <c r="A8" s="10" t="s">
        <v>105</v>
      </c>
      <c r="B8" s="13">
        <v>249825.035</v>
      </c>
      <c r="C8" s="13">
        <v>255230</v>
      </c>
      <c r="D8" s="14">
        <v>25165.075499999999</v>
      </c>
      <c r="E8" s="13">
        <v>991442.03799999994</v>
      </c>
      <c r="F8" s="13">
        <v>1080360</v>
      </c>
      <c r="G8" s="14">
        <v>89234.370999999999</v>
      </c>
      <c r="H8" s="11">
        <v>6826474.1900000004</v>
      </c>
      <c r="I8" s="11">
        <v>7277695</v>
      </c>
      <c r="J8" s="12">
        <v>274613.2095</v>
      </c>
    </row>
    <row r="9" spans="1:10" ht="15.75" x14ac:dyDescent="0.3">
      <c r="A9" s="10" t="s">
        <v>106</v>
      </c>
      <c r="B9" s="11">
        <v>192772.12400000001</v>
      </c>
      <c r="C9" s="11">
        <v>224096</v>
      </c>
      <c r="D9" s="12">
        <v>22163.776000000002</v>
      </c>
      <c r="E9" s="13">
        <v>1097635.152</v>
      </c>
      <c r="F9" s="13">
        <v>1177322</v>
      </c>
      <c r="G9" s="14">
        <v>88011.220499999996</v>
      </c>
      <c r="H9" s="13">
        <v>2784585.2080000001</v>
      </c>
      <c r="I9" s="13">
        <v>2756479</v>
      </c>
      <c r="J9" s="14">
        <v>116402.1925</v>
      </c>
    </row>
    <row r="10" spans="1:10" ht="15.75" x14ac:dyDescent="0.3">
      <c r="A10" s="10" t="s">
        <v>107</v>
      </c>
      <c r="B10" s="11">
        <v>67989.111000000004</v>
      </c>
      <c r="C10" s="11">
        <v>76185</v>
      </c>
      <c r="D10" s="12">
        <v>3212.8150000000001</v>
      </c>
      <c r="E10" s="13">
        <v>53487.942000000003</v>
      </c>
      <c r="F10" s="13">
        <v>53660</v>
      </c>
      <c r="G10" s="14">
        <v>6551.241</v>
      </c>
      <c r="H10" s="13">
        <v>199969.492</v>
      </c>
      <c r="I10" s="13">
        <v>208966</v>
      </c>
      <c r="J10" s="14">
        <v>16332.253500000001</v>
      </c>
    </row>
    <row r="11" spans="1:10" ht="15.75" x14ac:dyDescent="0.3">
      <c r="A11" s="10" t="s">
        <v>108</v>
      </c>
      <c r="B11" s="13">
        <v>543064.66899999999</v>
      </c>
      <c r="C11" s="13">
        <v>565417</v>
      </c>
      <c r="D11" s="14">
        <v>64383.673000000003</v>
      </c>
      <c r="E11" s="13">
        <v>1737946.162</v>
      </c>
      <c r="F11" s="13">
        <v>1801460</v>
      </c>
      <c r="G11" s="14">
        <v>132547.41149999999</v>
      </c>
      <c r="H11" s="13">
        <v>5725348.1550000003</v>
      </c>
      <c r="I11" s="13">
        <v>6021791</v>
      </c>
      <c r="J11" s="14">
        <v>298187.85649999999</v>
      </c>
    </row>
    <row r="12" spans="1:10" ht="15.75" x14ac:dyDescent="0.3">
      <c r="A12" s="10" t="s">
        <v>109</v>
      </c>
      <c r="B12" s="13">
        <v>228777.43700000001</v>
      </c>
      <c r="C12" s="13">
        <v>228051</v>
      </c>
      <c r="D12" s="14">
        <v>27435.820500000002</v>
      </c>
      <c r="E12" s="13">
        <v>1035202.09</v>
      </c>
      <c r="F12" s="13">
        <v>1093719</v>
      </c>
      <c r="G12" s="14">
        <v>84374.337</v>
      </c>
      <c r="H12" s="11">
        <v>5128367.2120000003</v>
      </c>
      <c r="I12" s="11">
        <v>5395963</v>
      </c>
      <c r="J12" s="12">
        <v>129767.09849999999</v>
      </c>
    </row>
    <row r="13" spans="1:10" ht="15.75" x14ac:dyDescent="0.3">
      <c r="A13" s="10" t="s">
        <v>110</v>
      </c>
      <c r="B13" s="13">
        <v>45118.457999999999</v>
      </c>
      <c r="C13" s="13">
        <v>42390</v>
      </c>
      <c r="D13" s="14">
        <v>9747.7780000000002</v>
      </c>
      <c r="E13" s="13">
        <v>246841.35399999999</v>
      </c>
      <c r="F13" s="13">
        <v>270492</v>
      </c>
      <c r="G13" s="14">
        <v>31248.305</v>
      </c>
      <c r="H13" s="13">
        <v>799014.10600000003</v>
      </c>
      <c r="I13" s="13">
        <v>786113</v>
      </c>
      <c r="J13" s="14">
        <v>41205.711499999998</v>
      </c>
    </row>
    <row r="14" spans="1:10" ht="15.75" x14ac:dyDescent="0.3">
      <c r="A14" s="10" t="s">
        <v>111</v>
      </c>
      <c r="B14" s="11">
        <v>235432.70199999999</v>
      </c>
      <c r="C14" s="11">
        <v>261987</v>
      </c>
      <c r="D14" s="12">
        <v>22663.014999999999</v>
      </c>
      <c r="E14" s="11">
        <v>812675.05500000005</v>
      </c>
      <c r="F14" s="11">
        <v>934158</v>
      </c>
      <c r="G14" s="12">
        <v>87804.154500000004</v>
      </c>
      <c r="H14" s="13">
        <v>3936276.3250000002</v>
      </c>
      <c r="I14" s="13">
        <v>3791073</v>
      </c>
      <c r="J14" s="14">
        <v>151775.38250000001</v>
      </c>
    </row>
    <row r="15" spans="1:10" ht="15.75" x14ac:dyDescent="0.3">
      <c r="A15" s="10" t="s">
        <v>112</v>
      </c>
      <c r="B15" s="11">
        <v>906434.44200000004</v>
      </c>
      <c r="C15" s="11">
        <v>1003187</v>
      </c>
      <c r="D15" s="12">
        <v>49000.762000000002</v>
      </c>
      <c r="E15" s="11">
        <v>2412710.808999998</v>
      </c>
      <c r="F15" s="11">
        <v>2544389</v>
      </c>
      <c r="G15" s="12">
        <v>119722.77</v>
      </c>
      <c r="H15" s="13">
        <v>7246359.1700000092</v>
      </c>
      <c r="I15" s="13">
        <v>7320133</v>
      </c>
      <c r="J15" s="14">
        <v>215555.171</v>
      </c>
    </row>
    <row r="16" spans="1:10" ht="15.75" x14ac:dyDescent="0.3">
      <c r="A16" s="10" t="s">
        <v>113</v>
      </c>
      <c r="B16" s="11">
        <v>1092135.0200000007</v>
      </c>
      <c r="C16" s="11">
        <v>1223984</v>
      </c>
      <c r="D16" s="12">
        <v>52023.521500000003</v>
      </c>
      <c r="E16" s="13">
        <v>2141951.466</v>
      </c>
      <c r="F16" s="13">
        <v>2207871</v>
      </c>
      <c r="G16" s="14">
        <v>99791.416500000007</v>
      </c>
      <c r="H16" s="13">
        <v>2664927.5630000001</v>
      </c>
      <c r="I16" s="13">
        <v>2755724</v>
      </c>
      <c r="J16" s="14">
        <v>140788.976</v>
      </c>
    </row>
    <row r="17" spans="1:10" ht="15.75" x14ac:dyDescent="0.3">
      <c r="A17" s="10" t="s">
        <v>114</v>
      </c>
      <c r="B17" s="13">
        <v>261535.66500000001</v>
      </c>
      <c r="C17" s="13">
        <v>278154</v>
      </c>
      <c r="D17" s="14">
        <v>33407.695500000002</v>
      </c>
      <c r="E17" s="11">
        <v>1046299.414</v>
      </c>
      <c r="F17" s="11">
        <v>1183811</v>
      </c>
      <c r="G17" s="12">
        <v>97817.927500000005</v>
      </c>
      <c r="H17" s="13">
        <v>5549877.4560000002</v>
      </c>
      <c r="I17" s="13">
        <v>5511153</v>
      </c>
      <c r="J17" s="14">
        <v>230068.73199999999</v>
      </c>
    </row>
    <row r="18" spans="1:10" ht="15.75" x14ac:dyDescent="0.3">
      <c r="A18" s="10" t="s">
        <v>115</v>
      </c>
      <c r="B18" s="11">
        <v>297493.23</v>
      </c>
      <c r="C18" s="11">
        <v>319282</v>
      </c>
      <c r="D18" s="12">
        <v>17051.697499999998</v>
      </c>
      <c r="E18" s="13">
        <v>508369.53700000001</v>
      </c>
      <c r="F18" s="13">
        <v>546229</v>
      </c>
      <c r="G18" s="14">
        <v>42690.51</v>
      </c>
      <c r="H18" s="13">
        <v>2015404.7709999999</v>
      </c>
      <c r="I18" s="13">
        <v>2080125</v>
      </c>
      <c r="J18" s="14">
        <v>102773.7105</v>
      </c>
    </row>
    <row r="19" spans="1:10" s="23" customFormat="1" ht="15.75" x14ac:dyDescent="0.3">
      <c r="A19" s="21" t="s">
        <v>438</v>
      </c>
      <c r="B19" s="22">
        <v>5233985.1969999997</v>
      </c>
      <c r="C19" s="22">
        <v>5646560</v>
      </c>
      <c r="D19" s="20">
        <v>126295.054</v>
      </c>
      <c r="E19" s="22">
        <v>15199846.334999999</v>
      </c>
      <c r="F19" s="22">
        <v>16194042</v>
      </c>
      <c r="G19" s="20">
        <v>317990.63400000002</v>
      </c>
      <c r="H19" s="22">
        <v>48916672.649000004</v>
      </c>
      <c r="I19" s="22">
        <v>49840562</v>
      </c>
      <c r="J19" s="20">
        <v>620809.81050000002</v>
      </c>
    </row>
    <row r="20" spans="1:10" x14ac:dyDescent="0.25">
      <c r="A20" s="15" t="s">
        <v>124</v>
      </c>
      <c r="B20" s="15"/>
      <c r="C20" s="15"/>
      <c r="D20" s="16"/>
      <c r="E20" s="15"/>
      <c r="F20" s="15"/>
      <c r="G20" s="16"/>
      <c r="H20" s="15"/>
      <c r="I20" s="15"/>
      <c r="J20" s="16"/>
    </row>
    <row r="21" spans="1:10" x14ac:dyDescent="0.25">
      <c r="A21" t="s">
        <v>131</v>
      </c>
      <c r="D21" s="17"/>
      <c r="G21" s="17"/>
      <c r="J21" s="17"/>
    </row>
  </sheetData>
  <mergeCells count="3">
    <mergeCell ref="E4:G4"/>
    <mergeCell ref="B4:D4"/>
    <mergeCell ref="H4:J4"/>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M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3" width="15" customWidth="1"/>
  </cols>
  <sheetData>
    <row r="1" spans="1:13" ht="18.75" x14ac:dyDescent="0.35">
      <c r="A1" s="3" t="s">
        <v>10</v>
      </c>
      <c r="B1" s="4"/>
      <c r="C1" s="4"/>
      <c r="D1" s="4"/>
      <c r="E1" s="5" t="str">
        <f>HYPERLINK("#Sommaire!A1","Sommaire")</f>
        <v>Sommaire</v>
      </c>
      <c r="F1" s="4"/>
      <c r="G1" s="4"/>
      <c r="H1" s="4"/>
      <c r="I1" s="4"/>
      <c r="J1" s="4"/>
      <c r="K1" s="4"/>
      <c r="L1" s="4"/>
      <c r="M1" s="4"/>
    </row>
    <row r="2" spans="1:13" ht="15.75" x14ac:dyDescent="0.3">
      <c r="A2" s="6" t="s">
        <v>136</v>
      </c>
      <c r="B2" s="4"/>
      <c r="C2" s="4"/>
      <c r="D2" s="4"/>
      <c r="E2" s="4"/>
      <c r="F2" s="4"/>
      <c r="G2" s="4"/>
      <c r="H2" s="4"/>
      <c r="I2" s="4"/>
      <c r="J2" s="4"/>
      <c r="K2" s="4"/>
      <c r="L2" s="4"/>
      <c r="M2" s="4"/>
    </row>
    <row r="3" spans="1:13" ht="15.75" x14ac:dyDescent="0.3">
      <c r="A3" s="6" t="s">
        <v>126</v>
      </c>
      <c r="B3" s="4"/>
      <c r="C3" s="4"/>
      <c r="D3" s="4"/>
      <c r="E3" s="4"/>
      <c r="F3" s="4"/>
      <c r="G3" s="4"/>
      <c r="H3" s="4"/>
      <c r="I3" s="4"/>
      <c r="J3" s="4"/>
      <c r="K3" s="4"/>
      <c r="L3" s="4"/>
      <c r="M3" s="4"/>
    </row>
    <row r="4" spans="1:13" ht="60" customHeight="1" x14ac:dyDescent="0.25">
      <c r="A4" s="7"/>
      <c r="B4" s="83" t="s">
        <v>137</v>
      </c>
      <c r="C4" s="83"/>
      <c r="D4" s="83"/>
      <c r="E4" s="83" t="s">
        <v>138</v>
      </c>
      <c r="F4" s="83"/>
      <c r="G4" s="83"/>
      <c r="H4" s="83" t="s">
        <v>139</v>
      </c>
      <c r="I4" s="83"/>
      <c r="J4" s="83"/>
      <c r="K4" s="83" t="s">
        <v>140</v>
      </c>
      <c r="L4" s="83"/>
      <c r="M4" s="83"/>
    </row>
    <row r="5" spans="1:13"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row>
    <row r="6" spans="1:13" ht="15.75" x14ac:dyDescent="0.3">
      <c r="A6" s="10" t="s">
        <v>103</v>
      </c>
      <c r="B6" s="11">
        <v>16712</v>
      </c>
      <c r="C6" s="11">
        <v>18683</v>
      </c>
      <c r="D6" s="12">
        <v>769.5</v>
      </c>
      <c r="E6" s="13">
        <v>7441</v>
      </c>
      <c r="F6" s="13">
        <v>7489</v>
      </c>
      <c r="G6" s="14">
        <v>558</v>
      </c>
      <c r="H6" s="13">
        <v>5412</v>
      </c>
      <c r="I6" s="13">
        <v>5141</v>
      </c>
      <c r="J6" s="14">
        <v>646</v>
      </c>
      <c r="K6" s="13">
        <v>1728</v>
      </c>
      <c r="L6" s="13">
        <v>1834</v>
      </c>
      <c r="M6" s="14">
        <v>294.5</v>
      </c>
    </row>
    <row r="7" spans="1:13" ht="15.75" x14ac:dyDescent="0.3">
      <c r="A7" s="10" t="s">
        <v>104</v>
      </c>
      <c r="B7" s="11">
        <v>7394</v>
      </c>
      <c r="C7" s="11">
        <v>7998</v>
      </c>
      <c r="D7" s="12">
        <v>428.5</v>
      </c>
      <c r="E7" s="13">
        <v>3734</v>
      </c>
      <c r="F7" s="13">
        <v>3827</v>
      </c>
      <c r="G7" s="14">
        <v>282.5</v>
      </c>
      <c r="H7" s="13">
        <v>5146</v>
      </c>
      <c r="I7" s="13">
        <v>4957</v>
      </c>
      <c r="J7" s="14">
        <v>445</v>
      </c>
      <c r="K7" s="13">
        <v>2693</v>
      </c>
      <c r="L7" s="13">
        <v>2369</v>
      </c>
      <c r="M7" s="14">
        <v>363.5</v>
      </c>
    </row>
    <row r="8" spans="1:13" ht="15.75" x14ac:dyDescent="0.3">
      <c r="A8" s="10" t="s">
        <v>105</v>
      </c>
      <c r="B8" s="11">
        <v>6690</v>
      </c>
      <c r="C8" s="11">
        <v>7279</v>
      </c>
      <c r="D8" s="12">
        <v>544</v>
      </c>
      <c r="E8" s="13">
        <v>4495</v>
      </c>
      <c r="F8" s="13">
        <v>4711</v>
      </c>
      <c r="G8" s="14">
        <v>367.5</v>
      </c>
      <c r="H8" s="13">
        <v>7327</v>
      </c>
      <c r="I8" s="13">
        <v>7734</v>
      </c>
      <c r="J8" s="14">
        <v>558</v>
      </c>
      <c r="K8" s="11">
        <v>2713</v>
      </c>
      <c r="L8" s="11">
        <v>2332</v>
      </c>
      <c r="M8" s="12">
        <v>322</v>
      </c>
    </row>
    <row r="9" spans="1:13" ht="15.75" x14ac:dyDescent="0.3">
      <c r="A9" s="10" t="s">
        <v>106</v>
      </c>
      <c r="B9" s="11">
        <v>6208</v>
      </c>
      <c r="C9" s="11">
        <v>7314</v>
      </c>
      <c r="D9" s="12">
        <v>536.5</v>
      </c>
      <c r="E9" s="13">
        <v>1185</v>
      </c>
      <c r="F9" s="13">
        <v>1078</v>
      </c>
      <c r="G9" s="14">
        <v>206</v>
      </c>
      <c r="H9" s="13">
        <v>5110</v>
      </c>
      <c r="I9" s="13">
        <v>5150</v>
      </c>
      <c r="J9" s="14">
        <v>551</v>
      </c>
      <c r="K9" s="13">
        <v>3086</v>
      </c>
      <c r="L9" s="13">
        <v>2830</v>
      </c>
      <c r="M9" s="14">
        <v>452.5</v>
      </c>
    </row>
    <row r="10" spans="1:13" ht="15.75" x14ac:dyDescent="0.3">
      <c r="A10" s="10" t="s">
        <v>107</v>
      </c>
      <c r="B10" s="11">
        <v>1428</v>
      </c>
      <c r="C10" s="11">
        <v>1662</v>
      </c>
      <c r="D10" s="12">
        <v>49.5</v>
      </c>
      <c r="E10" s="13">
        <v>95</v>
      </c>
      <c r="F10" s="13">
        <v>98</v>
      </c>
      <c r="G10" s="14">
        <v>28</v>
      </c>
      <c r="H10" s="13">
        <v>193</v>
      </c>
      <c r="I10" s="13">
        <v>202</v>
      </c>
      <c r="J10" s="14">
        <v>31.5</v>
      </c>
      <c r="K10" s="11">
        <v>204</v>
      </c>
      <c r="L10" s="11">
        <v>161</v>
      </c>
      <c r="M10" s="12">
        <v>33</v>
      </c>
    </row>
    <row r="11" spans="1:13" ht="15.75" x14ac:dyDescent="0.3">
      <c r="A11" s="10" t="s">
        <v>108</v>
      </c>
      <c r="B11" s="11">
        <v>12836</v>
      </c>
      <c r="C11" s="11">
        <v>13750</v>
      </c>
      <c r="D11" s="12">
        <v>823</v>
      </c>
      <c r="E11" s="11">
        <v>2425</v>
      </c>
      <c r="F11" s="11">
        <v>2941</v>
      </c>
      <c r="G11" s="12">
        <v>270</v>
      </c>
      <c r="H11" s="13">
        <v>9185</v>
      </c>
      <c r="I11" s="13">
        <v>9720</v>
      </c>
      <c r="J11" s="14">
        <v>656.5</v>
      </c>
      <c r="K11" s="11">
        <v>6761</v>
      </c>
      <c r="L11" s="11">
        <v>5738</v>
      </c>
      <c r="M11" s="12">
        <v>710</v>
      </c>
    </row>
    <row r="12" spans="1:13" ht="15.75" x14ac:dyDescent="0.3">
      <c r="A12" s="10" t="s">
        <v>109</v>
      </c>
      <c r="B12" s="11">
        <v>8157</v>
      </c>
      <c r="C12" s="11">
        <v>8965</v>
      </c>
      <c r="D12" s="12">
        <v>481.5</v>
      </c>
      <c r="E12" s="13">
        <v>1681</v>
      </c>
      <c r="F12" s="13">
        <v>1720</v>
      </c>
      <c r="G12" s="14">
        <v>220</v>
      </c>
      <c r="H12" s="13">
        <v>5664</v>
      </c>
      <c r="I12" s="13">
        <v>6044</v>
      </c>
      <c r="J12" s="14">
        <v>430</v>
      </c>
      <c r="K12" s="11">
        <v>4153</v>
      </c>
      <c r="L12" s="11">
        <v>3485</v>
      </c>
      <c r="M12" s="12">
        <v>416.5</v>
      </c>
    </row>
    <row r="13" spans="1:13" ht="15.75" x14ac:dyDescent="0.3">
      <c r="A13" s="10" t="s">
        <v>110</v>
      </c>
      <c r="B13" s="13">
        <v>1384</v>
      </c>
      <c r="C13" s="13">
        <v>1430</v>
      </c>
      <c r="D13" s="14">
        <v>164.5</v>
      </c>
      <c r="E13" s="11">
        <v>49</v>
      </c>
      <c r="F13" s="11">
        <v>103</v>
      </c>
      <c r="G13" s="12">
        <v>26.5</v>
      </c>
      <c r="H13" s="13">
        <v>1280</v>
      </c>
      <c r="I13" s="13">
        <v>1419</v>
      </c>
      <c r="J13" s="14">
        <v>149</v>
      </c>
      <c r="K13" s="13">
        <v>1053</v>
      </c>
      <c r="L13" s="13">
        <v>1005</v>
      </c>
      <c r="M13" s="14">
        <v>137.5</v>
      </c>
    </row>
    <row r="14" spans="1:13" ht="15.75" x14ac:dyDescent="0.3">
      <c r="A14" s="10" t="s">
        <v>111</v>
      </c>
      <c r="B14" s="11">
        <v>6274</v>
      </c>
      <c r="C14" s="11">
        <v>7723</v>
      </c>
      <c r="D14" s="12">
        <v>528.5</v>
      </c>
      <c r="E14" s="13">
        <v>3019</v>
      </c>
      <c r="F14" s="13">
        <v>3222</v>
      </c>
      <c r="G14" s="14">
        <v>329</v>
      </c>
      <c r="H14" s="13">
        <v>4520</v>
      </c>
      <c r="I14" s="13">
        <v>4807</v>
      </c>
      <c r="J14" s="14">
        <v>493.5</v>
      </c>
      <c r="K14" s="11">
        <v>3051</v>
      </c>
      <c r="L14" s="11">
        <v>2238</v>
      </c>
      <c r="M14" s="12">
        <v>436</v>
      </c>
    </row>
    <row r="15" spans="1:13" ht="15.75" x14ac:dyDescent="0.3">
      <c r="A15" s="10" t="s">
        <v>112</v>
      </c>
      <c r="B15" s="11">
        <v>19610</v>
      </c>
      <c r="C15" s="11">
        <v>21297</v>
      </c>
      <c r="D15" s="12">
        <v>874</v>
      </c>
      <c r="E15" s="13">
        <v>4933</v>
      </c>
      <c r="F15" s="13">
        <v>5178</v>
      </c>
      <c r="G15" s="14">
        <v>435.5</v>
      </c>
      <c r="H15" s="13">
        <v>11006</v>
      </c>
      <c r="I15" s="13">
        <v>11522</v>
      </c>
      <c r="J15" s="14">
        <v>743.5</v>
      </c>
      <c r="K15" s="13">
        <v>7781</v>
      </c>
      <c r="L15" s="13">
        <v>7483</v>
      </c>
      <c r="M15" s="14">
        <v>705</v>
      </c>
    </row>
    <row r="16" spans="1:13" ht="15.75" x14ac:dyDescent="0.3">
      <c r="A16" s="10" t="s">
        <v>113</v>
      </c>
      <c r="B16" s="11">
        <v>20707</v>
      </c>
      <c r="C16" s="11">
        <v>23622</v>
      </c>
      <c r="D16" s="12">
        <v>860.5</v>
      </c>
      <c r="E16" s="13">
        <v>6486</v>
      </c>
      <c r="F16" s="13">
        <v>6151</v>
      </c>
      <c r="G16" s="14">
        <v>562</v>
      </c>
      <c r="H16" s="13">
        <v>6976</v>
      </c>
      <c r="I16" s="13">
        <v>6895</v>
      </c>
      <c r="J16" s="14">
        <v>749.5</v>
      </c>
      <c r="K16" s="13">
        <v>4079</v>
      </c>
      <c r="L16" s="13">
        <v>4400</v>
      </c>
      <c r="M16" s="14">
        <v>509.5</v>
      </c>
    </row>
    <row r="17" spans="1:13" ht="15.75" x14ac:dyDescent="0.3">
      <c r="A17" s="10" t="s">
        <v>114</v>
      </c>
      <c r="B17" s="11">
        <v>6607</v>
      </c>
      <c r="C17" s="11">
        <v>7316</v>
      </c>
      <c r="D17" s="12">
        <v>616.5</v>
      </c>
      <c r="E17" s="13">
        <v>4700</v>
      </c>
      <c r="F17" s="13">
        <v>5091</v>
      </c>
      <c r="G17" s="14">
        <v>436</v>
      </c>
      <c r="H17" s="11">
        <v>6105</v>
      </c>
      <c r="I17" s="11">
        <v>6825</v>
      </c>
      <c r="J17" s="12">
        <v>625</v>
      </c>
      <c r="K17" s="11">
        <v>2629</v>
      </c>
      <c r="L17" s="11">
        <v>2153</v>
      </c>
      <c r="M17" s="12">
        <v>427.5</v>
      </c>
    </row>
    <row r="18" spans="1:13" ht="15.75" x14ac:dyDescent="0.3">
      <c r="A18" s="10" t="s">
        <v>115</v>
      </c>
      <c r="B18" s="11">
        <v>6515</v>
      </c>
      <c r="C18" s="11">
        <v>7461</v>
      </c>
      <c r="D18" s="12">
        <v>262.5</v>
      </c>
      <c r="E18" s="13">
        <v>1085</v>
      </c>
      <c r="F18" s="13">
        <v>984</v>
      </c>
      <c r="G18" s="14">
        <v>139</v>
      </c>
      <c r="H18" s="13">
        <v>1852</v>
      </c>
      <c r="I18" s="13">
        <v>2003</v>
      </c>
      <c r="J18" s="14">
        <v>183</v>
      </c>
      <c r="K18" s="13">
        <v>1867</v>
      </c>
      <c r="L18" s="13">
        <v>1928</v>
      </c>
      <c r="M18" s="14">
        <v>186</v>
      </c>
    </row>
    <row r="19" spans="1:13" s="23" customFormat="1" ht="15.75" x14ac:dyDescent="0.3">
      <c r="A19" s="21" t="s">
        <v>438</v>
      </c>
      <c r="B19" s="22">
        <v>120522</v>
      </c>
      <c r="C19" s="22">
        <v>134500</v>
      </c>
      <c r="D19" s="20">
        <v>2128.5</v>
      </c>
      <c r="E19" s="22">
        <v>41328</v>
      </c>
      <c r="F19" s="22">
        <v>42593</v>
      </c>
      <c r="G19" s="20">
        <v>1230.5</v>
      </c>
      <c r="H19" s="22">
        <v>69776</v>
      </c>
      <c r="I19" s="22">
        <v>72419</v>
      </c>
      <c r="J19" s="20">
        <v>1911</v>
      </c>
      <c r="K19" s="22">
        <v>41798</v>
      </c>
      <c r="L19" s="22">
        <v>37956</v>
      </c>
      <c r="M19" s="20">
        <v>1545.5</v>
      </c>
    </row>
    <row r="20" spans="1:13" x14ac:dyDescent="0.25">
      <c r="A20" s="15" t="s">
        <v>124</v>
      </c>
      <c r="B20" s="15"/>
      <c r="C20" s="15"/>
      <c r="D20" s="16"/>
      <c r="E20" s="15"/>
      <c r="F20" s="15"/>
      <c r="G20" s="16"/>
      <c r="H20" s="15"/>
      <c r="I20" s="15"/>
      <c r="J20" s="16"/>
      <c r="K20" s="15"/>
      <c r="L20" s="15"/>
      <c r="M20" s="16"/>
    </row>
    <row r="21" spans="1:13" x14ac:dyDescent="0.25">
      <c r="A21" t="s">
        <v>131</v>
      </c>
      <c r="D21" s="17"/>
      <c r="G21" s="17"/>
      <c r="J21" s="17"/>
      <c r="M21" s="17"/>
    </row>
  </sheetData>
  <mergeCells count="4">
    <mergeCell ref="K4:M4"/>
    <mergeCell ref="E4:G4"/>
    <mergeCell ref="B4:D4"/>
    <mergeCell ref="H4:J4"/>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M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3" width="15" customWidth="1"/>
  </cols>
  <sheetData>
    <row r="1" spans="1:13" ht="18.75" x14ac:dyDescent="0.35">
      <c r="A1" s="3" t="s">
        <v>10</v>
      </c>
      <c r="B1" s="4"/>
      <c r="C1" s="4"/>
      <c r="D1" s="4"/>
      <c r="E1" s="5" t="str">
        <f>HYPERLINK("#Sommaire!A1","Sommaire")</f>
        <v>Sommaire</v>
      </c>
      <c r="F1" s="4"/>
      <c r="G1" s="4"/>
      <c r="H1" s="4"/>
      <c r="I1" s="4"/>
      <c r="J1" s="4"/>
      <c r="K1" s="4"/>
      <c r="L1" s="4"/>
      <c r="M1" s="4"/>
    </row>
    <row r="2" spans="1:13" ht="15.75" x14ac:dyDescent="0.3">
      <c r="A2" s="6" t="s">
        <v>136</v>
      </c>
      <c r="B2" s="4"/>
      <c r="C2" s="4"/>
      <c r="D2" s="4"/>
      <c r="E2" s="4"/>
      <c r="F2" s="4"/>
      <c r="G2" s="4"/>
      <c r="H2" s="4"/>
      <c r="I2" s="4"/>
      <c r="J2" s="4"/>
      <c r="K2" s="4"/>
      <c r="L2" s="4"/>
      <c r="M2" s="4"/>
    </row>
    <row r="3" spans="1:13" ht="15.75" x14ac:dyDescent="0.3">
      <c r="A3" s="6" t="s">
        <v>132</v>
      </c>
      <c r="B3" s="4"/>
      <c r="C3" s="4"/>
      <c r="D3" s="4"/>
      <c r="E3" s="4"/>
      <c r="F3" s="4"/>
      <c r="G3" s="4"/>
      <c r="H3" s="4"/>
      <c r="I3" s="4"/>
      <c r="J3" s="4"/>
      <c r="K3" s="4"/>
      <c r="L3" s="4"/>
      <c r="M3" s="4"/>
    </row>
    <row r="4" spans="1:13" ht="60" customHeight="1" x14ac:dyDescent="0.25">
      <c r="A4" s="7"/>
      <c r="B4" s="83" t="s">
        <v>137</v>
      </c>
      <c r="C4" s="83"/>
      <c r="D4" s="83"/>
      <c r="E4" s="83" t="s">
        <v>138</v>
      </c>
      <c r="F4" s="83"/>
      <c r="G4" s="83"/>
      <c r="H4" s="83" t="s">
        <v>139</v>
      </c>
      <c r="I4" s="83"/>
      <c r="J4" s="83"/>
      <c r="K4" s="83" t="s">
        <v>140</v>
      </c>
      <c r="L4" s="83"/>
      <c r="M4" s="83"/>
    </row>
    <row r="5" spans="1:13"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row>
    <row r="6" spans="1:13" ht="15.75" x14ac:dyDescent="0.3">
      <c r="A6" s="10" t="s">
        <v>103</v>
      </c>
      <c r="B6" s="13">
        <v>971283</v>
      </c>
      <c r="C6" s="13">
        <v>1030182</v>
      </c>
      <c r="D6" s="14">
        <v>69619.5</v>
      </c>
      <c r="E6" s="13">
        <v>1087042</v>
      </c>
      <c r="F6" s="13">
        <v>1038912</v>
      </c>
      <c r="G6" s="14">
        <v>70635</v>
      </c>
      <c r="H6" s="13">
        <v>453520</v>
      </c>
      <c r="I6" s="13">
        <v>463393</v>
      </c>
      <c r="J6" s="14">
        <v>59922</v>
      </c>
      <c r="K6" s="13">
        <v>110256</v>
      </c>
      <c r="L6" s="13">
        <v>115076</v>
      </c>
      <c r="M6" s="14">
        <v>28031</v>
      </c>
    </row>
    <row r="7" spans="1:13" ht="15.75" x14ac:dyDescent="0.3">
      <c r="A7" s="10" t="s">
        <v>104</v>
      </c>
      <c r="B7" s="13">
        <v>623223</v>
      </c>
      <c r="C7" s="13">
        <v>658437</v>
      </c>
      <c r="D7" s="14">
        <v>53692.5</v>
      </c>
      <c r="E7" s="13">
        <v>804758</v>
      </c>
      <c r="F7" s="13">
        <v>801982</v>
      </c>
      <c r="G7" s="14">
        <v>56550</v>
      </c>
      <c r="H7" s="13">
        <v>686675</v>
      </c>
      <c r="I7" s="13">
        <v>682725</v>
      </c>
      <c r="J7" s="14">
        <v>62516</v>
      </c>
      <c r="K7" s="13">
        <v>261904</v>
      </c>
      <c r="L7" s="13">
        <v>225405</v>
      </c>
      <c r="M7" s="14">
        <v>43739.5</v>
      </c>
    </row>
    <row r="8" spans="1:13" ht="15.75" x14ac:dyDescent="0.3">
      <c r="A8" s="10" t="s">
        <v>105</v>
      </c>
      <c r="B8" s="13">
        <v>317355</v>
      </c>
      <c r="C8" s="13">
        <v>341740</v>
      </c>
      <c r="D8" s="14">
        <v>35808.5</v>
      </c>
      <c r="E8" s="13">
        <v>556370</v>
      </c>
      <c r="F8" s="13">
        <v>564212</v>
      </c>
      <c r="G8" s="14">
        <v>39904</v>
      </c>
      <c r="H8" s="13">
        <v>531092</v>
      </c>
      <c r="I8" s="13">
        <v>535499</v>
      </c>
      <c r="J8" s="14">
        <v>44671.5</v>
      </c>
      <c r="K8" s="11">
        <v>171383</v>
      </c>
      <c r="L8" s="11">
        <v>132933</v>
      </c>
      <c r="M8" s="12">
        <v>25262</v>
      </c>
    </row>
    <row r="9" spans="1:13" ht="15.75" x14ac:dyDescent="0.3">
      <c r="A9" s="10" t="s">
        <v>106</v>
      </c>
      <c r="B9" s="11">
        <v>667944</v>
      </c>
      <c r="C9" s="11">
        <v>765766</v>
      </c>
      <c r="D9" s="12">
        <v>80644.5</v>
      </c>
      <c r="E9" s="13">
        <v>276805</v>
      </c>
      <c r="F9" s="13">
        <v>240926</v>
      </c>
      <c r="G9" s="14">
        <v>50940.5</v>
      </c>
      <c r="H9" s="13">
        <v>788135</v>
      </c>
      <c r="I9" s="13">
        <v>787110</v>
      </c>
      <c r="J9" s="14">
        <v>91498.5</v>
      </c>
      <c r="K9" s="13">
        <v>484594</v>
      </c>
      <c r="L9" s="13">
        <v>435669</v>
      </c>
      <c r="M9" s="14">
        <v>78048.5</v>
      </c>
    </row>
    <row r="10" spans="1:13" ht="15.75" x14ac:dyDescent="0.3">
      <c r="A10" s="10" t="s">
        <v>107</v>
      </c>
      <c r="B10" s="11">
        <v>97889</v>
      </c>
      <c r="C10" s="11">
        <v>110195</v>
      </c>
      <c r="D10" s="12">
        <v>5605</v>
      </c>
      <c r="E10" s="13">
        <v>13720</v>
      </c>
      <c r="F10" s="13">
        <v>12736</v>
      </c>
      <c r="G10" s="14">
        <v>4354.5</v>
      </c>
      <c r="H10" s="13">
        <v>9473</v>
      </c>
      <c r="I10" s="13">
        <v>11120</v>
      </c>
      <c r="J10" s="14">
        <v>2504</v>
      </c>
      <c r="K10" s="11">
        <v>12624</v>
      </c>
      <c r="L10" s="11">
        <v>8243</v>
      </c>
      <c r="M10" s="12">
        <v>4113.5</v>
      </c>
    </row>
    <row r="11" spans="1:13" ht="15.75" x14ac:dyDescent="0.3">
      <c r="A11" s="10" t="s">
        <v>108</v>
      </c>
      <c r="B11" s="13">
        <v>550808</v>
      </c>
      <c r="C11" s="13">
        <v>598175</v>
      </c>
      <c r="D11" s="14">
        <v>58388</v>
      </c>
      <c r="E11" s="11">
        <v>604665</v>
      </c>
      <c r="F11" s="11">
        <v>690194</v>
      </c>
      <c r="G11" s="12">
        <v>56615.5</v>
      </c>
      <c r="H11" s="13">
        <v>1089555</v>
      </c>
      <c r="I11" s="13">
        <v>1106615</v>
      </c>
      <c r="J11" s="14">
        <v>85508</v>
      </c>
      <c r="K11" s="11">
        <v>712078</v>
      </c>
      <c r="L11" s="11">
        <v>567314</v>
      </c>
      <c r="M11" s="12">
        <v>75235.5</v>
      </c>
    </row>
    <row r="12" spans="1:13" ht="15.75" x14ac:dyDescent="0.3">
      <c r="A12" s="10" t="s">
        <v>109</v>
      </c>
      <c r="B12" s="11">
        <v>508935</v>
      </c>
      <c r="C12" s="11">
        <v>565995</v>
      </c>
      <c r="D12" s="12">
        <v>41426.5</v>
      </c>
      <c r="E12" s="13">
        <v>258737</v>
      </c>
      <c r="F12" s="13">
        <v>275005</v>
      </c>
      <c r="G12" s="14">
        <v>25961</v>
      </c>
      <c r="H12" s="13">
        <v>745205</v>
      </c>
      <c r="I12" s="13">
        <v>778976</v>
      </c>
      <c r="J12" s="14">
        <v>52006</v>
      </c>
      <c r="K12" s="11">
        <v>582292</v>
      </c>
      <c r="L12" s="11">
        <v>485455</v>
      </c>
      <c r="M12" s="12">
        <v>46393</v>
      </c>
    </row>
    <row r="13" spans="1:13" ht="15.75" x14ac:dyDescent="0.3">
      <c r="A13" s="10" t="s">
        <v>110</v>
      </c>
      <c r="B13" s="13">
        <v>142710</v>
      </c>
      <c r="C13" s="13">
        <v>143467</v>
      </c>
      <c r="D13" s="14">
        <v>20725.5</v>
      </c>
      <c r="E13" s="11">
        <v>11152</v>
      </c>
      <c r="F13" s="11">
        <v>21319</v>
      </c>
      <c r="G13" s="12">
        <v>4288</v>
      </c>
      <c r="H13" s="11">
        <v>207154</v>
      </c>
      <c r="I13" s="11">
        <v>234288</v>
      </c>
      <c r="J13" s="12">
        <v>19415</v>
      </c>
      <c r="K13" s="11">
        <v>192871</v>
      </c>
      <c r="L13" s="11">
        <v>160499</v>
      </c>
      <c r="M13" s="12">
        <v>21800.5</v>
      </c>
    </row>
    <row r="14" spans="1:13" ht="15.75" x14ac:dyDescent="0.3">
      <c r="A14" s="10" t="s">
        <v>111</v>
      </c>
      <c r="B14" s="11">
        <v>450112</v>
      </c>
      <c r="C14" s="11">
        <v>520191</v>
      </c>
      <c r="D14" s="12">
        <v>54162</v>
      </c>
      <c r="E14" s="13">
        <v>492125</v>
      </c>
      <c r="F14" s="13">
        <v>521516</v>
      </c>
      <c r="G14" s="14">
        <v>45415</v>
      </c>
      <c r="H14" s="13">
        <v>550799</v>
      </c>
      <c r="I14" s="13">
        <v>571684</v>
      </c>
      <c r="J14" s="14">
        <v>62437.5</v>
      </c>
      <c r="K14" s="11">
        <v>368914</v>
      </c>
      <c r="L14" s="11">
        <v>262503</v>
      </c>
      <c r="M14" s="12">
        <v>48282</v>
      </c>
    </row>
    <row r="15" spans="1:13" ht="15.75" x14ac:dyDescent="0.3">
      <c r="A15" s="10" t="s">
        <v>112</v>
      </c>
      <c r="B15" s="13">
        <v>1131323</v>
      </c>
      <c r="C15" s="13">
        <v>1171823</v>
      </c>
      <c r="D15" s="14">
        <v>72203</v>
      </c>
      <c r="E15" s="13">
        <v>775712</v>
      </c>
      <c r="F15" s="13">
        <v>798529</v>
      </c>
      <c r="G15" s="14">
        <v>56903.5</v>
      </c>
      <c r="H15" s="13">
        <v>1120867</v>
      </c>
      <c r="I15" s="13">
        <v>1112067</v>
      </c>
      <c r="J15" s="14">
        <v>76174</v>
      </c>
      <c r="K15" s="13">
        <v>638053</v>
      </c>
      <c r="L15" s="13">
        <v>585672</v>
      </c>
      <c r="M15" s="14">
        <v>57871.5</v>
      </c>
    </row>
    <row r="16" spans="1:13" ht="15.75" x14ac:dyDescent="0.3">
      <c r="A16" s="10" t="s">
        <v>113</v>
      </c>
      <c r="B16" s="11">
        <v>1022103</v>
      </c>
      <c r="C16" s="11">
        <v>1111859</v>
      </c>
      <c r="D16" s="12">
        <v>83484.5</v>
      </c>
      <c r="E16" s="13">
        <v>865156</v>
      </c>
      <c r="F16" s="13">
        <v>809710</v>
      </c>
      <c r="G16" s="14">
        <v>73155.5</v>
      </c>
      <c r="H16" s="13">
        <v>642187</v>
      </c>
      <c r="I16" s="13">
        <v>615291</v>
      </c>
      <c r="J16" s="14">
        <v>79016</v>
      </c>
      <c r="K16" s="13">
        <v>345805</v>
      </c>
      <c r="L16" s="13">
        <v>325173</v>
      </c>
      <c r="M16" s="14">
        <v>52944</v>
      </c>
    </row>
    <row r="17" spans="1:13" ht="15.75" x14ac:dyDescent="0.3">
      <c r="A17" s="10" t="s">
        <v>114</v>
      </c>
      <c r="B17" s="11">
        <v>408636</v>
      </c>
      <c r="C17" s="11">
        <v>462361</v>
      </c>
      <c r="D17" s="12">
        <v>52389.5</v>
      </c>
      <c r="E17" s="13">
        <v>798108</v>
      </c>
      <c r="F17" s="13">
        <v>795431</v>
      </c>
      <c r="G17" s="14">
        <v>58153.5</v>
      </c>
      <c r="H17" s="13">
        <v>581460</v>
      </c>
      <c r="I17" s="13">
        <v>606526</v>
      </c>
      <c r="J17" s="14">
        <v>65943</v>
      </c>
      <c r="K17" s="11">
        <v>218148</v>
      </c>
      <c r="L17" s="11">
        <v>153105</v>
      </c>
      <c r="M17" s="12">
        <v>46083</v>
      </c>
    </row>
    <row r="18" spans="1:13" ht="15.75" x14ac:dyDescent="0.3">
      <c r="A18" s="10" t="s">
        <v>115</v>
      </c>
      <c r="B18" s="11">
        <v>205245</v>
      </c>
      <c r="C18" s="11">
        <v>226723</v>
      </c>
      <c r="D18" s="12">
        <v>21188.5</v>
      </c>
      <c r="E18" s="11">
        <v>165328</v>
      </c>
      <c r="F18" s="11">
        <v>140990</v>
      </c>
      <c r="G18" s="12">
        <v>23306.5</v>
      </c>
      <c r="H18" s="13">
        <v>96225</v>
      </c>
      <c r="I18" s="13">
        <v>94568</v>
      </c>
      <c r="J18" s="14">
        <v>14592.5</v>
      </c>
      <c r="K18" s="13">
        <v>111347</v>
      </c>
      <c r="L18" s="13">
        <v>103061</v>
      </c>
      <c r="M18" s="14">
        <v>16148.5</v>
      </c>
    </row>
    <row r="19" spans="1:13" s="23" customFormat="1" ht="15.75" x14ac:dyDescent="0.3">
      <c r="A19" s="21" t="s">
        <v>438</v>
      </c>
      <c r="B19" s="22">
        <v>7097566</v>
      </c>
      <c r="C19" s="22">
        <v>7706914</v>
      </c>
      <c r="D19" s="20">
        <v>198524</v>
      </c>
      <c r="E19" s="25">
        <v>6709678</v>
      </c>
      <c r="F19" s="25">
        <v>6711462</v>
      </c>
      <c r="G19" s="24">
        <v>175694</v>
      </c>
      <c r="H19" s="25">
        <v>7502347</v>
      </c>
      <c r="I19" s="25">
        <v>7599862</v>
      </c>
      <c r="J19" s="24">
        <v>220843</v>
      </c>
      <c r="K19" s="22">
        <v>4210269</v>
      </c>
      <c r="L19" s="22">
        <v>3560108</v>
      </c>
      <c r="M19" s="20">
        <v>169119.5</v>
      </c>
    </row>
    <row r="20" spans="1:13" x14ac:dyDescent="0.25">
      <c r="A20" s="15" t="s">
        <v>124</v>
      </c>
      <c r="B20" s="15"/>
      <c r="C20" s="15"/>
      <c r="D20" s="16"/>
      <c r="E20" s="15"/>
      <c r="F20" s="15"/>
      <c r="G20" s="16"/>
      <c r="H20" s="15"/>
      <c r="I20" s="15"/>
      <c r="J20" s="16"/>
      <c r="K20" s="15"/>
      <c r="L20" s="15"/>
      <c r="M20" s="16"/>
    </row>
    <row r="21" spans="1:13" x14ac:dyDescent="0.25">
      <c r="A21" t="s">
        <v>131</v>
      </c>
      <c r="D21" s="17"/>
      <c r="G21" s="17"/>
      <c r="J21" s="17"/>
      <c r="M21" s="17"/>
    </row>
  </sheetData>
  <mergeCells count="4">
    <mergeCell ref="K4:M4"/>
    <mergeCell ref="E4:G4"/>
    <mergeCell ref="B4:D4"/>
    <mergeCell ref="H4:J4"/>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dimension ref="A1:M21"/>
  <sheetViews>
    <sheetView workbookViewId="0">
      <pane xSplit="1" topLeftCell="B1" activePane="topRight" state="frozen"/>
      <selection pane="topRight" activeCell="I2" sqref="I1:L2"/>
    </sheetView>
  </sheetViews>
  <sheetFormatPr baseColWidth="10" defaultColWidth="9.140625" defaultRowHeight="15" x14ac:dyDescent="0.25"/>
  <cols>
    <col min="1" max="1" width="45" customWidth="1"/>
    <col min="2" max="13" width="15" customWidth="1"/>
  </cols>
  <sheetData>
    <row r="1" spans="1:13" ht="18.75" x14ac:dyDescent="0.35">
      <c r="A1" s="3" t="s">
        <v>10</v>
      </c>
      <c r="B1" s="4"/>
      <c r="C1" s="4"/>
      <c r="D1" s="4"/>
      <c r="E1" s="5" t="str">
        <f>HYPERLINK("#Sommaire!A1","Sommaire")</f>
        <v>Sommaire</v>
      </c>
      <c r="F1" s="4"/>
      <c r="G1" s="4"/>
      <c r="H1" s="4"/>
      <c r="I1" s="4"/>
      <c r="J1" s="4"/>
      <c r="K1" s="4"/>
      <c r="L1" s="4"/>
      <c r="M1" s="4"/>
    </row>
    <row r="2" spans="1:13" ht="15.75" x14ac:dyDescent="0.3">
      <c r="A2" s="6" t="s">
        <v>136</v>
      </c>
      <c r="B2" s="4"/>
      <c r="C2" s="4"/>
      <c r="D2" s="4"/>
      <c r="E2" s="4"/>
      <c r="F2" s="4"/>
      <c r="G2" s="4"/>
      <c r="H2" s="4"/>
      <c r="I2" s="4"/>
      <c r="J2" s="4"/>
      <c r="K2" s="4"/>
      <c r="L2" s="4"/>
      <c r="M2" s="4"/>
    </row>
    <row r="3" spans="1:13" ht="15.75" x14ac:dyDescent="0.3">
      <c r="A3" s="6" t="s">
        <v>133</v>
      </c>
      <c r="B3" s="4"/>
      <c r="C3" s="4"/>
      <c r="D3" s="4"/>
      <c r="E3" s="4"/>
      <c r="F3" s="4"/>
      <c r="G3" s="4"/>
      <c r="H3" s="4"/>
      <c r="I3" s="4"/>
      <c r="J3" s="4"/>
      <c r="K3" s="4"/>
      <c r="L3" s="4"/>
      <c r="M3" s="4"/>
    </row>
    <row r="4" spans="1:13" ht="60" customHeight="1" x14ac:dyDescent="0.25">
      <c r="A4" s="7"/>
      <c r="B4" s="83" t="s">
        <v>137</v>
      </c>
      <c r="C4" s="83"/>
      <c r="D4" s="83"/>
      <c r="E4" s="83" t="s">
        <v>138</v>
      </c>
      <c r="F4" s="83"/>
      <c r="G4" s="83"/>
      <c r="H4" s="83" t="s">
        <v>139</v>
      </c>
      <c r="I4" s="83"/>
      <c r="J4" s="83"/>
      <c r="K4" s="83" t="s">
        <v>140</v>
      </c>
      <c r="L4" s="83"/>
      <c r="M4" s="83"/>
    </row>
    <row r="5" spans="1:13"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row>
    <row r="6" spans="1:13" ht="15.75" x14ac:dyDescent="0.3">
      <c r="A6" s="10" t="s">
        <v>103</v>
      </c>
      <c r="B6" s="11">
        <v>811082</v>
      </c>
      <c r="C6" s="11">
        <v>902189</v>
      </c>
      <c r="D6" s="12">
        <v>73632.5</v>
      </c>
      <c r="E6" s="13">
        <v>1226301</v>
      </c>
      <c r="F6" s="13">
        <v>1214739</v>
      </c>
      <c r="G6" s="14">
        <v>75918</v>
      </c>
      <c r="H6" s="13">
        <v>432285</v>
      </c>
      <c r="I6" s="13">
        <v>418801</v>
      </c>
      <c r="J6" s="14">
        <v>65524</v>
      </c>
      <c r="K6" s="13">
        <v>119743</v>
      </c>
      <c r="L6" s="13">
        <v>127994</v>
      </c>
      <c r="M6" s="14">
        <v>25829.5</v>
      </c>
    </row>
    <row r="7" spans="1:13" ht="15.75" x14ac:dyDescent="0.3">
      <c r="A7" s="10" t="s">
        <v>104</v>
      </c>
      <c r="B7" s="13">
        <v>442245</v>
      </c>
      <c r="C7" s="13">
        <v>477556</v>
      </c>
      <c r="D7" s="14">
        <v>48624.5</v>
      </c>
      <c r="E7" s="13">
        <v>780873</v>
      </c>
      <c r="F7" s="13">
        <v>787927</v>
      </c>
      <c r="G7" s="14">
        <v>54266.5</v>
      </c>
      <c r="H7" s="13">
        <v>389250</v>
      </c>
      <c r="I7" s="13">
        <v>380851</v>
      </c>
      <c r="J7" s="14">
        <v>47500.5</v>
      </c>
      <c r="K7" s="13">
        <v>128062</v>
      </c>
      <c r="L7" s="13">
        <v>114136</v>
      </c>
      <c r="M7" s="14">
        <v>36495</v>
      </c>
    </row>
    <row r="8" spans="1:13" ht="15.75" x14ac:dyDescent="0.3">
      <c r="A8" s="10" t="s">
        <v>105</v>
      </c>
      <c r="B8" s="13">
        <v>705273</v>
      </c>
      <c r="C8" s="13">
        <v>796515</v>
      </c>
      <c r="D8" s="14">
        <v>110714</v>
      </c>
      <c r="E8" s="11">
        <v>1214836</v>
      </c>
      <c r="F8" s="11">
        <v>1380521</v>
      </c>
      <c r="G8" s="12">
        <v>80542</v>
      </c>
      <c r="H8" s="11">
        <v>1680092</v>
      </c>
      <c r="I8" s="11">
        <v>1862193</v>
      </c>
      <c r="J8" s="12">
        <v>155220.5</v>
      </c>
      <c r="K8" s="13">
        <v>1033739</v>
      </c>
      <c r="L8" s="13">
        <v>960902</v>
      </c>
      <c r="M8" s="14">
        <v>113663.5</v>
      </c>
    </row>
    <row r="9" spans="1:13" ht="15.75" x14ac:dyDescent="0.3">
      <c r="A9" s="10" t="s">
        <v>106</v>
      </c>
      <c r="B9" s="11">
        <v>189140</v>
      </c>
      <c r="C9" s="11">
        <v>217504</v>
      </c>
      <c r="D9" s="12">
        <v>25211</v>
      </c>
      <c r="E9" s="13">
        <v>212204</v>
      </c>
      <c r="F9" s="13">
        <v>188589</v>
      </c>
      <c r="G9" s="14">
        <v>29643.5</v>
      </c>
      <c r="H9" s="13">
        <v>192403</v>
      </c>
      <c r="I9" s="13">
        <v>217307</v>
      </c>
      <c r="J9" s="14">
        <v>32796</v>
      </c>
      <c r="K9" s="13">
        <v>100950</v>
      </c>
      <c r="L9" s="13">
        <v>115563</v>
      </c>
      <c r="M9" s="14">
        <v>16538.5</v>
      </c>
    </row>
    <row r="10" spans="1:13" ht="15.75" x14ac:dyDescent="0.3">
      <c r="A10" s="10" t="s">
        <v>107</v>
      </c>
      <c r="B10" s="11">
        <v>52807</v>
      </c>
      <c r="C10" s="11">
        <v>67404</v>
      </c>
      <c r="D10" s="12">
        <v>3339</v>
      </c>
      <c r="E10" s="13">
        <v>10037</v>
      </c>
      <c r="F10" s="13">
        <v>9523</v>
      </c>
      <c r="G10" s="14">
        <v>4284</v>
      </c>
      <c r="H10" s="13">
        <v>4004</v>
      </c>
      <c r="I10" s="13">
        <v>4932</v>
      </c>
      <c r="J10" s="14">
        <v>1421.5</v>
      </c>
      <c r="K10" s="13">
        <v>3551</v>
      </c>
      <c r="L10" s="13">
        <v>4268</v>
      </c>
      <c r="M10" s="14">
        <v>1775.5</v>
      </c>
    </row>
    <row r="11" spans="1:13" ht="15.75" x14ac:dyDescent="0.3">
      <c r="A11" s="10" t="s">
        <v>108</v>
      </c>
      <c r="B11" s="11">
        <v>266758</v>
      </c>
      <c r="C11" s="11">
        <v>303111</v>
      </c>
      <c r="D11" s="12">
        <v>35612.5</v>
      </c>
      <c r="E11" s="11">
        <v>592031</v>
      </c>
      <c r="F11" s="11">
        <v>671593</v>
      </c>
      <c r="G11" s="12">
        <v>49479.5</v>
      </c>
      <c r="H11" s="13">
        <v>507721</v>
      </c>
      <c r="I11" s="13">
        <v>509269</v>
      </c>
      <c r="J11" s="14">
        <v>49187</v>
      </c>
      <c r="K11" s="11">
        <v>271601</v>
      </c>
      <c r="L11" s="11">
        <v>215202</v>
      </c>
      <c r="M11" s="12">
        <v>33252.5</v>
      </c>
    </row>
    <row r="12" spans="1:13" ht="15.75" x14ac:dyDescent="0.3">
      <c r="A12" s="10" t="s">
        <v>109</v>
      </c>
      <c r="B12" s="11">
        <v>308814</v>
      </c>
      <c r="C12" s="11">
        <v>386913</v>
      </c>
      <c r="D12" s="12">
        <v>39392.5</v>
      </c>
      <c r="E12" s="13">
        <v>381903</v>
      </c>
      <c r="F12" s="13">
        <v>389181</v>
      </c>
      <c r="G12" s="14">
        <v>40289</v>
      </c>
      <c r="H12" s="13">
        <v>395930</v>
      </c>
      <c r="I12" s="13">
        <v>438368</v>
      </c>
      <c r="J12" s="14">
        <v>44618</v>
      </c>
      <c r="K12" s="13">
        <v>277539</v>
      </c>
      <c r="L12" s="13">
        <v>247549</v>
      </c>
      <c r="M12" s="14">
        <v>39353</v>
      </c>
    </row>
    <row r="13" spans="1:13" ht="15.75" x14ac:dyDescent="0.3">
      <c r="A13" s="10" t="s">
        <v>110</v>
      </c>
      <c r="B13" s="11">
        <v>4341</v>
      </c>
      <c r="C13" s="11">
        <v>8064</v>
      </c>
      <c r="D13" s="12">
        <v>2624.5</v>
      </c>
      <c r="E13" s="11">
        <v>1267</v>
      </c>
      <c r="F13" s="11">
        <v>3330</v>
      </c>
      <c r="G13" s="12">
        <v>676.5</v>
      </c>
      <c r="H13" s="13">
        <v>14598</v>
      </c>
      <c r="I13" s="13">
        <v>15541</v>
      </c>
      <c r="J13" s="14">
        <v>6113.5</v>
      </c>
      <c r="K13" s="13">
        <v>23124</v>
      </c>
      <c r="L13" s="13">
        <v>21201</v>
      </c>
      <c r="M13" s="14">
        <v>5099.5</v>
      </c>
    </row>
    <row r="14" spans="1:13" ht="15.75" x14ac:dyDescent="0.3">
      <c r="A14" s="10" t="s">
        <v>111</v>
      </c>
      <c r="B14" s="13">
        <v>455253</v>
      </c>
      <c r="C14" s="13">
        <v>555543</v>
      </c>
      <c r="D14" s="14">
        <v>103398.5</v>
      </c>
      <c r="E14" s="13">
        <v>860196</v>
      </c>
      <c r="F14" s="13">
        <v>904144</v>
      </c>
      <c r="G14" s="14">
        <v>75530.5</v>
      </c>
      <c r="H14" s="13">
        <v>634477</v>
      </c>
      <c r="I14" s="13">
        <v>625910</v>
      </c>
      <c r="J14" s="14">
        <v>81069.5</v>
      </c>
      <c r="K14" s="11">
        <v>309074</v>
      </c>
      <c r="L14" s="11">
        <v>215778</v>
      </c>
      <c r="M14" s="12">
        <v>39609.5</v>
      </c>
    </row>
    <row r="15" spans="1:13" ht="15.75" x14ac:dyDescent="0.3">
      <c r="A15" s="10" t="s">
        <v>112</v>
      </c>
      <c r="B15" s="11">
        <v>810522</v>
      </c>
      <c r="C15" s="11">
        <v>879426</v>
      </c>
      <c r="D15" s="12">
        <v>63591.5</v>
      </c>
      <c r="E15" s="13">
        <v>930428</v>
      </c>
      <c r="F15" s="13">
        <v>974259</v>
      </c>
      <c r="G15" s="14">
        <v>70876</v>
      </c>
      <c r="H15" s="13">
        <v>727516</v>
      </c>
      <c r="I15" s="13">
        <v>776167</v>
      </c>
      <c r="J15" s="14">
        <v>60971</v>
      </c>
      <c r="K15" s="13">
        <v>350373</v>
      </c>
      <c r="L15" s="13">
        <v>312572</v>
      </c>
      <c r="M15" s="14">
        <v>52549</v>
      </c>
    </row>
    <row r="16" spans="1:13" ht="15.75" x14ac:dyDescent="0.3">
      <c r="A16" s="10" t="s">
        <v>113</v>
      </c>
      <c r="B16" s="11">
        <v>516531</v>
      </c>
      <c r="C16" s="11">
        <v>618646</v>
      </c>
      <c r="D16" s="12">
        <v>54232.5</v>
      </c>
      <c r="E16" s="13">
        <v>770891</v>
      </c>
      <c r="F16" s="13">
        <v>722028</v>
      </c>
      <c r="G16" s="14">
        <v>65640</v>
      </c>
      <c r="H16" s="13">
        <v>269871</v>
      </c>
      <c r="I16" s="13">
        <v>301367</v>
      </c>
      <c r="J16" s="14">
        <v>46812</v>
      </c>
      <c r="K16" s="13">
        <v>104337</v>
      </c>
      <c r="L16" s="13">
        <v>104826</v>
      </c>
      <c r="M16" s="14">
        <v>22548.5</v>
      </c>
    </row>
    <row r="17" spans="1:13" ht="15.75" x14ac:dyDescent="0.3">
      <c r="A17" s="10" t="s">
        <v>114</v>
      </c>
      <c r="B17" s="13">
        <v>630709</v>
      </c>
      <c r="C17" s="13">
        <v>656438</v>
      </c>
      <c r="D17" s="14">
        <v>117404</v>
      </c>
      <c r="E17" s="13">
        <v>1452259</v>
      </c>
      <c r="F17" s="13">
        <v>1507699</v>
      </c>
      <c r="G17" s="14">
        <v>88930</v>
      </c>
      <c r="H17" s="11">
        <v>916513</v>
      </c>
      <c r="I17" s="11">
        <v>1032129</v>
      </c>
      <c r="J17" s="12">
        <v>93680</v>
      </c>
      <c r="K17" s="11">
        <v>359606</v>
      </c>
      <c r="L17" s="11">
        <v>300013</v>
      </c>
      <c r="M17" s="12">
        <v>49903.5</v>
      </c>
    </row>
    <row r="18" spans="1:13" ht="15.75" x14ac:dyDescent="0.3">
      <c r="A18" s="10" t="s">
        <v>115</v>
      </c>
      <c r="B18" s="11">
        <v>72058</v>
      </c>
      <c r="C18" s="11">
        <v>83119</v>
      </c>
      <c r="D18" s="12">
        <v>9713</v>
      </c>
      <c r="E18" s="11">
        <v>94509</v>
      </c>
      <c r="F18" s="11">
        <v>77893</v>
      </c>
      <c r="G18" s="12">
        <v>16118.5</v>
      </c>
      <c r="H18" s="13">
        <v>22841</v>
      </c>
      <c r="I18" s="13">
        <v>23936</v>
      </c>
      <c r="J18" s="14">
        <v>6390.5</v>
      </c>
      <c r="K18" s="13">
        <v>13546</v>
      </c>
      <c r="L18" s="13">
        <v>17552</v>
      </c>
      <c r="M18" s="14">
        <v>5003</v>
      </c>
    </row>
    <row r="19" spans="1:13" s="23" customFormat="1" ht="15.75" x14ac:dyDescent="0.3">
      <c r="A19" s="21" t="s">
        <v>438</v>
      </c>
      <c r="B19" s="22">
        <v>5265533</v>
      </c>
      <c r="C19" s="22">
        <v>5952428</v>
      </c>
      <c r="D19" s="20">
        <v>234673.5</v>
      </c>
      <c r="E19" s="22">
        <v>8527735</v>
      </c>
      <c r="F19" s="22">
        <v>8831426</v>
      </c>
      <c r="G19" s="20">
        <v>208254</v>
      </c>
      <c r="H19" s="22">
        <v>6187501</v>
      </c>
      <c r="I19" s="22">
        <v>6606771</v>
      </c>
      <c r="J19" s="20">
        <v>239721</v>
      </c>
      <c r="K19" s="22">
        <v>3095245</v>
      </c>
      <c r="L19" s="22">
        <v>2757556</v>
      </c>
      <c r="M19" s="20">
        <v>158838</v>
      </c>
    </row>
    <row r="20" spans="1:13" x14ac:dyDescent="0.25">
      <c r="A20" s="15" t="s">
        <v>124</v>
      </c>
      <c r="B20" s="15"/>
      <c r="C20" s="15"/>
      <c r="D20" s="16"/>
      <c r="E20" s="15"/>
      <c r="F20" s="15"/>
      <c r="G20" s="16"/>
      <c r="H20" s="15"/>
      <c r="I20" s="15"/>
      <c r="J20" s="16"/>
      <c r="K20" s="15"/>
      <c r="L20" s="15"/>
      <c r="M20" s="16"/>
    </row>
    <row r="21" spans="1:13" x14ac:dyDescent="0.25">
      <c r="A21" t="s">
        <v>131</v>
      </c>
      <c r="D21" s="17"/>
      <c r="G21" s="17"/>
      <c r="J21" s="17"/>
      <c r="M21" s="17"/>
    </row>
  </sheetData>
  <mergeCells count="4">
    <mergeCell ref="K4:M4"/>
    <mergeCell ref="E4:G4"/>
    <mergeCell ref="B4:D4"/>
    <mergeCell ref="H4:J4"/>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M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3" width="15" customWidth="1"/>
  </cols>
  <sheetData>
    <row r="1" spans="1:13" ht="18.75" x14ac:dyDescent="0.35">
      <c r="A1" s="3" t="s">
        <v>10</v>
      </c>
      <c r="B1" s="4"/>
      <c r="C1" s="4"/>
      <c r="D1" s="4"/>
      <c r="E1" s="5" t="str">
        <f>HYPERLINK("#Sommaire!A1","Sommaire")</f>
        <v>Sommaire</v>
      </c>
      <c r="F1" s="4"/>
      <c r="G1" s="4"/>
      <c r="H1" s="4"/>
      <c r="I1" s="4"/>
      <c r="J1" s="4"/>
      <c r="K1" s="4"/>
      <c r="L1" s="4"/>
      <c r="M1" s="4"/>
    </row>
    <row r="2" spans="1:13" ht="15.75" x14ac:dyDescent="0.3">
      <c r="A2" s="6" t="s">
        <v>136</v>
      </c>
      <c r="B2" s="4"/>
      <c r="C2" s="4"/>
      <c r="D2" s="4"/>
      <c r="E2" s="4"/>
      <c r="F2" s="4"/>
      <c r="G2" s="4"/>
      <c r="H2" s="4"/>
      <c r="I2" s="4"/>
      <c r="J2" s="4"/>
      <c r="K2" s="4"/>
      <c r="L2" s="4"/>
      <c r="M2" s="4"/>
    </row>
    <row r="3" spans="1:13" ht="15.75" x14ac:dyDescent="0.3">
      <c r="A3" s="6" t="s">
        <v>134</v>
      </c>
      <c r="B3" s="4"/>
      <c r="C3" s="4"/>
      <c r="D3" s="4"/>
      <c r="E3" s="4"/>
      <c r="F3" s="4"/>
      <c r="G3" s="4"/>
      <c r="H3" s="4"/>
      <c r="I3" s="4"/>
      <c r="J3" s="4"/>
      <c r="K3" s="4"/>
      <c r="L3" s="4"/>
      <c r="M3" s="4"/>
    </row>
    <row r="4" spans="1:13" ht="60" customHeight="1" x14ac:dyDescent="0.25">
      <c r="A4" s="7"/>
      <c r="B4" s="83" t="s">
        <v>137</v>
      </c>
      <c r="C4" s="83"/>
      <c r="D4" s="83"/>
      <c r="E4" s="83" t="s">
        <v>138</v>
      </c>
      <c r="F4" s="83"/>
      <c r="G4" s="83"/>
      <c r="H4" s="83" t="s">
        <v>139</v>
      </c>
      <c r="I4" s="83"/>
      <c r="J4" s="83"/>
      <c r="K4" s="83" t="s">
        <v>140</v>
      </c>
      <c r="L4" s="83"/>
      <c r="M4" s="83"/>
    </row>
    <row r="5" spans="1:13"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row>
    <row r="6" spans="1:13" ht="15.75" x14ac:dyDescent="0.3">
      <c r="A6" s="10" t="s">
        <v>103</v>
      </c>
      <c r="B6" s="11">
        <v>22485</v>
      </c>
      <c r="C6" s="11">
        <v>24042</v>
      </c>
      <c r="D6" s="12">
        <v>1297</v>
      </c>
      <c r="E6" s="13">
        <v>22078</v>
      </c>
      <c r="F6" s="13">
        <v>22151</v>
      </c>
      <c r="G6" s="14">
        <v>1610.5</v>
      </c>
      <c r="H6" s="11">
        <v>14813</v>
      </c>
      <c r="I6" s="11">
        <v>12985</v>
      </c>
      <c r="J6" s="12">
        <v>1521</v>
      </c>
      <c r="K6" s="11">
        <v>9250</v>
      </c>
      <c r="L6" s="11">
        <v>8101</v>
      </c>
      <c r="M6" s="12">
        <v>1092</v>
      </c>
    </row>
    <row r="7" spans="1:13" ht="15.75" x14ac:dyDescent="0.3">
      <c r="A7" s="10" t="s">
        <v>104</v>
      </c>
      <c r="B7" s="11">
        <v>9411</v>
      </c>
      <c r="C7" s="11">
        <v>10277</v>
      </c>
      <c r="D7" s="12">
        <v>729</v>
      </c>
      <c r="E7" s="13">
        <v>11016</v>
      </c>
      <c r="F7" s="13">
        <v>11209</v>
      </c>
      <c r="G7" s="14">
        <v>862</v>
      </c>
      <c r="H7" s="11">
        <v>12269</v>
      </c>
      <c r="I7" s="11">
        <v>10667</v>
      </c>
      <c r="J7" s="12">
        <v>1304</v>
      </c>
      <c r="K7" s="11">
        <v>12137</v>
      </c>
      <c r="L7" s="11">
        <v>10489</v>
      </c>
      <c r="M7" s="12">
        <v>1467</v>
      </c>
    </row>
    <row r="8" spans="1:13" ht="15.75" x14ac:dyDescent="0.3">
      <c r="A8" s="10" t="s">
        <v>105</v>
      </c>
      <c r="B8" s="13">
        <v>9534</v>
      </c>
      <c r="C8" s="13">
        <v>9550</v>
      </c>
      <c r="D8" s="14">
        <v>1152.5</v>
      </c>
      <c r="E8" s="13">
        <v>13415</v>
      </c>
      <c r="F8" s="13">
        <v>14315</v>
      </c>
      <c r="G8" s="14">
        <v>964.5</v>
      </c>
      <c r="H8" s="13">
        <v>15166</v>
      </c>
      <c r="I8" s="13">
        <v>16115</v>
      </c>
      <c r="J8" s="14">
        <v>1167.5</v>
      </c>
      <c r="K8" s="11">
        <v>12297</v>
      </c>
      <c r="L8" s="11">
        <v>10174</v>
      </c>
      <c r="M8" s="12">
        <v>1028.5</v>
      </c>
    </row>
    <row r="9" spans="1:13" ht="15.75" x14ac:dyDescent="0.3">
      <c r="A9" s="10" t="s">
        <v>106</v>
      </c>
      <c r="B9" s="13">
        <v>8279</v>
      </c>
      <c r="C9" s="13">
        <v>8986</v>
      </c>
      <c r="D9" s="14">
        <v>1574.5</v>
      </c>
      <c r="E9" s="13">
        <v>3827</v>
      </c>
      <c r="F9" s="13">
        <v>3404</v>
      </c>
      <c r="G9" s="14">
        <v>600.5</v>
      </c>
      <c r="H9" s="13">
        <v>10261</v>
      </c>
      <c r="I9" s="13">
        <v>10508</v>
      </c>
      <c r="J9" s="14">
        <v>1053.5</v>
      </c>
      <c r="K9" s="11">
        <v>11768</v>
      </c>
      <c r="L9" s="11">
        <v>9075</v>
      </c>
      <c r="M9" s="12">
        <v>2363.5</v>
      </c>
    </row>
    <row r="10" spans="1:13" ht="15.75" x14ac:dyDescent="0.3">
      <c r="A10" s="10" t="s">
        <v>107</v>
      </c>
      <c r="B10" s="11">
        <v>2001</v>
      </c>
      <c r="C10" s="11">
        <v>2163</v>
      </c>
      <c r="D10" s="12">
        <v>141.5</v>
      </c>
      <c r="E10" s="13">
        <v>280</v>
      </c>
      <c r="F10" s="13">
        <v>282</v>
      </c>
      <c r="G10" s="14">
        <v>75.5</v>
      </c>
      <c r="H10" s="11">
        <v>805</v>
      </c>
      <c r="I10" s="11">
        <v>696</v>
      </c>
      <c r="J10" s="12">
        <v>94.5</v>
      </c>
      <c r="K10" s="11">
        <v>1003</v>
      </c>
      <c r="L10" s="11">
        <v>704</v>
      </c>
      <c r="M10" s="12">
        <v>124</v>
      </c>
    </row>
    <row r="11" spans="1:13" ht="15.75" x14ac:dyDescent="0.3">
      <c r="A11" s="10" t="s">
        <v>108</v>
      </c>
      <c r="B11" s="13">
        <v>13328</v>
      </c>
      <c r="C11" s="13">
        <v>14472</v>
      </c>
      <c r="D11" s="14">
        <v>1251</v>
      </c>
      <c r="E11" s="11">
        <v>7855</v>
      </c>
      <c r="F11" s="11">
        <v>9185</v>
      </c>
      <c r="G11" s="12">
        <v>771.5</v>
      </c>
      <c r="H11" s="13">
        <v>21006</v>
      </c>
      <c r="I11" s="13">
        <v>21418</v>
      </c>
      <c r="J11" s="14">
        <v>1712.5</v>
      </c>
      <c r="K11" s="13">
        <v>20742</v>
      </c>
      <c r="L11" s="13">
        <v>18502</v>
      </c>
      <c r="M11" s="14">
        <v>2891</v>
      </c>
    </row>
    <row r="12" spans="1:13" ht="15.75" x14ac:dyDescent="0.3">
      <c r="A12" s="10" t="s">
        <v>109</v>
      </c>
      <c r="B12" s="11">
        <v>9751</v>
      </c>
      <c r="C12" s="11">
        <v>11053</v>
      </c>
      <c r="D12" s="12">
        <v>738</v>
      </c>
      <c r="E12" s="13">
        <v>5342</v>
      </c>
      <c r="F12" s="13">
        <v>5510</v>
      </c>
      <c r="G12" s="14">
        <v>743.5</v>
      </c>
      <c r="H12" s="13">
        <v>12340</v>
      </c>
      <c r="I12" s="13">
        <v>12383</v>
      </c>
      <c r="J12" s="14">
        <v>1017.5</v>
      </c>
      <c r="K12" s="11">
        <v>12695</v>
      </c>
      <c r="L12" s="11">
        <v>10304</v>
      </c>
      <c r="M12" s="12">
        <v>1088</v>
      </c>
    </row>
    <row r="13" spans="1:13" ht="15.75" x14ac:dyDescent="0.3">
      <c r="A13" s="10" t="s">
        <v>110</v>
      </c>
      <c r="B13" s="13">
        <v>2193</v>
      </c>
      <c r="C13" s="13">
        <v>2007</v>
      </c>
      <c r="D13" s="14">
        <v>503</v>
      </c>
      <c r="E13" s="11">
        <v>155</v>
      </c>
      <c r="F13" s="11">
        <v>331</v>
      </c>
      <c r="G13" s="12">
        <v>64.5</v>
      </c>
      <c r="H13" s="13">
        <v>2745</v>
      </c>
      <c r="I13" s="13">
        <v>3052</v>
      </c>
      <c r="J13" s="14">
        <v>385</v>
      </c>
      <c r="K13" s="11">
        <v>3337</v>
      </c>
      <c r="L13" s="11">
        <v>2619</v>
      </c>
      <c r="M13" s="12">
        <v>543.5</v>
      </c>
    </row>
    <row r="14" spans="1:13" ht="15.75" x14ac:dyDescent="0.3">
      <c r="A14" s="10" t="s">
        <v>111</v>
      </c>
      <c r="B14" s="11">
        <v>7903</v>
      </c>
      <c r="C14" s="11">
        <v>9965</v>
      </c>
      <c r="D14" s="12">
        <v>783.5</v>
      </c>
      <c r="E14" s="13">
        <v>9364</v>
      </c>
      <c r="F14" s="13">
        <v>9783</v>
      </c>
      <c r="G14" s="14">
        <v>933.5</v>
      </c>
      <c r="H14" s="13">
        <v>9637</v>
      </c>
      <c r="I14" s="13">
        <v>9661</v>
      </c>
      <c r="J14" s="14">
        <v>1063</v>
      </c>
      <c r="K14" s="11">
        <v>8331</v>
      </c>
      <c r="L14" s="11">
        <v>6731</v>
      </c>
      <c r="M14" s="12">
        <v>980.5</v>
      </c>
    </row>
    <row r="15" spans="1:13" ht="15.75" x14ac:dyDescent="0.3">
      <c r="A15" s="10" t="s">
        <v>112</v>
      </c>
      <c r="B15" s="11">
        <v>23999</v>
      </c>
      <c r="C15" s="11">
        <v>26974</v>
      </c>
      <c r="D15" s="12">
        <v>1398.5</v>
      </c>
      <c r="E15" s="13">
        <v>14401</v>
      </c>
      <c r="F15" s="13">
        <v>14928</v>
      </c>
      <c r="G15" s="14">
        <v>1240</v>
      </c>
      <c r="H15" s="11">
        <v>25282</v>
      </c>
      <c r="I15" s="11">
        <v>27110</v>
      </c>
      <c r="J15" s="12">
        <v>1759</v>
      </c>
      <c r="K15" s="13">
        <v>39054</v>
      </c>
      <c r="L15" s="13">
        <v>38560</v>
      </c>
      <c r="M15" s="14">
        <v>2485</v>
      </c>
    </row>
    <row r="16" spans="1:13" ht="15.75" x14ac:dyDescent="0.3">
      <c r="A16" s="10" t="s">
        <v>113</v>
      </c>
      <c r="B16" s="11">
        <v>25513</v>
      </c>
      <c r="C16" s="11">
        <v>29098</v>
      </c>
      <c r="D16" s="12">
        <v>1262</v>
      </c>
      <c r="E16" s="13">
        <v>17754</v>
      </c>
      <c r="F16" s="13">
        <v>17662</v>
      </c>
      <c r="G16" s="14">
        <v>1453.5</v>
      </c>
      <c r="H16" s="13">
        <v>18549</v>
      </c>
      <c r="I16" s="13">
        <v>17712</v>
      </c>
      <c r="J16" s="14">
        <v>1731</v>
      </c>
      <c r="K16" s="13">
        <v>18103</v>
      </c>
      <c r="L16" s="13">
        <v>17800</v>
      </c>
      <c r="M16" s="14">
        <v>1340.5</v>
      </c>
    </row>
    <row r="17" spans="1:13" ht="15.75" x14ac:dyDescent="0.3">
      <c r="A17" s="10" t="s">
        <v>114</v>
      </c>
      <c r="B17" s="13">
        <v>9185</v>
      </c>
      <c r="C17" s="13">
        <v>9316</v>
      </c>
      <c r="D17" s="14">
        <v>1810.5</v>
      </c>
      <c r="E17" s="13">
        <v>14750</v>
      </c>
      <c r="F17" s="13">
        <v>15582</v>
      </c>
      <c r="G17" s="14">
        <v>1278.5</v>
      </c>
      <c r="H17" s="13">
        <v>15094</v>
      </c>
      <c r="I17" s="13">
        <v>15446</v>
      </c>
      <c r="J17" s="14">
        <v>1618.5</v>
      </c>
      <c r="K17" s="11">
        <v>19883</v>
      </c>
      <c r="L17" s="11">
        <v>15596</v>
      </c>
      <c r="M17" s="12">
        <v>2248.5</v>
      </c>
    </row>
    <row r="18" spans="1:13" ht="15.75" x14ac:dyDescent="0.3">
      <c r="A18" s="10" t="s">
        <v>115</v>
      </c>
      <c r="B18" s="11">
        <v>9895</v>
      </c>
      <c r="C18" s="11">
        <v>10719</v>
      </c>
      <c r="D18" s="12">
        <v>728</v>
      </c>
      <c r="E18" s="13">
        <v>3451</v>
      </c>
      <c r="F18" s="13">
        <v>3260</v>
      </c>
      <c r="G18" s="14">
        <v>385.5</v>
      </c>
      <c r="H18" s="13">
        <v>9633</v>
      </c>
      <c r="I18" s="13">
        <v>9617</v>
      </c>
      <c r="J18" s="14">
        <v>826</v>
      </c>
      <c r="K18" s="11">
        <v>13422</v>
      </c>
      <c r="L18" s="11">
        <v>11411</v>
      </c>
      <c r="M18" s="12">
        <v>915</v>
      </c>
    </row>
    <row r="19" spans="1:13" s="23" customFormat="1" ht="15.75" x14ac:dyDescent="0.3">
      <c r="A19" s="21" t="s">
        <v>438</v>
      </c>
      <c r="B19" s="22">
        <v>153477</v>
      </c>
      <c r="C19" s="22">
        <v>168622</v>
      </c>
      <c r="D19" s="20">
        <v>4046.5</v>
      </c>
      <c r="E19" s="22">
        <v>123688</v>
      </c>
      <c r="F19" s="22">
        <v>127602</v>
      </c>
      <c r="G19" s="20">
        <v>3477.5</v>
      </c>
      <c r="H19" s="25">
        <v>167600</v>
      </c>
      <c r="I19" s="25">
        <v>167370</v>
      </c>
      <c r="J19" s="24">
        <v>4597</v>
      </c>
      <c r="K19" s="22">
        <v>182022</v>
      </c>
      <c r="L19" s="22">
        <v>160066</v>
      </c>
      <c r="M19" s="20">
        <v>5888</v>
      </c>
    </row>
    <row r="20" spans="1:13" x14ac:dyDescent="0.25">
      <c r="A20" s="15" t="s">
        <v>124</v>
      </c>
      <c r="B20" s="15"/>
      <c r="C20" s="15"/>
      <c r="D20" s="16"/>
      <c r="E20" s="15"/>
      <c r="F20" s="15"/>
      <c r="G20" s="16"/>
      <c r="H20" s="15"/>
      <c r="I20" s="15"/>
      <c r="J20" s="16"/>
      <c r="K20" s="15"/>
      <c r="L20" s="15"/>
      <c r="M20" s="16"/>
    </row>
    <row r="21" spans="1:13" x14ac:dyDescent="0.25">
      <c r="A21" t="s">
        <v>131</v>
      </c>
      <c r="D21" s="17"/>
      <c r="G21" s="17"/>
      <c r="J21" s="17"/>
      <c r="M21" s="17"/>
    </row>
  </sheetData>
  <mergeCells count="4">
    <mergeCell ref="K4:M4"/>
    <mergeCell ref="E4:G4"/>
    <mergeCell ref="B4:D4"/>
    <mergeCell ref="H4:J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M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3" width="15" customWidth="1"/>
  </cols>
  <sheetData>
    <row r="1" spans="1:13" ht="18.75" x14ac:dyDescent="0.35">
      <c r="A1" s="3" t="s">
        <v>10</v>
      </c>
      <c r="B1" s="4"/>
      <c r="C1" s="4"/>
      <c r="D1" s="4"/>
      <c r="E1" s="5" t="str">
        <f>HYPERLINK("#Sommaire!A1","Sommaire")</f>
        <v>Sommaire</v>
      </c>
      <c r="F1" s="4"/>
      <c r="G1" s="4"/>
      <c r="H1" s="4"/>
      <c r="I1" s="4"/>
      <c r="J1" s="4"/>
      <c r="K1" s="4"/>
      <c r="L1" s="4"/>
      <c r="M1" s="4"/>
    </row>
    <row r="2" spans="1:13" ht="15.75" x14ac:dyDescent="0.3">
      <c r="A2" s="6" t="s">
        <v>136</v>
      </c>
      <c r="B2" s="4"/>
      <c r="C2" s="4"/>
      <c r="D2" s="4"/>
      <c r="E2" s="4"/>
      <c r="F2" s="4"/>
      <c r="G2" s="4"/>
      <c r="H2" s="4"/>
      <c r="I2" s="4"/>
      <c r="J2" s="4"/>
      <c r="K2" s="4"/>
      <c r="L2" s="4"/>
      <c r="M2" s="4"/>
    </row>
    <row r="3" spans="1:13" ht="15.75" x14ac:dyDescent="0.3">
      <c r="A3" s="6" t="s">
        <v>135</v>
      </c>
      <c r="B3" s="4"/>
      <c r="C3" s="4"/>
      <c r="D3" s="4"/>
      <c r="E3" s="4"/>
      <c r="F3" s="4"/>
      <c r="G3" s="4"/>
      <c r="H3" s="4"/>
      <c r="I3" s="4"/>
      <c r="J3" s="4"/>
      <c r="K3" s="4"/>
      <c r="L3" s="4"/>
      <c r="M3" s="4"/>
    </row>
    <row r="4" spans="1:13" ht="60" customHeight="1" x14ac:dyDescent="0.25">
      <c r="A4" s="7"/>
      <c r="B4" s="83" t="s">
        <v>137</v>
      </c>
      <c r="C4" s="83"/>
      <c r="D4" s="83"/>
      <c r="E4" s="83" t="s">
        <v>138</v>
      </c>
      <c r="F4" s="83"/>
      <c r="G4" s="83"/>
      <c r="H4" s="83" t="s">
        <v>139</v>
      </c>
      <c r="I4" s="83"/>
      <c r="J4" s="83"/>
      <c r="K4" s="83" t="s">
        <v>140</v>
      </c>
      <c r="L4" s="83"/>
      <c r="M4" s="83"/>
    </row>
    <row r="5" spans="1:13"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row>
    <row r="6" spans="1:13" ht="15.75" x14ac:dyDescent="0.3">
      <c r="A6" s="10" t="s">
        <v>103</v>
      </c>
      <c r="B6" s="11">
        <v>1690075.601</v>
      </c>
      <c r="C6" s="11">
        <v>1896729</v>
      </c>
      <c r="D6" s="12">
        <v>105675.4605</v>
      </c>
      <c r="E6" s="13">
        <v>1810371.9480000001</v>
      </c>
      <c r="F6" s="13">
        <v>1778043</v>
      </c>
      <c r="G6" s="14">
        <v>108176.2755</v>
      </c>
      <c r="H6" s="13">
        <v>1144077.075</v>
      </c>
      <c r="I6" s="13">
        <v>1197444</v>
      </c>
      <c r="J6" s="14">
        <v>109188.7295</v>
      </c>
      <c r="K6" s="13">
        <v>554321.62199999997</v>
      </c>
      <c r="L6" s="13">
        <v>546554</v>
      </c>
      <c r="M6" s="14">
        <v>68858.090500000006</v>
      </c>
    </row>
    <row r="7" spans="1:13" ht="15.75" x14ac:dyDescent="0.3">
      <c r="A7" s="10" t="s">
        <v>104</v>
      </c>
      <c r="B7" s="11">
        <v>1024346.431</v>
      </c>
      <c r="C7" s="11">
        <v>1138015</v>
      </c>
      <c r="D7" s="12">
        <v>87309.961500000005</v>
      </c>
      <c r="E7" s="13">
        <v>1317590.8810000001</v>
      </c>
      <c r="F7" s="13">
        <v>1317369</v>
      </c>
      <c r="G7" s="14">
        <v>79383.691500000001</v>
      </c>
      <c r="H7" s="13">
        <v>1518327.058</v>
      </c>
      <c r="I7" s="13">
        <v>1434778</v>
      </c>
      <c r="J7" s="14">
        <v>120225.4</v>
      </c>
      <c r="K7" s="11">
        <v>1209651.0060000001</v>
      </c>
      <c r="L7" s="11">
        <v>1095583</v>
      </c>
      <c r="M7" s="12">
        <v>110025.11599999999</v>
      </c>
    </row>
    <row r="8" spans="1:13" ht="15.75" x14ac:dyDescent="0.3">
      <c r="A8" s="10" t="s">
        <v>105</v>
      </c>
      <c r="B8" s="11">
        <v>1312357.287</v>
      </c>
      <c r="C8" s="11">
        <v>1545990</v>
      </c>
      <c r="D8" s="12">
        <v>168446.73149999999</v>
      </c>
      <c r="E8" s="11">
        <v>2189008.463</v>
      </c>
      <c r="F8" s="11">
        <v>2390455</v>
      </c>
      <c r="G8" s="12">
        <v>157996.86749999999</v>
      </c>
      <c r="H8" s="11">
        <v>2821412.1039999998</v>
      </c>
      <c r="I8" s="11">
        <v>3074097</v>
      </c>
      <c r="J8" s="12">
        <v>222770.54949999999</v>
      </c>
      <c r="K8" s="13">
        <v>1744963.41</v>
      </c>
      <c r="L8" s="13">
        <v>1602743</v>
      </c>
      <c r="M8" s="14">
        <v>152764.446</v>
      </c>
    </row>
    <row r="9" spans="1:13" ht="15.75" x14ac:dyDescent="0.3">
      <c r="A9" s="10" t="s">
        <v>106</v>
      </c>
      <c r="B9" s="11">
        <v>1081527.925</v>
      </c>
      <c r="C9" s="11">
        <v>1277857</v>
      </c>
      <c r="D9" s="12">
        <v>125112.061</v>
      </c>
      <c r="E9" s="13">
        <v>479420.02600000001</v>
      </c>
      <c r="F9" s="13">
        <v>443289</v>
      </c>
      <c r="G9" s="14">
        <v>80514.233999999997</v>
      </c>
      <c r="H9" s="13">
        <v>1417015.3259999999</v>
      </c>
      <c r="I9" s="13">
        <v>1460792</v>
      </c>
      <c r="J9" s="14">
        <v>140197.62400000001</v>
      </c>
      <c r="K9" s="13">
        <v>1097029.2080000001</v>
      </c>
      <c r="L9" s="13">
        <v>975960</v>
      </c>
      <c r="M9" s="14">
        <v>123692.94899999999</v>
      </c>
    </row>
    <row r="10" spans="1:13" ht="15.75" x14ac:dyDescent="0.3">
      <c r="A10" s="10" t="s">
        <v>107</v>
      </c>
      <c r="B10" s="11">
        <v>139335.55300000001</v>
      </c>
      <c r="C10" s="11">
        <v>164239</v>
      </c>
      <c r="D10" s="12">
        <v>8556.8430000000008</v>
      </c>
      <c r="E10" s="13">
        <v>14256.329</v>
      </c>
      <c r="F10" s="13">
        <v>16969</v>
      </c>
      <c r="G10" s="14">
        <v>3926.7289999999998</v>
      </c>
      <c r="H10" s="13">
        <v>72763.69</v>
      </c>
      <c r="I10" s="13">
        <v>72209</v>
      </c>
      <c r="J10" s="14">
        <v>7881.6414999999997</v>
      </c>
      <c r="K10" s="13">
        <v>95090.972999999998</v>
      </c>
      <c r="L10" s="13">
        <v>85395</v>
      </c>
      <c r="M10" s="14">
        <v>11011.199500000001</v>
      </c>
    </row>
    <row r="11" spans="1:13" ht="15.75" x14ac:dyDescent="0.3">
      <c r="A11" s="10" t="s">
        <v>108</v>
      </c>
      <c r="B11" s="11">
        <v>1487846.86</v>
      </c>
      <c r="C11" s="11">
        <v>1835679</v>
      </c>
      <c r="D11" s="12">
        <v>150374.2225</v>
      </c>
      <c r="E11" s="11">
        <v>1137886.101</v>
      </c>
      <c r="F11" s="11">
        <v>1321074</v>
      </c>
      <c r="G11" s="12">
        <v>94513.902499999997</v>
      </c>
      <c r="H11" s="13">
        <v>2897634.0079999999</v>
      </c>
      <c r="I11" s="13">
        <v>2958814</v>
      </c>
      <c r="J11" s="14">
        <v>209053.22200000001</v>
      </c>
      <c r="K11" s="13">
        <v>2482992.0180000002</v>
      </c>
      <c r="L11" s="13">
        <v>2273102</v>
      </c>
      <c r="M11" s="14">
        <v>232537.84</v>
      </c>
    </row>
    <row r="12" spans="1:13" ht="15.75" x14ac:dyDescent="0.3">
      <c r="A12" s="10" t="s">
        <v>109</v>
      </c>
      <c r="B12" s="11">
        <v>1429827.223</v>
      </c>
      <c r="C12" s="11">
        <v>1757327</v>
      </c>
      <c r="D12" s="12">
        <v>104792.82</v>
      </c>
      <c r="E12" s="13">
        <v>935342.79</v>
      </c>
      <c r="F12" s="13">
        <v>974790</v>
      </c>
      <c r="G12" s="14">
        <v>86557.798999999999</v>
      </c>
      <c r="H12" s="11">
        <v>2119738.574</v>
      </c>
      <c r="I12" s="11">
        <v>2282419</v>
      </c>
      <c r="J12" s="12">
        <v>128639.459</v>
      </c>
      <c r="K12" s="11">
        <v>1907438.1510000001</v>
      </c>
      <c r="L12" s="11">
        <v>1703197</v>
      </c>
      <c r="M12" s="12">
        <v>117099.1295</v>
      </c>
    </row>
    <row r="13" spans="1:13" ht="15.75" x14ac:dyDescent="0.3">
      <c r="A13" s="10" t="s">
        <v>110</v>
      </c>
      <c r="B13" s="13">
        <v>247558.46299999999</v>
      </c>
      <c r="C13" s="13">
        <v>256567</v>
      </c>
      <c r="D13" s="14">
        <v>35082.623500000002</v>
      </c>
      <c r="E13" s="11">
        <v>20855.462</v>
      </c>
      <c r="F13" s="11">
        <v>44570</v>
      </c>
      <c r="G13" s="12">
        <v>7168.8294999999998</v>
      </c>
      <c r="H13" s="11">
        <v>411085.326</v>
      </c>
      <c r="I13" s="11">
        <v>451160</v>
      </c>
      <c r="J13" s="12">
        <v>37718.199500000002</v>
      </c>
      <c r="K13" s="11">
        <v>411474.66700000002</v>
      </c>
      <c r="L13" s="11">
        <v>346698</v>
      </c>
      <c r="M13" s="12">
        <v>39240.137000000002</v>
      </c>
    </row>
    <row r="14" spans="1:13" ht="15.75" x14ac:dyDescent="0.3">
      <c r="A14" s="10" t="s">
        <v>111</v>
      </c>
      <c r="B14" s="11">
        <v>986997.30900000001</v>
      </c>
      <c r="C14" s="11">
        <v>1148918</v>
      </c>
      <c r="D14" s="12">
        <v>135930.2255</v>
      </c>
      <c r="E14" s="13">
        <v>1456427.024</v>
      </c>
      <c r="F14" s="13">
        <v>1541026</v>
      </c>
      <c r="G14" s="14">
        <v>123093.41899999999</v>
      </c>
      <c r="H14" s="13">
        <v>1464563.7620000001</v>
      </c>
      <c r="I14" s="13">
        <v>1508269</v>
      </c>
      <c r="J14" s="14">
        <v>153354.29800000001</v>
      </c>
      <c r="K14" s="11">
        <v>1076395.987</v>
      </c>
      <c r="L14" s="11">
        <v>789005</v>
      </c>
      <c r="M14" s="12">
        <v>114183.933</v>
      </c>
    </row>
    <row r="15" spans="1:13" ht="15.75" x14ac:dyDescent="0.3">
      <c r="A15" s="10" t="s">
        <v>112</v>
      </c>
      <c r="B15" s="11">
        <v>2417534.271999998</v>
      </c>
      <c r="C15" s="11">
        <v>2708094</v>
      </c>
      <c r="D15" s="12">
        <v>153769.992</v>
      </c>
      <c r="E15" s="13">
        <v>1447635.111</v>
      </c>
      <c r="F15" s="13">
        <v>1519643</v>
      </c>
      <c r="G15" s="14">
        <v>132483.63399999999</v>
      </c>
      <c r="H15" s="13">
        <v>3200185.3629999999</v>
      </c>
      <c r="I15" s="13">
        <v>3368874</v>
      </c>
      <c r="J15" s="14">
        <v>190370.78700000001</v>
      </c>
      <c r="K15" s="11">
        <v>3500149.6719999979</v>
      </c>
      <c r="L15" s="11">
        <v>3271095</v>
      </c>
      <c r="M15" s="12">
        <v>216539.351</v>
      </c>
    </row>
    <row r="16" spans="1:13" ht="15.75" x14ac:dyDescent="0.3">
      <c r="A16" s="10" t="s">
        <v>113</v>
      </c>
      <c r="B16" s="11">
        <v>1914200.338</v>
      </c>
      <c r="C16" s="11">
        <v>2141719</v>
      </c>
      <c r="D16" s="12">
        <v>123760.463</v>
      </c>
      <c r="E16" s="13">
        <v>1292159.4990000001</v>
      </c>
      <c r="F16" s="13">
        <v>1280886</v>
      </c>
      <c r="G16" s="14">
        <v>94599.618000000002</v>
      </c>
      <c r="H16" s="13">
        <v>1475586.395</v>
      </c>
      <c r="I16" s="13">
        <v>1512137</v>
      </c>
      <c r="J16" s="14">
        <v>105329.14750000001</v>
      </c>
      <c r="K16" s="13">
        <v>1217067.817</v>
      </c>
      <c r="L16" s="13">
        <v>1252839</v>
      </c>
      <c r="M16" s="14">
        <v>80153.226999999999</v>
      </c>
    </row>
    <row r="17" spans="1:13" ht="15.75" x14ac:dyDescent="0.3">
      <c r="A17" s="10" t="s">
        <v>114</v>
      </c>
      <c r="B17" s="13">
        <v>1149609.6170000001</v>
      </c>
      <c r="C17" s="13">
        <v>1204788</v>
      </c>
      <c r="D17" s="14">
        <v>169093.24549999999</v>
      </c>
      <c r="E17" s="13">
        <v>2377375.0950000002</v>
      </c>
      <c r="F17" s="13">
        <v>2449130</v>
      </c>
      <c r="G17" s="14">
        <v>145500.66699999999</v>
      </c>
      <c r="H17" s="11">
        <v>1901876.2579999999</v>
      </c>
      <c r="I17" s="11">
        <v>2095745</v>
      </c>
      <c r="J17" s="12">
        <v>169732.9705</v>
      </c>
      <c r="K17" s="11">
        <v>1428851.5649999999</v>
      </c>
      <c r="L17" s="11">
        <v>1223454</v>
      </c>
      <c r="M17" s="12">
        <v>124152.4905</v>
      </c>
    </row>
    <row r="18" spans="1:13" ht="15.75" x14ac:dyDescent="0.3">
      <c r="A18" s="10" t="s">
        <v>115</v>
      </c>
      <c r="B18" s="11">
        <v>787240.13</v>
      </c>
      <c r="C18" s="11">
        <v>956364</v>
      </c>
      <c r="D18" s="12">
        <v>52734.41</v>
      </c>
      <c r="E18" s="13">
        <v>240071.44500000001</v>
      </c>
      <c r="F18" s="13">
        <v>230692</v>
      </c>
      <c r="G18" s="14">
        <v>30209.473000000002</v>
      </c>
      <c r="H18" s="13">
        <v>878463.90800000005</v>
      </c>
      <c r="I18" s="13">
        <v>884414</v>
      </c>
      <c r="J18" s="14">
        <v>73042.882500000007</v>
      </c>
      <c r="K18" s="13">
        <v>915492.05599999998</v>
      </c>
      <c r="L18" s="13">
        <v>874166</v>
      </c>
      <c r="M18" s="14">
        <v>67175.351500000004</v>
      </c>
    </row>
    <row r="19" spans="1:13" s="23" customFormat="1" ht="15.75" x14ac:dyDescent="0.3">
      <c r="A19" s="21" t="s">
        <v>438</v>
      </c>
      <c r="B19" s="22">
        <v>15668457.009</v>
      </c>
      <c r="C19" s="22">
        <v>18032286</v>
      </c>
      <c r="D19" s="20">
        <v>431888.81199999998</v>
      </c>
      <c r="E19" s="22">
        <v>14718400.173999999</v>
      </c>
      <c r="F19" s="22">
        <v>15307936</v>
      </c>
      <c r="G19" s="20">
        <v>360107.5085</v>
      </c>
      <c r="H19" s="22">
        <v>21322728.846999999</v>
      </c>
      <c r="I19" s="22">
        <v>22301152</v>
      </c>
      <c r="J19" s="20">
        <v>512242.04249999998</v>
      </c>
      <c r="K19" s="22">
        <v>17640918.151999999</v>
      </c>
      <c r="L19" s="22">
        <v>16039791</v>
      </c>
      <c r="M19" s="20">
        <v>459574.95799999998</v>
      </c>
    </row>
    <row r="20" spans="1:13" x14ac:dyDescent="0.25">
      <c r="A20" s="15" t="s">
        <v>124</v>
      </c>
      <c r="B20" s="15"/>
      <c r="C20" s="15"/>
      <c r="D20" s="16"/>
      <c r="E20" s="15"/>
      <c r="F20" s="15"/>
      <c r="G20" s="16"/>
      <c r="H20" s="15"/>
      <c r="I20" s="15"/>
      <c r="J20" s="16"/>
      <c r="K20" s="15"/>
      <c r="L20" s="15"/>
      <c r="M20" s="16"/>
    </row>
    <row r="21" spans="1:13" x14ac:dyDescent="0.25">
      <c r="A21" t="s">
        <v>131</v>
      </c>
      <c r="D21" s="17"/>
      <c r="G21" s="17"/>
      <c r="J21" s="17"/>
      <c r="M21" s="17"/>
    </row>
  </sheetData>
  <mergeCells count="4">
    <mergeCell ref="K4:M4"/>
    <mergeCell ref="E4:G4"/>
    <mergeCell ref="B4:D4"/>
    <mergeCell ref="H4:J4"/>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dimension ref="A1:AT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46" width="15" customWidth="1"/>
  </cols>
  <sheetData>
    <row r="1" spans="1:46" ht="18.75" x14ac:dyDescent="0.35">
      <c r="A1" s="3" t="s">
        <v>10</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row>
    <row r="2" spans="1:46" ht="15.75" x14ac:dyDescent="0.3">
      <c r="A2" s="6" t="s">
        <v>141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row>
    <row r="3" spans="1:46" ht="15.75" x14ac:dyDescent="0.3">
      <c r="A3" s="6" t="s">
        <v>126</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row>
    <row r="4" spans="1:46" ht="60" customHeight="1" x14ac:dyDescent="0.25">
      <c r="A4" s="7"/>
      <c r="B4" s="83" t="s">
        <v>142</v>
      </c>
      <c r="C4" s="83"/>
      <c r="D4" s="83"/>
      <c r="E4" s="83" t="s">
        <v>143</v>
      </c>
      <c r="F4" s="83"/>
      <c r="G4" s="83"/>
      <c r="H4" s="83" t="s">
        <v>144</v>
      </c>
      <c r="I4" s="83"/>
      <c r="J4" s="83"/>
      <c r="K4" s="83" t="s">
        <v>145</v>
      </c>
      <c r="L4" s="83"/>
      <c r="M4" s="83"/>
      <c r="N4" s="83" t="s">
        <v>146</v>
      </c>
      <c r="O4" s="83"/>
      <c r="P4" s="83"/>
      <c r="Q4" s="83" t="s">
        <v>147</v>
      </c>
      <c r="R4" s="83"/>
      <c r="S4" s="83"/>
      <c r="T4" s="83" t="s">
        <v>148</v>
      </c>
      <c r="U4" s="83"/>
      <c r="V4" s="83"/>
      <c r="W4" s="83" t="s">
        <v>149</v>
      </c>
      <c r="X4" s="83"/>
      <c r="Y4" s="83"/>
      <c r="Z4" s="83" t="s">
        <v>150</v>
      </c>
      <c r="AA4" s="83"/>
      <c r="AB4" s="83"/>
      <c r="AC4" s="83" t="s">
        <v>151</v>
      </c>
      <c r="AD4" s="83"/>
      <c r="AE4" s="83"/>
      <c r="AF4" s="83" t="s">
        <v>152</v>
      </c>
      <c r="AG4" s="83"/>
      <c r="AH4" s="83"/>
      <c r="AI4" s="83" t="s">
        <v>153</v>
      </c>
      <c r="AJ4" s="83"/>
      <c r="AK4" s="83"/>
      <c r="AL4" s="83" t="s">
        <v>154</v>
      </c>
      <c r="AM4" s="83"/>
      <c r="AN4" s="83"/>
      <c r="AO4" s="83" t="s">
        <v>155</v>
      </c>
      <c r="AP4" s="83"/>
      <c r="AQ4" s="83"/>
      <c r="AR4" s="83" t="s">
        <v>156</v>
      </c>
      <c r="AS4" s="83"/>
      <c r="AT4" s="83"/>
    </row>
    <row r="5" spans="1:46"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c r="AC5" s="8" t="s">
        <v>100</v>
      </c>
      <c r="AD5" s="8" t="s">
        <v>101</v>
      </c>
      <c r="AE5" s="9" t="s">
        <v>102</v>
      </c>
      <c r="AF5" s="8" t="s">
        <v>100</v>
      </c>
      <c r="AG5" s="8" t="s">
        <v>101</v>
      </c>
      <c r="AH5" s="9" t="s">
        <v>102</v>
      </c>
      <c r="AI5" s="8" t="s">
        <v>100</v>
      </c>
      <c r="AJ5" s="8" t="s">
        <v>101</v>
      </c>
      <c r="AK5" s="9" t="s">
        <v>102</v>
      </c>
      <c r="AL5" s="8" t="s">
        <v>100</v>
      </c>
      <c r="AM5" s="8" t="s">
        <v>101</v>
      </c>
      <c r="AN5" s="9" t="s">
        <v>102</v>
      </c>
      <c r="AO5" s="8" t="s">
        <v>100</v>
      </c>
      <c r="AP5" s="8" t="s">
        <v>101</v>
      </c>
      <c r="AQ5" s="9" t="s">
        <v>102</v>
      </c>
      <c r="AR5" s="8" t="s">
        <v>100</v>
      </c>
      <c r="AS5" s="8" t="s">
        <v>101</v>
      </c>
      <c r="AT5" s="9" t="s">
        <v>102</v>
      </c>
    </row>
    <row r="6" spans="1:46" ht="15.75" x14ac:dyDescent="0.3">
      <c r="A6" s="10" t="s">
        <v>103</v>
      </c>
      <c r="B6" s="13">
        <v>3071</v>
      </c>
      <c r="C6" s="13">
        <v>3025</v>
      </c>
      <c r="D6" s="14">
        <v>280</v>
      </c>
      <c r="E6" s="11">
        <v>451</v>
      </c>
      <c r="F6" s="11">
        <v>747</v>
      </c>
      <c r="G6" s="12">
        <v>143.5</v>
      </c>
      <c r="H6" s="11">
        <v>1819</v>
      </c>
      <c r="I6" s="11">
        <v>1978</v>
      </c>
      <c r="J6" s="12">
        <v>158</v>
      </c>
      <c r="K6" s="13">
        <v>600</v>
      </c>
      <c r="L6" s="13">
        <v>447</v>
      </c>
      <c r="M6" s="14">
        <v>255</v>
      </c>
      <c r="N6" s="13">
        <v>760</v>
      </c>
      <c r="O6" s="13">
        <v>720</v>
      </c>
      <c r="P6" s="14">
        <v>152</v>
      </c>
      <c r="Q6" s="13">
        <v>3050</v>
      </c>
      <c r="R6" s="13">
        <v>3167</v>
      </c>
      <c r="S6" s="14">
        <v>159</v>
      </c>
      <c r="T6" s="11">
        <v>5659</v>
      </c>
      <c r="U6" s="11">
        <v>6457</v>
      </c>
      <c r="V6" s="12">
        <v>396</v>
      </c>
      <c r="W6" s="11">
        <v>6521</v>
      </c>
      <c r="X6" s="11">
        <v>6942</v>
      </c>
      <c r="Y6" s="12">
        <v>391</v>
      </c>
      <c r="Z6" s="11">
        <v>1197</v>
      </c>
      <c r="AA6" s="11">
        <v>1643</v>
      </c>
      <c r="AB6" s="12">
        <v>318.5</v>
      </c>
      <c r="AC6" s="11">
        <v>1192</v>
      </c>
      <c r="AD6" s="11">
        <v>867</v>
      </c>
      <c r="AE6" s="12">
        <v>265.5</v>
      </c>
      <c r="AF6" s="13">
        <v>1705</v>
      </c>
      <c r="AG6" s="13">
        <v>1820</v>
      </c>
      <c r="AH6" s="14">
        <v>184</v>
      </c>
      <c r="AI6" s="11">
        <v>161</v>
      </c>
      <c r="AJ6" s="11">
        <v>230</v>
      </c>
      <c r="AK6" s="12">
        <v>67.5</v>
      </c>
      <c r="AL6" s="13">
        <v>387</v>
      </c>
      <c r="AM6" s="13">
        <v>388</v>
      </c>
      <c r="AN6" s="14">
        <v>134</v>
      </c>
      <c r="AO6" s="13">
        <v>833</v>
      </c>
      <c r="AP6" s="13">
        <v>729</v>
      </c>
      <c r="AQ6" s="14">
        <v>249</v>
      </c>
      <c r="AR6" s="13">
        <v>3887</v>
      </c>
      <c r="AS6" s="13">
        <v>3987</v>
      </c>
      <c r="AT6" s="14">
        <v>363</v>
      </c>
    </row>
    <row r="7" spans="1:46" ht="15.75" x14ac:dyDescent="0.3">
      <c r="A7" s="10" t="s">
        <v>104</v>
      </c>
      <c r="B7" s="13">
        <v>3999</v>
      </c>
      <c r="C7" s="13">
        <v>4081</v>
      </c>
      <c r="D7" s="14">
        <v>167.5</v>
      </c>
      <c r="E7" s="13">
        <v>112</v>
      </c>
      <c r="F7" s="13">
        <v>160</v>
      </c>
      <c r="G7" s="14">
        <v>55.5</v>
      </c>
      <c r="H7" s="11">
        <v>89</v>
      </c>
      <c r="I7" s="11">
        <v>145</v>
      </c>
      <c r="J7" s="12">
        <v>48.5</v>
      </c>
      <c r="K7" s="13">
        <v>185</v>
      </c>
      <c r="L7" s="13">
        <v>104</v>
      </c>
      <c r="M7" s="14">
        <v>107.5</v>
      </c>
      <c r="N7" s="13">
        <v>205</v>
      </c>
      <c r="O7" s="13">
        <v>223</v>
      </c>
      <c r="P7" s="14">
        <v>70</v>
      </c>
      <c r="Q7" s="13">
        <v>3397</v>
      </c>
      <c r="R7" s="13">
        <v>3317</v>
      </c>
      <c r="S7" s="14">
        <v>153.5</v>
      </c>
      <c r="T7" s="13">
        <v>3280</v>
      </c>
      <c r="U7" s="13">
        <v>3414</v>
      </c>
      <c r="V7" s="14">
        <v>147</v>
      </c>
      <c r="W7" s="13">
        <v>3700</v>
      </c>
      <c r="X7" s="13">
        <v>3887</v>
      </c>
      <c r="Y7" s="14">
        <v>199</v>
      </c>
      <c r="Z7" s="11">
        <v>278</v>
      </c>
      <c r="AA7" s="11">
        <v>405</v>
      </c>
      <c r="AB7" s="12">
        <v>116.5</v>
      </c>
      <c r="AC7" s="13">
        <v>637</v>
      </c>
      <c r="AD7" s="13">
        <v>491</v>
      </c>
      <c r="AE7" s="14">
        <v>215</v>
      </c>
      <c r="AF7" s="13">
        <v>490</v>
      </c>
      <c r="AG7" s="13">
        <v>342</v>
      </c>
      <c r="AH7" s="14">
        <v>193.5</v>
      </c>
      <c r="AI7" s="13">
        <v>131</v>
      </c>
      <c r="AJ7" s="13">
        <v>85</v>
      </c>
      <c r="AK7" s="14">
        <v>79.5</v>
      </c>
      <c r="AL7" s="13">
        <v>127</v>
      </c>
      <c r="AM7" s="13">
        <v>128</v>
      </c>
      <c r="AN7" s="14">
        <v>56</v>
      </c>
      <c r="AO7" s="11">
        <v>179</v>
      </c>
      <c r="AP7" s="11">
        <v>237</v>
      </c>
      <c r="AQ7" s="12">
        <v>29.5</v>
      </c>
      <c r="AR7" s="13">
        <v>2158</v>
      </c>
      <c r="AS7" s="13">
        <v>2132</v>
      </c>
      <c r="AT7" s="14">
        <v>208.5</v>
      </c>
    </row>
    <row r="8" spans="1:46" ht="15.75" x14ac:dyDescent="0.3">
      <c r="A8" s="10" t="s">
        <v>105</v>
      </c>
      <c r="B8" s="11">
        <v>2480</v>
      </c>
      <c r="C8" s="11">
        <v>2052</v>
      </c>
      <c r="D8" s="12">
        <v>323</v>
      </c>
      <c r="E8" s="13">
        <v>1052</v>
      </c>
      <c r="F8" s="13">
        <v>1048</v>
      </c>
      <c r="G8" s="14">
        <v>203.5</v>
      </c>
      <c r="H8" s="13">
        <v>244</v>
      </c>
      <c r="I8" s="13">
        <v>212</v>
      </c>
      <c r="J8" s="14">
        <v>58</v>
      </c>
      <c r="K8" s="13">
        <v>970</v>
      </c>
      <c r="L8" s="13">
        <v>1040</v>
      </c>
      <c r="M8" s="14">
        <v>181.5</v>
      </c>
      <c r="N8" s="11">
        <v>663</v>
      </c>
      <c r="O8" s="11">
        <v>469</v>
      </c>
      <c r="P8" s="12">
        <v>185.5</v>
      </c>
      <c r="Q8" s="13" t="s">
        <v>439</v>
      </c>
      <c r="R8" s="13">
        <v>0</v>
      </c>
      <c r="S8" s="14"/>
      <c r="T8" s="11">
        <v>6641</v>
      </c>
      <c r="U8" s="11">
        <v>7386</v>
      </c>
      <c r="V8" s="12">
        <v>279.5</v>
      </c>
      <c r="W8" s="11">
        <v>782</v>
      </c>
      <c r="X8" s="11">
        <v>1154</v>
      </c>
      <c r="Y8" s="12">
        <v>184.5</v>
      </c>
      <c r="Z8" s="13">
        <v>534</v>
      </c>
      <c r="AA8" s="13">
        <v>407</v>
      </c>
      <c r="AB8" s="14">
        <v>187</v>
      </c>
      <c r="AC8" s="13">
        <v>395</v>
      </c>
      <c r="AD8" s="13">
        <v>424</v>
      </c>
      <c r="AE8" s="14">
        <v>127</v>
      </c>
      <c r="AF8" s="13">
        <v>296</v>
      </c>
      <c r="AG8" s="13">
        <v>186</v>
      </c>
      <c r="AH8" s="14">
        <v>152</v>
      </c>
      <c r="AI8" s="11">
        <v>2114</v>
      </c>
      <c r="AJ8" s="11">
        <v>2435</v>
      </c>
      <c r="AK8" s="12">
        <v>162</v>
      </c>
      <c r="AL8" s="11">
        <v>674</v>
      </c>
      <c r="AM8" s="11">
        <v>832</v>
      </c>
      <c r="AN8" s="12">
        <v>151</v>
      </c>
      <c r="AO8" s="13">
        <v>1958</v>
      </c>
      <c r="AP8" s="13">
        <v>2042</v>
      </c>
      <c r="AQ8" s="14">
        <v>220</v>
      </c>
      <c r="AR8" s="13">
        <v>2420</v>
      </c>
      <c r="AS8" s="13">
        <v>2369</v>
      </c>
      <c r="AT8" s="14">
        <v>272.5</v>
      </c>
    </row>
    <row r="9" spans="1:46" ht="15.75" x14ac:dyDescent="0.3">
      <c r="A9" s="10" t="s">
        <v>106</v>
      </c>
      <c r="B9" s="11">
        <v>8124</v>
      </c>
      <c r="C9" s="11">
        <v>8458</v>
      </c>
      <c r="D9" s="12">
        <v>293.5</v>
      </c>
      <c r="E9" s="11">
        <v>1257</v>
      </c>
      <c r="F9" s="11">
        <v>1507</v>
      </c>
      <c r="G9" s="12">
        <v>192</v>
      </c>
      <c r="H9" s="13">
        <v>180</v>
      </c>
      <c r="I9" s="13">
        <v>231</v>
      </c>
      <c r="J9" s="14">
        <v>56</v>
      </c>
      <c r="K9" s="13">
        <v>239</v>
      </c>
      <c r="L9" s="13">
        <v>253</v>
      </c>
      <c r="M9" s="14">
        <v>75.5</v>
      </c>
      <c r="N9" s="13">
        <v>323</v>
      </c>
      <c r="O9" s="13">
        <v>250</v>
      </c>
      <c r="P9" s="14">
        <v>103.5</v>
      </c>
      <c r="Q9" s="13">
        <v>1161</v>
      </c>
      <c r="R9" s="13">
        <v>1104</v>
      </c>
      <c r="S9" s="14">
        <v>104</v>
      </c>
      <c r="T9" s="11">
        <v>347</v>
      </c>
      <c r="U9" s="11">
        <v>431</v>
      </c>
      <c r="V9" s="12">
        <v>64</v>
      </c>
      <c r="W9" s="13">
        <v>1146</v>
      </c>
      <c r="X9" s="13">
        <v>1170</v>
      </c>
      <c r="Y9" s="14">
        <v>115</v>
      </c>
      <c r="Z9" s="13">
        <v>31</v>
      </c>
      <c r="AA9" s="13">
        <v>64</v>
      </c>
      <c r="AB9" s="14">
        <v>34</v>
      </c>
      <c r="AC9" s="13">
        <v>279</v>
      </c>
      <c r="AD9" s="13">
        <v>237</v>
      </c>
      <c r="AE9" s="14">
        <v>77.5</v>
      </c>
      <c r="AF9" s="11">
        <v>345</v>
      </c>
      <c r="AG9" s="11">
        <v>445</v>
      </c>
      <c r="AH9" s="12">
        <v>77.5</v>
      </c>
      <c r="AI9" s="13">
        <v>63</v>
      </c>
      <c r="AJ9" s="13">
        <v>67</v>
      </c>
      <c r="AK9" s="14">
        <v>39</v>
      </c>
      <c r="AL9" s="13">
        <v>38</v>
      </c>
      <c r="AM9" s="13">
        <v>61</v>
      </c>
      <c r="AN9" s="14">
        <v>30</v>
      </c>
      <c r="AO9" s="13">
        <v>272</v>
      </c>
      <c r="AP9" s="13">
        <v>270</v>
      </c>
      <c r="AQ9" s="14">
        <v>73</v>
      </c>
      <c r="AR9" s="13">
        <v>1783</v>
      </c>
      <c r="AS9" s="13">
        <v>1824</v>
      </c>
      <c r="AT9" s="14">
        <v>239.5</v>
      </c>
    </row>
    <row r="10" spans="1:46" ht="15.75" x14ac:dyDescent="0.3">
      <c r="A10" s="10" t="s">
        <v>107</v>
      </c>
      <c r="B10" s="13">
        <v>4</v>
      </c>
      <c r="C10" s="13">
        <v>3</v>
      </c>
      <c r="D10" s="14">
        <v>4.5</v>
      </c>
      <c r="E10" s="13">
        <v>34</v>
      </c>
      <c r="F10" s="13">
        <v>26</v>
      </c>
      <c r="G10" s="14">
        <v>13</v>
      </c>
      <c r="H10" s="13">
        <v>390</v>
      </c>
      <c r="I10" s="13">
        <v>389</v>
      </c>
      <c r="J10" s="14">
        <v>33.5</v>
      </c>
      <c r="K10" s="11">
        <v>52</v>
      </c>
      <c r="L10" s="11">
        <v>81</v>
      </c>
      <c r="M10" s="12">
        <v>15</v>
      </c>
      <c r="N10" s="13">
        <v>33</v>
      </c>
      <c r="O10" s="13">
        <v>35</v>
      </c>
      <c r="P10" s="14">
        <v>15</v>
      </c>
      <c r="Q10" s="13">
        <v>231</v>
      </c>
      <c r="R10" s="13">
        <v>244</v>
      </c>
      <c r="S10" s="14">
        <v>24</v>
      </c>
      <c r="T10" s="13">
        <v>0</v>
      </c>
      <c r="U10" s="13">
        <v>0</v>
      </c>
      <c r="V10" s="14">
        <v>0</v>
      </c>
      <c r="W10" s="11">
        <v>268</v>
      </c>
      <c r="X10" s="11">
        <v>380</v>
      </c>
      <c r="Y10" s="12">
        <v>29.5</v>
      </c>
      <c r="Z10" s="11">
        <v>0</v>
      </c>
      <c r="AA10" s="11" t="s">
        <v>439</v>
      </c>
      <c r="AB10" s="12">
        <v>0</v>
      </c>
      <c r="AC10" s="13">
        <v>62</v>
      </c>
      <c r="AD10" s="13">
        <v>67</v>
      </c>
      <c r="AE10" s="14">
        <v>21.5</v>
      </c>
      <c r="AF10" s="11">
        <v>329</v>
      </c>
      <c r="AG10" s="11">
        <v>371</v>
      </c>
      <c r="AH10" s="12">
        <v>37</v>
      </c>
      <c r="AI10" s="13">
        <v>209</v>
      </c>
      <c r="AJ10" s="13">
        <v>206</v>
      </c>
      <c r="AK10" s="14">
        <v>31</v>
      </c>
      <c r="AL10" s="13">
        <v>65</v>
      </c>
      <c r="AM10" s="13">
        <v>45</v>
      </c>
      <c r="AN10" s="14">
        <v>23.5</v>
      </c>
      <c r="AO10" s="13">
        <v>5</v>
      </c>
      <c r="AP10" s="13">
        <v>5</v>
      </c>
      <c r="AQ10" s="14">
        <v>4.5</v>
      </c>
      <c r="AR10" s="13">
        <v>238</v>
      </c>
      <c r="AS10" s="13">
        <v>270</v>
      </c>
      <c r="AT10" s="14">
        <v>37</v>
      </c>
    </row>
    <row r="11" spans="1:46" ht="15.75" x14ac:dyDescent="0.3">
      <c r="A11" s="10" t="s">
        <v>108</v>
      </c>
      <c r="B11" s="13">
        <v>9018</v>
      </c>
      <c r="C11" s="13">
        <v>8907</v>
      </c>
      <c r="D11" s="14">
        <v>391.5</v>
      </c>
      <c r="E11" s="13">
        <v>2381</v>
      </c>
      <c r="F11" s="13">
        <v>2506</v>
      </c>
      <c r="G11" s="14">
        <v>299.5</v>
      </c>
      <c r="H11" s="13">
        <v>236</v>
      </c>
      <c r="I11" s="13">
        <v>279</v>
      </c>
      <c r="J11" s="14">
        <v>61.5</v>
      </c>
      <c r="K11" s="13">
        <v>238</v>
      </c>
      <c r="L11" s="13">
        <v>200</v>
      </c>
      <c r="M11" s="14">
        <v>92.5</v>
      </c>
      <c r="N11" s="13">
        <v>384</v>
      </c>
      <c r="O11" s="13">
        <v>368</v>
      </c>
      <c r="P11" s="14">
        <v>141</v>
      </c>
      <c r="Q11" s="13">
        <v>10456</v>
      </c>
      <c r="R11" s="13">
        <v>10397</v>
      </c>
      <c r="S11" s="14">
        <v>287</v>
      </c>
      <c r="T11" s="13">
        <v>2382</v>
      </c>
      <c r="U11" s="13">
        <v>2494</v>
      </c>
      <c r="V11" s="14">
        <v>184</v>
      </c>
      <c r="W11" s="13">
        <v>1210</v>
      </c>
      <c r="X11" s="13">
        <v>1299</v>
      </c>
      <c r="Y11" s="14">
        <v>162</v>
      </c>
      <c r="Z11" s="11">
        <v>547</v>
      </c>
      <c r="AA11" s="11">
        <v>749</v>
      </c>
      <c r="AB11" s="12">
        <v>96</v>
      </c>
      <c r="AC11" s="13">
        <v>429</v>
      </c>
      <c r="AD11" s="13">
        <v>350</v>
      </c>
      <c r="AE11" s="14">
        <v>116</v>
      </c>
      <c r="AF11" s="13">
        <v>328</v>
      </c>
      <c r="AG11" s="13">
        <v>344</v>
      </c>
      <c r="AH11" s="14">
        <v>81.5</v>
      </c>
      <c r="AI11" s="13">
        <v>92</v>
      </c>
      <c r="AJ11" s="13">
        <v>96</v>
      </c>
      <c r="AK11" s="14">
        <v>26.5</v>
      </c>
      <c r="AL11" s="13">
        <v>51</v>
      </c>
      <c r="AM11" s="13">
        <v>48</v>
      </c>
      <c r="AN11" s="14">
        <v>39.5</v>
      </c>
      <c r="AO11" s="11">
        <v>210</v>
      </c>
      <c r="AP11" s="11">
        <v>272</v>
      </c>
      <c r="AQ11" s="12">
        <v>42</v>
      </c>
      <c r="AR11" s="11">
        <v>3244</v>
      </c>
      <c r="AS11" s="11">
        <v>3840</v>
      </c>
      <c r="AT11" s="12">
        <v>308.5</v>
      </c>
    </row>
    <row r="12" spans="1:46" ht="15.75" x14ac:dyDescent="0.3">
      <c r="A12" s="10" t="s">
        <v>109</v>
      </c>
      <c r="B12" s="13">
        <v>4306</v>
      </c>
      <c r="C12" s="13">
        <v>4094</v>
      </c>
      <c r="D12" s="14">
        <v>334.5</v>
      </c>
      <c r="E12" s="13">
        <v>7563</v>
      </c>
      <c r="F12" s="13">
        <v>7803</v>
      </c>
      <c r="G12" s="14">
        <v>364.5</v>
      </c>
      <c r="H12" s="13">
        <v>74</v>
      </c>
      <c r="I12" s="13">
        <v>100</v>
      </c>
      <c r="J12" s="14">
        <v>56</v>
      </c>
      <c r="K12" s="13">
        <v>464</v>
      </c>
      <c r="L12" s="13">
        <v>355</v>
      </c>
      <c r="M12" s="14">
        <v>156</v>
      </c>
      <c r="N12" s="13">
        <v>295</v>
      </c>
      <c r="O12" s="13">
        <v>259</v>
      </c>
      <c r="P12" s="14">
        <v>85</v>
      </c>
      <c r="Q12" s="13">
        <v>617</v>
      </c>
      <c r="R12" s="13">
        <v>600</v>
      </c>
      <c r="S12" s="14">
        <v>101</v>
      </c>
      <c r="T12" s="13">
        <v>2016</v>
      </c>
      <c r="U12" s="13">
        <v>2115</v>
      </c>
      <c r="V12" s="14">
        <v>173</v>
      </c>
      <c r="W12" s="13">
        <v>505</v>
      </c>
      <c r="X12" s="13">
        <v>464</v>
      </c>
      <c r="Y12" s="14">
        <v>130.5</v>
      </c>
      <c r="Z12" s="11">
        <v>210</v>
      </c>
      <c r="AA12" s="11">
        <v>398</v>
      </c>
      <c r="AB12" s="12">
        <v>71.5</v>
      </c>
      <c r="AC12" s="11">
        <v>119</v>
      </c>
      <c r="AD12" s="11">
        <v>182</v>
      </c>
      <c r="AE12" s="12">
        <v>40.5</v>
      </c>
      <c r="AF12" s="13">
        <v>142</v>
      </c>
      <c r="AG12" s="13">
        <v>103</v>
      </c>
      <c r="AH12" s="14">
        <v>99</v>
      </c>
      <c r="AI12" s="13">
        <v>144</v>
      </c>
      <c r="AJ12" s="13">
        <v>152</v>
      </c>
      <c r="AK12" s="14">
        <v>70.5</v>
      </c>
      <c r="AL12" s="13">
        <v>62</v>
      </c>
      <c r="AM12" s="13">
        <v>95</v>
      </c>
      <c r="AN12" s="14">
        <v>43.5</v>
      </c>
      <c r="AO12" s="11">
        <v>222</v>
      </c>
      <c r="AP12" s="11">
        <v>335</v>
      </c>
      <c r="AQ12" s="12">
        <v>58.5</v>
      </c>
      <c r="AR12" s="13">
        <v>2915</v>
      </c>
      <c r="AS12" s="13">
        <v>3159</v>
      </c>
      <c r="AT12" s="14">
        <v>264.5</v>
      </c>
    </row>
    <row r="13" spans="1:46" ht="15.75" x14ac:dyDescent="0.3">
      <c r="A13" s="10" t="s">
        <v>110</v>
      </c>
      <c r="B13" s="11">
        <v>2831</v>
      </c>
      <c r="C13" s="11">
        <v>2721</v>
      </c>
      <c r="D13" s="12">
        <v>69.5</v>
      </c>
      <c r="E13" s="11">
        <v>327</v>
      </c>
      <c r="F13" s="11">
        <v>490</v>
      </c>
      <c r="G13" s="12">
        <v>57.5</v>
      </c>
      <c r="H13" s="13">
        <v>23</v>
      </c>
      <c r="I13" s="13">
        <v>46</v>
      </c>
      <c r="J13" s="14">
        <v>25.5</v>
      </c>
      <c r="K13" s="13">
        <v>123</v>
      </c>
      <c r="L13" s="13">
        <v>112</v>
      </c>
      <c r="M13" s="14">
        <v>54</v>
      </c>
      <c r="N13" s="11">
        <v>85</v>
      </c>
      <c r="O13" s="11">
        <v>160</v>
      </c>
      <c r="P13" s="12">
        <v>32</v>
      </c>
      <c r="Q13" s="13">
        <v>14</v>
      </c>
      <c r="R13" s="13">
        <v>13</v>
      </c>
      <c r="S13" s="14">
        <v>20</v>
      </c>
      <c r="T13" s="13">
        <v>21</v>
      </c>
      <c r="U13" s="13">
        <v>24</v>
      </c>
      <c r="V13" s="14">
        <v>22.5</v>
      </c>
      <c r="W13" s="11">
        <v>50</v>
      </c>
      <c r="X13" s="11">
        <v>13</v>
      </c>
      <c r="Y13" s="12">
        <v>36.5</v>
      </c>
      <c r="Z13" s="13">
        <v>4</v>
      </c>
      <c r="AA13" s="13" t="s">
        <v>439</v>
      </c>
      <c r="AB13" s="14">
        <v>2.5</v>
      </c>
      <c r="AC13" s="13">
        <v>52</v>
      </c>
      <c r="AD13" s="13">
        <v>90</v>
      </c>
      <c r="AE13" s="14">
        <v>48</v>
      </c>
      <c r="AF13" s="11">
        <v>0</v>
      </c>
      <c r="AG13" s="11">
        <v>10</v>
      </c>
      <c r="AH13" s="12">
        <v>0</v>
      </c>
      <c r="AI13" s="11">
        <v>0</v>
      </c>
      <c r="AJ13" s="11" t="s">
        <v>439</v>
      </c>
      <c r="AK13" s="12">
        <v>0</v>
      </c>
      <c r="AL13" s="11">
        <v>0</v>
      </c>
      <c r="AM13" s="11" t="s">
        <v>439</v>
      </c>
      <c r="AN13" s="12">
        <v>0</v>
      </c>
      <c r="AO13" s="11">
        <v>16</v>
      </c>
      <c r="AP13" s="11">
        <v>31</v>
      </c>
      <c r="AQ13" s="12">
        <v>3</v>
      </c>
      <c r="AR13" s="13">
        <v>221</v>
      </c>
      <c r="AS13" s="13">
        <v>241</v>
      </c>
      <c r="AT13" s="14">
        <v>53.5</v>
      </c>
    </row>
    <row r="14" spans="1:46" ht="15.75" x14ac:dyDescent="0.3">
      <c r="A14" s="10" t="s">
        <v>111</v>
      </c>
      <c r="B14" s="13">
        <v>2797</v>
      </c>
      <c r="C14" s="13">
        <v>2758</v>
      </c>
      <c r="D14" s="14">
        <v>241.5</v>
      </c>
      <c r="E14" s="11">
        <v>2361</v>
      </c>
      <c r="F14" s="11">
        <v>2590</v>
      </c>
      <c r="G14" s="12">
        <v>227</v>
      </c>
      <c r="H14" s="13">
        <v>248</v>
      </c>
      <c r="I14" s="13">
        <v>220</v>
      </c>
      <c r="J14" s="14">
        <v>61.5</v>
      </c>
      <c r="K14" s="13">
        <v>228</v>
      </c>
      <c r="L14" s="13">
        <v>297</v>
      </c>
      <c r="M14" s="14">
        <v>78.5</v>
      </c>
      <c r="N14" s="13">
        <v>468</v>
      </c>
      <c r="O14" s="13">
        <v>294</v>
      </c>
      <c r="P14" s="14">
        <v>193.5</v>
      </c>
      <c r="Q14" s="11" t="s">
        <v>439</v>
      </c>
      <c r="R14" s="11">
        <v>4</v>
      </c>
      <c r="S14" s="12"/>
      <c r="T14" s="11">
        <v>4441</v>
      </c>
      <c r="U14" s="11">
        <v>4856</v>
      </c>
      <c r="V14" s="12">
        <v>237.5</v>
      </c>
      <c r="W14" s="13">
        <v>1461</v>
      </c>
      <c r="X14" s="13">
        <v>1670</v>
      </c>
      <c r="Y14" s="14">
        <v>304</v>
      </c>
      <c r="Z14" s="13">
        <v>612</v>
      </c>
      <c r="AA14" s="13">
        <v>763</v>
      </c>
      <c r="AB14" s="14">
        <v>191.5</v>
      </c>
      <c r="AC14" s="11">
        <v>793</v>
      </c>
      <c r="AD14" s="11">
        <v>1185</v>
      </c>
      <c r="AE14" s="12">
        <v>222</v>
      </c>
      <c r="AF14" s="13">
        <v>145</v>
      </c>
      <c r="AG14" s="13">
        <v>154</v>
      </c>
      <c r="AH14" s="14">
        <v>76.5</v>
      </c>
      <c r="AI14" s="13">
        <v>259</v>
      </c>
      <c r="AJ14" s="13">
        <v>194</v>
      </c>
      <c r="AK14" s="14">
        <v>179</v>
      </c>
      <c r="AL14" s="13">
        <v>158</v>
      </c>
      <c r="AM14" s="13">
        <v>175</v>
      </c>
      <c r="AN14" s="14">
        <v>49.5</v>
      </c>
      <c r="AO14" s="13">
        <v>232</v>
      </c>
      <c r="AP14" s="13">
        <v>246</v>
      </c>
      <c r="AQ14" s="14">
        <v>75</v>
      </c>
      <c r="AR14" s="13">
        <v>2662</v>
      </c>
      <c r="AS14" s="13">
        <v>2584</v>
      </c>
      <c r="AT14" s="14">
        <v>346.5</v>
      </c>
    </row>
    <row r="15" spans="1:46" ht="15.75" x14ac:dyDescent="0.3">
      <c r="A15" s="10" t="s">
        <v>112</v>
      </c>
      <c r="B15" s="11">
        <v>8291</v>
      </c>
      <c r="C15" s="11">
        <v>8857</v>
      </c>
      <c r="D15" s="12">
        <v>402</v>
      </c>
      <c r="E15" s="11">
        <v>1003</v>
      </c>
      <c r="F15" s="11">
        <v>1255</v>
      </c>
      <c r="G15" s="12">
        <v>217.5</v>
      </c>
      <c r="H15" s="13">
        <v>1977</v>
      </c>
      <c r="I15" s="13">
        <v>1866</v>
      </c>
      <c r="J15" s="14">
        <v>198</v>
      </c>
      <c r="K15" s="13">
        <v>1136</v>
      </c>
      <c r="L15" s="13">
        <v>1005</v>
      </c>
      <c r="M15" s="14">
        <v>213.5</v>
      </c>
      <c r="N15" s="13">
        <v>808</v>
      </c>
      <c r="O15" s="13">
        <v>794</v>
      </c>
      <c r="P15" s="14">
        <v>196.5</v>
      </c>
      <c r="Q15" s="13">
        <v>9139</v>
      </c>
      <c r="R15" s="13">
        <v>9265</v>
      </c>
      <c r="S15" s="14">
        <v>307.5</v>
      </c>
      <c r="T15" s="13">
        <v>1357</v>
      </c>
      <c r="U15" s="13">
        <v>1385</v>
      </c>
      <c r="V15" s="14">
        <v>234.5</v>
      </c>
      <c r="W15" s="11">
        <v>7046</v>
      </c>
      <c r="X15" s="11">
        <v>7594</v>
      </c>
      <c r="Y15" s="12">
        <v>351.5</v>
      </c>
      <c r="Z15" s="11">
        <v>210</v>
      </c>
      <c r="AA15" s="11">
        <v>544</v>
      </c>
      <c r="AB15" s="12">
        <v>74</v>
      </c>
      <c r="AC15" s="13">
        <v>702</v>
      </c>
      <c r="AD15" s="13">
        <v>770</v>
      </c>
      <c r="AE15" s="14">
        <v>221</v>
      </c>
      <c r="AF15" s="13">
        <v>3274</v>
      </c>
      <c r="AG15" s="13">
        <v>3467</v>
      </c>
      <c r="AH15" s="14">
        <v>296.5</v>
      </c>
      <c r="AI15" s="13">
        <v>311</v>
      </c>
      <c r="AJ15" s="13">
        <v>360</v>
      </c>
      <c r="AK15" s="14">
        <v>91.5</v>
      </c>
      <c r="AL15" s="13">
        <v>382</v>
      </c>
      <c r="AM15" s="13">
        <v>432</v>
      </c>
      <c r="AN15" s="14">
        <v>92.5</v>
      </c>
      <c r="AO15" s="13">
        <v>1855</v>
      </c>
      <c r="AP15" s="13">
        <v>1876</v>
      </c>
      <c r="AQ15" s="14">
        <v>244</v>
      </c>
      <c r="AR15" s="13">
        <v>5842</v>
      </c>
      <c r="AS15" s="13">
        <v>6010</v>
      </c>
      <c r="AT15" s="14">
        <v>433.5</v>
      </c>
    </row>
    <row r="16" spans="1:46" ht="15.75" x14ac:dyDescent="0.3">
      <c r="A16" s="10" t="s">
        <v>113</v>
      </c>
      <c r="B16" s="13">
        <v>6024</v>
      </c>
      <c r="C16" s="13">
        <v>6479</v>
      </c>
      <c r="D16" s="14">
        <v>476</v>
      </c>
      <c r="E16" s="11">
        <v>853</v>
      </c>
      <c r="F16" s="11">
        <v>1123</v>
      </c>
      <c r="G16" s="12">
        <v>231</v>
      </c>
      <c r="H16" s="13">
        <v>2343</v>
      </c>
      <c r="I16" s="13">
        <v>2453</v>
      </c>
      <c r="J16" s="14">
        <v>262</v>
      </c>
      <c r="K16" s="13">
        <v>1075</v>
      </c>
      <c r="L16" s="13">
        <v>890</v>
      </c>
      <c r="M16" s="14">
        <v>233</v>
      </c>
      <c r="N16" s="13">
        <v>617</v>
      </c>
      <c r="O16" s="13">
        <v>604</v>
      </c>
      <c r="P16" s="14">
        <v>118.5</v>
      </c>
      <c r="Q16" s="11">
        <v>9525</v>
      </c>
      <c r="R16" s="11">
        <v>10346</v>
      </c>
      <c r="S16" s="12">
        <v>218</v>
      </c>
      <c r="T16" s="11">
        <v>1239</v>
      </c>
      <c r="U16" s="11">
        <v>1532</v>
      </c>
      <c r="V16" s="12">
        <v>214.5</v>
      </c>
      <c r="W16" s="13">
        <v>5678</v>
      </c>
      <c r="X16" s="13">
        <v>5900</v>
      </c>
      <c r="Y16" s="14">
        <v>366.5</v>
      </c>
      <c r="Z16" s="13">
        <v>499</v>
      </c>
      <c r="AA16" s="13">
        <v>712</v>
      </c>
      <c r="AB16" s="14">
        <v>233.5</v>
      </c>
      <c r="AC16" s="13">
        <v>730</v>
      </c>
      <c r="AD16" s="13">
        <v>849</v>
      </c>
      <c r="AE16" s="14">
        <v>143</v>
      </c>
      <c r="AF16" s="13">
        <v>4773</v>
      </c>
      <c r="AG16" s="13">
        <v>4598</v>
      </c>
      <c r="AH16" s="14">
        <v>328.5</v>
      </c>
      <c r="AI16" s="13">
        <v>251</v>
      </c>
      <c r="AJ16" s="13">
        <v>244</v>
      </c>
      <c r="AK16" s="14">
        <v>58.5</v>
      </c>
      <c r="AL16" s="13">
        <v>193</v>
      </c>
      <c r="AM16" s="13">
        <v>233</v>
      </c>
      <c r="AN16" s="14">
        <v>60.5</v>
      </c>
      <c r="AO16" s="11">
        <v>622</v>
      </c>
      <c r="AP16" s="11">
        <v>806</v>
      </c>
      <c r="AQ16" s="12">
        <v>74.5</v>
      </c>
      <c r="AR16" s="11">
        <v>3825</v>
      </c>
      <c r="AS16" s="11">
        <v>4299</v>
      </c>
      <c r="AT16" s="12">
        <v>375.5</v>
      </c>
    </row>
    <row r="17" spans="1:46" ht="15.75" x14ac:dyDescent="0.3">
      <c r="A17" s="10" t="s">
        <v>114</v>
      </c>
      <c r="B17" s="13">
        <v>2787</v>
      </c>
      <c r="C17" s="13">
        <v>2631</v>
      </c>
      <c r="D17" s="14">
        <v>333.5</v>
      </c>
      <c r="E17" s="11">
        <v>284</v>
      </c>
      <c r="F17" s="11">
        <v>403</v>
      </c>
      <c r="G17" s="12">
        <v>84</v>
      </c>
      <c r="H17" s="13">
        <v>436</v>
      </c>
      <c r="I17" s="13">
        <v>406</v>
      </c>
      <c r="J17" s="14">
        <v>95</v>
      </c>
      <c r="K17" s="13">
        <v>449</v>
      </c>
      <c r="L17" s="13">
        <v>444</v>
      </c>
      <c r="M17" s="14">
        <v>92.5</v>
      </c>
      <c r="N17" s="11">
        <v>655</v>
      </c>
      <c r="O17" s="11">
        <v>509</v>
      </c>
      <c r="P17" s="12">
        <v>135</v>
      </c>
      <c r="Q17" s="13">
        <v>1039</v>
      </c>
      <c r="R17" s="13">
        <v>1061</v>
      </c>
      <c r="S17" s="14">
        <v>80</v>
      </c>
      <c r="T17" s="11">
        <v>4075</v>
      </c>
      <c r="U17" s="11">
        <v>4667</v>
      </c>
      <c r="V17" s="12">
        <v>306</v>
      </c>
      <c r="W17" s="13">
        <v>2403</v>
      </c>
      <c r="X17" s="13">
        <v>2667</v>
      </c>
      <c r="Y17" s="14">
        <v>285.5</v>
      </c>
      <c r="Z17" s="11">
        <v>545</v>
      </c>
      <c r="AA17" s="11">
        <v>930</v>
      </c>
      <c r="AB17" s="12">
        <v>144</v>
      </c>
      <c r="AC17" s="13">
        <v>1012</v>
      </c>
      <c r="AD17" s="13">
        <v>823</v>
      </c>
      <c r="AE17" s="14">
        <v>241.5</v>
      </c>
      <c r="AF17" s="13">
        <v>415</v>
      </c>
      <c r="AG17" s="13">
        <v>441</v>
      </c>
      <c r="AH17" s="14">
        <v>101</v>
      </c>
      <c r="AI17" s="13">
        <v>432</v>
      </c>
      <c r="AJ17" s="13">
        <v>490</v>
      </c>
      <c r="AK17" s="14">
        <v>89</v>
      </c>
      <c r="AL17" s="11">
        <v>763</v>
      </c>
      <c r="AM17" s="11">
        <v>997</v>
      </c>
      <c r="AN17" s="12">
        <v>99</v>
      </c>
      <c r="AO17" s="13">
        <v>1734</v>
      </c>
      <c r="AP17" s="13">
        <v>1814</v>
      </c>
      <c r="AQ17" s="14">
        <v>208.5</v>
      </c>
      <c r="AR17" s="13">
        <v>3012</v>
      </c>
      <c r="AS17" s="13">
        <v>3102</v>
      </c>
      <c r="AT17" s="14">
        <v>316.5</v>
      </c>
    </row>
    <row r="18" spans="1:46" ht="15.75" x14ac:dyDescent="0.3">
      <c r="A18" s="10" t="s">
        <v>115</v>
      </c>
      <c r="B18" s="13">
        <v>172</v>
      </c>
      <c r="C18" s="13">
        <v>211</v>
      </c>
      <c r="D18" s="14">
        <v>47</v>
      </c>
      <c r="E18" s="13">
        <v>641</v>
      </c>
      <c r="F18" s="13">
        <v>597</v>
      </c>
      <c r="G18" s="14">
        <v>90</v>
      </c>
      <c r="H18" s="11">
        <v>1568</v>
      </c>
      <c r="I18" s="11">
        <v>1731</v>
      </c>
      <c r="J18" s="12">
        <v>117.5</v>
      </c>
      <c r="K18" s="13">
        <v>1175</v>
      </c>
      <c r="L18" s="13">
        <v>1235</v>
      </c>
      <c r="M18" s="14">
        <v>141</v>
      </c>
      <c r="N18" s="11">
        <v>860</v>
      </c>
      <c r="O18" s="11">
        <v>1007</v>
      </c>
      <c r="P18" s="12">
        <v>115</v>
      </c>
      <c r="Q18" s="11">
        <v>3861</v>
      </c>
      <c r="R18" s="11">
        <v>4422</v>
      </c>
      <c r="S18" s="12">
        <v>151</v>
      </c>
      <c r="T18" s="13">
        <v>65</v>
      </c>
      <c r="U18" s="13">
        <v>76</v>
      </c>
      <c r="V18" s="14">
        <v>29</v>
      </c>
      <c r="W18" s="11">
        <v>261</v>
      </c>
      <c r="X18" s="11">
        <v>302</v>
      </c>
      <c r="Y18" s="12">
        <v>39.5</v>
      </c>
      <c r="Z18" s="13">
        <v>64</v>
      </c>
      <c r="AA18" s="13">
        <v>53</v>
      </c>
      <c r="AB18" s="14">
        <v>37</v>
      </c>
      <c r="AC18" s="13">
        <v>398</v>
      </c>
      <c r="AD18" s="13">
        <v>385</v>
      </c>
      <c r="AE18" s="14">
        <v>86.5</v>
      </c>
      <c r="AF18" s="13">
        <v>1031</v>
      </c>
      <c r="AG18" s="13">
        <v>1104</v>
      </c>
      <c r="AH18" s="14">
        <v>91</v>
      </c>
      <c r="AI18" s="13">
        <v>14</v>
      </c>
      <c r="AJ18" s="13" t="s">
        <v>439</v>
      </c>
      <c r="AK18" s="14">
        <v>12</v>
      </c>
      <c r="AL18" s="13">
        <v>10</v>
      </c>
      <c r="AM18" s="13" t="s">
        <v>439</v>
      </c>
      <c r="AN18" s="14">
        <v>13.5</v>
      </c>
      <c r="AO18" s="11">
        <v>25</v>
      </c>
      <c r="AP18" s="11">
        <v>41</v>
      </c>
      <c r="AQ18" s="12">
        <v>13.5</v>
      </c>
      <c r="AR18" s="13">
        <v>1174</v>
      </c>
      <c r="AS18" s="13">
        <v>1180</v>
      </c>
      <c r="AT18" s="14">
        <v>155.5</v>
      </c>
    </row>
    <row r="19" spans="1:46" s="23" customFormat="1" ht="15.75" x14ac:dyDescent="0.3">
      <c r="A19" s="21" t="s">
        <v>438</v>
      </c>
      <c r="B19" s="25">
        <v>53904</v>
      </c>
      <c r="C19" s="25">
        <v>54277</v>
      </c>
      <c r="D19" s="24">
        <v>1061.5</v>
      </c>
      <c r="E19" s="22">
        <v>18319</v>
      </c>
      <c r="F19" s="22">
        <v>20255</v>
      </c>
      <c r="G19" s="20">
        <v>703.5</v>
      </c>
      <c r="H19" s="22">
        <v>9627</v>
      </c>
      <c r="I19" s="22">
        <v>10056</v>
      </c>
      <c r="J19" s="20">
        <v>420.5</v>
      </c>
      <c r="K19" s="25">
        <v>6934</v>
      </c>
      <c r="L19" s="25">
        <v>6463</v>
      </c>
      <c r="M19" s="24">
        <v>534.5</v>
      </c>
      <c r="N19" s="25">
        <v>6156</v>
      </c>
      <c r="O19" s="25">
        <v>5692</v>
      </c>
      <c r="P19" s="24">
        <v>472.5</v>
      </c>
      <c r="Q19" s="22">
        <v>42491</v>
      </c>
      <c r="R19" s="22">
        <v>43940</v>
      </c>
      <c r="S19" s="20">
        <v>569.5</v>
      </c>
      <c r="T19" s="22">
        <v>31523</v>
      </c>
      <c r="U19" s="22">
        <v>34837</v>
      </c>
      <c r="V19" s="20">
        <v>760</v>
      </c>
      <c r="W19" s="22">
        <v>31031</v>
      </c>
      <c r="X19" s="22">
        <v>33442</v>
      </c>
      <c r="Y19" s="20">
        <v>847.5</v>
      </c>
      <c r="Z19" s="22">
        <v>4731</v>
      </c>
      <c r="AA19" s="22">
        <v>6671</v>
      </c>
      <c r="AB19" s="20">
        <v>533.5</v>
      </c>
      <c r="AC19" s="25">
        <v>6800</v>
      </c>
      <c r="AD19" s="25">
        <v>6720</v>
      </c>
      <c r="AE19" s="24">
        <v>583.5</v>
      </c>
      <c r="AF19" s="25">
        <v>13273</v>
      </c>
      <c r="AG19" s="25">
        <v>13385</v>
      </c>
      <c r="AH19" s="24">
        <v>581.5</v>
      </c>
      <c r="AI19" s="22">
        <v>4181</v>
      </c>
      <c r="AJ19" s="22">
        <v>4586</v>
      </c>
      <c r="AK19" s="20">
        <v>311.5</v>
      </c>
      <c r="AL19" s="22">
        <v>2910</v>
      </c>
      <c r="AM19" s="22">
        <v>3443</v>
      </c>
      <c r="AN19" s="20">
        <v>271</v>
      </c>
      <c r="AO19" s="22">
        <v>8163</v>
      </c>
      <c r="AP19" s="22">
        <v>8704</v>
      </c>
      <c r="AQ19" s="20">
        <v>486</v>
      </c>
      <c r="AR19" s="22">
        <v>33381</v>
      </c>
      <c r="AS19" s="22">
        <v>34997</v>
      </c>
      <c r="AT19" s="20">
        <v>1024.5</v>
      </c>
    </row>
    <row r="20" spans="1:46"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c r="AC20" s="15"/>
      <c r="AD20" s="15"/>
      <c r="AE20" s="16"/>
      <c r="AF20" s="15"/>
      <c r="AG20" s="15"/>
      <c r="AH20" s="16"/>
      <c r="AI20" s="15"/>
      <c r="AJ20" s="15"/>
      <c r="AK20" s="16"/>
      <c r="AL20" s="15"/>
      <c r="AM20" s="15"/>
      <c r="AN20" s="16"/>
      <c r="AO20" s="15"/>
      <c r="AP20" s="15"/>
      <c r="AQ20" s="16"/>
      <c r="AR20" s="15"/>
      <c r="AS20" s="15"/>
      <c r="AT20" s="16"/>
    </row>
    <row r="21" spans="1:46" x14ac:dyDescent="0.25">
      <c r="A21" t="s">
        <v>131</v>
      </c>
      <c r="D21" s="17"/>
      <c r="G21" s="17"/>
      <c r="J21" s="17"/>
      <c r="M21" s="17"/>
      <c r="P21" s="17"/>
      <c r="S21" s="17"/>
      <c r="V21" s="17"/>
      <c r="Y21" s="17"/>
      <c r="AB21" s="17"/>
      <c r="AE21" s="17"/>
      <c r="AH21" s="17"/>
      <c r="AK21" s="17"/>
      <c r="AN21" s="17"/>
      <c r="AQ21" s="17"/>
      <c r="AT21" s="17"/>
    </row>
  </sheetData>
  <mergeCells count="15">
    <mergeCell ref="B4:D4"/>
    <mergeCell ref="H4:J4"/>
    <mergeCell ref="Q4:S4"/>
    <mergeCell ref="T4:V4"/>
    <mergeCell ref="AR4:AT4"/>
    <mergeCell ref="AL4:AN4"/>
    <mergeCell ref="W4:Y4"/>
    <mergeCell ref="E4:G4"/>
    <mergeCell ref="AO4:AQ4"/>
    <mergeCell ref="Z4:AB4"/>
    <mergeCell ref="N4:P4"/>
    <mergeCell ref="AC4:AE4"/>
    <mergeCell ref="AI4:AK4"/>
    <mergeCell ref="AF4:AH4"/>
    <mergeCell ref="K4:M4"/>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dimension ref="A1:AT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46" width="15" customWidth="1"/>
  </cols>
  <sheetData>
    <row r="1" spans="1:46" ht="18.75" x14ac:dyDescent="0.35">
      <c r="A1" s="3" t="s">
        <v>10</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row>
    <row r="2" spans="1:46" ht="15.75" x14ac:dyDescent="0.3">
      <c r="A2" s="6" t="s">
        <v>141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row>
    <row r="3" spans="1:46" ht="15.75" x14ac:dyDescent="0.3">
      <c r="A3" s="6" t="s">
        <v>132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row>
    <row r="4" spans="1:46" ht="60" customHeight="1" x14ac:dyDescent="0.25">
      <c r="A4" s="7"/>
      <c r="B4" s="83" t="s">
        <v>142</v>
      </c>
      <c r="C4" s="83"/>
      <c r="D4" s="83"/>
      <c r="E4" s="83" t="s">
        <v>143</v>
      </c>
      <c r="F4" s="83"/>
      <c r="G4" s="83"/>
      <c r="H4" s="83" t="s">
        <v>144</v>
      </c>
      <c r="I4" s="83"/>
      <c r="J4" s="83"/>
      <c r="K4" s="83" t="s">
        <v>145</v>
      </c>
      <c r="L4" s="83"/>
      <c r="M4" s="83"/>
      <c r="N4" s="83" t="s">
        <v>146</v>
      </c>
      <c r="O4" s="83"/>
      <c r="P4" s="83"/>
      <c r="Q4" s="83" t="s">
        <v>147</v>
      </c>
      <c r="R4" s="83"/>
      <c r="S4" s="83"/>
      <c r="T4" s="83" t="s">
        <v>148</v>
      </c>
      <c r="U4" s="83"/>
      <c r="V4" s="83"/>
      <c r="W4" s="83" t="s">
        <v>149</v>
      </c>
      <c r="X4" s="83"/>
      <c r="Y4" s="83"/>
      <c r="Z4" s="83" t="s">
        <v>150</v>
      </c>
      <c r="AA4" s="83"/>
      <c r="AB4" s="83"/>
      <c r="AC4" s="83" t="s">
        <v>151</v>
      </c>
      <c r="AD4" s="83"/>
      <c r="AE4" s="83"/>
      <c r="AF4" s="83" t="s">
        <v>152</v>
      </c>
      <c r="AG4" s="83"/>
      <c r="AH4" s="83"/>
      <c r="AI4" s="83" t="s">
        <v>153</v>
      </c>
      <c r="AJ4" s="83"/>
      <c r="AK4" s="83"/>
      <c r="AL4" s="83" t="s">
        <v>154</v>
      </c>
      <c r="AM4" s="83"/>
      <c r="AN4" s="83"/>
      <c r="AO4" s="83" t="s">
        <v>155</v>
      </c>
      <c r="AP4" s="83"/>
      <c r="AQ4" s="83"/>
      <c r="AR4" s="83" t="s">
        <v>156</v>
      </c>
      <c r="AS4" s="83"/>
      <c r="AT4" s="83"/>
    </row>
    <row r="5" spans="1:46"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c r="AC5" s="8" t="s">
        <v>100</v>
      </c>
      <c r="AD5" s="8" t="s">
        <v>101</v>
      </c>
      <c r="AE5" s="9" t="s">
        <v>102</v>
      </c>
      <c r="AF5" s="8" t="s">
        <v>100</v>
      </c>
      <c r="AG5" s="8" t="s">
        <v>101</v>
      </c>
      <c r="AH5" s="9" t="s">
        <v>102</v>
      </c>
      <c r="AI5" s="8" t="s">
        <v>100</v>
      </c>
      <c r="AJ5" s="8" t="s">
        <v>101</v>
      </c>
      <c r="AK5" s="9" t="s">
        <v>102</v>
      </c>
      <c r="AL5" s="8" t="s">
        <v>100</v>
      </c>
      <c r="AM5" s="8" t="s">
        <v>101</v>
      </c>
      <c r="AN5" s="9" t="s">
        <v>102</v>
      </c>
      <c r="AO5" s="8" t="s">
        <v>100</v>
      </c>
      <c r="AP5" s="8" t="s">
        <v>101</v>
      </c>
      <c r="AQ5" s="9" t="s">
        <v>102</v>
      </c>
      <c r="AR5" s="8" t="s">
        <v>100</v>
      </c>
      <c r="AS5" s="8" t="s">
        <v>101</v>
      </c>
      <c r="AT5" s="9" t="s">
        <v>102</v>
      </c>
    </row>
    <row r="6" spans="1:46" ht="15.75" x14ac:dyDescent="0.3">
      <c r="A6" s="10" t="s">
        <v>103</v>
      </c>
      <c r="B6" s="13">
        <v>334807</v>
      </c>
      <c r="C6" s="13">
        <v>316217</v>
      </c>
      <c r="D6" s="14">
        <v>31378.5</v>
      </c>
      <c r="E6" s="13">
        <v>38968</v>
      </c>
      <c r="F6" s="13">
        <v>51102</v>
      </c>
      <c r="G6" s="14">
        <v>12152.5</v>
      </c>
      <c r="H6" s="13">
        <v>49415</v>
      </c>
      <c r="I6" s="13">
        <v>51896</v>
      </c>
      <c r="J6" s="14">
        <v>4452</v>
      </c>
      <c r="K6" s="13">
        <v>8427</v>
      </c>
      <c r="L6" s="13">
        <v>7522</v>
      </c>
      <c r="M6" s="14">
        <v>2940</v>
      </c>
      <c r="N6" s="13">
        <v>7781</v>
      </c>
      <c r="O6" s="13">
        <v>8112</v>
      </c>
      <c r="P6" s="14">
        <v>1867</v>
      </c>
      <c r="Q6" s="13">
        <v>61723</v>
      </c>
      <c r="R6" s="13">
        <v>58592</v>
      </c>
      <c r="S6" s="14">
        <v>8012</v>
      </c>
      <c r="T6" s="11">
        <v>547819</v>
      </c>
      <c r="U6" s="11">
        <v>602500</v>
      </c>
      <c r="V6" s="12">
        <v>43575</v>
      </c>
      <c r="W6" s="13">
        <v>789622</v>
      </c>
      <c r="X6" s="13">
        <v>774143</v>
      </c>
      <c r="Y6" s="14">
        <v>46372.5</v>
      </c>
      <c r="Z6" s="13">
        <v>163015</v>
      </c>
      <c r="AA6" s="13">
        <v>186564</v>
      </c>
      <c r="AB6" s="14">
        <v>36236.5</v>
      </c>
      <c r="AC6" s="11">
        <v>72172</v>
      </c>
      <c r="AD6" s="11">
        <v>51062</v>
      </c>
      <c r="AE6" s="12">
        <v>19286</v>
      </c>
      <c r="AF6" s="13">
        <v>139219</v>
      </c>
      <c r="AG6" s="13">
        <v>140296</v>
      </c>
      <c r="AH6" s="14">
        <v>26321.5</v>
      </c>
      <c r="AI6" s="11">
        <v>7152</v>
      </c>
      <c r="AJ6" s="11">
        <v>10496</v>
      </c>
      <c r="AK6" s="12">
        <v>1648.5</v>
      </c>
      <c r="AL6" s="13">
        <v>36814</v>
      </c>
      <c r="AM6" s="13">
        <v>37055</v>
      </c>
      <c r="AN6" s="14">
        <v>14174</v>
      </c>
      <c r="AO6" s="13">
        <v>28397</v>
      </c>
      <c r="AP6" s="13">
        <v>27602</v>
      </c>
      <c r="AQ6" s="14">
        <v>6194.5</v>
      </c>
      <c r="AR6" s="13">
        <v>336770</v>
      </c>
      <c r="AS6" s="13">
        <v>324403</v>
      </c>
      <c r="AT6" s="14">
        <v>40932</v>
      </c>
    </row>
    <row r="7" spans="1:46" ht="15.75" x14ac:dyDescent="0.3">
      <c r="A7" s="10" t="s">
        <v>104</v>
      </c>
      <c r="B7" s="11">
        <v>747811</v>
      </c>
      <c r="C7" s="11">
        <v>711561</v>
      </c>
      <c r="D7" s="12">
        <v>31068</v>
      </c>
      <c r="E7" s="11">
        <v>16848</v>
      </c>
      <c r="F7" s="11">
        <v>25872</v>
      </c>
      <c r="G7" s="12">
        <v>8188</v>
      </c>
      <c r="H7" s="13">
        <v>5437</v>
      </c>
      <c r="I7" s="13">
        <v>5807</v>
      </c>
      <c r="J7" s="14">
        <v>3570</v>
      </c>
      <c r="K7" s="13">
        <v>2551</v>
      </c>
      <c r="L7" s="13">
        <v>736</v>
      </c>
      <c r="M7" s="14">
        <v>2039</v>
      </c>
      <c r="N7" s="13">
        <v>1830</v>
      </c>
      <c r="O7" s="13">
        <v>1927</v>
      </c>
      <c r="P7" s="14">
        <v>325.5</v>
      </c>
      <c r="Q7" s="13">
        <v>62884</v>
      </c>
      <c r="R7" s="13">
        <v>59525</v>
      </c>
      <c r="S7" s="14">
        <v>12143.5</v>
      </c>
      <c r="T7" s="13">
        <v>431058</v>
      </c>
      <c r="U7" s="13">
        <v>435486</v>
      </c>
      <c r="V7" s="14">
        <v>20738</v>
      </c>
      <c r="W7" s="11">
        <v>551043</v>
      </c>
      <c r="X7" s="11">
        <v>588492</v>
      </c>
      <c r="Y7" s="12">
        <v>31783</v>
      </c>
      <c r="Z7" s="11">
        <v>39871</v>
      </c>
      <c r="AA7" s="11">
        <v>58031</v>
      </c>
      <c r="AB7" s="12">
        <v>12967.5</v>
      </c>
      <c r="AC7" s="13">
        <v>32231</v>
      </c>
      <c r="AD7" s="13">
        <v>28126</v>
      </c>
      <c r="AE7" s="14">
        <v>13280</v>
      </c>
      <c r="AF7" s="13">
        <v>27979</v>
      </c>
      <c r="AG7" s="13">
        <v>23047</v>
      </c>
      <c r="AH7" s="14">
        <v>11316.5</v>
      </c>
      <c r="AI7" s="13">
        <v>5972</v>
      </c>
      <c r="AJ7" s="13">
        <v>3792</v>
      </c>
      <c r="AK7" s="14">
        <v>5908</v>
      </c>
      <c r="AL7" s="13">
        <v>22229</v>
      </c>
      <c r="AM7" s="13">
        <v>15881</v>
      </c>
      <c r="AN7" s="14">
        <v>11188</v>
      </c>
      <c r="AO7" s="13">
        <v>11608</v>
      </c>
      <c r="AP7" s="13">
        <v>8348</v>
      </c>
      <c r="AQ7" s="14">
        <v>5067.5</v>
      </c>
      <c r="AR7" s="13">
        <v>417207</v>
      </c>
      <c r="AS7" s="13">
        <v>401916</v>
      </c>
      <c r="AT7" s="14">
        <v>39588</v>
      </c>
    </row>
    <row r="8" spans="1:46" ht="15.75" x14ac:dyDescent="0.3">
      <c r="A8" s="10" t="s">
        <v>105</v>
      </c>
      <c r="B8" s="11">
        <v>164221</v>
      </c>
      <c r="C8" s="11">
        <v>132697</v>
      </c>
      <c r="D8" s="12">
        <v>20851.5</v>
      </c>
      <c r="E8" s="13">
        <v>74207</v>
      </c>
      <c r="F8" s="13">
        <v>78303</v>
      </c>
      <c r="G8" s="14">
        <v>13137</v>
      </c>
      <c r="H8" s="13">
        <v>7581</v>
      </c>
      <c r="I8" s="13">
        <v>5237</v>
      </c>
      <c r="J8" s="14">
        <v>3127</v>
      </c>
      <c r="K8" s="13">
        <v>16470</v>
      </c>
      <c r="L8" s="13">
        <v>19052</v>
      </c>
      <c r="M8" s="14">
        <v>4065.5</v>
      </c>
      <c r="N8" s="13">
        <v>5231</v>
      </c>
      <c r="O8" s="13">
        <v>4544</v>
      </c>
      <c r="P8" s="14">
        <v>1537.5</v>
      </c>
      <c r="Q8" s="11">
        <v>7</v>
      </c>
      <c r="R8" s="11">
        <v>0</v>
      </c>
      <c r="S8" s="12">
        <v>4.5</v>
      </c>
      <c r="T8" s="13">
        <v>653236</v>
      </c>
      <c r="U8" s="13">
        <v>681685</v>
      </c>
      <c r="V8" s="14">
        <v>31451.5</v>
      </c>
      <c r="W8" s="11">
        <v>48061</v>
      </c>
      <c r="X8" s="11">
        <v>72845</v>
      </c>
      <c r="Y8" s="12">
        <v>10949</v>
      </c>
      <c r="Z8" s="13">
        <v>56510</v>
      </c>
      <c r="AA8" s="13">
        <v>42767</v>
      </c>
      <c r="AB8" s="14">
        <v>17002</v>
      </c>
      <c r="AC8" s="13">
        <v>13434</v>
      </c>
      <c r="AD8" s="13">
        <v>13126</v>
      </c>
      <c r="AE8" s="14">
        <v>5247</v>
      </c>
      <c r="AF8" s="13">
        <v>14688</v>
      </c>
      <c r="AG8" s="13">
        <v>9922</v>
      </c>
      <c r="AH8" s="14">
        <v>6781.5</v>
      </c>
      <c r="AI8" s="13">
        <v>146557</v>
      </c>
      <c r="AJ8" s="13">
        <v>155633</v>
      </c>
      <c r="AK8" s="14">
        <v>14845.5</v>
      </c>
      <c r="AL8" s="13">
        <v>71033</v>
      </c>
      <c r="AM8" s="13">
        <v>78231</v>
      </c>
      <c r="AN8" s="14">
        <v>15251</v>
      </c>
      <c r="AO8" s="13">
        <v>66720</v>
      </c>
      <c r="AP8" s="13">
        <v>61015</v>
      </c>
      <c r="AQ8" s="14">
        <v>11023.5</v>
      </c>
      <c r="AR8" s="13">
        <v>238245</v>
      </c>
      <c r="AS8" s="13">
        <v>219330</v>
      </c>
      <c r="AT8" s="14">
        <v>27346</v>
      </c>
    </row>
    <row r="9" spans="1:46" ht="15.75" x14ac:dyDescent="0.3">
      <c r="A9" s="10" t="s">
        <v>106</v>
      </c>
      <c r="B9" s="13">
        <v>1351624</v>
      </c>
      <c r="C9" s="13">
        <v>1335588</v>
      </c>
      <c r="D9" s="14">
        <v>52907.5</v>
      </c>
      <c r="E9" s="13">
        <v>220048</v>
      </c>
      <c r="F9" s="13">
        <v>238905</v>
      </c>
      <c r="G9" s="14">
        <v>35340.5</v>
      </c>
      <c r="H9" s="11">
        <v>8213</v>
      </c>
      <c r="I9" s="11">
        <v>10733</v>
      </c>
      <c r="J9" s="12">
        <v>2461</v>
      </c>
      <c r="K9" s="13">
        <v>6052</v>
      </c>
      <c r="L9" s="13">
        <v>6374</v>
      </c>
      <c r="M9" s="14">
        <v>2209</v>
      </c>
      <c r="N9" s="13">
        <v>5526</v>
      </c>
      <c r="O9" s="13">
        <v>5014</v>
      </c>
      <c r="P9" s="14">
        <v>1129</v>
      </c>
      <c r="Q9" s="13">
        <v>30870</v>
      </c>
      <c r="R9" s="13">
        <v>31687</v>
      </c>
      <c r="S9" s="14">
        <v>4467</v>
      </c>
      <c r="T9" s="13">
        <v>49959</v>
      </c>
      <c r="U9" s="13">
        <v>58516</v>
      </c>
      <c r="V9" s="14">
        <v>9589</v>
      </c>
      <c r="W9" s="13">
        <v>172103</v>
      </c>
      <c r="X9" s="13">
        <v>166731</v>
      </c>
      <c r="Y9" s="14">
        <v>18929</v>
      </c>
      <c r="Z9" s="13">
        <v>5497</v>
      </c>
      <c r="AA9" s="13">
        <v>9909</v>
      </c>
      <c r="AB9" s="14">
        <v>5505</v>
      </c>
      <c r="AC9" s="13">
        <v>23246</v>
      </c>
      <c r="AD9" s="13">
        <v>15788</v>
      </c>
      <c r="AE9" s="14">
        <v>11466</v>
      </c>
      <c r="AF9" s="13">
        <v>30517</v>
      </c>
      <c r="AG9" s="13">
        <v>33692</v>
      </c>
      <c r="AH9" s="14">
        <v>10518</v>
      </c>
      <c r="AI9" s="13">
        <v>8880</v>
      </c>
      <c r="AJ9" s="13">
        <v>9013</v>
      </c>
      <c r="AK9" s="14">
        <v>4427.5</v>
      </c>
      <c r="AL9" s="11">
        <v>5280</v>
      </c>
      <c r="AM9" s="11">
        <v>8891</v>
      </c>
      <c r="AN9" s="12">
        <v>2993.5</v>
      </c>
      <c r="AO9" s="11">
        <v>7830</v>
      </c>
      <c r="AP9" s="11">
        <v>11841</v>
      </c>
      <c r="AQ9" s="12">
        <v>727</v>
      </c>
      <c r="AR9" s="13">
        <v>291832</v>
      </c>
      <c r="AS9" s="13">
        <v>286785</v>
      </c>
      <c r="AT9" s="14">
        <v>45046</v>
      </c>
    </row>
    <row r="10" spans="1:46" ht="15.75" x14ac:dyDescent="0.3">
      <c r="A10" s="10" t="s">
        <v>107</v>
      </c>
      <c r="B10" s="13">
        <v>602</v>
      </c>
      <c r="C10" s="13">
        <v>262</v>
      </c>
      <c r="D10" s="14">
        <v>609</v>
      </c>
      <c r="E10" s="13">
        <v>1095</v>
      </c>
      <c r="F10" s="13">
        <v>657</v>
      </c>
      <c r="G10" s="14">
        <v>842</v>
      </c>
      <c r="H10" s="13">
        <v>11529</v>
      </c>
      <c r="I10" s="13">
        <v>10306</v>
      </c>
      <c r="J10" s="14">
        <v>1806.5</v>
      </c>
      <c r="K10" s="11">
        <v>314</v>
      </c>
      <c r="L10" s="11">
        <v>686</v>
      </c>
      <c r="M10" s="12">
        <v>120</v>
      </c>
      <c r="N10" s="11">
        <v>95</v>
      </c>
      <c r="O10" s="11">
        <v>203</v>
      </c>
      <c r="P10" s="12">
        <v>52.5</v>
      </c>
      <c r="Q10" s="13">
        <v>8099</v>
      </c>
      <c r="R10" s="13">
        <v>8287</v>
      </c>
      <c r="S10" s="14">
        <v>1269.5</v>
      </c>
      <c r="T10" s="13">
        <v>0</v>
      </c>
      <c r="U10" s="13">
        <v>0</v>
      </c>
      <c r="V10" s="14">
        <v>0</v>
      </c>
      <c r="W10" s="11">
        <v>33884</v>
      </c>
      <c r="X10" s="11">
        <v>39795</v>
      </c>
      <c r="Y10" s="12">
        <v>4068.5</v>
      </c>
      <c r="Z10" s="11">
        <v>0</v>
      </c>
      <c r="AA10" s="11">
        <v>101</v>
      </c>
      <c r="AB10" s="12">
        <v>0</v>
      </c>
      <c r="AC10" s="11">
        <v>3891</v>
      </c>
      <c r="AD10" s="11">
        <v>6551</v>
      </c>
      <c r="AE10" s="12">
        <v>1670.5</v>
      </c>
      <c r="AF10" s="13">
        <v>32581</v>
      </c>
      <c r="AG10" s="13">
        <v>34300</v>
      </c>
      <c r="AH10" s="14">
        <v>4705</v>
      </c>
      <c r="AI10" s="13">
        <v>19683</v>
      </c>
      <c r="AJ10" s="13">
        <v>16674</v>
      </c>
      <c r="AK10" s="14">
        <v>4546.5</v>
      </c>
      <c r="AL10" s="13">
        <v>7296</v>
      </c>
      <c r="AM10" s="13">
        <v>6356</v>
      </c>
      <c r="AN10" s="14">
        <v>3001.5</v>
      </c>
      <c r="AO10" s="13">
        <v>160</v>
      </c>
      <c r="AP10" s="13">
        <v>33</v>
      </c>
      <c r="AQ10" s="14">
        <v>196</v>
      </c>
      <c r="AR10" s="11">
        <v>14476</v>
      </c>
      <c r="AS10" s="11">
        <v>18082</v>
      </c>
      <c r="AT10" s="12">
        <v>3182.5</v>
      </c>
    </row>
    <row r="11" spans="1:46" ht="15.75" x14ac:dyDescent="0.3">
      <c r="A11" s="10" t="s">
        <v>108</v>
      </c>
      <c r="B11" s="11">
        <v>1249045</v>
      </c>
      <c r="C11" s="11">
        <v>1158858</v>
      </c>
      <c r="D11" s="12">
        <v>55173.5</v>
      </c>
      <c r="E11" s="13">
        <v>367765</v>
      </c>
      <c r="F11" s="13">
        <v>382364</v>
      </c>
      <c r="G11" s="14">
        <v>42710</v>
      </c>
      <c r="H11" s="13">
        <v>10828</v>
      </c>
      <c r="I11" s="13">
        <v>7176</v>
      </c>
      <c r="J11" s="14">
        <v>6075.5</v>
      </c>
      <c r="K11" s="13">
        <v>2737</v>
      </c>
      <c r="L11" s="13">
        <v>3336</v>
      </c>
      <c r="M11" s="14">
        <v>704.5</v>
      </c>
      <c r="N11" s="13">
        <v>6933</v>
      </c>
      <c r="O11" s="13">
        <v>3642</v>
      </c>
      <c r="P11" s="14">
        <v>7485.5</v>
      </c>
      <c r="Q11" s="13">
        <v>86916</v>
      </c>
      <c r="R11" s="13">
        <v>78592</v>
      </c>
      <c r="S11" s="14">
        <v>16456.5</v>
      </c>
      <c r="T11" s="13">
        <v>384670</v>
      </c>
      <c r="U11" s="13">
        <v>380977</v>
      </c>
      <c r="V11" s="14">
        <v>29195</v>
      </c>
      <c r="W11" s="13">
        <v>130796</v>
      </c>
      <c r="X11" s="13">
        <v>136776</v>
      </c>
      <c r="Y11" s="14">
        <v>22936.5</v>
      </c>
      <c r="Z11" s="11">
        <v>126820</v>
      </c>
      <c r="AA11" s="11">
        <v>154522</v>
      </c>
      <c r="AB11" s="12">
        <v>19211.5</v>
      </c>
      <c r="AC11" s="13">
        <v>18555</v>
      </c>
      <c r="AD11" s="13">
        <v>13953</v>
      </c>
      <c r="AE11" s="14">
        <v>6224</v>
      </c>
      <c r="AF11" s="13">
        <v>24042</v>
      </c>
      <c r="AG11" s="13">
        <v>25539</v>
      </c>
      <c r="AH11" s="14">
        <v>8490</v>
      </c>
      <c r="AI11" s="13">
        <v>6055</v>
      </c>
      <c r="AJ11" s="13">
        <v>7182</v>
      </c>
      <c r="AK11" s="14">
        <v>1174</v>
      </c>
      <c r="AL11" s="13">
        <v>9394</v>
      </c>
      <c r="AM11" s="13">
        <v>5310</v>
      </c>
      <c r="AN11" s="14">
        <v>7400.5</v>
      </c>
      <c r="AO11" s="11">
        <v>8405</v>
      </c>
      <c r="AP11" s="11">
        <v>10349</v>
      </c>
      <c r="AQ11" s="12">
        <v>512</v>
      </c>
      <c r="AR11" s="11">
        <v>524145</v>
      </c>
      <c r="AS11" s="11">
        <v>593723</v>
      </c>
      <c r="AT11" s="12">
        <v>47101</v>
      </c>
    </row>
    <row r="12" spans="1:46" ht="15.75" x14ac:dyDescent="0.3">
      <c r="A12" s="10" t="s">
        <v>109</v>
      </c>
      <c r="B12" s="13">
        <v>525668</v>
      </c>
      <c r="C12" s="13">
        <v>500443</v>
      </c>
      <c r="D12" s="14">
        <v>35137</v>
      </c>
      <c r="E12" s="13">
        <v>950260</v>
      </c>
      <c r="F12" s="13">
        <v>947723</v>
      </c>
      <c r="G12" s="14">
        <v>37847.5</v>
      </c>
      <c r="H12" s="13">
        <v>4404</v>
      </c>
      <c r="I12" s="13">
        <v>4826</v>
      </c>
      <c r="J12" s="14">
        <v>2648.5</v>
      </c>
      <c r="K12" s="13">
        <v>8933</v>
      </c>
      <c r="L12" s="13">
        <v>9043</v>
      </c>
      <c r="M12" s="14">
        <v>3326</v>
      </c>
      <c r="N12" s="13">
        <v>3950</v>
      </c>
      <c r="O12" s="13">
        <v>2376</v>
      </c>
      <c r="P12" s="14">
        <v>1821.5</v>
      </c>
      <c r="Q12" s="13">
        <v>5524</v>
      </c>
      <c r="R12" s="13">
        <v>4472</v>
      </c>
      <c r="S12" s="14">
        <v>4576.5</v>
      </c>
      <c r="T12" s="13">
        <v>198248</v>
      </c>
      <c r="U12" s="13">
        <v>195166</v>
      </c>
      <c r="V12" s="14">
        <v>16812.5</v>
      </c>
      <c r="W12" s="13">
        <v>24536</v>
      </c>
      <c r="X12" s="13">
        <v>24159</v>
      </c>
      <c r="Y12" s="14">
        <v>6994.5</v>
      </c>
      <c r="Z12" s="11">
        <v>26087</v>
      </c>
      <c r="AA12" s="11">
        <v>41035</v>
      </c>
      <c r="AB12" s="12">
        <v>8199</v>
      </c>
      <c r="AC12" s="13">
        <v>4809</v>
      </c>
      <c r="AD12" s="13">
        <v>3845</v>
      </c>
      <c r="AE12" s="14">
        <v>4273</v>
      </c>
      <c r="AF12" s="13">
        <v>4564</v>
      </c>
      <c r="AG12" s="13">
        <v>3209</v>
      </c>
      <c r="AH12" s="14">
        <v>2534</v>
      </c>
      <c r="AI12" s="13">
        <v>4095</v>
      </c>
      <c r="AJ12" s="13">
        <v>5721</v>
      </c>
      <c r="AK12" s="14">
        <v>1686</v>
      </c>
      <c r="AL12" s="11">
        <v>4677</v>
      </c>
      <c r="AM12" s="11">
        <v>6105</v>
      </c>
      <c r="AN12" s="12">
        <v>510.5</v>
      </c>
      <c r="AO12" s="11">
        <v>5827</v>
      </c>
      <c r="AP12" s="11">
        <v>8435</v>
      </c>
      <c r="AQ12" s="12">
        <v>435.5</v>
      </c>
      <c r="AR12" s="11">
        <v>323588</v>
      </c>
      <c r="AS12" s="11">
        <v>348871</v>
      </c>
      <c r="AT12" s="12">
        <v>24256</v>
      </c>
    </row>
    <row r="13" spans="1:46" ht="15.75" x14ac:dyDescent="0.3">
      <c r="A13" s="10" t="s">
        <v>110</v>
      </c>
      <c r="B13" s="11">
        <v>445623</v>
      </c>
      <c r="C13" s="11">
        <v>432206</v>
      </c>
      <c r="D13" s="12">
        <v>11189</v>
      </c>
      <c r="E13" s="11">
        <v>63988</v>
      </c>
      <c r="F13" s="11">
        <v>89533</v>
      </c>
      <c r="G13" s="12">
        <v>9642</v>
      </c>
      <c r="H13" s="13">
        <v>1113</v>
      </c>
      <c r="I13" s="13">
        <v>1669</v>
      </c>
      <c r="J13" s="14">
        <v>598.5</v>
      </c>
      <c r="K13" s="13">
        <v>3667</v>
      </c>
      <c r="L13" s="13">
        <v>2003</v>
      </c>
      <c r="M13" s="14">
        <v>2060</v>
      </c>
      <c r="N13" s="13">
        <v>2959</v>
      </c>
      <c r="O13" s="13">
        <v>2355</v>
      </c>
      <c r="P13" s="14">
        <v>1197.5</v>
      </c>
      <c r="Q13" s="13">
        <v>59</v>
      </c>
      <c r="R13" s="13">
        <v>66</v>
      </c>
      <c r="S13" s="14">
        <v>84</v>
      </c>
      <c r="T13" s="13">
        <v>3919</v>
      </c>
      <c r="U13" s="13">
        <v>2490</v>
      </c>
      <c r="V13" s="14">
        <v>4121</v>
      </c>
      <c r="W13" s="13">
        <v>3087</v>
      </c>
      <c r="X13" s="13">
        <v>1438</v>
      </c>
      <c r="Y13" s="14">
        <v>3170</v>
      </c>
      <c r="Z13" s="13">
        <v>896</v>
      </c>
      <c r="AA13" s="13">
        <v>292</v>
      </c>
      <c r="AB13" s="14">
        <v>754</v>
      </c>
      <c r="AC13" s="11">
        <v>945</v>
      </c>
      <c r="AD13" s="11">
        <v>2664</v>
      </c>
      <c r="AE13" s="12">
        <v>714.5</v>
      </c>
      <c r="AF13" s="11">
        <v>0</v>
      </c>
      <c r="AG13" s="11">
        <v>191</v>
      </c>
      <c r="AH13" s="12">
        <v>0</v>
      </c>
      <c r="AI13" s="11">
        <v>0</v>
      </c>
      <c r="AJ13" s="11">
        <v>197</v>
      </c>
      <c r="AK13" s="12">
        <v>0</v>
      </c>
      <c r="AL13" s="11">
        <v>0</v>
      </c>
      <c r="AM13" s="11">
        <v>64</v>
      </c>
      <c r="AN13" s="12">
        <v>0</v>
      </c>
      <c r="AO13" s="13">
        <v>350</v>
      </c>
      <c r="AP13" s="13">
        <v>368</v>
      </c>
      <c r="AQ13" s="14">
        <v>94</v>
      </c>
      <c r="AR13" s="13">
        <v>27281</v>
      </c>
      <c r="AS13" s="13">
        <v>24039</v>
      </c>
      <c r="AT13" s="14">
        <v>7855</v>
      </c>
    </row>
    <row r="14" spans="1:46" ht="15.75" x14ac:dyDescent="0.3">
      <c r="A14" s="10" t="s">
        <v>111</v>
      </c>
      <c r="B14" s="11">
        <v>377278</v>
      </c>
      <c r="C14" s="11">
        <v>343754</v>
      </c>
      <c r="D14" s="12">
        <v>32006</v>
      </c>
      <c r="E14" s="13">
        <v>328781</v>
      </c>
      <c r="F14" s="13">
        <v>331060</v>
      </c>
      <c r="G14" s="14">
        <v>31502</v>
      </c>
      <c r="H14" s="13">
        <v>9184</v>
      </c>
      <c r="I14" s="13">
        <v>6754</v>
      </c>
      <c r="J14" s="14">
        <v>4470</v>
      </c>
      <c r="K14" s="13">
        <v>6999</v>
      </c>
      <c r="L14" s="13">
        <v>6389</v>
      </c>
      <c r="M14" s="14">
        <v>2737</v>
      </c>
      <c r="N14" s="13">
        <v>5402</v>
      </c>
      <c r="O14" s="13">
        <v>2176</v>
      </c>
      <c r="P14" s="14">
        <v>3355.5</v>
      </c>
      <c r="Q14" s="11">
        <v>0</v>
      </c>
      <c r="R14" s="11">
        <v>73</v>
      </c>
      <c r="S14" s="12">
        <v>0</v>
      </c>
      <c r="T14" s="13">
        <v>524658</v>
      </c>
      <c r="U14" s="13">
        <v>537034</v>
      </c>
      <c r="V14" s="14">
        <v>30254</v>
      </c>
      <c r="W14" s="13">
        <v>120113</v>
      </c>
      <c r="X14" s="13">
        <v>124784</v>
      </c>
      <c r="Y14" s="14">
        <v>21722.5</v>
      </c>
      <c r="Z14" s="11">
        <v>75520</v>
      </c>
      <c r="AA14" s="11">
        <v>100886</v>
      </c>
      <c r="AB14" s="12">
        <v>19372.5</v>
      </c>
      <c r="AC14" s="13">
        <v>39431</v>
      </c>
      <c r="AD14" s="13">
        <v>50527</v>
      </c>
      <c r="AE14" s="14">
        <v>11164</v>
      </c>
      <c r="AF14" s="13">
        <v>6870</v>
      </c>
      <c r="AG14" s="13">
        <v>5972</v>
      </c>
      <c r="AH14" s="14">
        <v>5170</v>
      </c>
      <c r="AI14" s="13">
        <v>16445</v>
      </c>
      <c r="AJ14" s="13">
        <v>8350</v>
      </c>
      <c r="AK14" s="14">
        <v>16796.5</v>
      </c>
      <c r="AL14" s="13">
        <v>15302</v>
      </c>
      <c r="AM14" s="13">
        <v>17533</v>
      </c>
      <c r="AN14" s="14">
        <v>5079.5</v>
      </c>
      <c r="AO14" s="11">
        <v>5961</v>
      </c>
      <c r="AP14" s="11">
        <v>7668</v>
      </c>
      <c r="AQ14" s="12">
        <v>1562.5</v>
      </c>
      <c r="AR14" s="13">
        <v>330005</v>
      </c>
      <c r="AS14" s="13">
        <v>332932</v>
      </c>
      <c r="AT14" s="14">
        <v>31345.5</v>
      </c>
    </row>
    <row r="15" spans="1:46" ht="15.75" x14ac:dyDescent="0.3">
      <c r="A15" s="10" t="s">
        <v>112</v>
      </c>
      <c r="B15" s="13">
        <v>1026859</v>
      </c>
      <c r="C15" s="13">
        <v>1004932</v>
      </c>
      <c r="D15" s="14">
        <v>44121.5</v>
      </c>
      <c r="E15" s="11">
        <v>126907</v>
      </c>
      <c r="F15" s="11">
        <v>155827</v>
      </c>
      <c r="G15" s="12">
        <v>23750.5</v>
      </c>
      <c r="H15" s="13">
        <v>79699</v>
      </c>
      <c r="I15" s="13">
        <v>77031</v>
      </c>
      <c r="J15" s="14">
        <v>8054</v>
      </c>
      <c r="K15" s="11">
        <v>29350</v>
      </c>
      <c r="L15" s="11">
        <v>17286</v>
      </c>
      <c r="M15" s="12">
        <v>7517.5</v>
      </c>
      <c r="N15" s="13">
        <v>11863</v>
      </c>
      <c r="O15" s="13">
        <v>11351</v>
      </c>
      <c r="P15" s="14">
        <v>3680</v>
      </c>
      <c r="Q15" s="13">
        <v>369220</v>
      </c>
      <c r="R15" s="13">
        <v>375048</v>
      </c>
      <c r="S15" s="14">
        <v>21402.5</v>
      </c>
      <c r="T15" s="13">
        <v>147460</v>
      </c>
      <c r="U15" s="13">
        <v>140820</v>
      </c>
      <c r="V15" s="14">
        <v>23616</v>
      </c>
      <c r="W15" s="13">
        <v>819022</v>
      </c>
      <c r="X15" s="13">
        <v>836609</v>
      </c>
      <c r="Y15" s="14">
        <v>39858</v>
      </c>
      <c r="Z15" s="11">
        <v>34165</v>
      </c>
      <c r="AA15" s="11">
        <v>62367</v>
      </c>
      <c r="AB15" s="12">
        <v>12099</v>
      </c>
      <c r="AC15" s="13">
        <v>55325</v>
      </c>
      <c r="AD15" s="13">
        <v>46469</v>
      </c>
      <c r="AE15" s="14">
        <v>17321.5</v>
      </c>
      <c r="AF15" s="13">
        <v>234671</v>
      </c>
      <c r="AG15" s="13">
        <v>227860</v>
      </c>
      <c r="AH15" s="14">
        <v>26660.5</v>
      </c>
      <c r="AI15" s="11">
        <v>13547</v>
      </c>
      <c r="AJ15" s="11">
        <v>21127</v>
      </c>
      <c r="AK15" s="12">
        <v>4226</v>
      </c>
      <c r="AL15" s="13">
        <v>36962</v>
      </c>
      <c r="AM15" s="13">
        <v>37331</v>
      </c>
      <c r="AN15" s="14">
        <v>9831</v>
      </c>
      <c r="AO15" s="13">
        <v>76861</v>
      </c>
      <c r="AP15" s="13">
        <v>71943</v>
      </c>
      <c r="AQ15" s="14">
        <v>14505.5</v>
      </c>
      <c r="AR15" s="13">
        <v>604049</v>
      </c>
      <c r="AS15" s="13">
        <v>582094</v>
      </c>
      <c r="AT15" s="14">
        <v>43681.5</v>
      </c>
    </row>
    <row r="16" spans="1:46" ht="15.75" x14ac:dyDescent="0.3">
      <c r="A16" s="10" t="s">
        <v>113</v>
      </c>
      <c r="B16" s="13">
        <v>697416</v>
      </c>
      <c r="C16" s="13">
        <v>700966</v>
      </c>
      <c r="D16" s="14">
        <v>41519</v>
      </c>
      <c r="E16" s="11">
        <v>72681</v>
      </c>
      <c r="F16" s="11">
        <v>92216</v>
      </c>
      <c r="G16" s="12">
        <v>14313.5</v>
      </c>
      <c r="H16" s="13">
        <v>68042</v>
      </c>
      <c r="I16" s="13">
        <v>70390</v>
      </c>
      <c r="J16" s="14">
        <v>5524.5</v>
      </c>
      <c r="K16" s="11">
        <v>13902</v>
      </c>
      <c r="L16" s="11">
        <v>9819</v>
      </c>
      <c r="M16" s="12">
        <v>4018</v>
      </c>
      <c r="N16" s="13">
        <v>6586</v>
      </c>
      <c r="O16" s="13">
        <v>6660</v>
      </c>
      <c r="P16" s="14">
        <v>1590</v>
      </c>
      <c r="Q16" s="13">
        <v>294025</v>
      </c>
      <c r="R16" s="13">
        <v>295830</v>
      </c>
      <c r="S16" s="14">
        <v>10710.5</v>
      </c>
      <c r="T16" s="13">
        <v>117245</v>
      </c>
      <c r="U16" s="13">
        <v>127172</v>
      </c>
      <c r="V16" s="14">
        <v>25103.5</v>
      </c>
      <c r="W16" s="13">
        <v>607420</v>
      </c>
      <c r="X16" s="13">
        <v>564139</v>
      </c>
      <c r="Y16" s="14">
        <v>50370</v>
      </c>
      <c r="Z16" s="13">
        <v>59118</v>
      </c>
      <c r="AA16" s="13">
        <v>70395</v>
      </c>
      <c r="AB16" s="14">
        <v>27031.5</v>
      </c>
      <c r="AC16" s="13">
        <v>50465</v>
      </c>
      <c r="AD16" s="13">
        <v>60769</v>
      </c>
      <c r="AE16" s="14">
        <v>15324.5</v>
      </c>
      <c r="AF16" s="13">
        <v>477168</v>
      </c>
      <c r="AG16" s="13">
        <v>467979</v>
      </c>
      <c r="AH16" s="14">
        <v>44963.5</v>
      </c>
      <c r="AI16" s="13">
        <v>10510</v>
      </c>
      <c r="AJ16" s="13">
        <v>11021</v>
      </c>
      <c r="AK16" s="14">
        <v>2683</v>
      </c>
      <c r="AL16" s="13">
        <v>21292</v>
      </c>
      <c r="AM16" s="13">
        <v>19493</v>
      </c>
      <c r="AN16" s="14">
        <v>7035.5</v>
      </c>
      <c r="AO16" s="11">
        <v>28183</v>
      </c>
      <c r="AP16" s="11">
        <v>32553</v>
      </c>
      <c r="AQ16" s="12">
        <v>3872</v>
      </c>
      <c r="AR16" s="13">
        <v>351195</v>
      </c>
      <c r="AS16" s="13">
        <v>332631</v>
      </c>
      <c r="AT16" s="14">
        <v>36570.5</v>
      </c>
    </row>
    <row r="17" spans="1:46" ht="15.75" x14ac:dyDescent="0.3">
      <c r="A17" s="10" t="s">
        <v>114</v>
      </c>
      <c r="B17" s="13">
        <v>304585</v>
      </c>
      <c r="C17" s="13">
        <v>290310</v>
      </c>
      <c r="D17" s="14">
        <v>32269</v>
      </c>
      <c r="E17" s="13">
        <v>35947</v>
      </c>
      <c r="F17" s="13">
        <v>39594</v>
      </c>
      <c r="G17" s="14">
        <v>12546</v>
      </c>
      <c r="H17" s="13">
        <v>16127</v>
      </c>
      <c r="I17" s="13">
        <v>16491</v>
      </c>
      <c r="J17" s="14">
        <v>4107</v>
      </c>
      <c r="K17" s="11">
        <v>8346</v>
      </c>
      <c r="L17" s="11">
        <v>9638</v>
      </c>
      <c r="M17" s="12">
        <v>1113</v>
      </c>
      <c r="N17" s="13">
        <v>12560</v>
      </c>
      <c r="O17" s="13">
        <v>11915</v>
      </c>
      <c r="P17" s="14">
        <v>3562</v>
      </c>
      <c r="Q17" s="13">
        <v>39580</v>
      </c>
      <c r="R17" s="13">
        <v>39142</v>
      </c>
      <c r="S17" s="14">
        <v>5064.5</v>
      </c>
      <c r="T17" s="13">
        <v>508896</v>
      </c>
      <c r="U17" s="13">
        <v>528676</v>
      </c>
      <c r="V17" s="14">
        <v>45377.5</v>
      </c>
      <c r="W17" s="13">
        <v>256271</v>
      </c>
      <c r="X17" s="13">
        <v>265737</v>
      </c>
      <c r="Y17" s="14">
        <v>38392</v>
      </c>
      <c r="Z17" s="11">
        <v>96626</v>
      </c>
      <c r="AA17" s="11">
        <v>125993</v>
      </c>
      <c r="AB17" s="12">
        <v>25442</v>
      </c>
      <c r="AC17" s="13">
        <v>41925</v>
      </c>
      <c r="AD17" s="13">
        <v>33754</v>
      </c>
      <c r="AE17" s="14">
        <v>9482.5</v>
      </c>
      <c r="AF17" s="13">
        <v>31377</v>
      </c>
      <c r="AG17" s="13">
        <v>31686</v>
      </c>
      <c r="AH17" s="14">
        <v>7598</v>
      </c>
      <c r="AI17" s="13">
        <v>32770</v>
      </c>
      <c r="AJ17" s="13">
        <v>34985</v>
      </c>
      <c r="AK17" s="14">
        <v>6798.5</v>
      </c>
      <c r="AL17" s="11">
        <v>94630</v>
      </c>
      <c r="AM17" s="11">
        <v>113469</v>
      </c>
      <c r="AN17" s="12">
        <v>12450</v>
      </c>
      <c r="AO17" s="13">
        <v>88748</v>
      </c>
      <c r="AP17" s="13">
        <v>90279</v>
      </c>
      <c r="AQ17" s="14">
        <v>13348.5</v>
      </c>
      <c r="AR17" s="11">
        <v>437966</v>
      </c>
      <c r="AS17" s="11">
        <v>385758</v>
      </c>
      <c r="AT17" s="12">
        <v>46192</v>
      </c>
    </row>
    <row r="18" spans="1:46" ht="15.75" x14ac:dyDescent="0.3">
      <c r="A18" s="10" t="s">
        <v>115</v>
      </c>
      <c r="B18" s="13">
        <v>24542</v>
      </c>
      <c r="C18" s="13">
        <v>28881</v>
      </c>
      <c r="D18" s="14">
        <v>6717</v>
      </c>
      <c r="E18" s="13">
        <v>58876</v>
      </c>
      <c r="F18" s="13">
        <v>57172</v>
      </c>
      <c r="G18" s="14">
        <v>8849</v>
      </c>
      <c r="H18" s="13">
        <v>49859</v>
      </c>
      <c r="I18" s="13">
        <v>49151</v>
      </c>
      <c r="J18" s="14">
        <v>4844</v>
      </c>
      <c r="K18" s="13">
        <v>10944</v>
      </c>
      <c r="L18" s="13">
        <v>10905</v>
      </c>
      <c r="M18" s="14">
        <v>2769.5</v>
      </c>
      <c r="N18" s="11">
        <v>6512</v>
      </c>
      <c r="O18" s="11">
        <v>7642</v>
      </c>
      <c r="P18" s="12">
        <v>691</v>
      </c>
      <c r="Q18" s="13">
        <v>98513</v>
      </c>
      <c r="R18" s="13">
        <v>100884</v>
      </c>
      <c r="S18" s="14">
        <v>6430.5</v>
      </c>
      <c r="T18" s="13">
        <v>6217</v>
      </c>
      <c r="U18" s="13">
        <v>7198</v>
      </c>
      <c r="V18" s="14">
        <v>3611.5</v>
      </c>
      <c r="W18" s="13">
        <v>36840</v>
      </c>
      <c r="X18" s="13">
        <v>43458</v>
      </c>
      <c r="Y18" s="14">
        <v>8499.5</v>
      </c>
      <c r="Z18" s="13">
        <v>9120</v>
      </c>
      <c r="AA18" s="13">
        <v>7308</v>
      </c>
      <c r="AB18" s="14">
        <v>6572.5</v>
      </c>
      <c r="AC18" s="13">
        <v>40843</v>
      </c>
      <c r="AD18" s="13">
        <v>32228</v>
      </c>
      <c r="AE18" s="14">
        <v>14395</v>
      </c>
      <c r="AF18" s="13">
        <v>177030</v>
      </c>
      <c r="AG18" s="13">
        <v>165200</v>
      </c>
      <c r="AH18" s="14">
        <v>19754.5</v>
      </c>
      <c r="AI18" s="11">
        <v>258</v>
      </c>
      <c r="AJ18" s="11">
        <v>916</v>
      </c>
      <c r="AK18" s="12">
        <v>163</v>
      </c>
      <c r="AL18" s="13">
        <v>1223</v>
      </c>
      <c r="AM18" s="13">
        <v>240</v>
      </c>
      <c r="AN18" s="14">
        <v>1744.5</v>
      </c>
      <c r="AO18" s="13">
        <v>1261</v>
      </c>
      <c r="AP18" s="13">
        <v>1258</v>
      </c>
      <c r="AQ18" s="14">
        <v>563</v>
      </c>
      <c r="AR18" s="13">
        <v>56107</v>
      </c>
      <c r="AS18" s="13">
        <v>52902</v>
      </c>
      <c r="AT18" s="14">
        <v>15421.5</v>
      </c>
    </row>
    <row r="19" spans="1:46" s="23" customFormat="1" ht="15.75" x14ac:dyDescent="0.3">
      <c r="A19" s="21" t="s">
        <v>438</v>
      </c>
      <c r="B19" s="22">
        <v>7250081</v>
      </c>
      <c r="C19" s="22">
        <v>6956675</v>
      </c>
      <c r="D19" s="20">
        <v>123973.5</v>
      </c>
      <c r="E19" s="22">
        <v>2356371</v>
      </c>
      <c r="F19" s="22">
        <v>2490328</v>
      </c>
      <c r="G19" s="20">
        <v>83567.5</v>
      </c>
      <c r="H19" s="25">
        <v>321431</v>
      </c>
      <c r="I19" s="25">
        <v>317467</v>
      </c>
      <c r="J19" s="24">
        <v>15863.5</v>
      </c>
      <c r="K19" s="22">
        <v>118692</v>
      </c>
      <c r="L19" s="22">
        <v>102789</v>
      </c>
      <c r="M19" s="20">
        <v>11793</v>
      </c>
      <c r="N19" s="25">
        <v>77228</v>
      </c>
      <c r="O19" s="25">
        <v>67917</v>
      </c>
      <c r="P19" s="24">
        <v>10821</v>
      </c>
      <c r="Q19" s="25">
        <v>1057420</v>
      </c>
      <c r="R19" s="25">
        <v>1052198</v>
      </c>
      <c r="S19" s="24">
        <v>34128.5</v>
      </c>
      <c r="T19" s="22">
        <v>3573385</v>
      </c>
      <c r="U19" s="22">
        <v>3697720</v>
      </c>
      <c r="V19" s="20">
        <v>93483</v>
      </c>
      <c r="W19" s="25">
        <v>3592798</v>
      </c>
      <c r="X19" s="25">
        <v>3639106</v>
      </c>
      <c r="Y19" s="24">
        <v>101905.5</v>
      </c>
      <c r="Z19" s="22">
        <v>693245</v>
      </c>
      <c r="AA19" s="22">
        <v>860170</v>
      </c>
      <c r="AB19" s="20">
        <v>64656</v>
      </c>
      <c r="AC19" s="25">
        <v>397272</v>
      </c>
      <c r="AD19" s="25">
        <v>358862</v>
      </c>
      <c r="AE19" s="24">
        <v>41524</v>
      </c>
      <c r="AF19" s="25">
        <v>1200706</v>
      </c>
      <c r="AG19" s="25">
        <v>1168893</v>
      </c>
      <c r="AH19" s="24">
        <v>65462.5</v>
      </c>
      <c r="AI19" s="25">
        <v>271924</v>
      </c>
      <c r="AJ19" s="25">
        <v>285107</v>
      </c>
      <c r="AK19" s="24">
        <v>25843</v>
      </c>
      <c r="AL19" s="25">
        <v>326132</v>
      </c>
      <c r="AM19" s="25">
        <v>345959</v>
      </c>
      <c r="AN19" s="24">
        <v>31044</v>
      </c>
      <c r="AO19" s="25">
        <v>330311</v>
      </c>
      <c r="AP19" s="25">
        <v>331692</v>
      </c>
      <c r="AQ19" s="24">
        <v>24351</v>
      </c>
      <c r="AR19" s="25">
        <v>3952866</v>
      </c>
      <c r="AS19" s="25">
        <v>3903466</v>
      </c>
      <c r="AT19" s="24">
        <v>124490</v>
      </c>
    </row>
    <row r="20" spans="1:46"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c r="AC20" s="15"/>
      <c r="AD20" s="15"/>
      <c r="AE20" s="16"/>
      <c r="AF20" s="15"/>
      <c r="AG20" s="15"/>
      <c r="AH20" s="16"/>
      <c r="AI20" s="15"/>
      <c r="AJ20" s="15"/>
      <c r="AK20" s="16"/>
      <c r="AL20" s="15"/>
      <c r="AM20" s="15"/>
      <c r="AN20" s="16"/>
      <c r="AO20" s="15"/>
      <c r="AP20" s="15"/>
      <c r="AQ20" s="16"/>
      <c r="AR20" s="15"/>
      <c r="AS20" s="15"/>
      <c r="AT20" s="16"/>
    </row>
    <row r="21" spans="1:46" x14ac:dyDescent="0.25">
      <c r="A21" t="s">
        <v>131</v>
      </c>
      <c r="D21" s="17"/>
      <c r="G21" s="17"/>
      <c r="J21" s="17"/>
      <c r="M21" s="17"/>
      <c r="P21" s="17"/>
      <c r="S21" s="17"/>
      <c r="V21" s="17"/>
      <c r="Y21" s="17"/>
      <c r="AB21" s="17"/>
      <c r="AE21" s="17"/>
      <c r="AH21" s="17"/>
      <c r="AK21" s="17"/>
      <c r="AN21" s="17"/>
      <c r="AQ21" s="17"/>
      <c r="AT21" s="17"/>
    </row>
  </sheetData>
  <mergeCells count="15">
    <mergeCell ref="B4:D4"/>
    <mergeCell ref="H4:J4"/>
    <mergeCell ref="Q4:S4"/>
    <mergeCell ref="T4:V4"/>
    <mergeCell ref="AR4:AT4"/>
    <mergeCell ref="AL4:AN4"/>
    <mergeCell ref="W4:Y4"/>
    <mergeCell ref="E4:G4"/>
    <mergeCell ref="AO4:AQ4"/>
    <mergeCell ref="Z4:AB4"/>
    <mergeCell ref="N4:P4"/>
    <mergeCell ref="AC4:AE4"/>
    <mergeCell ref="AI4:AK4"/>
    <mergeCell ref="AF4:AH4"/>
    <mergeCell ref="K4:M4"/>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dimension ref="A1:AT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46" width="15" customWidth="1"/>
  </cols>
  <sheetData>
    <row r="1" spans="1:46" ht="18.75" x14ac:dyDescent="0.35">
      <c r="A1" s="3" t="s">
        <v>10</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row>
    <row r="2" spans="1:46" ht="15.75" x14ac:dyDescent="0.3">
      <c r="A2" s="6" t="s">
        <v>141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row>
    <row r="3" spans="1:46" ht="15.75" x14ac:dyDescent="0.3">
      <c r="A3" s="6" t="s">
        <v>133</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row>
    <row r="4" spans="1:46" ht="60" customHeight="1" x14ac:dyDescent="0.25">
      <c r="A4" s="7"/>
      <c r="B4" s="83" t="s">
        <v>142</v>
      </c>
      <c r="C4" s="83"/>
      <c r="D4" s="83"/>
      <c r="E4" s="83" t="s">
        <v>143</v>
      </c>
      <c r="F4" s="83"/>
      <c r="G4" s="83"/>
      <c r="H4" s="83" t="s">
        <v>144</v>
      </c>
      <c r="I4" s="83"/>
      <c r="J4" s="83"/>
      <c r="K4" s="83" t="s">
        <v>145</v>
      </c>
      <c r="L4" s="83"/>
      <c r="M4" s="83"/>
      <c r="N4" s="83" t="s">
        <v>146</v>
      </c>
      <c r="O4" s="83"/>
      <c r="P4" s="83"/>
      <c r="Q4" s="83" t="s">
        <v>147</v>
      </c>
      <c r="R4" s="83"/>
      <c r="S4" s="83"/>
      <c r="T4" s="83" t="s">
        <v>148</v>
      </c>
      <c r="U4" s="83"/>
      <c r="V4" s="83"/>
      <c r="W4" s="83" t="s">
        <v>149</v>
      </c>
      <c r="X4" s="83"/>
      <c r="Y4" s="83"/>
      <c r="Z4" s="83" t="s">
        <v>150</v>
      </c>
      <c r="AA4" s="83"/>
      <c r="AB4" s="83"/>
      <c r="AC4" s="83" t="s">
        <v>151</v>
      </c>
      <c r="AD4" s="83"/>
      <c r="AE4" s="83"/>
      <c r="AF4" s="83" t="s">
        <v>152</v>
      </c>
      <c r="AG4" s="83"/>
      <c r="AH4" s="83"/>
      <c r="AI4" s="83" t="s">
        <v>153</v>
      </c>
      <c r="AJ4" s="83"/>
      <c r="AK4" s="83"/>
      <c r="AL4" s="83" t="s">
        <v>154</v>
      </c>
      <c r="AM4" s="83"/>
      <c r="AN4" s="83"/>
      <c r="AO4" s="83" t="s">
        <v>155</v>
      </c>
      <c r="AP4" s="83"/>
      <c r="AQ4" s="83"/>
      <c r="AR4" s="83" t="s">
        <v>156</v>
      </c>
      <c r="AS4" s="83"/>
      <c r="AT4" s="83"/>
    </row>
    <row r="5" spans="1:46"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c r="AC5" s="8" t="s">
        <v>100</v>
      </c>
      <c r="AD5" s="8" t="s">
        <v>101</v>
      </c>
      <c r="AE5" s="9" t="s">
        <v>102</v>
      </c>
      <c r="AF5" s="8" t="s">
        <v>100</v>
      </c>
      <c r="AG5" s="8" t="s">
        <v>101</v>
      </c>
      <c r="AH5" s="9" t="s">
        <v>102</v>
      </c>
      <c r="AI5" s="8" t="s">
        <v>100</v>
      </c>
      <c r="AJ5" s="8" t="s">
        <v>101</v>
      </c>
      <c r="AK5" s="9" t="s">
        <v>102</v>
      </c>
      <c r="AL5" s="8" t="s">
        <v>100</v>
      </c>
      <c r="AM5" s="8" t="s">
        <v>101</v>
      </c>
      <c r="AN5" s="9" t="s">
        <v>102</v>
      </c>
      <c r="AO5" s="8" t="s">
        <v>100</v>
      </c>
      <c r="AP5" s="8" t="s">
        <v>101</v>
      </c>
      <c r="AQ5" s="9" t="s">
        <v>102</v>
      </c>
      <c r="AR5" s="8" t="s">
        <v>100</v>
      </c>
      <c r="AS5" s="8" t="s">
        <v>101</v>
      </c>
      <c r="AT5" s="9" t="s">
        <v>102</v>
      </c>
    </row>
    <row r="6" spans="1:46" ht="15.75" x14ac:dyDescent="0.3">
      <c r="A6" s="10" t="s">
        <v>103</v>
      </c>
      <c r="B6" s="13">
        <v>20953</v>
      </c>
      <c r="C6" s="13">
        <v>18509</v>
      </c>
      <c r="D6" s="14">
        <v>7841.5</v>
      </c>
      <c r="E6" s="13">
        <v>2934</v>
      </c>
      <c r="F6" s="13">
        <v>4939</v>
      </c>
      <c r="G6" s="14">
        <v>3320</v>
      </c>
      <c r="H6" s="13">
        <v>5147</v>
      </c>
      <c r="I6" s="13">
        <v>4418</v>
      </c>
      <c r="J6" s="14">
        <v>1660.5</v>
      </c>
      <c r="K6" s="13">
        <v>317</v>
      </c>
      <c r="L6" s="13">
        <v>508</v>
      </c>
      <c r="M6" s="14">
        <v>314.5</v>
      </c>
      <c r="N6" s="13">
        <v>587</v>
      </c>
      <c r="O6" s="13">
        <v>480</v>
      </c>
      <c r="P6" s="14">
        <v>508.5</v>
      </c>
      <c r="Q6" s="13">
        <v>4999</v>
      </c>
      <c r="R6" s="13">
        <v>3898</v>
      </c>
      <c r="S6" s="14">
        <v>5194.5</v>
      </c>
      <c r="T6" s="13">
        <v>688067</v>
      </c>
      <c r="U6" s="13">
        <v>740882</v>
      </c>
      <c r="V6" s="14">
        <v>53632.5</v>
      </c>
      <c r="W6" s="13">
        <v>860454</v>
      </c>
      <c r="X6" s="13">
        <v>854794</v>
      </c>
      <c r="Y6" s="14">
        <v>45409.5</v>
      </c>
      <c r="Z6" s="13">
        <v>199484</v>
      </c>
      <c r="AA6" s="13">
        <v>232903</v>
      </c>
      <c r="AB6" s="14">
        <v>41181</v>
      </c>
      <c r="AC6" s="13">
        <v>68308</v>
      </c>
      <c r="AD6" s="13">
        <v>48493</v>
      </c>
      <c r="AE6" s="14">
        <v>20340.5</v>
      </c>
      <c r="AF6" s="13">
        <v>111430</v>
      </c>
      <c r="AG6" s="13">
        <v>121225</v>
      </c>
      <c r="AH6" s="14">
        <v>16881.5</v>
      </c>
      <c r="AI6" s="11">
        <v>75734</v>
      </c>
      <c r="AJ6" s="11">
        <v>89612</v>
      </c>
      <c r="AK6" s="12">
        <v>13242.5</v>
      </c>
      <c r="AL6" s="13">
        <v>73211</v>
      </c>
      <c r="AM6" s="13">
        <v>88608</v>
      </c>
      <c r="AN6" s="14">
        <v>22222.5</v>
      </c>
      <c r="AO6" s="13">
        <v>191483</v>
      </c>
      <c r="AP6" s="13">
        <v>186864</v>
      </c>
      <c r="AQ6" s="14">
        <v>37282</v>
      </c>
      <c r="AR6" s="13">
        <v>286302</v>
      </c>
      <c r="AS6" s="13">
        <v>267588</v>
      </c>
      <c r="AT6" s="14">
        <v>44522</v>
      </c>
    </row>
    <row r="7" spans="1:46" ht="15.75" x14ac:dyDescent="0.3">
      <c r="A7" s="10" t="s">
        <v>104</v>
      </c>
      <c r="B7" s="13">
        <v>47463</v>
      </c>
      <c r="C7" s="13">
        <v>40755</v>
      </c>
      <c r="D7" s="14">
        <v>11552.5</v>
      </c>
      <c r="E7" s="13">
        <v>3310</v>
      </c>
      <c r="F7" s="13">
        <v>3101</v>
      </c>
      <c r="G7" s="14">
        <v>2891</v>
      </c>
      <c r="H7" s="11">
        <v>155</v>
      </c>
      <c r="I7" s="11">
        <v>757</v>
      </c>
      <c r="J7" s="12">
        <v>117.5</v>
      </c>
      <c r="K7" s="13">
        <v>299</v>
      </c>
      <c r="L7" s="13">
        <v>229</v>
      </c>
      <c r="M7" s="14">
        <v>435</v>
      </c>
      <c r="N7" s="13">
        <v>135</v>
      </c>
      <c r="O7" s="13">
        <v>83</v>
      </c>
      <c r="P7" s="14">
        <v>165.5</v>
      </c>
      <c r="Q7" s="13">
        <v>3176</v>
      </c>
      <c r="R7" s="13">
        <v>3839</v>
      </c>
      <c r="S7" s="14">
        <v>3200.5</v>
      </c>
      <c r="T7" s="13">
        <v>500908</v>
      </c>
      <c r="U7" s="13">
        <v>504853</v>
      </c>
      <c r="V7" s="14">
        <v>22458</v>
      </c>
      <c r="W7" s="13">
        <v>625990</v>
      </c>
      <c r="X7" s="13">
        <v>657544</v>
      </c>
      <c r="Y7" s="14">
        <v>31651.5</v>
      </c>
      <c r="Z7" s="11">
        <v>46584</v>
      </c>
      <c r="AA7" s="11">
        <v>70872</v>
      </c>
      <c r="AB7" s="12">
        <v>15058.5</v>
      </c>
      <c r="AC7" s="13">
        <v>30021</v>
      </c>
      <c r="AD7" s="13">
        <v>27593</v>
      </c>
      <c r="AE7" s="14">
        <v>12286.5</v>
      </c>
      <c r="AF7" s="13">
        <v>29096</v>
      </c>
      <c r="AG7" s="13">
        <v>24243</v>
      </c>
      <c r="AH7" s="14">
        <v>10987</v>
      </c>
      <c r="AI7" s="13">
        <v>64283</v>
      </c>
      <c r="AJ7" s="13">
        <v>40174</v>
      </c>
      <c r="AK7" s="14">
        <v>36412.5</v>
      </c>
      <c r="AL7" s="13">
        <v>51536</v>
      </c>
      <c r="AM7" s="13">
        <v>37843</v>
      </c>
      <c r="AN7" s="14">
        <v>21958.5</v>
      </c>
      <c r="AO7" s="13">
        <v>74699</v>
      </c>
      <c r="AP7" s="13">
        <v>75260</v>
      </c>
      <c r="AQ7" s="14">
        <v>12497</v>
      </c>
      <c r="AR7" s="13">
        <v>262776</v>
      </c>
      <c r="AS7" s="13">
        <v>273323</v>
      </c>
      <c r="AT7" s="14">
        <v>28094.5</v>
      </c>
    </row>
    <row r="8" spans="1:46" ht="15.75" x14ac:dyDescent="0.3">
      <c r="A8" s="10" t="s">
        <v>105</v>
      </c>
      <c r="B8" s="13">
        <v>9883</v>
      </c>
      <c r="C8" s="13">
        <v>6592</v>
      </c>
      <c r="D8" s="14">
        <v>3448.5</v>
      </c>
      <c r="E8" s="11">
        <v>8352</v>
      </c>
      <c r="F8" s="11">
        <v>12196</v>
      </c>
      <c r="G8" s="12">
        <v>2968</v>
      </c>
      <c r="H8" s="13">
        <v>314</v>
      </c>
      <c r="I8" s="13">
        <v>234</v>
      </c>
      <c r="J8" s="14">
        <v>108</v>
      </c>
      <c r="K8" s="11">
        <v>1173</v>
      </c>
      <c r="L8" s="11">
        <v>5790</v>
      </c>
      <c r="M8" s="12">
        <v>455.5</v>
      </c>
      <c r="N8" s="13">
        <v>2417</v>
      </c>
      <c r="O8" s="13">
        <v>879</v>
      </c>
      <c r="P8" s="14">
        <v>1675.5</v>
      </c>
      <c r="Q8" s="13">
        <v>0</v>
      </c>
      <c r="R8" s="13">
        <v>0</v>
      </c>
      <c r="S8" s="14">
        <v>0</v>
      </c>
      <c r="T8" s="11">
        <v>1193098</v>
      </c>
      <c r="U8" s="11">
        <v>1267888</v>
      </c>
      <c r="V8" s="12">
        <v>49956</v>
      </c>
      <c r="W8" s="11">
        <v>104240</v>
      </c>
      <c r="X8" s="11">
        <v>147896</v>
      </c>
      <c r="Y8" s="12">
        <v>20481.5</v>
      </c>
      <c r="Z8" s="13">
        <v>103892</v>
      </c>
      <c r="AA8" s="13">
        <v>89334</v>
      </c>
      <c r="AB8" s="14">
        <v>30690.5</v>
      </c>
      <c r="AC8" s="13">
        <v>17362</v>
      </c>
      <c r="AD8" s="13">
        <v>17524</v>
      </c>
      <c r="AE8" s="14">
        <v>5476</v>
      </c>
      <c r="AF8" s="13">
        <v>21433</v>
      </c>
      <c r="AG8" s="13">
        <v>13489</v>
      </c>
      <c r="AH8" s="14">
        <v>10818</v>
      </c>
      <c r="AI8" s="13">
        <v>1475009</v>
      </c>
      <c r="AJ8" s="13">
        <v>1586657</v>
      </c>
      <c r="AK8" s="14">
        <v>122928</v>
      </c>
      <c r="AL8" s="11">
        <v>310848</v>
      </c>
      <c r="AM8" s="11">
        <v>373724</v>
      </c>
      <c r="AN8" s="12">
        <v>53803</v>
      </c>
      <c r="AO8" s="13">
        <v>929227</v>
      </c>
      <c r="AP8" s="13">
        <v>998472</v>
      </c>
      <c r="AQ8" s="14">
        <v>114457.5</v>
      </c>
      <c r="AR8" s="13">
        <v>456689</v>
      </c>
      <c r="AS8" s="13">
        <v>479456</v>
      </c>
      <c r="AT8" s="14">
        <v>53126.5</v>
      </c>
    </row>
    <row r="9" spans="1:46" ht="15.75" x14ac:dyDescent="0.3">
      <c r="A9" s="10" t="s">
        <v>106</v>
      </c>
      <c r="B9" s="13">
        <v>38140</v>
      </c>
      <c r="C9" s="13">
        <v>37854</v>
      </c>
      <c r="D9" s="14">
        <v>11721.5</v>
      </c>
      <c r="E9" s="13">
        <v>2994</v>
      </c>
      <c r="F9" s="13">
        <v>5520</v>
      </c>
      <c r="G9" s="14">
        <v>3201.5</v>
      </c>
      <c r="H9" s="11">
        <v>80</v>
      </c>
      <c r="I9" s="11">
        <v>165</v>
      </c>
      <c r="J9" s="12">
        <v>18</v>
      </c>
      <c r="K9" s="11">
        <v>585</v>
      </c>
      <c r="L9" s="11">
        <v>455</v>
      </c>
      <c r="M9" s="12">
        <v>100.5</v>
      </c>
      <c r="N9" s="13">
        <v>477</v>
      </c>
      <c r="O9" s="13">
        <v>520</v>
      </c>
      <c r="P9" s="14">
        <v>585.5</v>
      </c>
      <c r="Q9" s="13">
        <v>1846</v>
      </c>
      <c r="R9" s="13">
        <v>231</v>
      </c>
      <c r="S9" s="14">
        <v>1870</v>
      </c>
      <c r="T9" s="11">
        <v>64636</v>
      </c>
      <c r="U9" s="11">
        <v>78661</v>
      </c>
      <c r="V9" s="12">
        <v>12094</v>
      </c>
      <c r="W9" s="13">
        <v>184649</v>
      </c>
      <c r="X9" s="13">
        <v>185476</v>
      </c>
      <c r="Y9" s="14">
        <v>20753</v>
      </c>
      <c r="Z9" s="13">
        <v>9610</v>
      </c>
      <c r="AA9" s="13">
        <v>12520</v>
      </c>
      <c r="AB9" s="14">
        <v>10038.5</v>
      </c>
      <c r="AC9" s="13">
        <v>19284</v>
      </c>
      <c r="AD9" s="13">
        <v>16829</v>
      </c>
      <c r="AE9" s="14">
        <v>8640</v>
      </c>
      <c r="AF9" s="13">
        <v>31842</v>
      </c>
      <c r="AG9" s="13">
        <v>37925</v>
      </c>
      <c r="AH9" s="14">
        <v>8702</v>
      </c>
      <c r="AI9" s="13">
        <v>51979</v>
      </c>
      <c r="AJ9" s="13">
        <v>62587</v>
      </c>
      <c r="AK9" s="14">
        <v>14858.5</v>
      </c>
      <c r="AL9" s="13">
        <v>14016</v>
      </c>
      <c r="AM9" s="13">
        <v>21493</v>
      </c>
      <c r="AN9" s="14">
        <v>10547.5</v>
      </c>
      <c r="AO9" s="13">
        <v>86617</v>
      </c>
      <c r="AP9" s="13">
        <v>88942</v>
      </c>
      <c r="AQ9" s="14">
        <v>12605</v>
      </c>
      <c r="AR9" s="13">
        <v>187942</v>
      </c>
      <c r="AS9" s="13">
        <v>189785</v>
      </c>
      <c r="AT9" s="14">
        <v>27190.5</v>
      </c>
    </row>
    <row r="10" spans="1:46" ht="15.75" x14ac:dyDescent="0.3">
      <c r="A10" s="10" t="s">
        <v>107</v>
      </c>
      <c r="B10" s="13">
        <v>0</v>
      </c>
      <c r="C10" s="13">
        <v>0</v>
      </c>
      <c r="D10" s="14">
        <v>0</v>
      </c>
      <c r="E10" s="13">
        <v>116</v>
      </c>
      <c r="F10" s="13">
        <v>39</v>
      </c>
      <c r="G10" s="14">
        <v>123.5</v>
      </c>
      <c r="H10" s="13">
        <v>1103</v>
      </c>
      <c r="I10" s="13">
        <v>927</v>
      </c>
      <c r="J10" s="14">
        <v>415</v>
      </c>
      <c r="K10" s="11">
        <v>12</v>
      </c>
      <c r="L10" s="11">
        <v>138</v>
      </c>
      <c r="M10" s="12">
        <v>13</v>
      </c>
      <c r="N10" s="11">
        <v>0</v>
      </c>
      <c r="O10" s="11">
        <v>30</v>
      </c>
      <c r="P10" s="12">
        <v>0</v>
      </c>
      <c r="Q10" s="13">
        <v>940</v>
      </c>
      <c r="R10" s="13">
        <v>738</v>
      </c>
      <c r="S10" s="14">
        <v>799.5</v>
      </c>
      <c r="T10" s="13">
        <v>0</v>
      </c>
      <c r="U10" s="13">
        <v>0</v>
      </c>
      <c r="V10" s="14">
        <v>0</v>
      </c>
      <c r="W10" s="11">
        <v>16260</v>
      </c>
      <c r="X10" s="11">
        <v>25608</v>
      </c>
      <c r="Y10" s="12">
        <v>1671</v>
      </c>
      <c r="Z10" s="11">
        <v>0</v>
      </c>
      <c r="AA10" s="11">
        <v>30</v>
      </c>
      <c r="AB10" s="12">
        <v>0</v>
      </c>
      <c r="AC10" s="11">
        <v>3975</v>
      </c>
      <c r="AD10" s="11">
        <v>5773</v>
      </c>
      <c r="AE10" s="12">
        <v>1685.5</v>
      </c>
      <c r="AF10" s="13">
        <v>26016</v>
      </c>
      <c r="AG10" s="13">
        <v>28826</v>
      </c>
      <c r="AH10" s="14">
        <v>4268.5</v>
      </c>
      <c r="AI10" s="13">
        <v>10637</v>
      </c>
      <c r="AJ10" s="13">
        <v>10205</v>
      </c>
      <c r="AK10" s="14">
        <v>1808</v>
      </c>
      <c r="AL10" s="13">
        <v>3743</v>
      </c>
      <c r="AM10" s="13">
        <v>3316</v>
      </c>
      <c r="AN10" s="14">
        <v>1406</v>
      </c>
      <c r="AO10" s="11">
        <v>875</v>
      </c>
      <c r="AP10" s="11">
        <v>1711</v>
      </c>
      <c r="AQ10" s="12">
        <v>536.5</v>
      </c>
      <c r="AR10" s="11">
        <v>6725</v>
      </c>
      <c r="AS10" s="11">
        <v>8785</v>
      </c>
      <c r="AT10" s="12">
        <v>1438.5</v>
      </c>
    </row>
    <row r="11" spans="1:46" ht="15.75" x14ac:dyDescent="0.3">
      <c r="A11" s="10" t="s">
        <v>108</v>
      </c>
      <c r="B11" s="13">
        <v>100655</v>
      </c>
      <c r="C11" s="13">
        <v>83211</v>
      </c>
      <c r="D11" s="14">
        <v>19584</v>
      </c>
      <c r="E11" s="13">
        <v>18128</v>
      </c>
      <c r="F11" s="13">
        <v>19094</v>
      </c>
      <c r="G11" s="14">
        <v>8461</v>
      </c>
      <c r="H11" s="13">
        <v>544</v>
      </c>
      <c r="I11" s="13">
        <v>920</v>
      </c>
      <c r="J11" s="14">
        <v>403</v>
      </c>
      <c r="K11" s="11">
        <v>100</v>
      </c>
      <c r="L11" s="11">
        <v>374</v>
      </c>
      <c r="M11" s="12">
        <v>98.5</v>
      </c>
      <c r="N11" s="11">
        <v>173</v>
      </c>
      <c r="O11" s="11">
        <v>506</v>
      </c>
      <c r="P11" s="12">
        <v>61.5</v>
      </c>
      <c r="Q11" s="13">
        <v>990</v>
      </c>
      <c r="R11" s="13">
        <v>1266</v>
      </c>
      <c r="S11" s="14">
        <v>600.5</v>
      </c>
      <c r="T11" s="13">
        <v>513590</v>
      </c>
      <c r="U11" s="13">
        <v>509547</v>
      </c>
      <c r="V11" s="14">
        <v>37388.5</v>
      </c>
      <c r="W11" s="13">
        <v>172295</v>
      </c>
      <c r="X11" s="13">
        <v>168133</v>
      </c>
      <c r="Y11" s="14">
        <v>30465</v>
      </c>
      <c r="Z11" s="13">
        <v>192232</v>
      </c>
      <c r="AA11" s="13">
        <v>215468</v>
      </c>
      <c r="AB11" s="14">
        <v>29172.5</v>
      </c>
      <c r="AC11" s="13">
        <v>17746</v>
      </c>
      <c r="AD11" s="13">
        <v>14594</v>
      </c>
      <c r="AE11" s="14">
        <v>6044</v>
      </c>
      <c r="AF11" s="13">
        <v>30091</v>
      </c>
      <c r="AG11" s="13">
        <v>29551</v>
      </c>
      <c r="AH11" s="14">
        <v>10789.5</v>
      </c>
      <c r="AI11" s="13">
        <v>82250</v>
      </c>
      <c r="AJ11" s="13">
        <v>86101</v>
      </c>
      <c r="AK11" s="14">
        <v>10060</v>
      </c>
      <c r="AL11" s="13">
        <v>20332</v>
      </c>
      <c r="AM11" s="13">
        <v>16962</v>
      </c>
      <c r="AN11" s="14">
        <v>10424</v>
      </c>
      <c r="AO11" s="13">
        <v>121944</v>
      </c>
      <c r="AP11" s="13">
        <v>119470</v>
      </c>
      <c r="AQ11" s="14">
        <v>14136.5</v>
      </c>
      <c r="AR11" s="11">
        <v>367042</v>
      </c>
      <c r="AS11" s="11">
        <v>433978</v>
      </c>
      <c r="AT11" s="12">
        <v>36046.5</v>
      </c>
    </row>
    <row r="12" spans="1:46" ht="15.75" x14ac:dyDescent="0.3">
      <c r="A12" s="10" t="s">
        <v>109</v>
      </c>
      <c r="B12" s="13">
        <v>19016</v>
      </c>
      <c r="C12" s="13">
        <v>19035</v>
      </c>
      <c r="D12" s="14">
        <v>7822</v>
      </c>
      <c r="E12" s="13">
        <v>118176</v>
      </c>
      <c r="F12" s="13">
        <v>123403</v>
      </c>
      <c r="G12" s="14">
        <v>15929.5</v>
      </c>
      <c r="H12" s="13">
        <v>776</v>
      </c>
      <c r="I12" s="13">
        <v>373</v>
      </c>
      <c r="J12" s="14">
        <v>975</v>
      </c>
      <c r="K12" s="13">
        <v>1878</v>
      </c>
      <c r="L12" s="13">
        <v>636</v>
      </c>
      <c r="M12" s="14">
        <v>2155</v>
      </c>
      <c r="N12" s="13">
        <v>190</v>
      </c>
      <c r="O12" s="13">
        <v>255</v>
      </c>
      <c r="P12" s="14">
        <v>149.5</v>
      </c>
      <c r="Q12" s="11">
        <v>38</v>
      </c>
      <c r="R12" s="11">
        <v>12</v>
      </c>
      <c r="S12" s="12">
        <v>13</v>
      </c>
      <c r="T12" s="13">
        <v>429737</v>
      </c>
      <c r="U12" s="13">
        <v>417173</v>
      </c>
      <c r="V12" s="14">
        <v>34179.5</v>
      </c>
      <c r="W12" s="13">
        <v>80838</v>
      </c>
      <c r="X12" s="13">
        <v>62104</v>
      </c>
      <c r="Y12" s="14">
        <v>23196</v>
      </c>
      <c r="Z12" s="11">
        <v>60503</v>
      </c>
      <c r="AA12" s="11">
        <v>93056</v>
      </c>
      <c r="AB12" s="12">
        <v>19027.5</v>
      </c>
      <c r="AC12" s="13">
        <v>5886</v>
      </c>
      <c r="AD12" s="13">
        <v>7041</v>
      </c>
      <c r="AE12" s="14">
        <v>4698</v>
      </c>
      <c r="AF12" s="13">
        <v>13973</v>
      </c>
      <c r="AG12" s="13">
        <v>7161</v>
      </c>
      <c r="AH12" s="14">
        <v>11590.5</v>
      </c>
      <c r="AI12" s="11">
        <v>77412</v>
      </c>
      <c r="AJ12" s="11">
        <v>95420</v>
      </c>
      <c r="AK12" s="12">
        <v>15637.5</v>
      </c>
      <c r="AL12" s="13">
        <v>30764</v>
      </c>
      <c r="AM12" s="13">
        <v>35058</v>
      </c>
      <c r="AN12" s="14">
        <v>8363</v>
      </c>
      <c r="AO12" s="11">
        <v>132845</v>
      </c>
      <c r="AP12" s="11">
        <v>162968</v>
      </c>
      <c r="AQ12" s="12">
        <v>19554.5</v>
      </c>
      <c r="AR12" s="11">
        <v>392154</v>
      </c>
      <c r="AS12" s="11">
        <v>438317</v>
      </c>
      <c r="AT12" s="12">
        <v>34359.5</v>
      </c>
    </row>
    <row r="13" spans="1:46" ht="15.75" x14ac:dyDescent="0.3">
      <c r="A13" s="10" t="s">
        <v>110</v>
      </c>
      <c r="B13" s="11">
        <v>3233</v>
      </c>
      <c r="C13" s="11">
        <v>5083</v>
      </c>
      <c r="D13" s="12">
        <v>1258</v>
      </c>
      <c r="E13" s="13">
        <v>1438</v>
      </c>
      <c r="F13" s="13">
        <v>2304</v>
      </c>
      <c r="G13" s="14">
        <v>1444</v>
      </c>
      <c r="H13" s="11">
        <v>0</v>
      </c>
      <c r="I13" s="11">
        <v>44</v>
      </c>
      <c r="J13" s="12">
        <v>0</v>
      </c>
      <c r="K13" s="13">
        <v>43</v>
      </c>
      <c r="L13" s="13">
        <v>55</v>
      </c>
      <c r="M13" s="14">
        <v>23.5</v>
      </c>
      <c r="N13" s="11">
        <v>4</v>
      </c>
      <c r="O13" s="11">
        <v>167</v>
      </c>
      <c r="P13" s="12">
        <v>2</v>
      </c>
      <c r="Q13" s="13">
        <v>0</v>
      </c>
      <c r="R13" s="13">
        <v>0</v>
      </c>
      <c r="S13" s="14">
        <v>0</v>
      </c>
      <c r="T13" s="13">
        <v>5300</v>
      </c>
      <c r="U13" s="13">
        <v>4597</v>
      </c>
      <c r="V13" s="14">
        <v>5374.5</v>
      </c>
      <c r="W13" s="13">
        <v>3760</v>
      </c>
      <c r="X13" s="13">
        <v>2110</v>
      </c>
      <c r="Y13" s="14">
        <v>2480.5</v>
      </c>
      <c r="Z13" s="13">
        <v>976</v>
      </c>
      <c r="AA13" s="13">
        <v>312</v>
      </c>
      <c r="AB13" s="14">
        <v>820.5</v>
      </c>
      <c r="AC13" s="13">
        <v>3330</v>
      </c>
      <c r="AD13" s="13">
        <v>4136</v>
      </c>
      <c r="AE13" s="14">
        <v>3310</v>
      </c>
      <c r="AF13" s="11">
        <v>0</v>
      </c>
      <c r="AG13" s="11">
        <v>334</v>
      </c>
      <c r="AH13" s="12">
        <v>0</v>
      </c>
      <c r="AI13" s="11">
        <v>0</v>
      </c>
      <c r="AJ13" s="11">
        <v>865</v>
      </c>
      <c r="AK13" s="12">
        <v>0</v>
      </c>
      <c r="AL13" s="11">
        <v>0</v>
      </c>
      <c r="AM13" s="11">
        <v>56</v>
      </c>
      <c r="AN13" s="12">
        <v>0</v>
      </c>
      <c r="AO13" s="13">
        <v>14930</v>
      </c>
      <c r="AP13" s="13">
        <v>16403</v>
      </c>
      <c r="AQ13" s="14">
        <v>3200.5</v>
      </c>
      <c r="AR13" s="13">
        <v>10315</v>
      </c>
      <c r="AS13" s="13">
        <v>11668</v>
      </c>
      <c r="AT13" s="14">
        <v>4150.5</v>
      </c>
    </row>
    <row r="14" spans="1:46" ht="15.75" x14ac:dyDescent="0.3">
      <c r="A14" s="10" t="s">
        <v>111</v>
      </c>
      <c r="B14" s="13">
        <v>39744</v>
      </c>
      <c r="C14" s="13">
        <v>26741</v>
      </c>
      <c r="D14" s="14">
        <v>14052.5</v>
      </c>
      <c r="E14" s="13">
        <v>76034</v>
      </c>
      <c r="F14" s="13">
        <v>75741</v>
      </c>
      <c r="G14" s="14">
        <v>16606</v>
      </c>
      <c r="H14" s="13">
        <v>977</v>
      </c>
      <c r="I14" s="13">
        <v>670</v>
      </c>
      <c r="J14" s="14">
        <v>1031</v>
      </c>
      <c r="K14" s="11">
        <v>221</v>
      </c>
      <c r="L14" s="11">
        <v>667</v>
      </c>
      <c r="M14" s="12">
        <v>244</v>
      </c>
      <c r="N14" s="13">
        <v>357</v>
      </c>
      <c r="O14" s="13">
        <v>196</v>
      </c>
      <c r="P14" s="14">
        <v>379.5</v>
      </c>
      <c r="Q14" s="13">
        <v>0</v>
      </c>
      <c r="R14" s="13">
        <v>0</v>
      </c>
      <c r="S14" s="14">
        <v>0</v>
      </c>
      <c r="T14" s="13">
        <v>1049942</v>
      </c>
      <c r="U14" s="13">
        <v>1060388</v>
      </c>
      <c r="V14" s="14">
        <v>51618.5</v>
      </c>
      <c r="W14" s="13">
        <v>171580</v>
      </c>
      <c r="X14" s="13">
        <v>190846</v>
      </c>
      <c r="Y14" s="14">
        <v>28811.5</v>
      </c>
      <c r="Z14" s="11">
        <v>161001</v>
      </c>
      <c r="AA14" s="11">
        <v>200766</v>
      </c>
      <c r="AB14" s="12">
        <v>39111.5</v>
      </c>
      <c r="AC14" s="11">
        <v>40833</v>
      </c>
      <c r="AD14" s="11">
        <v>52894</v>
      </c>
      <c r="AE14" s="12">
        <v>11486.5</v>
      </c>
      <c r="AF14" s="13">
        <v>11365</v>
      </c>
      <c r="AG14" s="13">
        <v>8214</v>
      </c>
      <c r="AH14" s="14">
        <v>7446</v>
      </c>
      <c r="AI14" s="13">
        <v>163632</v>
      </c>
      <c r="AJ14" s="13">
        <v>129070</v>
      </c>
      <c r="AK14" s="14">
        <v>86767</v>
      </c>
      <c r="AL14" s="11">
        <v>55193</v>
      </c>
      <c r="AM14" s="11">
        <v>71012</v>
      </c>
      <c r="AN14" s="12">
        <v>10448.5</v>
      </c>
      <c r="AO14" s="13">
        <v>84595</v>
      </c>
      <c r="AP14" s="13">
        <v>86520</v>
      </c>
      <c r="AQ14" s="14">
        <v>21663</v>
      </c>
      <c r="AR14" s="13">
        <v>403526</v>
      </c>
      <c r="AS14" s="13">
        <v>397648</v>
      </c>
      <c r="AT14" s="14">
        <v>35909.5</v>
      </c>
    </row>
    <row r="15" spans="1:46" ht="15.75" x14ac:dyDescent="0.3">
      <c r="A15" s="10" t="s">
        <v>112</v>
      </c>
      <c r="B15" s="13">
        <v>48599</v>
      </c>
      <c r="C15" s="13">
        <v>49474</v>
      </c>
      <c r="D15" s="14">
        <v>11593</v>
      </c>
      <c r="E15" s="13">
        <v>7984</v>
      </c>
      <c r="F15" s="13">
        <v>10809</v>
      </c>
      <c r="G15" s="14">
        <v>3836.5</v>
      </c>
      <c r="H15" s="13">
        <v>10219</v>
      </c>
      <c r="I15" s="13">
        <v>8615</v>
      </c>
      <c r="J15" s="14">
        <v>2733</v>
      </c>
      <c r="K15" s="13">
        <v>7771</v>
      </c>
      <c r="L15" s="13">
        <v>3639</v>
      </c>
      <c r="M15" s="14">
        <v>4851.5</v>
      </c>
      <c r="N15" s="13">
        <v>993</v>
      </c>
      <c r="O15" s="13">
        <v>1099</v>
      </c>
      <c r="P15" s="14">
        <v>478</v>
      </c>
      <c r="Q15" s="11">
        <v>9862</v>
      </c>
      <c r="R15" s="11">
        <v>16164</v>
      </c>
      <c r="S15" s="12">
        <v>4711</v>
      </c>
      <c r="T15" s="13">
        <v>191285</v>
      </c>
      <c r="U15" s="13">
        <v>202110</v>
      </c>
      <c r="V15" s="14">
        <v>28967</v>
      </c>
      <c r="W15" s="11">
        <v>999688</v>
      </c>
      <c r="X15" s="11">
        <v>1045470</v>
      </c>
      <c r="Y15" s="12">
        <v>39201.5</v>
      </c>
      <c r="Z15" s="11">
        <v>46173</v>
      </c>
      <c r="AA15" s="11">
        <v>88102</v>
      </c>
      <c r="AB15" s="12">
        <v>15749</v>
      </c>
      <c r="AC15" s="13">
        <v>65833</v>
      </c>
      <c r="AD15" s="13">
        <v>64547</v>
      </c>
      <c r="AE15" s="14">
        <v>18655</v>
      </c>
      <c r="AF15" s="13">
        <v>338437</v>
      </c>
      <c r="AG15" s="13">
        <v>350678</v>
      </c>
      <c r="AH15" s="14">
        <v>32560</v>
      </c>
      <c r="AI15" s="13">
        <v>185318</v>
      </c>
      <c r="AJ15" s="13">
        <v>195367</v>
      </c>
      <c r="AK15" s="14">
        <v>39833.5</v>
      </c>
      <c r="AL15" s="13">
        <v>96951</v>
      </c>
      <c r="AM15" s="13">
        <v>95251</v>
      </c>
      <c r="AN15" s="14">
        <v>23187</v>
      </c>
      <c r="AO15" s="13">
        <v>385428</v>
      </c>
      <c r="AP15" s="13">
        <v>386558</v>
      </c>
      <c r="AQ15" s="14">
        <v>49030.5</v>
      </c>
      <c r="AR15" s="13">
        <v>424299</v>
      </c>
      <c r="AS15" s="13">
        <v>424541</v>
      </c>
      <c r="AT15" s="14">
        <v>37540.5</v>
      </c>
    </row>
    <row r="16" spans="1:46" ht="15.75" x14ac:dyDescent="0.3">
      <c r="A16" s="10" t="s">
        <v>113</v>
      </c>
      <c r="B16" s="13">
        <v>21604</v>
      </c>
      <c r="C16" s="13">
        <v>19548</v>
      </c>
      <c r="D16" s="14">
        <v>8767</v>
      </c>
      <c r="E16" s="11">
        <v>3253</v>
      </c>
      <c r="F16" s="11">
        <v>5581</v>
      </c>
      <c r="G16" s="12">
        <v>1525.5</v>
      </c>
      <c r="H16" s="13">
        <v>2734</v>
      </c>
      <c r="I16" s="13">
        <v>2720</v>
      </c>
      <c r="J16" s="14">
        <v>739.5</v>
      </c>
      <c r="K16" s="13">
        <v>1843</v>
      </c>
      <c r="L16" s="13">
        <v>357</v>
      </c>
      <c r="M16" s="14">
        <v>1950</v>
      </c>
      <c r="N16" s="13">
        <v>295</v>
      </c>
      <c r="O16" s="13">
        <v>487</v>
      </c>
      <c r="P16" s="14">
        <v>303.5</v>
      </c>
      <c r="Q16" s="13">
        <v>4405</v>
      </c>
      <c r="R16" s="13">
        <v>3911</v>
      </c>
      <c r="S16" s="14">
        <v>1763</v>
      </c>
      <c r="T16" s="13">
        <v>145743</v>
      </c>
      <c r="U16" s="13">
        <v>164948</v>
      </c>
      <c r="V16" s="14">
        <v>31671</v>
      </c>
      <c r="W16" s="13">
        <v>567344</v>
      </c>
      <c r="X16" s="13">
        <v>581526</v>
      </c>
      <c r="Y16" s="14">
        <v>36895.5</v>
      </c>
      <c r="Z16" s="13">
        <v>63825</v>
      </c>
      <c r="AA16" s="13">
        <v>82238</v>
      </c>
      <c r="AB16" s="14">
        <v>30968</v>
      </c>
      <c r="AC16" s="13">
        <v>38809</v>
      </c>
      <c r="AD16" s="13">
        <v>43529</v>
      </c>
      <c r="AE16" s="14">
        <v>9030.5</v>
      </c>
      <c r="AF16" s="13">
        <v>421841</v>
      </c>
      <c r="AG16" s="13">
        <v>410628</v>
      </c>
      <c r="AH16" s="14">
        <v>38507.5</v>
      </c>
      <c r="AI16" s="13">
        <v>81766</v>
      </c>
      <c r="AJ16" s="13">
        <v>76253</v>
      </c>
      <c r="AK16" s="14">
        <v>17668.5</v>
      </c>
      <c r="AL16" s="11">
        <v>34587</v>
      </c>
      <c r="AM16" s="11">
        <v>44603</v>
      </c>
      <c r="AN16" s="12">
        <v>8623</v>
      </c>
      <c r="AO16" s="13">
        <v>112419</v>
      </c>
      <c r="AP16" s="13">
        <v>127958</v>
      </c>
      <c r="AQ16" s="14">
        <v>17949</v>
      </c>
      <c r="AR16" s="13">
        <v>161160</v>
      </c>
      <c r="AS16" s="13">
        <v>182582</v>
      </c>
      <c r="AT16" s="14">
        <v>22199.5</v>
      </c>
    </row>
    <row r="17" spans="1:46" ht="15.75" x14ac:dyDescent="0.3">
      <c r="A17" s="10" t="s">
        <v>114</v>
      </c>
      <c r="B17" s="13">
        <v>16376</v>
      </c>
      <c r="C17" s="13">
        <v>21408</v>
      </c>
      <c r="D17" s="14">
        <v>6773.5</v>
      </c>
      <c r="E17" s="13">
        <v>7991</v>
      </c>
      <c r="F17" s="13">
        <v>5348</v>
      </c>
      <c r="G17" s="14">
        <v>5858.5</v>
      </c>
      <c r="H17" s="13">
        <v>3447</v>
      </c>
      <c r="I17" s="13">
        <v>1563</v>
      </c>
      <c r="J17" s="14">
        <v>3876.5</v>
      </c>
      <c r="K17" s="11">
        <v>986</v>
      </c>
      <c r="L17" s="11">
        <v>546</v>
      </c>
      <c r="M17" s="12">
        <v>277</v>
      </c>
      <c r="N17" s="11">
        <v>259</v>
      </c>
      <c r="O17" s="11">
        <v>1000</v>
      </c>
      <c r="P17" s="12">
        <v>50.5</v>
      </c>
      <c r="Q17" s="11">
        <v>725</v>
      </c>
      <c r="R17" s="11">
        <v>1970</v>
      </c>
      <c r="S17" s="12">
        <v>334.5</v>
      </c>
      <c r="T17" s="13">
        <v>835957</v>
      </c>
      <c r="U17" s="13">
        <v>870037</v>
      </c>
      <c r="V17" s="14">
        <v>65717</v>
      </c>
      <c r="W17" s="13">
        <v>404904</v>
      </c>
      <c r="X17" s="13">
        <v>422975</v>
      </c>
      <c r="Y17" s="14">
        <v>53264.5</v>
      </c>
      <c r="Z17" s="11">
        <v>170207</v>
      </c>
      <c r="AA17" s="11">
        <v>230014</v>
      </c>
      <c r="AB17" s="12">
        <v>47384.5</v>
      </c>
      <c r="AC17" s="13">
        <v>44249</v>
      </c>
      <c r="AD17" s="13">
        <v>38704</v>
      </c>
      <c r="AE17" s="14">
        <v>10948.5</v>
      </c>
      <c r="AF17" s="13">
        <v>58776</v>
      </c>
      <c r="AG17" s="13">
        <v>57773</v>
      </c>
      <c r="AH17" s="14">
        <v>12520</v>
      </c>
      <c r="AI17" s="13">
        <v>235478</v>
      </c>
      <c r="AJ17" s="13">
        <v>252620</v>
      </c>
      <c r="AK17" s="14">
        <v>33199</v>
      </c>
      <c r="AL17" s="11">
        <v>306302</v>
      </c>
      <c r="AM17" s="11">
        <v>362341</v>
      </c>
      <c r="AN17" s="12">
        <v>36673</v>
      </c>
      <c r="AO17" s="13">
        <v>720033</v>
      </c>
      <c r="AP17" s="13">
        <v>713144</v>
      </c>
      <c r="AQ17" s="14">
        <v>97765.5</v>
      </c>
      <c r="AR17" s="13">
        <v>553399</v>
      </c>
      <c r="AS17" s="13">
        <v>516838</v>
      </c>
      <c r="AT17" s="14">
        <v>57161</v>
      </c>
    </row>
    <row r="18" spans="1:46" ht="15.75" x14ac:dyDescent="0.3">
      <c r="A18" s="10" t="s">
        <v>115</v>
      </c>
      <c r="B18" s="11">
        <v>129</v>
      </c>
      <c r="C18" s="11">
        <v>401</v>
      </c>
      <c r="D18" s="12">
        <v>171</v>
      </c>
      <c r="E18" s="13">
        <v>1305</v>
      </c>
      <c r="F18" s="13">
        <v>1807</v>
      </c>
      <c r="G18" s="14">
        <v>851.5</v>
      </c>
      <c r="H18" s="13">
        <v>3464</v>
      </c>
      <c r="I18" s="13">
        <v>2295</v>
      </c>
      <c r="J18" s="14">
        <v>1971</v>
      </c>
      <c r="K18" s="13">
        <v>475</v>
      </c>
      <c r="L18" s="13">
        <v>711</v>
      </c>
      <c r="M18" s="14">
        <v>442.5</v>
      </c>
      <c r="N18" s="13">
        <v>498</v>
      </c>
      <c r="O18" s="13">
        <v>344</v>
      </c>
      <c r="P18" s="14">
        <v>560.5</v>
      </c>
      <c r="Q18" s="11">
        <v>318</v>
      </c>
      <c r="R18" s="11">
        <v>1010</v>
      </c>
      <c r="S18" s="12">
        <v>272.5</v>
      </c>
      <c r="T18" s="13">
        <v>5331</v>
      </c>
      <c r="U18" s="13">
        <v>6574</v>
      </c>
      <c r="V18" s="14">
        <v>2586</v>
      </c>
      <c r="W18" s="13">
        <v>26744</v>
      </c>
      <c r="X18" s="13">
        <v>29990</v>
      </c>
      <c r="Y18" s="14">
        <v>4827.5</v>
      </c>
      <c r="Z18" s="13">
        <v>6942</v>
      </c>
      <c r="AA18" s="13">
        <v>6346</v>
      </c>
      <c r="AB18" s="14">
        <v>4427.5</v>
      </c>
      <c r="AC18" s="13">
        <v>15684</v>
      </c>
      <c r="AD18" s="13">
        <v>16387</v>
      </c>
      <c r="AE18" s="14">
        <v>3809.5</v>
      </c>
      <c r="AF18" s="13">
        <v>115309</v>
      </c>
      <c r="AG18" s="13">
        <v>109047</v>
      </c>
      <c r="AH18" s="14">
        <v>15753</v>
      </c>
      <c r="AI18" s="11">
        <v>2076</v>
      </c>
      <c r="AJ18" s="11">
        <v>4433</v>
      </c>
      <c r="AK18" s="12">
        <v>900</v>
      </c>
      <c r="AL18" s="13">
        <v>231</v>
      </c>
      <c r="AM18" s="13">
        <v>325</v>
      </c>
      <c r="AN18" s="14">
        <v>329.5</v>
      </c>
      <c r="AO18" s="11">
        <v>6503</v>
      </c>
      <c r="AP18" s="11">
        <v>8938</v>
      </c>
      <c r="AQ18" s="12">
        <v>2263</v>
      </c>
      <c r="AR18" s="13">
        <v>17945</v>
      </c>
      <c r="AS18" s="13">
        <v>13893</v>
      </c>
      <c r="AT18" s="14">
        <v>5399.5</v>
      </c>
    </row>
    <row r="19" spans="1:46" s="23" customFormat="1" ht="15.75" x14ac:dyDescent="0.3">
      <c r="A19" s="21" t="s">
        <v>438</v>
      </c>
      <c r="B19" s="22">
        <v>365795</v>
      </c>
      <c r="C19" s="22">
        <v>328611</v>
      </c>
      <c r="D19" s="20">
        <v>35287.5</v>
      </c>
      <c r="E19" s="25">
        <v>252015</v>
      </c>
      <c r="F19" s="25">
        <v>269882</v>
      </c>
      <c r="G19" s="24">
        <v>26416.5</v>
      </c>
      <c r="H19" s="25">
        <v>28960</v>
      </c>
      <c r="I19" s="25">
        <v>23701</v>
      </c>
      <c r="J19" s="24">
        <v>6009.5</v>
      </c>
      <c r="K19" s="25">
        <v>15703</v>
      </c>
      <c r="L19" s="25">
        <v>14105</v>
      </c>
      <c r="M19" s="24">
        <v>5889</v>
      </c>
      <c r="N19" s="25">
        <v>6385</v>
      </c>
      <c r="O19" s="25">
        <v>6046</v>
      </c>
      <c r="P19" s="24">
        <v>2118.5</v>
      </c>
      <c r="Q19" s="25">
        <v>27299</v>
      </c>
      <c r="R19" s="25">
        <v>33039</v>
      </c>
      <c r="S19" s="24">
        <v>8338</v>
      </c>
      <c r="T19" s="22">
        <v>5623594</v>
      </c>
      <c r="U19" s="22">
        <v>5827658</v>
      </c>
      <c r="V19" s="20">
        <v>132100.5</v>
      </c>
      <c r="W19" s="22">
        <v>4218746</v>
      </c>
      <c r="X19" s="22">
        <v>4374472</v>
      </c>
      <c r="Y19" s="20">
        <v>109443</v>
      </c>
      <c r="Z19" s="22">
        <v>1061429</v>
      </c>
      <c r="AA19" s="22">
        <v>1321961</v>
      </c>
      <c r="AB19" s="20">
        <v>95861.5</v>
      </c>
      <c r="AC19" s="25">
        <v>371320</v>
      </c>
      <c r="AD19" s="25">
        <v>358044</v>
      </c>
      <c r="AE19" s="24">
        <v>37916</v>
      </c>
      <c r="AF19" s="25">
        <v>1209609</v>
      </c>
      <c r="AG19" s="25">
        <v>1199094</v>
      </c>
      <c r="AH19" s="24">
        <v>62215</v>
      </c>
      <c r="AI19" s="25">
        <v>2505574</v>
      </c>
      <c r="AJ19" s="25">
        <v>2629364</v>
      </c>
      <c r="AK19" s="24">
        <v>166471</v>
      </c>
      <c r="AL19" s="22">
        <v>997714</v>
      </c>
      <c r="AM19" s="22">
        <v>1150592</v>
      </c>
      <c r="AN19" s="20">
        <v>78923</v>
      </c>
      <c r="AO19" s="25">
        <v>2861598</v>
      </c>
      <c r="AP19" s="25">
        <v>2973208</v>
      </c>
      <c r="AQ19" s="24">
        <v>167800.5</v>
      </c>
      <c r="AR19" s="25">
        <v>3530274</v>
      </c>
      <c r="AS19" s="25">
        <v>3638402</v>
      </c>
      <c r="AT19" s="24">
        <v>123776.5</v>
      </c>
    </row>
    <row r="20" spans="1:46"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c r="AC20" s="15"/>
      <c r="AD20" s="15"/>
      <c r="AE20" s="16"/>
      <c r="AF20" s="15"/>
      <c r="AG20" s="15"/>
      <c r="AH20" s="16"/>
      <c r="AI20" s="15"/>
      <c r="AJ20" s="15"/>
      <c r="AK20" s="16"/>
      <c r="AL20" s="15"/>
      <c r="AM20" s="15"/>
      <c r="AN20" s="16"/>
      <c r="AO20" s="15"/>
      <c r="AP20" s="15"/>
      <c r="AQ20" s="16"/>
      <c r="AR20" s="15"/>
      <c r="AS20" s="15"/>
      <c r="AT20" s="16"/>
    </row>
    <row r="21" spans="1:46" x14ac:dyDescent="0.25">
      <c r="A21" t="s">
        <v>131</v>
      </c>
      <c r="D21" s="17"/>
      <c r="G21" s="17"/>
      <c r="J21" s="17"/>
      <c r="M21" s="17"/>
      <c r="P21" s="17"/>
      <c r="S21" s="17"/>
      <c r="V21" s="17"/>
      <c r="Y21" s="17"/>
      <c r="AB21" s="17"/>
      <c r="AE21" s="17"/>
      <c r="AH21" s="17"/>
      <c r="AK21" s="17"/>
      <c r="AN21" s="17"/>
      <c r="AQ21" s="17"/>
      <c r="AT21" s="17"/>
    </row>
  </sheetData>
  <mergeCells count="15">
    <mergeCell ref="B4:D4"/>
    <mergeCell ref="H4:J4"/>
    <mergeCell ref="Q4:S4"/>
    <mergeCell ref="T4:V4"/>
    <mergeCell ref="AR4:AT4"/>
    <mergeCell ref="AL4:AN4"/>
    <mergeCell ref="W4:Y4"/>
    <mergeCell ref="E4:G4"/>
    <mergeCell ref="AO4:AQ4"/>
    <mergeCell ref="Z4:AB4"/>
    <mergeCell ref="N4:P4"/>
    <mergeCell ref="AC4:AE4"/>
    <mergeCell ref="AI4:AK4"/>
    <mergeCell ref="AF4:AH4"/>
    <mergeCell ref="K4:M4"/>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dimension ref="A1:AT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46" width="15" customWidth="1"/>
  </cols>
  <sheetData>
    <row r="1" spans="1:46" ht="18.75" x14ac:dyDescent="0.35">
      <c r="A1" s="3" t="s">
        <v>10</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row>
    <row r="2" spans="1:46" ht="15.75" x14ac:dyDescent="0.3">
      <c r="A2" s="6" t="s">
        <v>141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row>
    <row r="3" spans="1:46" ht="15.75" x14ac:dyDescent="0.3">
      <c r="A3" s="6" t="s">
        <v>134</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row>
    <row r="4" spans="1:46" ht="60" customHeight="1" x14ac:dyDescent="0.25">
      <c r="A4" s="7"/>
      <c r="B4" s="83" t="s">
        <v>142</v>
      </c>
      <c r="C4" s="83"/>
      <c r="D4" s="83"/>
      <c r="E4" s="83" t="s">
        <v>143</v>
      </c>
      <c r="F4" s="83"/>
      <c r="G4" s="83"/>
      <c r="H4" s="83" t="s">
        <v>144</v>
      </c>
      <c r="I4" s="83"/>
      <c r="J4" s="83"/>
      <c r="K4" s="83" t="s">
        <v>145</v>
      </c>
      <c r="L4" s="83"/>
      <c r="M4" s="83"/>
      <c r="N4" s="83" t="s">
        <v>146</v>
      </c>
      <c r="O4" s="83"/>
      <c r="P4" s="83"/>
      <c r="Q4" s="83" t="s">
        <v>147</v>
      </c>
      <c r="R4" s="83"/>
      <c r="S4" s="83"/>
      <c r="T4" s="83" t="s">
        <v>148</v>
      </c>
      <c r="U4" s="83"/>
      <c r="V4" s="83"/>
      <c r="W4" s="83" t="s">
        <v>149</v>
      </c>
      <c r="X4" s="83"/>
      <c r="Y4" s="83"/>
      <c r="Z4" s="83" t="s">
        <v>150</v>
      </c>
      <c r="AA4" s="83"/>
      <c r="AB4" s="83"/>
      <c r="AC4" s="83" t="s">
        <v>151</v>
      </c>
      <c r="AD4" s="83"/>
      <c r="AE4" s="83"/>
      <c r="AF4" s="83" t="s">
        <v>152</v>
      </c>
      <c r="AG4" s="83"/>
      <c r="AH4" s="83"/>
      <c r="AI4" s="83" t="s">
        <v>153</v>
      </c>
      <c r="AJ4" s="83"/>
      <c r="AK4" s="83"/>
      <c r="AL4" s="83" t="s">
        <v>154</v>
      </c>
      <c r="AM4" s="83"/>
      <c r="AN4" s="83"/>
      <c r="AO4" s="83" t="s">
        <v>155</v>
      </c>
      <c r="AP4" s="83"/>
      <c r="AQ4" s="83"/>
      <c r="AR4" s="83" t="s">
        <v>156</v>
      </c>
      <c r="AS4" s="83"/>
      <c r="AT4" s="83"/>
    </row>
    <row r="5" spans="1:46"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c r="AC5" s="8" t="s">
        <v>100</v>
      </c>
      <c r="AD5" s="8" t="s">
        <v>101</v>
      </c>
      <c r="AE5" s="9" t="s">
        <v>102</v>
      </c>
      <c r="AF5" s="8" t="s">
        <v>100</v>
      </c>
      <c r="AG5" s="8" t="s">
        <v>101</v>
      </c>
      <c r="AH5" s="9" t="s">
        <v>102</v>
      </c>
      <c r="AI5" s="8" t="s">
        <v>100</v>
      </c>
      <c r="AJ5" s="8" t="s">
        <v>101</v>
      </c>
      <c r="AK5" s="9" t="s">
        <v>102</v>
      </c>
      <c r="AL5" s="8" t="s">
        <v>100</v>
      </c>
      <c r="AM5" s="8" t="s">
        <v>101</v>
      </c>
      <c r="AN5" s="9" t="s">
        <v>102</v>
      </c>
      <c r="AO5" s="8" t="s">
        <v>100</v>
      </c>
      <c r="AP5" s="8" t="s">
        <v>101</v>
      </c>
      <c r="AQ5" s="9" t="s">
        <v>102</v>
      </c>
      <c r="AR5" s="8" t="s">
        <v>100</v>
      </c>
      <c r="AS5" s="8" t="s">
        <v>101</v>
      </c>
      <c r="AT5" s="9" t="s">
        <v>102</v>
      </c>
    </row>
    <row r="6" spans="1:46" ht="15.75" x14ac:dyDescent="0.3">
      <c r="A6" s="10" t="s">
        <v>103</v>
      </c>
      <c r="B6" s="13">
        <v>3846</v>
      </c>
      <c r="C6" s="13">
        <v>3665</v>
      </c>
      <c r="D6" s="14">
        <v>474.5</v>
      </c>
      <c r="E6" s="11">
        <v>1141</v>
      </c>
      <c r="F6" s="11">
        <v>1455</v>
      </c>
      <c r="G6" s="12">
        <v>298.5</v>
      </c>
      <c r="H6" s="11">
        <v>5935</v>
      </c>
      <c r="I6" s="11">
        <v>5137</v>
      </c>
      <c r="J6" s="12">
        <v>526.5</v>
      </c>
      <c r="K6" s="13">
        <v>2150</v>
      </c>
      <c r="L6" s="13">
        <v>2159</v>
      </c>
      <c r="M6" s="14">
        <v>459.5</v>
      </c>
      <c r="N6" s="13">
        <v>3890</v>
      </c>
      <c r="O6" s="13">
        <v>3506</v>
      </c>
      <c r="P6" s="14">
        <v>453</v>
      </c>
      <c r="Q6" s="11">
        <v>8992</v>
      </c>
      <c r="R6" s="11">
        <v>7993</v>
      </c>
      <c r="S6" s="12">
        <v>870</v>
      </c>
      <c r="T6" s="11">
        <v>12225</v>
      </c>
      <c r="U6" s="11">
        <v>13689</v>
      </c>
      <c r="V6" s="12">
        <v>1015.5</v>
      </c>
      <c r="W6" s="13">
        <v>10388</v>
      </c>
      <c r="X6" s="13">
        <v>10231</v>
      </c>
      <c r="Y6" s="14">
        <v>875.5</v>
      </c>
      <c r="Z6" s="13">
        <v>2973</v>
      </c>
      <c r="AA6" s="13">
        <v>3403</v>
      </c>
      <c r="AB6" s="14">
        <v>700.5</v>
      </c>
      <c r="AC6" s="11">
        <v>2630</v>
      </c>
      <c r="AD6" s="11">
        <v>1600</v>
      </c>
      <c r="AE6" s="12">
        <v>682</v>
      </c>
      <c r="AF6" s="13">
        <v>3171</v>
      </c>
      <c r="AG6" s="13">
        <v>3225</v>
      </c>
      <c r="AH6" s="14">
        <v>501.5</v>
      </c>
      <c r="AI6" s="11">
        <v>429</v>
      </c>
      <c r="AJ6" s="11">
        <v>623</v>
      </c>
      <c r="AK6" s="12">
        <v>122.5</v>
      </c>
      <c r="AL6" s="13">
        <v>1000</v>
      </c>
      <c r="AM6" s="13">
        <v>875</v>
      </c>
      <c r="AN6" s="14">
        <v>398.5</v>
      </c>
      <c r="AO6" s="13">
        <v>1624</v>
      </c>
      <c r="AP6" s="13">
        <v>1247</v>
      </c>
      <c r="AQ6" s="14">
        <v>534</v>
      </c>
      <c r="AR6" s="13">
        <v>8231</v>
      </c>
      <c r="AS6" s="13">
        <v>8471</v>
      </c>
      <c r="AT6" s="14">
        <v>786</v>
      </c>
    </row>
    <row r="7" spans="1:46" ht="15.75" x14ac:dyDescent="0.3">
      <c r="A7" s="10" t="s">
        <v>104</v>
      </c>
      <c r="B7" s="13">
        <v>5371</v>
      </c>
      <c r="C7" s="13">
        <v>5449</v>
      </c>
      <c r="D7" s="14">
        <v>341</v>
      </c>
      <c r="E7" s="11">
        <v>249</v>
      </c>
      <c r="F7" s="11">
        <v>466</v>
      </c>
      <c r="G7" s="12">
        <v>127.5</v>
      </c>
      <c r="H7" s="13">
        <v>256</v>
      </c>
      <c r="I7" s="13">
        <v>326</v>
      </c>
      <c r="J7" s="14">
        <v>82</v>
      </c>
      <c r="K7" s="13">
        <v>747</v>
      </c>
      <c r="L7" s="13">
        <v>383</v>
      </c>
      <c r="M7" s="14">
        <v>415</v>
      </c>
      <c r="N7" s="13">
        <v>1046</v>
      </c>
      <c r="O7" s="13">
        <v>1092</v>
      </c>
      <c r="P7" s="14">
        <v>194</v>
      </c>
      <c r="Q7" s="11">
        <v>15474</v>
      </c>
      <c r="R7" s="11">
        <v>13504</v>
      </c>
      <c r="S7" s="12">
        <v>1132</v>
      </c>
      <c r="T7" s="13">
        <v>7530</v>
      </c>
      <c r="U7" s="13">
        <v>7678</v>
      </c>
      <c r="V7" s="14">
        <v>374</v>
      </c>
      <c r="W7" s="13">
        <v>5885</v>
      </c>
      <c r="X7" s="13">
        <v>6215</v>
      </c>
      <c r="Y7" s="14">
        <v>566</v>
      </c>
      <c r="Z7" s="11">
        <v>495</v>
      </c>
      <c r="AA7" s="11">
        <v>808</v>
      </c>
      <c r="AB7" s="12">
        <v>174.5</v>
      </c>
      <c r="AC7" s="13">
        <v>1183</v>
      </c>
      <c r="AD7" s="13">
        <v>829</v>
      </c>
      <c r="AE7" s="14">
        <v>680</v>
      </c>
      <c r="AF7" s="13">
        <v>925</v>
      </c>
      <c r="AG7" s="13">
        <v>587</v>
      </c>
      <c r="AH7" s="14">
        <v>595</v>
      </c>
      <c r="AI7" s="13">
        <v>421</v>
      </c>
      <c r="AJ7" s="13">
        <v>220</v>
      </c>
      <c r="AK7" s="14">
        <v>299</v>
      </c>
      <c r="AL7" s="13">
        <v>544</v>
      </c>
      <c r="AM7" s="13">
        <v>287</v>
      </c>
      <c r="AN7" s="14">
        <v>458.5</v>
      </c>
      <c r="AO7" s="11">
        <v>375</v>
      </c>
      <c r="AP7" s="11">
        <v>517</v>
      </c>
      <c r="AQ7" s="12">
        <v>68</v>
      </c>
      <c r="AR7" s="13">
        <v>4331</v>
      </c>
      <c r="AS7" s="13">
        <v>4282</v>
      </c>
      <c r="AT7" s="14">
        <v>445.5</v>
      </c>
    </row>
    <row r="8" spans="1:46" ht="15.75" x14ac:dyDescent="0.3">
      <c r="A8" s="10" t="s">
        <v>105</v>
      </c>
      <c r="B8" s="13">
        <v>2080</v>
      </c>
      <c r="C8" s="13">
        <v>1900</v>
      </c>
      <c r="D8" s="14">
        <v>319.5</v>
      </c>
      <c r="E8" s="13">
        <v>2503</v>
      </c>
      <c r="F8" s="13">
        <v>2451</v>
      </c>
      <c r="G8" s="14">
        <v>350</v>
      </c>
      <c r="H8" s="11">
        <v>796</v>
      </c>
      <c r="I8" s="11">
        <v>527</v>
      </c>
      <c r="J8" s="12">
        <v>93.5</v>
      </c>
      <c r="K8" s="13">
        <v>7401</v>
      </c>
      <c r="L8" s="13">
        <v>7155</v>
      </c>
      <c r="M8" s="14">
        <v>730</v>
      </c>
      <c r="N8" s="11">
        <v>2628</v>
      </c>
      <c r="O8" s="11">
        <v>1972</v>
      </c>
      <c r="P8" s="12">
        <v>620.5</v>
      </c>
      <c r="Q8" s="11" t="s">
        <v>439</v>
      </c>
      <c r="R8" s="11">
        <v>0</v>
      </c>
      <c r="S8" s="12"/>
      <c r="T8" s="13">
        <v>14991</v>
      </c>
      <c r="U8" s="13">
        <v>15304</v>
      </c>
      <c r="V8" s="14">
        <v>1019.5</v>
      </c>
      <c r="W8" s="11">
        <v>1039</v>
      </c>
      <c r="X8" s="11">
        <v>1485</v>
      </c>
      <c r="Y8" s="12">
        <v>227.5</v>
      </c>
      <c r="Z8" s="13">
        <v>1107</v>
      </c>
      <c r="AA8" s="13">
        <v>814</v>
      </c>
      <c r="AB8" s="14">
        <v>433</v>
      </c>
      <c r="AC8" s="13">
        <v>634</v>
      </c>
      <c r="AD8" s="13">
        <v>711</v>
      </c>
      <c r="AE8" s="14">
        <v>188.5</v>
      </c>
      <c r="AF8" s="13">
        <v>573</v>
      </c>
      <c r="AG8" s="13">
        <v>364</v>
      </c>
      <c r="AH8" s="14">
        <v>248.5</v>
      </c>
      <c r="AI8" s="11">
        <v>5144</v>
      </c>
      <c r="AJ8" s="11">
        <v>6033</v>
      </c>
      <c r="AK8" s="12">
        <v>425</v>
      </c>
      <c r="AL8" s="13">
        <v>1856</v>
      </c>
      <c r="AM8" s="13">
        <v>2103</v>
      </c>
      <c r="AN8" s="14">
        <v>349</v>
      </c>
      <c r="AO8" s="13">
        <v>4265</v>
      </c>
      <c r="AP8" s="13">
        <v>4147</v>
      </c>
      <c r="AQ8" s="14">
        <v>514</v>
      </c>
      <c r="AR8" s="13">
        <v>5389</v>
      </c>
      <c r="AS8" s="13">
        <v>5189</v>
      </c>
      <c r="AT8" s="14">
        <v>572.5</v>
      </c>
    </row>
    <row r="9" spans="1:46" ht="15.75" x14ac:dyDescent="0.3">
      <c r="A9" s="10" t="s">
        <v>106</v>
      </c>
      <c r="B9" s="13">
        <v>10704</v>
      </c>
      <c r="C9" s="13">
        <v>10624</v>
      </c>
      <c r="D9" s="14">
        <v>1471</v>
      </c>
      <c r="E9" s="11">
        <v>2353</v>
      </c>
      <c r="F9" s="11">
        <v>3007</v>
      </c>
      <c r="G9" s="12">
        <v>340.5</v>
      </c>
      <c r="H9" s="13">
        <v>1183</v>
      </c>
      <c r="I9" s="13">
        <v>1146</v>
      </c>
      <c r="J9" s="14">
        <v>207</v>
      </c>
      <c r="K9" s="13">
        <v>1853</v>
      </c>
      <c r="L9" s="13">
        <v>1694</v>
      </c>
      <c r="M9" s="14">
        <v>405.5</v>
      </c>
      <c r="N9" s="11">
        <v>2160</v>
      </c>
      <c r="O9" s="11">
        <v>1673</v>
      </c>
      <c r="P9" s="12">
        <v>395.5</v>
      </c>
      <c r="Q9" s="13">
        <v>6202</v>
      </c>
      <c r="R9" s="13">
        <v>4597</v>
      </c>
      <c r="S9" s="14">
        <v>1959</v>
      </c>
      <c r="T9" s="13">
        <v>961</v>
      </c>
      <c r="U9" s="13">
        <v>1074</v>
      </c>
      <c r="V9" s="14">
        <v>201.5</v>
      </c>
      <c r="W9" s="13">
        <v>1739</v>
      </c>
      <c r="X9" s="13">
        <v>1755</v>
      </c>
      <c r="Y9" s="14">
        <v>216.5</v>
      </c>
      <c r="Z9" s="13">
        <v>105</v>
      </c>
      <c r="AA9" s="13">
        <v>134</v>
      </c>
      <c r="AB9" s="14">
        <v>110.5</v>
      </c>
      <c r="AC9" s="13">
        <v>555</v>
      </c>
      <c r="AD9" s="13">
        <v>444</v>
      </c>
      <c r="AE9" s="14">
        <v>217</v>
      </c>
      <c r="AF9" s="11">
        <v>792</v>
      </c>
      <c r="AG9" s="11">
        <v>1005</v>
      </c>
      <c r="AH9" s="12">
        <v>211</v>
      </c>
      <c r="AI9" s="13">
        <v>291</v>
      </c>
      <c r="AJ9" s="13">
        <v>301</v>
      </c>
      <c r="AK9" s="14">
        <v>83.5</v>
      </c>
      <c r="AL9" s="11">
        <v>77</v>
      </c>
      <c r="AM9" s="11">
        <v>164</v>
      </c>
      <c r="AN9" s="12">
        <v>47</v>
      </c>
      <c r="AO9" s="13">
        <v>643</v>
      </c>
      <c r="AP9" s="13">
        <v>524</v>
      </c>
      <c r="AQ9" s="14">
        <v>451.5</v>
      </c>
      <c r="AR9" s="11">
        <v>4515</v>
      </c>
      <c r="AS9" s="11">
        <v>3831</v>
      </c>
      <c r="AT9" s="12">
        <v>620.5</v>
      </c>
    </row>
    <row r="10" spans="1:46" ht="15.75" x14ac:dyDescent="0.3">
      <c r="A10" s="10" t="s">
        <v>107</v>
      </c>
      <c r="B10" s="13">
        <v>5</v>
      </c>
      <c r="C10" s="13">
        <v>3</v>
      </c>
      <c r="D10" s="14">
        <v>5</v>
      </c>
      <c r="E10" s="11">
        <v>86</v>
      </c>
      <c r="F10" s="11">
        <v>45</v>
      </c>
      <c r="G10" s="12">
        <v>36</v>
      </c>
      <c r="H10" s="11">
        <v>1355</v>
      </c>
      <c r="I10" s="11">
        <v>914</v>
      </c>
      <c r="J10" s="12">
        <v>102</v>
      </c>
      <c r="K10" s="13">
        <v>134</v>
      </c>
      <c r="L10" s="13">
        <v>153</v>
      </c>
      <c r="M10" s="14">
        <v>55.5</v>
      </c>
      <c r="N10" s="11">
        <v>70</v>
      </c>
      <c r="O10" s="11">
        <v>105</v>
      </c>
      <c r="P10" s="12">
        <v>30.5</v>
      </c>
      <c r="Q10" s="13">
        <v>839</v>
      </c>
      <c r="R10" s="13">
        <v>794</v>
      </c>
      <c r="S10" s="14">
        <v>89.5</v>
      </c>
      <c r="T10" s="13">
        <v>0</v>
      </c>
      <c r="U10" s="13">
        <v>0</v>
      </c>
      <c r="V10" s="14">
        <v>0</v>
      </c>
      <c r="W10" s="11">
        <v>292</v>
      </c>
      <c r="X10" s="11">
        <v>423</v>
      </c>
      <c r="Y10" s="12">
        <v>38.5</v>
      </c>
      <c r="Z10" s="11">
        <v>0</v>
      </c>
      <c r="AA10" s="11" t="s">
        <v>439</v>
      </c>
      <c r="AB10" s="12">
        <v>0</v>
      </c>
      <c r="AC10" s="13">
        <v>82</v>
      </c>
      <c r="AD10" s="13">
        <v>110</v>
      </c>
      <c r="AE10" s="14">
        <v>33.5</v>
      </c>
      <c r="AF10" s="11">
        <v>473</v>
      </c>
      <c r="AG10" s="11">
        <v>550</v>
      </c>
      <c r="AH10" s="12">
        <v>66.5</v>
      </c>
      <c r="AI10" s="13">
        <v>245</v>
      </c>
      <c r="AJ10" s="13">
        <v>259</v>
      </c>
      <c r="AK10" s="14">
        <v>36.5</v>
      </c>
      <c r="AL10" s="13">
        <v>70</v>
      </c>
      <c r="AM10" s="13">
        <v>61</v>
      </c>
      <c r="AN10" s="14">
        <v>26</v>
      </c>
      <c r="AO10" s="13">
        <v>58</v>
      </c>
      <c r="AP10" s="13">
        <v>33</v>
      </c>
      <c r="AQ10" s="14">
        <v>39.5</v>
      </c>
      <c r="AR10" s="13">
        <v>378</v>
      </c>
      <c r="AS10" s="13">
        <v>394</v>
      </c>
      <c r="AT10" s="14">
        <v>70</v>
      </c>
    </row>
    <row r="11" spans="1:46" ht="15.75" x14ac:dyDescent="0.3">
      <c r="A11" s="10" t="s">
        <v>108</v>
      </c>
      <c r="B11" s="13">
        <v>10594</v>
      </c>
      <c r="C11" s="13">
        <v>10713</v>
      </c>
      <c r="D11" s="14">
        <v>613</v>
      </c>
      <c r="E11" s="13">
        <v>4271</v>
      </c>
      <c r="F11" s="13">
        <v>4594</v>
      </c>
      <c r="G11" s="14">
        <v>533.5</v>
      </c>
      <c r="H11" s="11">
        <v>642</v>
      </c>
      <c r="I11" s="11">
        <v>813</v>
      </c>
      <c r="J11" s="12">
        <v>116.5</v>
      </c>
      <c r="K11" s="13">
        <v>1047</v>
      </c>
      <c r="L11" s="13">
        <v>973</v>
      </c>
      <c r="M11" s="14">
        <v>264</v>
      </c>
      <c r="N11" s="13">
        <v>2565</v>
      </c>
      <c r="O11" s="13">
        <v>1947</v>
      </c>
      <c r="P11" s="14">
        <v>1056</v>
      </c>
      <c r="Q11" s="13">
        <v>24997</v>
      </c>
      <c r="R11" s="13">
        <v>24340</v>
      </c>
      <c r="S11" s="14">
        <v>2619</v>
      </c>
      <c r="T11" s="13">
        <v>6162</v>
      </c>
      <c r="U11" s="13">
        <v>6210</v>
      </c>
      <c r="V11" s="14">
        <v>478.5</v>
      </c>
      <c r="W11" s="13">
        <v>1721</v>
      </c>
      <c r="X11" s="13">
        <v>1790</v>
      </c>
      <c r="Y11" s="14">
        <v>271</v>
      </c>
      <c r="Z11" s="13">
        <v>1667</v>
      </c>
      <c r="AA11" s="13">
        <v>1925</v>
      </c>
      <c r="AB11" s="14">
        <v>278.5</v>
      </c>
      <c r="AC11" s="13">
        <v>730</v>
      </c>
      <c r="AD11" s="13">
        <v>602</v>
      </c>
      <c r="AE11" s="14">
        <v>261</v>
      </c>
      <c r="AF11" s="13">
        <v>561</v>
      </c>
      <c r="AG11" s="13">
        <v>480</v>
      </c>
      <c r="AH11" s="14">
        <v>211</v>
      </c>
      <c r="AI11" s="13">
        <v>401</v>
      </c>
      <c r="AJ11" s="13">
        <v>417</v>
      </c>
      <c r="AK11" s="14">
        <v>93</v>
      </c>
      <c r="AL11" s="13">
        <v>181</v>
      </c>
      <c r="AM11" s="13">
        <v>174</v>
      </c>
      <c r="AN11" s="14">
        <v>80.5</v>
      </c>
      <c r="AO11" s="11">
        <v>442</v>
      </c>
      <c r="AP11" s="11">
        <v>652</v>
      </c>
      <c r="AQ11" s="12">
        <v>60.5</v>
      </c>
      <c r="AR11" s="11">
        <v>6949</v>
      </c>
      <c r="AS11" s="11">
        <v>7947</v>
      </c>
      <c r="AT11" s="12">
        <v>631</v>
      </c>
    </row>
    <row r="12" spans="1:46" ht="15.75" x14ac:dyDescent="0.3">
      <c r="A12" s="10" t="s">
        <v>109</v>
      </c>
      <c r="B12" s="13">
        <v>5685</v>
      </c>
      <c r="C12" s="13">
        <v>5118</v>
      </c>
      <c r="D12" s="14">
        <v>655</v>
      </c>
      <c r="E12" s="13">
        <v>13750</v>
      </c>
      <c r="F12" s="13">
        <v>13251</v>
      </c>
      <c r="G12" s="14">
        <v>861.5</v>
      </c>
      <c r="H12" s="11">
        <v>310</v>
      </c>
      <c r="I12" s="11">
        <v>410</v>
      </c>
      <c r="J12" s="12">
        <v>92.5</v>
      </c>
      <c r="K12" s="13">
        <v>3216</v>
      </c>
      <c r="L12" s="13">
        <v>3075</v>
      </c>
      <c r="M12" s="14">
        <v>518</v>
      </c>
      <c r="N12" s="13">
        <v>1359</v>
      </c>
      <c r="O12" s="13">
        <v>1057</v>
      </c>
      <c r="P12" s="14">
        <v>336.5</v>
      </c>
      <c r="Q12" s="13">
        <v>1729</v>
      </c>
      <c r="R12" s="13">
        <v>1531</v>
      </c>
      <c r="S12" s="14">
        <v>305.5</v>
      </c>
      <c r="T12" s="13">
        <v>4818</v>
      </c>
      <c r="U12" s="13">
        <v>4713</v>
      </c>
      <c r="V12" s="14">
        <v>491.5</v>
      </c>
      <c r="W12" s="13">
        <v>667</v>
      </c>
      <c r="X12" s="13">
        <v>581</v>
      </c>
      <c r="Y12" s="14">
        <v>201</v>
      </c>
      <c r="Z12" s="11">
        <v>448</v>
      </c>
      <c r="AA12" s="11">
        <v>837</v>
      </c>
      <c r="AB12" s="12">
        <v>148.5</v>
      </c>
      <c r="AC12" s="11">
        <v>176</v>
      </c>
      <c r="AD12" s="11">
        <v>296</v>
      </c>
      <c r="AE12" s="12">
        <v>88</v>
      </c>
      <c r="AF12" s="13">
        <v>263</v>
      </c>
      <c r="AG12" s="13">
        <v>141</v>
      </c>
      <c r="AH12" s="14">
        <v>288</v>
      </c>
      <c r="AI12" s="11">
        <v>300</v>
      </c>
      <c r="AJ12" s="11">
        <v>364</v>
      </c>
      <c r="AK12" s="12">
        <v>61.5</v>
      </c>
      <c r="AL12" s="11">
        <v>196</v>
      </c>
      <c r="AM12" s="11">
        <v>295</v>
      </c>
      <c r="AN12" s="12">
        <v>54.5</v>
      </c>
      <c r="AO12" s="13">
        <v>669</v>
      </c>
      <c r="AP12" s="13">
        <v>703</v>
      </c>
      <c r="AQ12" s="14">
        <v>127.5</v>
      </c>
      <c r="AR12" s="13">
        <v>6546</v>
      </c>
      <c r="AS12" s="13">
        <v>6878</v>
      </c>
      <c r="AT12" s="14">
        <v>639</v>
      </c>
    </row>
    <row r="13" spans="1:46" ht="15.75" x14ac:dyDescent="0.3">
      <c r="A13" s="10" t="s">
        <v>110</v>
      </c>
      <c r="B13" s="11">
        <v>4444</v>
      </c>
      <c r="C13" s="11">
        <v>3774</v>
      </c>
      <c r="D13" s="12">
        <v>448.5</v>
      </c>
      <c r="E13" s="13">
        <v>1023</v>
      </c>
      <c r="F13" s="13">
        <v>1185</v>
      </c>
      <c r="G13" s="14">
        <v>184.5</v>
      </c>
      <c r="H13" s="13">
        <v>210</v>
      </c>
      <c r="I13" s="13">
        <v>210</v>
      </c>
      <c r="J13" s="14">
        <v>234</v>
      </c>
      <c r="K13" s="13">
        <v>580</v>
      </c>
      <c r="L13" s="13">
        <v>632</v>
      </c>
      <c r="M13" s="14">
        <v>151</v>
      </c>
      <c r="N13" s="13">
        <v>799</v>
      </c>
      <c r="O13" s="13">
        <v>971</v>
      </c>
      <c r="P13" s="14">
        <v>332</v>
      </c>
      <c r="Q13" s="13">
        <v>30</v>
      </c>
      <c r="R13" s="13">
        <v>37</v>
      </c>
      <c r="S13" s="14">
        <v>42.5</v>
      </c>
      <c r="T13" s="13">
        <v>92</v>
      </c>
      <c r="U13" s="13">
        <v>75</v>
      </c>
      <c r="V13" s="14">
        <v>95</v>
      </c>
      <c r="W13" s="13">
        <v>56</v>
      </c>
      <c r="X13" s="13">
        <v>20</v>
      </c>
      <c r="Y13" s="14">
        <v>39.5</v>
      </c>
      <c r="Z13" s="13">
        <v>64</v>
      </c>
      <c r="AA13" s="13" t="s">
        <v>439</v>
      </c>
      <c r="AB13" s="14">
        <v>53.5</v>
      </c>
      <c r="AC13" s="13">
        <v>198</v>
      </c>
      <c r="AD13" s="13">
        <v>292</v>
      </c>
      <c r="AE13" s="14">
        <v>137.5</v>
      </c>
      <c r="AF13" s="11">
        <v>0</v>
      </c>
      <c r="AG13" s="11">
        <v>20</v>
      </c>
      <c r="AH13" s="12">
        <v>0</v>
      </c>
      <c r="AI13" s="11">
        <v>0</v>
      </c>
      <c r="AJ13" s="11">
        <v>8</v>
      </c>
      <c r="AK13" s="12">
        <v>0</v>
      </c>
      <c r="AL13" s="11">
        <v>0</v>
      </c>
      <c r="AM13" s="11" t="s">
        <v>439</v>
      </c>
      <c r="AN13" s="12">
        <v>0</v>
      </c>
      <c r="AO13" s="11">
        <v>45</v>
      </c>
      <c r="AP13" s="11">
        <v>63</v>
      </c>
      <c r="AQ13" s="12">
        <v>12.5</v>
      </c>
      <c r="AR13" s="13">
        <v>890</v>
      </c>
      <c r="AS13" s="13">
        <v>701</v>
      </c>
      <c r="AT13" s="14">
        <v>262</v>
      </c>
    </row>
    <row r="14" spans="1:46" ht="15.75" x14ac:dyDescent="0.3">
      <c r="A14" s="10" t="s">
        <v>111</v>
      </c>
      <c r="B14" s="13">
        <v>3597</v>
      </c>
      <c r="C14" s="13">
        <v>3449</v>
      </c>
      <c r="D14" s="14">
        <v>401.5</v>
      </c>
      <c r="E14" s="13">
        <v>4681</v>
      </c>
      <c r="F14" s="13">
        <v>4751</v>
      </c>
      <c r="G14" s="14">
        <v>555</v>
      </c>
      <c r="H14" s="13">
        <v>578</v>
      </c>
      <c r="I14" s="13">
        <v>500</v>
      </c>
      <c r="J14" s="14">
        <v>151.5</v>
      </c>
      <c r="K14" s="13">
        <v>1027</v>
      </c>
      <c r="L14" s="13">
        <v>1076</v>
      </c>
      <c r="M14" s="14">
        <v>256.5</v>
      </c>
      <c r="N14" s="13">
        <v>1495</v>
      </c>
      <c r="O14" s="13">
        <v>1088</v>
      </c>
      <c r="P14" s="14">
        <v>427</v>
      </c>
      <c r="Q14" s="11" t="s">
        <v>439</v>
      </c>
      <c r="R14" s="11">
        <v>5</v>
      </c>
      <c r="S14" s="12"/>
      <c r="T14" s="13">
        <v>10788</v>
      </c>
      <c r="U14" s="13">
        <v>11087</v>
      </c>
      <c r="V14" s="14">
        <v>621</v>
      </c>
      <c r="W14" s="13">
        <v>1911</v>
      </c>
      <c r="X14" s="13">
        <v>2000</v>
      </c>
      <c r="Y14" s="14">
        <v>348</v>
      </c>
      <c r="Z14" s="13">
        <v>1408</v>
      </c>
      <c r="AA14" s="13">
        <v>1648</v>
      </c>
      <c r="AB14" s="14">
        <v>390.5</v>
      </c>
      <c r="AC14" s="11">
        <v>2486</v>
      </c>
      <c r="AD14" s="11">
        <v>3170</v>
      </c>
      <c r="AE14" s="12">
        <v>682.5</v>
      </c>
      <c r="AF14" s="13">
        <v>317</v>
      </c>
      <c r="AG14" s="13">
        <v>249</v>
      </c>
      <c r="AH14" s="14">
        <v>293</v>
      </c>
      <c r="AI14" s="13">
        <v>691</v>
      </c>
      <c r="AJ14" s="13">
        <v>523</v>
      </c>
      <c r="AK14" s="14">
        <v>256</v>
      </c>
      <c r="AL14" s="13">
        <v>404</v>
      </c>
      <c r="AM14" s="13">
        <v>460</v>
      </c>
      <c r="AN14" s="14">
        <v>88.5</v>
      </c>
      <c r="AO14" s="11">
        <v>425</v>
      </c>
      <c r="AP14" s="11">
        <v>591</v>
      </c>
      <c r="AQ14" s="12">
        <v>93</v>
      </c>
      <c r="AR14" s="13">
        <v>5427</v>
      </c>
      <c r="AS14" s="13">
        <v>5544</v>
      </c>
      <c r="AT14" s="14">
        <v>469.5</v>
      </c>
    </row>
    <row r="15" spans="1:46" ht="15.75" x14ac:dyDescent="0.3">
      <c r="A15" s="10" t="s">
        <v>112</v>
      </c>
      <c r="B15" s="11">
        <v>9414</v>
      </c>
      <c r="C15" s="11">
        <v>10555</v>
      </c>
      <c r="D15" s="12">
        <v>680.5</v>
      </c>
      <c r="E15" s="11">
        <v>2618</v>
      </c>
      <c r="F15" s="11">
        <v>3475</v>
      </c>
      <c r="G15" s="12">
        <v>419.5</v>
      </c>
      <c r="H15" s="13">
        <v>5751</v>
      </c>
      <c r="I15" s="13">
        <v>5715</v>
      </c>
      <c r="J15" s="14">
        <v>681</v>
      </c>
      <c r="K15" s="13">
        <v>6337</v>
      </c>
      <c r="L15" s="13">
        <v>5630</v>
      </c>
      <c r="M15" s="14">
        <v>727</v>
      </c>
      <c r="N15" s="13">
        <v>3345</v>
      </c>
      <c r="O15" s="13">
        <v>3286</v>
      </c>
      <c r="P15" s="14">
        <v>460.5</v>
      </c>
      <c r="Q15" s="13">
        <v>35930</v>
      </c>
      <c r="R15" s="13">
        <v>37443</v>
      </c>
      <c r="S15" s="14">
        <v>1890.5</v>
      </c>
      <c r="T15" s="13">
        <v>3055</v>
      </c>
      <c r="U15" s="13">
        <v>3004</v>
      </c>
      <c r="V15" s="14">
        <v>548</v>
      </c>
      <c r="W15" s="11">
        <v>10931</v>
      </c>
      <c r="X15" s="11">
        <v>11915</v>
      </c>
      <c r="Y15" s="12">
        <v>609.5</v>
      </c>
      <c r="Z15" s="11">
        <v>531</v>
      </c>
      <c r="AA15" s="11">
        <v>1056</v>
      </c>
      <c r="AB15" s="12">
        <v>175</v>
      </c>
      <c r="AC15" s="13">
        <v>1398</v>
      </c>
      <c r="AD15" s="13">
        <v>1503</v>
      </c>
      <c r="AE15" s="14">
        <v>364</v>
      </c>
      <c r="AF15" s="13">
        <v>5903</v>
      </c>
      <c r="AG15" s="13">
        <v>6142</v>
      </c>
      <c r="AH15" s="14">
        <v>608</v>
      </c>
      <c r="AI15" s="11">
        <v>874</v>
      </c>
      <c r="AJ15" s="11">
        <v>1082</v>
      </c>
      <c r="AK15" s="12">
        <v>184</v>
      </c>
      <c r="AL15" s="13">
        <v>814</v>
      </c>
      <c r="AM15" s="13">
        <v>900</v>
      </c>
      <c r="AN15" s="14">
        <v>194.5</v>
      </c>
      <c r="AO15" s="13">
        <v>3612</v>
      </c>
      <c r="AP15" s="13">
        <v>3989</v>
      </c>
      <c r="AQ15" s="14">
        <v>473</v>
      </c>
      <c r="AR15" s="13">
        <v>12225</v>
      </c>
      <c r="AS15" s="13">
        <v>11881</v>
      </c>
      <c r="AT15" s="14">
        <v>904.5</v>
      </c>
    </row>
    <row r="16" spans="1:46" ht="15.75" x14ac:dyDescent="0.3">
      <c r="A16" s="10" t="s">
        <v>113</v>
      </c>
      <c r="B16" s="11">
        <v>6998</v>
      </c>
      <c r="C16" s="11">
        <v>7866</v>
      </c>
      <c r="D16" s="12">
        <v>706</v>
      </c>
      <c r="E16" s="11">
        <v>1847</v>
      </c>
      <c r="F16" s="11">
        <v>2545</v>
      </c>
      <c r="G16" s="12">
        <v>292.5</v>
      </c>
      <c r="H16" s="13">
        <v>10499</v>
      </c>
      <c r="I16" s="13">
        <v>9799</v>
      </c>
      <c r="J16" s="14">
        <v>1127</v>
      </c>
      <c r="K16" s="11">
        <v>3640</v>
      </c>
      <c r="L16" s="11">
        <v>2859</v>
      </c>
      <c r="M16" s="12">
        <v>583</v>
      </c>
      <c r="N16" s="13">
        <v>2120</v>
      </c>
      <c r="O16" s="13">
        <v>2089</v>
      </c>
      <c r="P16" s="14">
        <v>356</v>
      </c>
      <c r="Q16" s="13">
        <v>22136</v>
      </c>
      <c r="R16" s="13">
        <v>22482</v>
      </c>
      <c r="S16" s="14">
        <v>930</v>
      </c>
      <c r="T16" s="13">
        <v>2484</v>
      </c>
      <c r="U16" s="13">
        <v>2939</v>
      </c>
      <c r="V16" s="14">
        <v>510</v>
      </c>
      <c r="W16" s="13">
        <v>8647</v>
      </c>
      <c r="X16" s="13">
        <v>8668</v>
      </c>
      <c r="Y16" s="14">
        <v>772</v>
      </c>
      <c r="Z16" s="13">
        <v>947</v>
      </c>
      <c r="AA16" s="13">
        <v>1306</v>
      </c>
      <c r="AB16" s="14">
        <v>438.5</v>
      </c>
      <c r="AC16" s="13">
        <v>1504</v>
      </c>
      <c r="AD16" s="13">
        <v>1497</v>
      </c>
      <c r="AE16" s="14">
        <v>443</v>
      </c>
      <c r="AF16" s="13">
        <v>8927</v>
      </c>
      <c r="AG16" s="13">
        <v>8831</v>
      </c>
      <c r="AH16" s="14">
        <v>765</v>
      </c>
      <c r="AI16" s="13">
        <v>574</v>
      </c>
      <c r="AJ16" s="13">
        <v>553</v>
      </c>
      <c r="AK16" s="14">
        <v>118</v>
      </c>
      <c r="AL16" s="13">
        <v>481</v>
      </c>
      <c r="AM16" s="13">
        <v>556</v>
      </c>
      <c r="AN16" s="14">
        <v>144.5</v>
      </c>
      <c r="AO16" s="11">
        <v>1348</v>
      </c>
      <c r="AP16" s="11">
        <v>1617</v>
      </c>
      <c r="AQ16" s="12">
        <v>164</v>
      </c>
      <c r="AR16" s="11">
        <v>7769</v>
      </c>
      <c r="AS16" s="11">
        <v>8665</v>
      </c>
      <c r="AT16" s="12">
        <v>702</v>
      </c>
    </row>
    <row r="17" spans="1:46" ht="15.75" x14ac:dyDescent="0.3">
      <c r="A17" s="10" t="s">
        <v>114</v>
      </c>
      <c r="B17" s="13">
        <v>3967</v>
      </c>
      <c r="C17" s="13">
        <v>3237</v>
      </c>
      <c r="D17" s="14">
        <v>985.5</v>
      </c>
      <c r="E17" s="11">
        <v>1139</v>
      </c>
      <c r="F17" s="11">
        <v>1831</v>
      </c>
      <c r="G17" s="12">
        <v>309.5</v>
      </c>
      <c r="H17" s="13">
        <v>3530</v>
      </c>
      <c r="I17" s="13">
        <v>3037</v>
      </c>
      <c r="J17" s="14">
        <v>523</v>
      </c>
      <c r="K17" s="11">
        <v>4701</v>
      </c>
      <c r="L17" s="11">
        <v>3961</v>
      </c>
      <c r="M17" s="12">
        <v>639.5</v>
      </c>
      <c r="N17" s="11">
        <v>6505</v>
      </c>
      <c r="O17" s="11">
        <v>5436</v>
      </c>
      <c r="P17" s="12">
        <v>743</v>
      </c>
      <c r="Q17" s="11">
        <v>6862</v>
      </c>
      <c r="R17" s="11">
        <v>4739</v>
      </c>
      <c r="S17" s="12">
        <v>1545</v>
      </c>
      <c r="T17" s="11">
        <v>9717</v>
      </c>
      <c r="U17" s="11">
        <v>10556</v>
      </c>
      <c r="V17" s="12">
        <v>831</v>
      </c>
      <c r="W17" s="13">
        <v>3532</v>
      </c>
      <c r="X17" s="13">
        <v>3783</v>
      </c>
      <c r="Y17" s="14">
        <v>482</v>
      </c>
      <c r="Z17" s="11">
        <v>1451</v>
      </c>
      <c r="AA17" s="11">
        <v>2060</v>
      </c>
      <c r="AB17" s="12">
        <v>422</v>
      </c>
      <c r="AC17" s="13">
        <v>1916</v>
      </c>
      <c r="AD17" s="13">
        <v>1566</v>
      </c>
      <c r="AE17" s="14">
        <v>692</v>
      </c>
      <c r="AF17" s="13">
        <v>957</v>
      </c>
      <c r="AG17" s="13">
        <v>948</v>
      </c>
      <c r="AH17" s="14">
        <v>225</v>
      </c>
      <c r="AI17" s="13">
        <v>1166</v>
      </c>
      <c r="AJ17" s="13">
        <v>1259</v>
      </c>
      <c r="AK17" s="14">
        <v>191</v>
      </c>
      <c r="AL17" s="11">
        <v>1977</v>
      </c>
      <c r="AM17" s="11">
        <v>2339</v>
      </c>
      <c r="AN17" s="12">
        <v>227.5</v>
      </c>
      <c r="AO17" s="13">
        <v>4007</v>
      </c>
      <c r="AP17" s="13">
        <v>4195</v>
      </c>
      <c r="AQ17" s="14">
        <v>388.5</v>
      </c>
      <c r="AR17" s="13">
        <v>7486</v>
      </c>
      <c r="AS17" s="13">
        <v>6991</v>
      </c>
      <c r="AT17" s="14">
        <v>715.5</v>
      </c>
    </row>
    <row r="18" spans="1:46" ht="15.75" x14ac:dyDescent="0.3">
      <c r="A18" s="10" t="s">
        <v>115</v>
      </c>
      <c r="B18" s="13">
        <v>315</v>
      </c>
      <c r="C18" s="13">
        <v>345</v>
      </c>
      <c r="D18" s="14">
        <v>84</v>
      </c>
      <c r="E18" s="11">
        <v>1500</v>
      </c>
      <c r="F18" s="11">
        <v>1216</v>
      </c>
      <c r="G18" s="12">
        <v>279.5</v>
      </c>
      <c r="H18" s="11">
        <v>7669</v>
      </c>
      <c r="I18" s="11">
        <v>6927</v>
      </c>
      <c r="J18" s="12">
        <v>504</v>
      </c>
      <c r="K18" s="13">
        <v>5069</v>
      </c>
      <c r="L18" s="13">
        <v>5178</v>
      </c>
      <c r="M18" s="14">
        <v>688.5</v>
      </c>
      <c r="N18" s="13">
        <v>3427</v>
      </c>
      <c r="O18" s="13">
        <v>3189</v>
      </c>
      <c r="P18" s="14">
        <v>433.5</v>
      </c>
      <c r="Q18" s="13">
        <v>11768</v>
      </c>
      <c r="R18" s="13">
        <v>11543</v>
      </c>
      <c r="S18" s="14">
        <v>759.5</v>
      </c>
      <c r="T18" s="13">
        <v>139</v>
      </c>
      <c r="U18" s="13">
        <v>174</v>
      </c>
      <c r="V18" s="14">
        <v>67</v>
      </c>
      <c r="W18" s="13">
        <v>500</v>
      </c>
      <c r="X18" s="13">
        <v>544</v>
      </c>
      <c r="Y18" s="14">
        <v>105</v>
      </c>
      <c r="Z18" s="13">
        <v>141</v>
      </c>
      <c r="AA18" s="13">
        <v>126</v>
      </c>
      <c r="AB18" s="14">
        <v>83.5</v>
      </c>
      <c r="AC18" s="13">
        <v>734</v>
      </c>
      <c r="AD18" s="13">
        <v>620</v>
      </c>
      <c r="AE18" s="14">
        <v>185.5</v>
      </c>
      <c r="AF18" s="13">
        <v>2200</v>
      </c>
      <c r="AG18" s="13">
        <v>2164</v>
      </c>
      <c r="AH18" s="14">
        <v>239</v>
      </c>
      <c r="AI18" s="13">
        <v>37</v>
      </c>
      <c r="AJ18" s="13">
        <v>62</v>
      </c>
      <c r="AK18" s="14">
        <v>32.5</v>
      </c>
      <c r="AL18" s="13">
        <v>10</v>
      </c>
      <c r="AM18" s="13" t="s">
        <v>439</v>
      </c>
      <c r="AN18" s="14">
        <v>13.5</v>
      </c>
      <c r="AO18" s="13">
        <v>96</v>
      </c>
      <c r="AP18" s="13">
        <v>115</v>
      </c>
      <c r="AQ18" s="14">
        <v>40.5</v>
      </c>
      <c r="AR18" s="13">
        <v>2797</v>
      </c>
      <c r="AS18" s="13">
        <v>2794</v>
      </c>
      <c r="AT18" s="14">
        <v>338</v>
      </c>
    </row>
    <row r="19" spans="1:46" s="23" customFormat="1" ht="15.75" x14ac:dyDescent="0.3">
      <c r="A19" s="21" t="s">
        <v>438</v>
      </c>
      <c r="B19" s="25">
        <v>67020</v>
      </c>
      <c r="C19" s="25">
        <v>66698</v>
      </c>
      <c r="D19" s="24">
        <v>2390.5</v>
      </c>
      <c r="E19" s="22">
        <v>37161</v>
      </c>
      <c r="F19" s="22">
        <v>40272</v>
      </c>
      <c r="G19" s="20">
        <v>1466</v>
      </c>
      <c r="H19" s="22">
        <v>38714</v>
      </c>
      <c r="I19" s="22">
        <v>35461</v>
      </c>
      <c r="J19" s="20">
        <v>1649</v>
      </c>
      <c r="K19" s="22">
        <v>37902</v>
      </c>
      <c r="L19" s="22">
        <v>34928</v>
      </c>
      <c r="M19" s="20">
        <v>1806</v>
      </c>
      <c r="N19" s="22">
        <v>31409</v>
      </c>
      <c r="O19" s="22">
        <v>27411</v>
      </c>
      <c r="P19" s="20">
        <v>1839.5</v>
      </c>
      <c r="Q19" s="22">
        <v>134961</v>
      </c>
      <c r="R19" s="22">
        <v>129008</v>
      </c>
      <c r="S19" s="20">
        <v>4498.5</v>
      </c>
      <c r="T19" s="22">
        <v>72962</v>
      </c>
      <c r="U19" s="22">
        <v>76503</v>
      </c>
      <c r="V19" s="20">
        <v>2091</v>
      </c>
      <c r="W19" s="22">
        <v>47308</v>
      </c>
      <c r="X19" s="22">
        <v>49410</v>
      </c>
      <c r="Y19" s="20">
        <v>1622.5</v>
      </c>
      <c r="Z19" s="22">
        <v>11337</v>
      </c>
      <c r="AA19" s="22">
        <v>14135</v>
      </c>
      <c r="AB19" s="20">
        <v>1176.5</v>
      </c>
      <c r="AC19" s="25">
        <v>14226</v>
      </c>
      <c r="AD19" s="25">
        <v>13240</v>
      </c>
      <c r="AE19" s="24">
        <v>1554</v>
      </c>
      <c r="AF19" s="25">
        <v>25062</v>
      </c>
      <c r="AG19" s="25">
        <v>24706</v>
      </c>
      <c r="AH19" s="24">
        <v>1416.5</v>
      </c>
      <c r="AI19" s="22">
        <v>10573</v>
      </c>
      <c r="AJ19" s="22">
        <v>11704</v>
      </c>
      <c r="AK19" s="20">
        <v>675.5</v>
      </c>
      <c r="AL19" s="25">
        <v>7610</v>
      </c>
      <c r="AM19" s="25">
        <v>8225</v>
      </c>
      <c r="AN19" s="24">
        <v>789</v>
      </c>
      <c r="AO19" s="25">
        <v>17609</v>
      </c>
      <c r="AP19" s="25">
        <v>18393</v>
      </c>
      <c r="AQ19" s="24">
        <v>1091.5</v>
      </c>
      <c r="AR19" s="25">
        <v>72933</v>
      </c>
      <c r="AS19" s="25">
        <v>73568</v>
      </c>
      <c r="AT19" s="24">
        <v>2137</v>
      </c>
    </row>
    <row r="20" spans="1:46"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c r="AC20" s="15"/>
      <c r="AD20" s="15"/>
      <c r="AE20" s="16"/>
      <c r="AF20" s="15"/>
      <c r="AG20" s="15"/>
      <c r="AH20" s="16"/>
      <c r="AI20" s="15"/>
      <c r="AJ20" s="15"/>
      <c r="AK20" s="16"/>
      <c r="AL20" s="15"/>
      <c r="AM20" s="15"/>
      <c r="AN20" s="16"/>
      <c r="AO20" s="15"/>
      <c r="AP20" s="15"/>
      <c r="AQ20" s="16"/>
      <c r="AR20" s="15"/>
      <c r="AS20" s="15"/>
      <c r="AT20" s="16"/>
    </row>
    <row r="21" spans="1:46" x14ac:dyDescent="0.25">
      <c r="A21" t="s">
        <v>131</v>
      </c>
      <c r="D21" s="17"/>
      <c r="G21" s="17"/>
      <c r="J21" s="17"/>
      <c r="M21" s="17"/>
      <c r="P21" s="17"/>
      <c r="S21" s="17"/>
      <c r="V21" s="17"/>
      <c r="Y21" s="17"/>
      <c r="AB21" s="17"/>
      <c r="AE21" s="17"/>
      <c r="AH21" s="17"/>
      <c r="AK21" s="17"/>
      <c r="AN21" s="17"/>
      <c r="AQ21" s="17"/>
      <c r="AT21" s="17"/>
    </row>
  </sheetData>
  <mergeCells count="15">
    <mergeCell ref="B4:D4"/>
    <mergeCell ref="H4:J4"/>
    <mergeCell ref="Q4:S4"/>
    <mergeCell ref="T4:V4"/>
    <mergeCell ref="AR4:AT4"/>
    <mergeCell ref="AL4:AN4"/>
    <mergeCell ref="W4:Y4"/>
    <mergeCell ref="E4:G4"/>
    <mergeCell ref="AO4:AQ4"/>
    <mergeCell ref="Z4:AB4"/>
    <mergeCell ref="N4:P4"/>
    <mergeCell ref="AC4:AE4"/>
    <mergeCell ref="AI4:AK4"/>
    <mergeCell ref="AF4:AH4"/>
    <mergeCell ref="K4:M4"/>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8"/>
  <dimension ref="A1:AT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46" width="15" customWidth="1"/>
  </cols>
  <sheetData>
    <row r="1" spans="1:46" ht="18.75" x14ac:dyDescent="0.35">
      <c r="A1" s="3" t="s">
        <v>10</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row>
    <row r="2" spans="1:46" ht="15.75" x14ac:dyDescent="0.3">
      <c r="A2" s="6" t="s">
        <v>141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row>
    <row r="3" spans="1:46" ht="15.75" x14ac:dyDescent="0.3">
      <c r="A3" s="6" t="s">
        <v>135</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row>
    <row r="4" spans="1:46" ht="60" customHeight="1" x14ac:dyDescent="0.25">
      <c r="A4" s="7"/>
      <c r="B4" s="83" t="s">
        <v>142</v>
      </c>
      <c r="C4" s="83"/>
      <c r="D4" s="83"/>
      <c r="E4" s="83" t="s">
        <v>143</v>
      </c>
      <c r="F4" s="83"/>
      <c r="G4" s="83"/>
      <c r="H4" s="83" t="s">
        <v>144</v>
      </c>
      <c r="I4" s="83"/>
      <c r="J4" s="83"/>
      <c r="K4" s="83" t="s">
        <v>145</v>
      </c>
      <c r="L4" s="83"/>
      <c r="M4" s="83"/>
      <c r="N4" s="83" t="s">
        <v>146</v>
      </c>
      <c r="O4" s="83"/>
      <c r="P4" s="83"/>
      <c r="Q4" s="83" t="s">
        <v>147</v>
      </c>
      <c r="R4" s="83"/>
      <c r="S4" s="83"/>
      <c r="T4" s="83" t="s">
        <v>148</v>
      </c>
      <c r="U4" s="83"/>
      <c r="V4" s="83"/>
      <c r="W4" s="83" t="s">
        <v>149</v>
      </c>
      <c r="X4" s="83"/>
      <c r="Y4" s="83"/>
      <c r="Z4" s="83" t="s">
        <v>150</v>
      </c>
      <c r="AA4" s="83"/>
      <c r="AB4" s="83"/>
      <c r="AC4" s="83" t="s">
        <v>151</v>
      </c>
      <c r="AD4" s="83"/>
      <c r="AE4" s="83"/>
      <c r="AF4" s="83" t="s">
        <v>152</v>
      </c>
      <c r="AG4" s="83"/>
      <c r="AH4" s="83"/>
      <c r="AI4" s="83" t="s">
        <v>153</v>
      </c>
      <c r="AJ4" s="83"/>
      <c r="AK4" s="83"/>
      <c r="AL4" s="83" t="s">
        <v>154</v>
      </c>
      <c r="AM4" s="83"/>
      <c r="AN4" s="83"/>
      <c r="AO4" s="83" t="s">
        <v>155</v>
      </c>
      <c r="AP4" s="83"/>
      <c r="AQ4" s="83"/>
      <c r="AR4" s="83" t="s">
        <v>156</v>
      </c>
      <c r="AS4" s="83"/>
      <c r="AT4" s="83"/>
    </row>
    <row r="5" spans="1:46"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c r="AC5" s="8" t="s">
        <v>100</v>
      </c>
      <c r="AD5" s="8" t="s">
        <v>101</v>
      </c>
      <c r="AE5" s="9" t="s">
        <v>102</v>
      </c>
      <c r="AF5" s="8" t="s">
        <v>100</v>
      </c>
      <c r="AG5" s="8" t="s">
        <v>101</v>
      </c>
      <c r="AH5" s="9" t="s">
        <v>102</v>
      </c>
      <c r="AI5" s="8" t="s">
        <v>100</v>
      </c>
      <c r="AJ5" s="8" t="s">
        <v>101</v>
      </c>
      <c r="AK5" s="9" t="s">
        <v>102</v>
      </c>
      <c r="AL5" s="8" t="s">
        <v>100</v>
      </c>
      <c r="AM5" s="8" t="s">
        <v>101</v>
      </c>
      <c r="AN5" s="9" t="s">
        <v>102</v>
      </c>
      <c r="AO5" s="8" t="s">
        <v>100</v>
      </c>
      <c r="AP5" s="8" t="s">
        <v>101</v>
      </c>
      <c r="AQ5" s="9" t="s">
        <v>102</v>
      </c>
      <c r="AR5" s="8" t="s">
        <v>100</v>
      </c>
      <c r="AS5" s="8" t="s">
        <v>101</v>
      </c>
      <c r="AT5" s="9" t="s">
        <v>102</v>
      </c>
    </row>
    <row r="6" spans="1:46" ht="15.75" x14ac:dyDescent="0.3">
      <c r="A6" s="10" t="s">
        <v>103</v>
      </c>
      <c r="B6" s="13">
        <v>367879.87900000002</v>
      </c>
      <c r="C6" s="13">
        <v>359191</v>
      </c>
      <c r="D6" s="14">
        <v>34792.1705</v>
      </c>
      <c r="E6" s="13">
        <v>100863.452</v>
      </c>
      <c r="F6" s="13">
        <v>128303</v>
      </c>
      <c r="G6" s="14">
        <v>30309.602999999999</v>
      </c>
      <c r="H6" s="11">
        <v>381304.73</v>
      </c>
      <c r="I6" s="11">
        <v>416602</v>
      </c>
      <c r="J6" s="12">
        <v>26548.552</v>
      </c>
      <c r="K6" s="13">
        <v>168268.27499999999</v>
      </c>
      <c r="L6" s="13">
        <v>170336</v>
      </c>
      <c r="M6" s="14">
        <v>42897.165999999997</v>
      </c>
      <c r="N6" s="13">
        <v>174762.90400000001</v>
      </c>
      <c r="O6" s="13">
        <v>188726</v>
      </c>
      <c r="P6" s="14">
        <v>22801.18</v>
      </c>
      <c r="Q6" s="13">
        <v>576847.94200000004</v>
      </c>
      <c r="R6" s="13">
        <v>580587</v>
      </c>
      <c r="S6" s="14">
        <v>43573.574999999997</v>
      </c>
      <c r="T6" s="11">
        <v>1111529.8259999999</v>
      </c>
      <c r="U6" s="11">
        <v>1201552</v>
      </c>
      <c r="V6" s="12">
        <v>82284.076499999996</v>
      </c>
      <c r="W6" s="13">
        <v>697304.36100000003</v>
      </c>
      <c r="X6" s="13">
        <v>703307</v>
      </c>
      <c r="Y6" s="14">
        <v>37385.112000000001</v>
      </c>
      <c r="Z6" s="13">
        <v>240708.37299999999</v>
      </c>
      <c r="AA6" s="13">
        <v>273770</v>
      </c>
      <c r="AB6" s="14">
        <v>51180.732499999998</v>
      </c>
      <c r="AC6" s="13">
        <v>91993.712</v>
      </c>
      <c r="AD6" s="13">
        <v>66286</v>
      </c>
      <c r="AE6" s="14">
        <v>28932.460500000001</v>
      </c>
      <c r="AF6" s="13">
        <v>141351.15100000001</v>
      </c>
      <c r="AG6" s="13">
        <v>152926</v>
      </c>
      <c r="AH6" s="14">
        <v>19164.428500000002</v>
      </c>
      <c r="AI6" s="11">
        <v>91329.826000000001</v>
      </c>
      <c r="AJ6" s="11">
        <v>106688</v>
      </c>
      <c r="AK6" s="12">
        <v>12424.031999999999</v>
      </c>
      <c r="AL6" s="13">
        <v>84671.964000000007</v>
      </c>
      <c r="AM6" s="13">
        <v>104490</v>
      </c>
      <c r="AN6" s="14">
        <v>23983.0785</v>
      </c>
      <c r="AO6" s="13">
        <v>287257.95199999999</v>
      </c>
      <c r="AP6" s="13">
        <v>278254</v>
      </c>
      <c r="AQ6" s="14">
        <v>59816.675000000003</v>
      </c>
      <c r="AR6" s="13">
        <v>682771.89800000004</v>
      </c>
      <c r="AS6" s="13">
        <v>687751</v>
      </c>
      <c r="AT6" s="14">
        <v>67025.997000000003</v>
      </c>
    </row>
    <row r="7" spans="1:46" ht="15.75" x14ac:dyDescent="0.3">
      <c r="A7" s="10" t="s">
        <v>104</v>
      </c>
      <c r="B7" s="13">
        <v>772687.75800000003</v>
      </c>
      <c r="C7" s="13">
        <v>748487</v>
      </c>
      <c r="D7" s="14">
        <v>33341.624000000003</v>
      </c>
      <c r="E7" s="11">
        <v>31070.241999999998</v>
      </c>
      <c r="F7" s="11">
        <v>45530</v>
      </c>
      <c r="G7" s="12">
        <v>13771.299000000001</v>
      </c>
      <c r="H7" s="13">
        <v>36170.917999999998</v>
      </c>
      <c r="I7" s="13">
        <v>34408</v>
      </c>
      <c r="J7" s="14">
        <v>18803.9895</v>
      </c>
      <c r="K7" s="13">
        <v>47099.858</v>
      </c>
      <c r="L7" s="13">
        <v>19900</v>
      </c>
      <c r="M7" s="14">
        <v>36151.19</v>
      </c>
      <c r="N7" s="13">
        <v>44795.218999999997</v>
      </c>
      <c r="O7" s="13">
        <v>42322</v>
      </c>
      <c r="P7" s="14">
        <v>13482.798000000001</v>
      </c>
      <c r="Q7" s="13">
        <v>1737453.3189999999</v>
      </c>
      <c r="R7" s="13">
        <v>1702419</v>
      </c>
      <c r="S7" s="14">
        <v>91120.668000000005</v>
      </c>
      <c r="T7" s="13">
        <v>903851.90399999998</v>
      </c>
      <c r="U7" s="13">
        <v>913306</v>
      </c>
      <c r="V7" s="14">
        <v>39473.190999999999</v>
      </c>
      <c r="W7" s="13">
        <v>549981.74699999997</v>
      </c>
      <c r="X7" s="13">
        <v>567214</v>
      </c>
      <c r="Y7" s="14">
        <v>30257.2565</v>
      </c>
      <c r="Z7" s="11">
        <v>60921.803</v>
      </c>
      <c r="AA7" s="11">
        <v>92372</v>
      </c>
      <c r="AB7" s="12">
        <v>18546.632000000001</v>
      </c>
      <c r="AC7" s="13">
        <v>48932.836000000003</v>
      </c>
      <c r="AD7" s="13">
        <v>39811</v>
      </c>
      <c r="AE7" s="14">
        <v>20398.448499999999</v>
      </c>
      <c r="AF7" s="13">
        <v>39690.701000000001</v>
      </c>
      <c r="AG7" s="13">
        <v>31527</v>
      </c>
      <c r="AH7" s="14">
        <v>19002.575499999999</v>
      </c>
      <c r="AI7" s="13">
        <v>74040.623000000007</v>
      </c>
      <c r="AJ7" s="13">
        <v>53026</v>
      </c>
      <c r="AK7" s="14">
        <v>34176.264000000003</v>
      </c>
      <c r="AL7" s="13">
        <v>65137.877999999997</v>
      </c>
      <c r="AM7" s="13">
        <v>46072</v>
      </c>
      <c r="AN7" s="14">
        <v>29804.037499999999</v>
      </c>
      <c r="AO7" s="13">
        <v>99122.713000000003</v>
      </c>
      <c r="AP7" s="13">
        <v>100622</v>
      </c>
      <c r="AQ7" s="14">
        <v>14610.3905</v>
      </c>
      <c r="AR7" s="13">
        <v>558957.85600000003</v>
      </c>
      <c r="AS7" s="13">
        <v>548727</v>
      </c>
      <c r="AT7" s="14">
        <v>51093.2045</v>
      </c>
    </row>
    <row r="8" spans="1:46" ht="15.75" x14ac:dyDescent="0.3">
      <c r="A8" s="10" t="s">
        <v>105</v>
      </c>
      <c r="B8" s="11">
        <v>194754.84299999999</v>
      </c>
      <c r="C8" s="11">
        <v>161430</v>
      </c>
      <c r="D8" s="12">
        <v>24154.080999999998</v>
      </c>
      <c r="E8" s="13">
        <v>266949.34999999998</v>
      </c>
      <c r="F8" s="13">
        <v>292586</v>
      </c>
      <c r="G8" s="14">
        <v>40033.701000000001</v>
      </c>
      <c r="H8" s="11">
        <v>33907.614999999998</v>
      </c>
      <c r="I8" s="11">
        <v>25897</v>
      </c>
      <c r="J8" s="12">
        <v>6693.7939999999999</v>
      </c>
      <c r="K8" s="11">
        <v>593639.06500000018</v>
      </c>
      <c r="L8" s="11">
        <v>848730</v>
      </c>
      <c r="M8" s="12">
        <v>68924.033500000005</v>
      </c>
      <c r="N8" s="13">
        <v>180019.8</v>
      </c>
      <c r="O8" s="13">
        <v>129615</v>
      </c>
      <c r="P8" s="14">
        <v>59229.671000000002</v>
      </c>
      <c r="Q8" s="11">
        <v>34.058999999999997</v>
      </c>
      <c r="R8" s="11">
        <v>0</v>
      </c>
      <c r="S8" s="12">
        <v>19.948499999999999</v>
      </c>
      <c r="T8" s="11">
        <v>2122486.031</v>
      </c>
      <c r="U8" s="11">
        <v>2217595</v>
      </c>
      <c r="V8" s="12">
        <v>85622.388999999996</v>
      </c>
      <c r="W8" s="11">
        <v>97057.18</v>
      </c>
      <c r="X8" s="11">
        <v>129848</v>
      </c>
      <c r="Y8" s="12">
        <v>18782.311000000002</v>
      </c>
      <c r="Z8" s="13">
        <v>141599.91899999999</v>
      </c>
      <c r="AA8" s="13">
        <v>117355</v>
      </c>
      <c r="AB8" s="14">
        <v>41901.184999999998</v>
      </c>
      <c r="AC8" s="13">
        <v>34398.32</v>
      </c>
      <c r="AD8" s="13">
        <v>32826</v>
      </c>
      <c r="AE8" s="14">
        <v>10879.1765</v>
      </c>
      <c r="AF8" s="13">
        <v>38745.067999999999</v>
      </c>
      <c r="AG8" s="13">
        <v>22272</v>
      </c>
      <c r="AH8" s="14">
        <v>21274.0245</v>
      </c>
      <c r="AI8" s="11">
        <v>1637154.7520000001</v>
      </c>
      <c r="AJ8" s="11">
        <v>1799650</v>
      </c>
      <c r="AK8" s="12">
        <v>129964.63499999999</v>
      </c>
      <c r="AL8" s="13">
        <v>427198.55300000007</v>
      </c>
      <c r="AM8" s="13">
        <v>496096</v>
      </c>
      <c r="AN8" s="14">
        <v>78810.763000000006</v>
      </c>
      <c r="AO8" s="13">
        <v>1403423.9739999999</v>
      </c>
      <c r="AP8" s="13">
        <v>1462434</v>
      </c>
      <c r="AQ8" s="14">
        <v>179667.913</v>
      </c>
      <c r="AR8" s="13">
        <v>896372.73400000005</v>
      </c>
      <c r="AS8" s="13">
        <v>876957</v>
      </c>
      <c r="AT8" s="14">
        <v>124618.2525</v>
      </c>
    </row>
    <row r="9" spans="1:46" ht="15.75" x14ac:dyDescent="0.3">
      <c r="A9" s="10" t="s">
        <v>106</v>
      </c>
      <c r="B9" s="13">
        <v>1709450.0670000003</v>
      </c>
      <c r="C9" s="13">
        <v>1666981</v>
      </c>
      <c r="D9" s="14">
        <v>72569.808999999994</v>
      </c>
      <c r="E9" s="13">
        <v>511624.28200000001</v>
      </c>
      <c r="F9" s="13">
        <v>570576</v>
      </c>
      <c r="G9" s="14">
        <v>72570.328999999998</v>
      </c>
      <c r="H9" s="13">
        <v>77257.092999999993</v>
      </c>
      <c r="I9" s="13">
        <v>89966</v>
      </c>
      <c r="J9" s="14">
        <v>16234.834000000001</v>
      </c>
      <c r="K9" s="11">
        <v>106276.81600000001</v>
      </c>
      <c r="L9" s="11">
        <v>150019</v>
      </c>
      <c r="M9" s="12">
        <v>21284.356500000002</v>
      </c>
      <c r="N9" s="13">
        <v>102766.23</v>
      </c>
      <c r="O9" s="13">
        <v>89187</v>
      </c>
      <c r="P9" s="14">
        <v>15842.943499999999</v>
      </c>
      <c r="Q9" s="13">
        <v>411595.18599999999</v>
      </c>
      <c r="R9" s="13">
        <v>385451</v>
      </c>
      <c r="S9" s="14">
        <v>36882.546499999997</v>
      </c>
      <c r="T9" s="11">
        <v>130005.913</v>
      </c>
      <c r="U9" s="11">
        <v>154841</v>
      </c>
      <c r="V9" s="12">
        <v>24227.398499999999</v>
      </c>
      <c r="W9" s="13">
        <v>157325.69</v>
      </c>
      <c r="X9" s="13">
        <v>161632</v>
      </c>
      <c r="Y9" s="14">
        <v>18455.224999999999</v>
      </c>
      <c r="Z9" s="13">
        <v>14898.924000000001</v>
      </c>
      <c r="AA9" s="13">
        <v>17358</v>
      </c>
      <c r="AB9" s="14">
        <v>15116.758</v>
      </c>
      <c r="AC9" s="13">
        <v>32266.436000000002</v>
      </c>
      <c r="AD9" s="13">
        <v>28924</v>
      </c>
      <c r="AE9" s="14">
        <v>12858.288500000001</v>
      </c>
      <c r="AF9" s="13">
        <v>71793.006999999998</v>
      </c>
      <c r="AG9" s="13">
        <v>78523</v>
      </c>
      <c r="AH9" s="14">
        <v>23662.591</v>
      </c>
      <c r="AI9" s="11">
        <v>66755.785000000003</v>
      </c>
      <c r="AJ9" s="11">
        <v>88590</v>
      </c>
      <c r="AK9" s="12">
        <v>20662.184499999999</v>
      </c>
      <c r="AL9" s="13">
        <v>18493.319</v>
      </c>
      <c r="AM9" s="13">
        <v>29832</v>
      </c>
      <c r="AN9" s="14">
        <v>11560.431500000001</v>
      </c>
      <c r="AO9" s="13">
        <v>142310.242</v>
      </c>
      <c r="AP9" s="13">
        <v>146988</v>
      </c>
      <c r="AQ9" s="14">
        <v>18459.917000000001</v>
      </c>
      <c r="AR9" s="13">
        <v>522173.49400000001</v>
      </c>
      <c r="AS9" s="13">
        <v>499029</v>
      </c>
      <c r="AT9" s="14">
        <v>84629.526500000007</v>
      </c>
    </row>
    <row r="10" spans="1:46" ht="15.75" x14ac:dyDescent="0.3">
      <c r="A10" s="10" t="s">
        <v>107</v>
      </c>
      <c r="B10" s="13">
        <v>297.74599999999998</v>
      </c>
      <c r="C10" s="13">
        <v>267</v>
      </c>
      <c r="D10" s="14">
        <v>303.334</v>
      </c>
      <c r="E10" s="11">
        <v>3206.672</v>
      </c>
      <c r="F10" s="11">
        <v>1571</v>
      </c>
      <c r="G10" s="12">
        <v>1082.8045</v>
      </c>
      <c r="H10" s="11">
        <v>109513.781</v>
      </c>
      <c r="I10" s="11">
        <v>100477</v>
      </c>
      <c r="J10" s="12">
        <v>7836.9285</v>
      </c>
      <c r="K10" s="11">
        <v>10323.806</v>
      </c>
      <c r="L10" s="11">
        <v>16000</v>
      </c>
      <c r="M10" s="12">
        <v>4432.1289999999999</v>
      </c>
      <c r="N10" s="11">
        <v>3367.2930000000001</v>
      </c>
      <c r="O10" s="11">
        <v>4901</v>
      </c>
      <c r="P10" s="12">
        <v>1327.8025</v>
      </c>
      <c r="Q10" s="13">
        <v>113019.716</v>
      </c>
      <c r="R10" s="13">
        <v>119897</v>
      </c>
      <c r="S10" s="14">
        <v>11095.072</v>
      </c>
      <c r="T10" s="13">
        <v>0</v>
      </c>
      <c r="U10" s="13">
        <v>0</v>
      </c>
      <c r="V10" s="14">
        <v>0</v>
      </c>
      <c r="W10" s="11">
        <v>13374.882</v>
      </c>
      <c r="X10" s="11">
        <v>19960</v>
      </c>
      <c r="Y10" s="12">
        <v>1410.0035</v>
      </c>
      <c r="Z10" s="11">
        <v>0</v>
      </c>
      <c r="AA10" s="11">
        <v>30</v>
      </c>
      <c r="AB10" s="12">
        <v>0</v>
      </c>
      <c r="AC10" s="11">
        <v>3518.09</v>
      </c>
      <c r="AD10" s="11">
        <v>5077</v>
      </c>
      <c r="AE10" s="12">
        <v>1420.287</v>
      </c>
      <c r="AF10" s="13">
        <v>22251.243999999999</v>
      </c>
      <c r="AG10" s="13">
        <v>25117</v>
      </c>
      <c r="AH10" s="14">
        <v>3432.3429999999998</v>
      </c>
      <c r="AI10" s="13">
        <v>16734.243999999999</v>
      </c>
      <c r="AJ10" s="13">
        <v>15811</v>
      </c>
      <c r="AK10" s="14">
        <v>2803.7755000000002</v>
      </c>
      <c r="AL10" s="13">
        <v>4651.6620000000003</v>
      </c>
      <c r="AM10" s="13">
        <v>3736</v>
      </c>
      <c r="AN10" s="14">
        <v>1721.0250000000001</v>
      </c>
      <c r="AO10" s="11">
        <v>1366.7529999999999</v>
      </c>
      <c r="AP10" s="11">
        <v>2304</v>
      </c>
      <c r="AQ10" s="12">
        <v>812.18899999999996</v>
      </c>
      <c r="AR10" s="11">
        <v>19820.655999999999</v>
      </c>
      <c r="AS10" s="11">
        <v>23664</v>
      </c>
      <c r="AT10" s="12">
        <v>3226.4279999999999</v>
      </c>
    </row>
    <row r="11" spans="1:46" ht="15.75" x14ac:dyDescent="0.3">
      <c r="A11" s="10" t="s">
        <v>108</v>
      </c>
      <c r="B11" s="11">
        <v>1633007.4580000001</v>
      </c>
      <c r="C11" s="11">
        <v>1548360</v>
      </c>
      <c r="D11" s="12">
        <v>75338.948000000004</v>
      </c>
      <c r="E11" s="13">
        <v>782164.647</v>
      </c>
      <c r="F11" s="13">
        <v>812053</v>
      </c>
      <c r="G11" s="14">
        <v>86263.176000000007</v>
      </c>
      <c r="H11" s="13">
        <v>74418.498000000007</v>
      </c>
      <c r="I11" s="13">
        <v>56212</v>
      </c>
      <c r="J11" s="14">
        <v>26595.619500000001</v>
      </c>
      <c r="K11" s="11">
        <v>55889.177000000003</v>
      </c>
      <c r="L11" s="11">
        <v>130516</v>
      </c>
      <c r="M11" s="12">
        <v>13207.966</v>
      </c>
      <c r="N11" s="13">
        <v>84777.751999999993</v>
      </c>
      <c r="O11" s="13">
        <v>92413</v>
      </c>
      <c r="P11" s="14">
        <v>40460.050000000003</v>
      </c>
      <c r="Q11" s="13">
        <v>2750460.5580000002</v>
      </c>
      <c r="R11" s="13">
        <v>2935913</v>
      </c>
      <c r="S11" s="14">
        <v>260742.50399999999</v>
      </c>
      <c r="T11" s="13">
        <v>903117.80500000005</v>
      </c>
      <c r="U11" s="13">
        <v>883246</v>
      </c>
      <c r="V11" s="14">
        <v>64148.125500000002</v>
      </c>
      <c r="W11" s="13">
        <v>153085.69099999999</v>
      </c>
      <c r="X11" s="13">
        <v>148618</v>
      </c>
      <c r="Y11" s="14">
        <v>26164.676500000001</v>
      </c>
      <c r="Z11" s="13">
        <v>263975.88899999985</v>
      </c>
      <c r="AA11" s="13">
        <v>296287</v>
      </c>
      <c r="AB11" s="14">
        <v>40475.854500000001</v>
      </c>
      <c r="AC11" s="13">
        <v>28379.168000000001</v>
      </c>
      <c r="AD11" s="13">
        <v>25080</v>
      </c>
      <c r="AE11" s="14">
        <v>8977.2194999999992</v>
      </c>
      <c r="AF11" s="13">
        <v>30450.912</v>
      </c>
      <c r="AG11" s="13">
        <v>30011</v>
      </c>
      <c r="AH11" s="14">
        <v>11336.252500000001</v>
      </c>
      <c r="AI11" s="13">
        <v>92219.701000000001</v>
      </c>
      <c r="AJ11" s="13">
        <v>100521</v>
      </c>
      <c r="AK11" s="14">
        <v>10915.0885</v>
      </c>
      <c r="AL11" s="13">
        <v>30519.721000000001</v>
      </c>
      <c r="AM11" s="13">
        <v>25222</v>
      </c>
      <c r="AN11" s="14">
        <v>17299.9555</v>
      </c>
      <c r="AO11" s="13">
        <v>189425.171</v>
      </c>
      <c r="AP11" s="13">
        <v>189618</v>
      </c>
      <c r="AQ11" s="14">
        <v>20881.736000000001</v>
      </c>
      <c r="AR11" s="11">
        <v>934466.83900000004</v>
      </c>
      <c r="AS11" s="11">
        <v>1114598</v>
      </c>
      <c r="AT11" s="12">
        <v>77099.575500000006</v>
      </c>
    </row>
    <row r="12" spans="1:46" ht="15.75" x14ac:dyDescent="0.3">
      <c r="A12" s="10" t="s">
        <v>109</v>
      </c>
      <c r="B12" s="13">
        <v>853990.71299999999</v>
      </c>
      <c r="C12" s="13">
        <v>821570</v>
      </c>
      <c r="D12" s="14">
        <v>58470.770499999999</v>
      </c>
      <c r="E12" s="13">
        <v>2566593.219000001</v>
      </c>
      <c r="F12" s="13">
        <v>2638719</v>
      </c>
      <c r="G12" s="14">
        <v>94194.712499999994</v>
      </c>
      <c r="H12" s="13">
        <v>34915.129000000001</v>
      </c>
      <c r="I12" s="13">
        <v>44108</v>
      </c>
      <c r="J12" s="14">
        <v>19157.22</v>
      </c>
      <c r="K12" s="11">
        <v>238302.23</v>
      </c>
      <c r="L12" s="11">
        <v>302841</v>
      </c>
      <c r="M12" s="12">
        <v>36413.203500000003</v>
      </c>
      <c r="N12" s="13">
        <v>91928.370999999999</v>
      </c>
      <c r="O12" s="13">
        <v>79996</v>
      </c>
      <c r="P12" s="14">
        <v>22154.700499999999</v>
      </c>
      <c r="Q12" s="13">
        <v>180573.965</v>
      </c>
      <c r="R12" s="13">
        <v>212999</v>
      </c>
      <c r="S12" s="14">
        <v>32880.686000000002</v>
      </c>
      <c r="T12" s="13">
        <v>784917.11199999996</v>
      </c>
      <c r="U12" s="13">
        <v>763225</v>
      </c>
      <c r="V12" s="14">
        <v>62534.773999999998</v>
      </c>
      <c r="W12" s="13">
        <v>72481.467000000004</v>
      </c>
      <c r="X12" s="13">
        <v>55163</v>
      </c>
      <c r="Y12" s="14">
        <v>17724.696499999998</v>
      </c>
      <c r="Z12" s="11">
        <v>85928.838000000003</v>
      </c>
      <c r="AA12" s="11">
        <v>132177</v>
      </c>
      <c r="AB12" s="12">
        <v>28234.200499999999</v>
      </c>
      <c r="AC12" s="13">
        <v>13289.119000000001</v>
      </c>
      <c r="AD12" s="13">
        <v>16327</v>
      </c>
      <c r="AE12" s="14">
        <v>8818.8384999999998</v>
      </c>
      <c r="AF12" s="13">
        <v>15266.554</v>
      </c>
      <c r="AG12" s="13">
        <v>8093</v>
      </c>
      <c r="AH12" s="14">
        <v>12963.6505</v>
      </c>
      <c r="AI12" s="11">
        <v>86594.740999999995</v>
      </c>
      <c r="AJ12" s="11">
        <v>111277</v>
      </c>
      <c r="AK12" s="12">
        <v>16918.658500000001</v>
      </c>
      <c r="AL12" s="11">
        <v>43186.42</v>
      </c>
      <c r="AM12" s="11">
        <v>52887</v>
      </c>
      <c r="AN12" s="12">
        <v>8196.6555000000008</v>
      </c>
      <c r="AO12" s="11">
        <v>209331.274</v>
      </c>
      <c r="AP12" s="11">
        <v>259188</v>
      </c>
      <c r="AQ12" s="12">
        <v>31097.651999999998</v>
      </c>
      <c r="AR12" s="11">
        <v>1115047.5859999999</v>
      </c>
      <c r="AS12" s="11">
        <v>1219164</v>
      </c>
      <c r="AT12" s="12">
        <v>80132.248500000002</v>
      </c>
    </row>
    <row r="13" spans="1:46" ht="15.75" x14ac:dyDescent="0.3">
      <c r="A13" s="10" t="s">
        <v>110</v>
      </c>
      <c r="B13" s="13">
        <v>671987.49300000002</v>
      </c>
      <c r="C13" s="13">
        <v>657607</v>
      </c>
      <c r="D13" s="14">
        <v>17897.595000000001</v>
      </c>
      <c r="E13" s="11">
        <v>157433.90599999999</v>
      </c>
      <c r="F13" s="11">
        <v>209930</v>
      </c>
      <c r="G13" s="12">
        <v>21972.46</v>
      </c>
      <c r="H13" s="13">
        <v>9557.518</v>
      </c>
      <c r="I13" s="13">
        <v>13195</v>
      </c>
      <c r="J13" s="14">
        <v>5308.2335000000003</v>
      </c>
      <c r="K13" s="11">
        <v>65668.611000000004</v>
      </c>
      <c r="L13" s="11">
        <v>40627</v>
      </c>
      <c r="M13" s="12">
        <v>23720.200499999999</v>
      </c>
      <c r="N13" s="13">
        <v>57993.985999999997</v>
      </c>
      <c r="O13" s="13">
        <v>50480</v>
      </c>
      <c r="P13" s="14">
        <v>14934.156999999999</v>
      </c>
      <c r="Q13" s="11">
        <v>349.815</v>
      </c>
      <c r="R13" s="11">
        <v>3101</v>
      </c>
      <c r="S13" s="12">
        <v>493.00650000000002</v>
      </c>
      <c r="T13" s="13">
        <v>12644.102000000001</v>
      </c>
      <c r="U13" s="13">
        <v>9131</v>
      </c>
      <c r="V13" s="14">
        <v>12731.4205</v>
      </c>
      <c r="W13" s="13">
        <v>3280.395</v>
      </c>
      <c r="X13" s="13">
        <v>1782</v>
      </c>
      <c r="Y13" s="14">
        <v>1993.8415</v>
      </c>
      <c r="Z13" s="13">
        <v>1972.4970000000001</v>
      </c>
      <c r="AA13" s="13">
        <v>642</v>
      </c>
      <c r="AB13" s="14">
        <v>1658.9375</v>
      </c>
      <c r="AC13" s="13">
        <v>7945.8559999999998</v>
      </c>
      <c r="AD13" s="13">
        <v>9780</v>
      </c>
      <c r="AE13" s="14">
        <v>7981.4844999999996</v>
      </c>
      <c r="AF13" s="11">
        <v>0</v>
      </c>
      <c r="AG13" s="11">
        <v>579</v>
      </c>
      <c r="AH13" s="12">
        <v>0</v>
      </c>
      <c r="AI13" s="11">
        <v>0</v>
      </c>
      <c r="AJ13" s="11">
        <v>1341</v>
      </c>
      <c r="AK13" s="12">
        <v>0</v>
      </c>
      <c r="AL13" s="11">
        <v>0</v>
      </c>
      <c r="AM13" s="11">
        <v>72</v>
      </c>
      <c r="AN13" s="12">
        <v>0</v>
      </c>
      <c r="AO13" s="13">
        <v>23873.746999999999</v>
      </c>
      <c r="AP13" s="13">
        <v>25810</v>
      </c>
      <c r="AQ13" s="14">
        <v>5192.9965000000002</v>
      </c>
      <c r="AR13" s="13">
        <v>78265.990999999995</v>
      </c>
      <c r="AS13" s="13">
        <v>74919</v>
      </c>
      <c r="AT13" s="14">
        <v>19117.054</v>
      </c>
    </row>
    <row r="14" spans="1:46" ht="15.75" x14ac:dyDescent="0.3">
      <c r="A14" s="10" t="s">
        <v>111</v>
      </c>
      <c r="B14" s="13">
        <v>556184.17700000003</v>
      </c>
      <c r="C14" s="13">
        <v>513553</v>
      </c>
      <c r="D14" s="14">
        <v>49033.506500000003</v>
      </c>
      <c r="E14" s="13">
        <v>793309.87899999996</v>
      </c>
      <c r="F14" s="13">
        <v>823463</v>
      </c>
      <c r="G14" s="14">
        <v>63446.673499999997</v>
      </c>
      <c r="H14" s="13">
        <v>35958.870000000003</v>
      </c>
      <c r="I14" s="13">
        <v>28868</v>
      </c>
      <c r="J14" s="14">
        <v>18521.013500000001</v>
      </c>
      <c r="K14" s="13">
        <v>135887.196</v>
      </c>
      <c r="L14" s="13">
        <v>126070</v>
      </c>
      <c r="M14" s="14">
        <v>41011.764499999997</v>
      </c>
      <c r="N14" s="11">
        <v>95786.858999999997</v>
      </c>
      <c r="O14" s="11">
        <v>51897</v>
      </c>
      <c r="P14" s="12">
        <v>32868.678500000002</v>
      </c>
      <c r="Q14" s="11">
        <v>0</v>
      </c>
      <c r="R14" s="11">
        <v>1183</v>
      </c>
      <c r="S14" s="12">
        <v>0</v>
      </c>
      <c r="T14" s="13">
        <v>1694637.781</v>
      </c>
      <c r="U14" s="13">
        <v>1687735</v>
      </c>
      <c r="V14" s="14">
        <v>77812.252500000002</v>
      </c>
      <c r="W14" s="13">
        <v>142557.71599999999</v>
      </c>
      <c r="X14" s="13">
        <v>149298</v>
      </c>
      <c r="Y14" s="14">
        <v>23528.987499999999</v>
      </c>
      <c r="Z14" s="11">
        <v>201094.80900000001</v>
      </c>
      <c r="AA14" s="11">
        <v>256200</v>
      </c>
      <c r="AB14" s="12">
        <v>47909.436999999998</v>
      </c>
      <c r="AC14" s="11">
        <v>91995.222999999998</v>
      </c>
      <c r="AD14" s="11">
        <v>116940</v>
      </c>
      <c r="AE14" s="12">
        <v>24769.112499999999</v>
      </c>
      <c r="AF14" s="13">
        <v>14221.401</v>
      </c>
      <c r="AG14" s="13">
        <v>10021</v>
      </c>
      <c r="AH14" s="14">
        <v>11621.628000000001</v>
      </c>
      <c r="AI14" s="13">
        <v>178495.76500000001</v>
      </c>
      <c r="AJ14" s="13">
        <v>155312</v>
      </c>
      <c r="AK14" s="14">
        <v>91926.031000000003</v>
      </c>
      <c r="AL14" s="11">
        <v>74497.429999999993</v>
      </c>
      <c r="AM14" s="11">
        <v>96340</v>
      </c>
      <c r="AN14" s="12">
        <v>12568.636500000001</v>
      </c>
      <c r="AO14" s="13">
        <v>130104.333</v>
      </c>
      <c r="AP14" s="13">
        <v>132624</v>
      </c>
      <c r="AQ14" s="14">
        <v>32399.569500000001</v>
      </c>
      <c r="AR14" s="13">
        <v>839652.64399999997</v>
      </c>
      <c r="AS14" s="13">
        <v>837715</v>
      </c>
      <c r="AT14" s="14">
        <v>72382.449500000002</v>
      </c>
    </row>
    <row r="15" spans="1:46" ht="15.75" x14ac:dyDescent="0.3">
      <c r="A15" s="10" t="s">
        <v>112</v>
      </c>
      <c r="B15" s="13">
        <v>1142034.1399999999</v>
      </c>
      <c r="C15" s="13">
        <v>1129608</v>
      </c>
      <c r="D15" s="14">
        <v>51040.750999999997</v>
      </c>
      <c r="E15" s="13">
        <v>448085.06199999998</v>
      </c>
      <c r="F15" s="13">
        <v>489299</v>
      </c>
      <c r="G15" s="14">
        <v>73288.790999999997</v>
      </c>
      <c r="H15" s="13">
        <v>520304.96399999998</v>
      </c>
      <c r="I15" s="13">
        <v>543742</v>
      </c>
      <c r="J15" s="14">
        <v>35430.879500000003</v>
      </c>
      <c r="K15" s="11">
        <v>464160.239</v>
      </c>
      <c r="L15" s="11">
        <v>373063</v>
      </c>
      <c r="M15" s="12">
        <v>70788.043000000005</v>
      </c>
      <c r="N15" s="13">
        <v>218125.78700000001</v>
      </c>
      <c r="O15" s="13">
        <v>223037</v>
      </c>
      <c r="P15" s="14">
        <v>28526.299500000001</v>
      </c>
      <c r="Q15" s="13">
        <v>3621274.4699999983</v>
      </c>
      <c r="R15" s="13">
        <v>3681702</v>
      </c>
      <c r="S15" s="14">
        <v>111168.0955</v>
      </c>
      <c r="T15" s="13">
        <v>326889.78399999999</v>
      </c>
      <c r="U15" s="13">
        <v>350469</v>
      </c>
      <c r="V15" s="14">
        <v>45021.749499999998</v>
      </c>
      <c r="W15" s="11">
        <v>868944.74700000044</v>
      </c>
      <c r="X15" s="11">
        <v>907367</v>
      </c>
      <c r="Y15" s="12">
        <v>34838.472999999998</v>
      </c>
      <c r="Z15" s="11">
        <v>52903.256999999998</v>
      </c>
      <c r="AA15" s="11">
        <v>102778</v>
      </c>
      <c r="AB15" s="12">
        <v>17863.4355</v>
      </c>
      <c r="AC15" s="13">
        <v>88507.005000000005</v>
      </c>
      <c r="AD15" s="13">
        <v>90408</v>
      </c>
      <c r="AE15" s="14">
        <v>22462.873</v>
      </c>
      <c r="AF15" s="13">
        <v>514037.20799999998</v>
      </c>
      <c r="AG15" s="13">
        <v>523073</v>
      </c>
      <c r="AH15" s="14">
        <v>44492.819499999998</v>
      </c>
      <c r="AI15" s="13">
        <v>200062.24799999999</v>
      </c>
      <c r="AJ15" s="13">
        <v>226728</v>
      </c>
      <c r="AK15" s="14">
        <v>34915.150500000003</v>
      </c>
      <c r="AL15" s="13">
        <v>133377.005</v>
      </c>
      <c r="AM15" s="13">
        <v>128726</v>
      </c>
      <c r="AN15" s="14">
        <v>34971.74</v>
      </c>
      <c r="AO15" s="13">
        <v>766900.46200000006</v>
      </c>
      <c r="AP15" s="13">
        <v>839887</v>
      </c>
      <c r="AQ15" s="14">
        <v>112644.47900000001</v>
      </c>
      <c r="AR15" s="13">
        <v>1199898.0439999984</v>
      </c>
      <c r="AS15" s="13">
        <v>1257819</v>
      </c>
      <c r="AT15" s="14">
        <v>74913.797000000006</v>
      </c>
    </row>
    <row r="16" spans="1:46" ht="15.75" x14ac:dyDescent="0.3">
      <c r="A16" s="10" t="s">
        <v>113</v>
      </c>
      <c r="B16" s="13">
        <v>653683.73899999994</v>
      </c>
      <c r="C16" s="13">
        <v>692012</v>
      </c>
      <c r="D16" s="14">
        <v>42637.156999999999</v>
      </c>
      <c r="E16" s="13">
        <v>196009.878</v>
      </c>
      <c r="F16" s="13">
        <v>225744</v>
      </c>
      <c r="G16" s="14">
        <v>36665.042999999998</v>
      </c>
      <c r="H16" s="11">
        <v>669628.18900000001</v>
      </c>
      <c r="I16" s="11">
        <v>716134</v>
      </c>
      <c r="J16" s="12">
        <v>42104.556499999999</v>
      </c>
      <c r="K16" s="13">
        <v>252521.163</v>
      </c>
      <c r="L16" s="13">
        <v>212029</v>
      </c>
      <c r="M16" s="14">
        <v>80834.258499999996</v>
      </c>
      <c r="N16" s="13">
        <v>115637.77</v>
      </c>
      <c r="O16" s="13">
        <v>132406</v>
      </c>
      <c r="P16" s="14">
        <v>24405.892500000002</v>
      </c>
      <c r="Q16" s="11">
        <v>1519644.5260000001</v>
      </c>
      <c r="R16" s="11">
        <v>1569086</v>
      </c>
      <c r="S16" s="12">
        <v>30043.325499999999</v>
      </c>
      <c r="T16" s="13">
        <v>216755.008</v>
      </c>
      <c r="U16" s="13">
        <v>251102</v>
      </c>
      <c r="V16" s="14">
        <v>46147.686500000003</v>
      </c>
      <c r="W16" s="13">
        <v>483903.11700000003</v>
      </c>
      <c r="X16" s="13">
        <v>490620</v>
      </c>
      <c r="Y16" s="14">
        <v>31872.1315</v>
      </c>
      <c r="Z16" s="13">
        <v>74899.159</v>
      </c>
      <c r="AA16" s="13">
        <v>96037</v>
      </c>
      <c r="AB16" s="14">
        <v>33994.559500000003</v>
      </c>
      <c r="AC16" s="13">
        <v>50674.262000000002</v>
      </c>
      <c r="AD16" s="13">
        <v>58424</v>
      </c>
      <c r="AE16" s="14">
        <v>11831.353999999999</v>
      </c>
      <c r="AF16" s="13">
        <v>634461.125</v>
      </c>
      <c r="AG16" s="13">
        <v>620163</v>
      </c>
      <c r="AH16" s="14">
        <v>56807.629000000001</v>
      </c>
      <c r="AI16" s="13">
        <v>94966.63</v>
      </c>
      <c r="AJ16" s="13">
        <v>96285</v>
      </c>
      <c r="AK16" s="14">
        <v>16713.686000000002</v>
      </c>
      <c r="AL16" s="13">
        <v>46463.012000000002</v>
      </c>
      <c r="AM16" s="13">
        <v>56828</v>
      </c>
      <c r="AN16" s="14">
        <v>10846.059499999999</v>
      </c>
      <c r="AO16" s="13">
        <v>259099.94699999999</v>
      </c>
      <c r="AP16" s="13">
        <v>296702</v>
      </c>
      <c r="AQ16" s="14">
        <v>49763.794000000002</v>
      </c>
      <c r="AR16" s="13">
        <v>630666.52399999998</v>
      </c>
      <c r="AS16" s="13">
        <v>674007</v>
      </c>
      <c r="AT16" s="14">
        <v>52972.701500000003</v>
      </c>
    </row>
    <row r="17" spans="1:46" ht="15.75" x14ac:dyDescent="0.3">
      <c r="A17" s="10" t="s">
        <v>114</v>
      </c>
      <c r="B17" s="13">
        <v>378797.22899999999</v>
      </c>
      <c r="C17" s="13">
        <v>353326</v>
      </c>
      <c r="D17" s="14">
        <v>41614.674500000001</v>
      </c>
      <c r="E17" s="13">
        <v>77104.222999999998</v>
      </c>
      <c r="F17" s="13">
        <v>84403</v>
      </c>
      <c r="G17" s="14">
        <v>24583.632000000001</v>
      </c>
      <c r="H17" s="13">
        <v>190014.622</v>
      </c>
      <c r="I17" s="13">
        <v>179467</v>
      </c>
      <c r="J17" s="14">
        <v>34490.818500000001</v>
      </c>
      <c r="K17" s="13">
        <v>396029.66100000002</v>
      </c>
      <c r="L17" s="13">
        <v>450877</v>
      </c>
      <c r="M17" s="14">
        <v>55797.464999999997</v>
      </c>
      <c r="N17" s="11">
        <v>337414.0679999998</v>
      </c>
      <c r="O17" s="11">
        <v>297963</v>
      </c>
      <c r="P17" s="12">
        <v>29531.9355</v>
      </c>
      <c r="Q17" s="13">
        <v>278382.52299999999</v>
      </c>
      <c r="R17" s="13">
        <v>272051</v>
      </c>
      <c r="S17" s="14">
        <v>29545.825499999999</v>
      </c>
      <c r="T17" s="13">
        <v>1522198.3729999999</v>
      </c>
      <c r="U17" s="13">
        <v>1544469</v>
      </c>
      <c r="V17" s="14">
        <v>115428.21649999999</v>
      </c>
      <c r="W17" s="13">
        <v>355610.16399999999</v>
      </c>
      <c r="X17" s="13">
        <v>366979</v>
      </c>
      <c r="Y17" s="14">
        <v>45033.298999999999</v>
      </c>
      <c r="Z17" s="11">
        <v>208537.255</v>
      </c>
      <c r="AA17" s="11">
        <v>301564</v>
      </c>
      <c r="AB17" s="12">
        <v>57231.211499999998</v>
      </c>
      <c r="AC17" s="13">
        <v>95593.086999999912</v>
      </c>
      <c r="AD17" s="13">
        <v>83273</v>
      </c>
      <c r="AE17" s="14">
        <v>23573.98</v>
      </c>
      <c r="AF17" s="13">
        <v>151714.76800000001</v>
      </c>
      <c r="AG17" s="13">
        <v>138586</v>
      </c>
      <c r="AH17" s="14">
        <v>35689.089999999997</v>
      </c>
      <c r="AI17" s="13">
        <v>281883.89500000002</v>
      </c>
      <c r="AJ17" s="13">
        <v>305671</v>
      </c>
      <c r="AK17" s="14">
        <v>36866.3145</v>
      </c>
      <c r="AL17" s="11">
        <v>417384.60499999998</v>
      </c>
      <c r="AM17" s="11">
        <v>491363</v>
      </c>
      <c r="AN17" s="12">
        <v>49150.661</v>
      </c>
      <c r="AO17" s="13">
        <v>1090390.871</v>
      </c>
      <c r="AP17" s="13">
        <v>1100809</v>
      </c>
      <c r="AQ17" s="14">
        <v>139019.62700000001</v>
      </c>
      <c r="AR17" s="13">
        <v>1076657.193</v>
      </c>
      <c r="AS17" s="13">
        <v>1002314</v>
      </c>
      <c r="AT17" s="14">
        <v>98026.184500000003</v>
      </c>
    </row>
    <row r="18" spans="1:46" ht="15.75" x14ac:dyDescent="0.3">
      <c r="A18" s="10" t="s">
        <v>115</v>
      </c>
      <c r="B18" s="13">
        <v>25122.629000000001</v>
      </c>
      <c r="C18" s="13">
        <v>32842</v>
      </c>
      <c r="D18" s="14">
        <v>7724.4260000000004</v>
      </c>
      <c r="E18" s="13">
        <v>155298.198</v>
      </c>
      <c r="F18" s="13">
        <v>150279</v>
      </c>
      <c r="G18" s="14">
        <v>37112.050499999998</v>
      </c>
      <c r="H18" s="13">
        <v>691747.32099999988</v>
      </c>
      <c r="I18" s="13">
        <v>689455</v>
      </c>
      <c r="J18" s="14">
        <v>45010.300499999998</v>
      </c>
      <c r="K18" s="13">
        <v>361837.28200000001</v>
      </c>
      <c r="L18" s="13">
        <v>386406</v>
      </c>
      <c r="M18" s="14">
        <v>64997.136500000001</v>
      </c>
      <c r="N18" s="11">
        <v>262855.57799999998</v>
      </c>
      <c r="O18" s="11">
        <v>293720</v>
      </c>
      <c r="P18" s="12">
        <v>28124.616000000002</v>
      </c>
      <c r="Q18" s="11">
        <v>926616.73699999996</v>
      </c>
      <c r="R18" s="11">
        <v>975244</v>
      </c>
      <c r="S18" s="12">
        <v>37214.803</v>
      </c>
      <c r="T18" s="13">
        <v>5524.9170000000004</v>
      </c>
      <c r="U18" s="13">
        <v>6681</v>
      </c>
      <c r="V18" s="14">
        <v>2627.2629999999999</v>
      </c>
      <c r="W18" s="13">
        <v>20623.483</v>
      </c>
      <c r="X18" s="13">
        <v>23658</v>
      </c>
      <c r="Y18" s="14">
        <v>3770.3615</v>
      </c>
      <c r="Z18" s="13">
        <v>6218.6850000000004</v>
      </c>
      <c r="AA18" s="13">
        <v>5850</v>
      </c>
      <c r="AB18" s="14">
        <v>4015.0814999999998</v>
      </c>
      <c r="AC18" s="13">
        <v>24882.105</v>
      </c>
      <c r="AD18" s="13">
        <v>25795</v>
      </c>
      <c r="AE18" s="14">
        <v>5919.9809999999998</v>
      </c>
      <c r="AF18" s="13">
        <v>105530.89</v>
      </c>
      <c r="AG18" s="13">
        <v>100334</v>
      </c>
      <c r="AH18" s="14">
        <v>13584.268</v>
      </c>
      <c r="AI18" s="11">
        <v>1868.182</v>
      </c>
      <c r="AJ18" s="11">
        <v>4912</v>
      </c>
      <c r="AK18" s="12">
        <v>918.07799999999997</v>
      </c>
      <c r="AL18" s="13">
        <v>315.61900000000003</v>
      </c>
      <c r="AM18" s="13">
        <v>438</v>
      </c>
      <c r="AN18" s="14">
        <v>450.07</v>
      </c>
      <c r="AO18" s="11">
        <v>10122.011</v>
      </c>
      <c r="AP18" s="11">
        <v>14505</v>
      </c>
      <c r="AQ18" s="12">
        <v>3559.5079999999998</v>
      </c>
      <c r="AR18" s="13">
        <v>222703.90299999999</v>
      </c>
      <c r="AS18" s="13">
        <v>235517</v>
      </c>
      <c r="AT18" s="14">
        <v>28484.175500000001</v>
      </c>
    </row>
    <row r="19" spans="1:46" s="23" customFormat="1" ht="15.75" x14ac:dyDescent="0.3">
      <c r="A19" s="21" t="s">
        <v>438</v>
      </c>
      <c r="B19" s="22">
        <v>8959877.8709999993</v>
      </c>
      <c r="C19" s="22">
        <v>8685234</v>
      </c>
      <c r="D19" s="20">
        <v>161882.61600000001</v>
      </c>
      <c r="E19" s="22">
        <v>6089713.0100000007</v>
      </c>
      <c r="F19" s="22">
        <v>6472456</v>
      </c>
      <c r="G19" s="20">
        <v>193644.32149999999</v>
      </c>
      <c r="H19" s="25">
        <v>2864699.2480000001</v>
      </c>
      <c r="I19" s="25">
        <v>2938531</v>
      </c>
      <c r="J19" s="24">
        <v>95485.212</v>
      </c>
      <c r="K19" s="22">
        <v>2895903.3790000002</v>
      </c>
      <c r="L19" s="22">
        <v>3227414</v>
      </c>
      <c r="M19" s="20">
        <v>176063.5085</v>
      </c>
      <c r="N19" s="25">
        <v>1770231.6169999999</v>
      </c>
      <c r="O19" s="25">
        <v>1676663</v>
      </c>
      <c r="P19" s="24">
        <v>104720.3305</v>
      </c>
      <c r="Q19" s="22">
        <v>12116252.816</v>
      </c>
      <c r="R19" s="22">
        <v>12439633</v>
      </c>
      <c r="S19" s="20">
        <v>310277.45299999998</v>
      </c>
      <c r="T19" s="22">
        <v>9734558.5559999999</v>
      </c>
      <c r="U19" s="22">
        <v>9983352</v>
      </c>
      <c r="V19" s="20">
        <v>219040.52549999999</v>
      </c>
      <c r="W19" s="22">
        <v>3615530.64</v>
      </c>
      <c r="X19" s="22">
        <v>3725446</v>
      </c>
      <c r="Y19" s="20">
        <v>94003.277499999997</v>
      </c>
      <c r="Z19" s="22">
        <v>1353659.4079999998</v>
      </c>
      <c r="AA19" s="22">
        <v>1692420</v>
      </c>
      <c r="AB19" s="20">
        <v>120225.205</v>
      </c>
      <c r="AC19" s="25">
        <v>612375.21899999992</v>
      </c>
      <c r="AD19" s="25">
        <v>598951</v>
      </c>
      <c r="AE19" s="24">
        <v>60086.428999999996</v>
      </c>
      <c r="AF19" s="25">
        <v>1779514.0289999999</v>
      </c>
      <c r="AG19" s="25">
        <v>1741225</v>
      </c>
      <c r="AH19" s="24">
        <v>94070.434999999998</v>
      </c>
      <c r="AI19" s="22">
        <v>2822106.392</v>
      </c>
      <c r="AJ19" s="22">
        <v>3065812</v>
      </c>
      <c r="AK19" s="20">
        <v>174247.31049999999</v>
      </c>
      <c r="AL19" s="22">
        <v>1345897.1880000001</v>
      </c>
      <c r="AM19" s="22">
        <v>1532102</v>
      </c>
      <c r="AN19" s="20">
        <v>109965.647</v>
      </c>
      <c r="AO19" s="25">
        <v>4612729.45</v>
      </c>
      <c r="AP19" s="25">
        <v>4849745</v>
      </c>
      <c r="AQ19" s="24">
        <v>270919.98050000001</v>
      </c>
      <c r="AR19" s="22">
        <v>8777455.3619999997</v>
      </c>
      <c r="AS19" s="22">
        <v>9052181</v>
      </c>
      <c r="AT19" s="20">
        <v>258097.15849999999</v>
      </c>
    </row>
    <row r="20" spans="1:46"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c r="AC20" s="15"/>
      <c r="AD20" s="15"/>
      <c r="AE20" s="16"/>
      <c r="AF20" s="15"/>
      <c r="AG20" s="15"/>
      <c r="AH20" s="16"/>
      <c r="AI20" s="15"/>
      <c r="AJ20" s="15"/>
      <c r="AK20" s="16"/>
      <c r="AL20" s="15"/>
      <c r="AM20" s="15"/>
      <c r="AN20" s="16"/>
      <c r="AO20" s="15"/>
      <c r="AP20" s="15"/>
      <c r="AQ20" s="16"/>
      <c r="AR20" s="15"/>
      <c r="AS20" s="15"/>
      <c r="AT20" s="16"/>
    </row>
    <row r="21" spans="1:46" x14ac:dyDescent="0.25">
      <c r="A21" t="s">
        <v>131</v>
      </c>
      <c r="D21" s="17"/>
      <c r="G21" s="17"/>
      <c r="J21" s="17"/>
      <c r="M21" s="17"/>
      <c r="P21" s="17"/>
      <c r="S21" s="17"/>
      <c r="V21" s="17"/>
      <c r="Y21" s="17"/>
      <c r="AB21" s="17"/>
      <c r="AE21" s="17"/>
      <c r="AH21" s="17"/>
      <c r="AK21" s="17"/>
      <c r="AN21" s="17"/>
      <c r="AQ21" s="17"/>
      <c r="AT21" s="17"/>
    </row>
  </sheetData>
  <mergeCells count="15">
    <mergeCell ref="B4:D4"/>
    <mergeCell ref="H4:J4"/>
    <mergeCell ref="Q4:S4"/>
    <mergeCell ref="T4:V4"/>
    <mergeCell ref="AR4:AT4"/>
    <mergeCell ref="AL4:AN4"/>
    <mergeCell ref="W4:Y4"/>
    <mergeCell ref="E4:G4"/>
    <mergeCell ref="AO4:AQ4"/>
    <mergeCell ref="Z4:AB4"/>
    <mergeCell ref="N4:P4"/>
    <mergeCell ref="AC4:AE4"/>
    <mergeCell ref="AI4:AK4"/>
    <mergeCell ref="AF4:AH4"/>
    <mergeCell ref="K4:M4"/>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9"/>
  <dimension ref="A1:M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3" width="15" customWidth="1"/>
  </cols>
  <sheetData>
    <row r="1" spans="1:13" ht="18.75" x14ac:dyDescent="0.35">
      <c r="A1" s="3" t="s">
        <v>10</v>
      </c>
      <c r="B1" s="4"/>
      <c r="C1" s="4"/>
      <c r="D1" s="4"/>
      <c r="E1" s="5" t="str">
        <f>HYPERLINK("#Sommaire!A1","Sommaire")</f>
        <v>Sommaire</v>
      </c>
      <c r="F1" s="4"/>
      <c r="G1" s="4"/>
      <c r="H1" s="4"/>
      <c r="I1" s="4"/>
      <c r="J1" s="4"/>
      <c r="K1" s="4"/>
      <c r="L1" s="4"/>
      <c r="M1" s="4"/>
    </row>
    <row r="2" spans="1:13" ht="15.75" x14ac:dyDescent="0.3">
      <c r="A2" s="6" t="s">
        <v>157</v>
      </c>
      <c r="B2" s="4"/>
      <c r="C2" s="4"/>
      <c r="D2" s="4"/>
      <c r="E2" s="4"/>
      <c r="F2" s="4"/>
      <c r="G2" s="4"/>
      <c r="H2" s="4"/>
      <c r="I2" s="4"/>
      <c r="J2" s="4"/>
      <c r="K2" s="4"/>
      <c r="L2" s="4"/>
      <c r="M2" s="4"/>
    </row>
    <row r="3" spans="1:13" ht="15.75" x14ac:dyDescent="0.3">
      <c r="A3" s="6" t="s">
        <v>132</v>
      </c>
      <c r="B3" s="4"/>
      <c r="C3" s="4"/>
      <c r="D3" s="4"/>
      <c r="E3" s="4"/>
      <c r="F3" s="4"/>
      <c r="G3" s="4"/>
      <c r="H3" s="4"/>
      <c r="I3" s="4"/>
      <c r="J3" s="4"/>
      <c r="K3" s="4"/>
      <c r="L3" s="4"/>
      <c r="M3" s="4"/>
    </row>
    <row r="4" spans="1:13" ht="60" customHeight="1" x14ac:dyDescent="0.25">
      <c r="A4" s="7"/>
      <c r="B4" s="83" t="s">
        <v>158</v>
      </c>
      <c r="C4" s="83"/>
      <c r="D4" s="83"/>
      <c r="E4" s="83" t="s">
        <v>159</v>
      </c>
      <c r="F4" s="83"/>
      <c r="G4" s="83"/>
      <c r="H4" s="83" t="s">
        <v>160</v>
      </c>
      <c r="I4" s="83"/>
      <c r="J4" s="83"/>
      <c r="K4" s="83" t="s">
        <v>161</v>
      </c>
      <c r="L4" s="83"/>
      <c r="M4" s="83"/>
    </row>
    <row r="5" spans="1:13"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row>
    <row r="6" spans="1:13" ht="15.75" x14ac:dyDescent="0.3">
      <c r="A6" s="10" t="s">
        <v>103</v>
      </c>
      <c r="B6" s="13">
        <v>524931</v>
      </c>
      <c r="C6" s="13">
        <v>520843</v>
      </c>
      <c r="D6" s="14">
        <v>42482.5</v>
      </c>
      <c r="E6" s="13">
        <v>328146</v>
      </c>
      <c r="F6" s="13">
        <v>322222</v>
      </c>
      <c r="G6" s="14">
        <v>36803</v>
      </c>
      <c r="H6" s="11">
        <v>1678603</v>
      </c>
      <c r="I6" s="11">
        <v>1762858</v>
      </c>
      <c r="J6" s="12">
        <v>52601.5</v>
      </c>
      <c r="K6" s="11">
        <v>90421</v>
      </c>
      <c r="L6" s="11">
        <v>41639</v>
      </c>
      <c r="M6" s="12">
        <v>24186</v>
      </c>
    </row>
    <row r="7" spans="1:13" ht="15.75" x14ac:dyDescent="0.3">
      <c r="A7" s="10" t="s">
        <v>104</v>
      </c>
      <c r="B7" s="11">
        <v>371089</v>
      </c>
      <c r="C7" s="11">
        <v>326332</v>
      </c>
      <c r="D7" s="12">
        <v>33905.5</v>
      </c>
      <c r="E7" s="13">
        <v>346687</v>
      </c>
      <c r="F7" s="13">
        <v>331942</v>
      </c>
      <c r="G7" s="14">
        <v>31916</v>
      </c>
      <c r="H7" s="11">
        <v>1625019</v>
      </c>
      <c r="I7" s="11">
        <v>1690860</v>
      </c>
      <c r="J7" s="12">
        <v>40595</v>
      </c>
      <c r="K7" s="11">
        <v>33765</v>
      </c>
      <c r="L7" s="11">
        <v>19414</v>
      </c>
      <c r="M7" s="12">
        <v>11176</v>
      </c>
    </row>
    <row r="8" spans="1:13" ht="15.75" x14ac:dyDescent="0.3">
      <c r="A8" s="10" t="s">
        <v>105</v>
      </c>
      <c r="B8" s="13">
        <v>306965</v>
      </c>
      <c r="C8" s="13">
        <v>295494</v>
      </c>
      <c r="D8" s="14">
        <v>25923</v>
      </c>
      <c r="E8" s="13">
        <v>295528</v>
      </c>
      <c r="F8" s="13">
        <v>303116</v>
      </c>
      <c r="G8" s="14">
        <v>26635</v>
      </c>
      <c r="H8" s="13">
        <v>957056</v>
      </c>
      <c r="I8" s="13">
        <v>957164</v>
      </c>
      <c r="J8" s="14">
        <v>28366.5</v>
      </c>
      <c r="K8" s="13">
        <v>16652</v>
      </c>
      <c r="L8" s="13">
        <v>18609</v>
      </c>
      <c r="M8" s="14">
        <v>5359.5</v>
      </c>
    </row>
    <row r="9" spans="1:13" ht="15.75" x14ac:dyDescent="0.3">
      <c r="A9" s="10" t="s">
        <v>106</v>
      </c>
      <c r="B9" s="13">
        <v>323856</v>
      </c>
      <c r="C9" s="13">
        <v>326406</v>
      </c>
      <c r="D9" s="14">
        <v>51087.5</v>
      </c>
      <c r="E9" s="11">
        <v>389067</v>
      </c>
      <c r="F9" s="11">
        <v>327743</v>
      </c>
      <c r="G9" s="12">
        <v>56246.5</v>
      </c>
      <c r="H9" s="11">
        <v>1473909</v>
      </c>
      <c r="I9" s="11">
        <v>1550654</v>
      </c>
      <c r="J9" s="12">
        <v>64477</v>
      </c>
      <c r="K9" s="13">
        <v>30646</v>
      </c>
      <c r="L9" s="13">
        <v>24666</v>
      </c>
      <c r="M9" s="14">
        <v>14144.5</v>
      </c>
    </row>
    <row r="10" spans="1:13" ht="15.75" x14ac:dyDescent="0.3">
      <c r="A10" s="10" t="s">
        <v>107</v>
      </c>
      <c r="B10" s="11">
        <v>40139</v>
      </c>
      <c r="C10" s="11">
        <v>31850</v>
      </c>
      <c r="D10" s="12">
        <v>3914.5</v>
      </c>
      <c r="E10" s="13">
        <v>3423</v>
      </c>
      <c r="F10" s="13">
        <v>3260</v>
      </c>
      <c r="G10" s="14">
        <v>1624</v>
      </c>
      <c r="H10" s="11">
        <v>73895</v>
      </c>
      <c r="I10" s="11">
        <v>93127</v>
      </c>
      <c r="J10" s="12">
        <v>4895</v>
      </c>
      <c r="K10" s="13">
        <v>16249</v>
      </c>
      <c r="L10" s="13">
        <v>14057</v>
      </c>
      <c r="M10" s="14">
        <v>3253.5</v>
      </c>
    </row>
    <row r="11" spans="1:13" ht="15.75" x14ac:dyDescent="0.3">
      <c r="A11" s="10" t="s">
        <v>108</v>
      </c>
      <c r="B11" s="13">
        <v>403716</v>
      </c>
      <c r="C11" s="13">
        <v>392157</v>
      </c>
      <c r="D11" s="14">
        <v>41154</v>
      </c>
      <c r="E11" s="13">
        <v>524558</v>
      </c>
      <c r="F11" s="13">
        <v>517583</v>
      </c>
      <c r="G11" s="14">
        <v>43005</v>
      </c>
      <c r="H11" s="13">
        <v>1970088</v>
      </c>
      <c r="I11" s="13">
        <v>1998451</v>
      </c>
      <c r="J11" s="14">
        <v>53756</v>
      </c>
      <c r="K11" s="13">
        <v>58740</v>
      </c>
      <c r="L11" s="13">
        <v>54109</v>
      </c>
      <c r="M11" s="14">
        <v>21032</v>
      </c>
    </row>
    <row r="12" spans="1:13" ht="15.75" x14ac:dyDescent="0.3">
      <c r="A12" s="10" t="s">
        <v>109</v>
      </c>
      <c r="B12" s="13">
        <v>272289</v>
      </c>
      <c r="C12" s="13">
        <v>254919</v>
      </c>
      <c r="D12" s="14">
        <v>27583</v>
      </c>
      <c r="E12" s="11">
        <v>306291</v>
      </c>
      <c r="F12" s="11">
        <v>271156</v>
      </c>
      <c r="G12" s="12">
        <v>28889.5</v>
      </c>
      <c r="H12" s="11">
        <v>1483112</v>
      </c>
      <c r="I12" s="11">
        <v>1560312</v>
      </c>
      <c r="J12" s="12">
        <v>33930.5</v>
      </c>
      <c r="K12" s="11">
        <v>33477</v>
      </c>
      <c r="L12" s="11">
        <v>19044</v>
      </c>
      <c r="M12" s="12">
        <v>9573.5</v>
      </c>
    </row>
    <row r="13" spans="1:13" ht="15.75" x14ac:dyDescent="0.3">
      <c r="A13" s="10" t="s">
        <v>110</v>
      </c>
      <c r="B13" s="13">
        <v>92460</v>
      </c>
      <c r="C13" s="13">
        <v>82495</v>
      </c>
      <c r="D13" s="14">
        <v>15818.5</v>
      </c>
      <c r="E13" s="11">
        <v>83752</v>
      </c>
      <c r="F13" s="11">
        <v>63386</v>
      </c>
      <c r="G13" s="12">
        <v>12745</v>
      </c>
      <c r="H13" s="11">
        <v>358750</v>
      </c>
      <c r="I13" s="11">
        <v>405170</v>
      </c>
      <c r="J13" s="12">
        <v>18359.5</v>
      </c>
      <c r="K13" s="11">
        <v>18926</v>
      </c>
      <c r="L13" s="11">
        <v>8523</v>
      </c>
      <c r="M13" s="12">
        <v>7124</v>
      </c>
    </row>
    <row r="14" spans="1:13" ht="15.75" x14ac:dyDescent="0.3">
      <c r="A14" s="10" t="s">
        <v>111</v>
      </c>
      <c r="B14" s="13">
        <v>248389</v>
      </c>
      <c r="C14" s="13">
        <v>265265</v>
      </c>
      <c r="D14" s="14">
        <v>28990.5</v>
      </c>
      <c r="E14" s="11">
        <v>318504</v>
      </c>
      <c r="F14" s="11">
        <v>270295</v>
      </c>
      <c r="G14" s="12">
        <v>36295</v>
      </c>
      <c r="H14" s="11">
        <v>1273140</v>
      </c>
      <c r="I14" s="11">
        <v>1312605</v>
      </c>
      <c r="J14" s="12">
        <v>39348</v>
      </c>
      <c r="K14" s="13">
        <v>21917</v>
      </c>
      <c r="L14" s="13">
        <v>27729</v>
      </c>
      <c r="M14" s="14">
        <v>12952</v>
      </c>
    </row>
    <row r="15" spans="1:13" ht="15.75" x14ac:dyDescent="0.3">
      <c r="A15" s="10" t="s">
        <v>112</v>
      </c>
      <c r="B15" s="11">
        <v>1035033</v>
      </c>
      <c r="C15" s="11">
        <v>924779</v>
      </c>
      <c r="D15" s="12">
        <v>54402.5</v>
      </c>
      <c r="E15" s="13">
        <v>690612</v>
      </c>
      <c r="F15" s="13">
        <v>686790</v>
      </c>
      <c r="G15" s="14">
        <v>45819</v>
      </c>
      <c r="H15" s="11">
        <v>1844620</v>
      </c>
      <c r="I15" s="11">
        <v>1992021</v>
      </c>
      <c r="J15" s="12">
        <v>55059.5</v>
      </c>
      <c r="K15" s="11">
        <v>95690</v>
      </c>
      <c r="L15" s="11">
        <v>64503</v>
      </c>
      <c r="M15" s="12">
        <v>22407</v>
      </c>
    </row>
    <row r="16" spans="1:13" ht="15.75" x14ac:dyDescent="0.3">
      <c r="A16" s="10" t="s">
        <v>113</v>
      </c>
      <c r="B16" s="13">
        <v>990728</v>
      </c>
      <c r="C16" s="13">
        <v>934955</v>
      </c>
      <c r="D16" s="14">
        <v>62635.5</v>
      </c>
      <c r="E16" s="13">
        <v>469495</v>
      </c>
      <c r="F16" s="13">
        <v>465946</v>
      </c>
      <c r="G16" s="14">
        <v>59963.5</v>
      </c>
      <c r="H16" s="13">
        <v>1310091</v>
      </c>
      <c r="I16" s="13">
        <v>1375910</v>
      </c>
      <c r="J16" s="14">
        <v>68178</v>
      </c>
      <c r="K16" s="13">
        <v>104936</v>
      </c>
      <c r="L16" s="13">
        <v>85223</v>
      </c>
      <c r="M16" s="14">
        <v>24227</v>
      </c>
    </row>
    <row r="17" spans="1:13" ht="15.75" x14ac:dyDescent="0.3">
      <c r="A17" s="10" t="s">
        <v>114</v>
      </c>
      <c r="B17" s="13">
        <v>258779</v>
      </c>
      <c r="C17" s="13">
        <v>256630</v>
      </c>
      <c r="D17" s="14">
        <v>30247.5</v>
      </c>
      <c r="E17" s="13">
        <v>308738</v>
      </c>
      <c r="F17" s="13">
        <v>280618</v>
      </c>
      <c r="G17" s="14">
        <v>33262</v>
      </c>
      <c r="H17" s="11">
        <v>1416425</v>
      </c>
      <c r="I17" s="11">
        <v>1466857</v>
      </c>
      <c r="J17" s="12">
        <v>40198.5</v>
      </c>
      <c r="K17" s="13">
        <v>22410</v>
      </c>
      <c r="L17" s="13">
        <v>13319</v>
      </c>
      <c r="M17" s="14">
        <v>13044</v>
      </c>
    </row>
    <row r="18" spans="1:13" ht="15.75" x14ac:dyDescent="0.3">
      <c r="A18" s="10" t="s">
        <v>115</v>
      </c>
      <c r="B18" s="11">
        <v>169053</v>
      </c>
      <c r="C18" s="11">
        <v>146898</v>
      </c>
      <c r="D18" s="12">
        <v>16608.5</v>
      </c>
      <c r="E18" s="11">
        <v>41851</v>
      </c>
      <c r="F18" s="11">
        <v>55938</v>
      </c>
      <c r="G18" s="12">
        <v>7088.5</v>
      </c>
      <c r="H18" s="11">
        <v>257788</v>
      </c>
      <c r="I18" s="11">
        <v>302928</v>
      </c>
      <c r="J18" s="12">
        <v>22516</v>
      </c>
      <c r="K18" s="11">
        <v>109454</v>
      </c>
      <c r="L18" s="11">
        <v>59579</v>
      </c>
      <c r="M18" s="12">
        <v>18578.5</v>
      </c>
    </row>
    <row r="19" spans="1:13" s="23" customFormat="1" ht="15.75" x14ac:dyDescent="0.3">
      <c r="A19" s="21" t="s">
        <v>438</v>
      </c>
      <c r="B19" s="22">
        <v>5037427</v>
      </c>
      <c r="C19" s="22">
        <v>4759023</v>
      </c>
      <c r="D19" s="20">
        <v>133680.5</v>
      </c>
      <c r="E19" s="22">
        <v>4106652</v>
      </c>
      <c r="F19" s="22">
        <v>3899995</v>
      </c>
      <c r="G19" s="20">
        <v>131393.5</v>
      </c>
      <c r="H19" s="22">
        <v>15722496</v>
      </c>
      <c r="I19" s="22">
        <v>16468917</v>
      </c>
      <c r="J19" s="20">
        <v>158523.5</v>
      </c>
      <c r="K19" s="22">
        <v>653283</v>
      </c>
      <c r="L19" s="22">
        <v>450414</v>
      </c>
      <c r="M19" s="20">
        <v>57498.5</v>
      </c>
    </row>
    <row r="20" spans="1:13" x14ac:dyDescent="0.25">
      <c r="A20" s="15" t="s">
        <v>124</v>
      </c>
      <c r="B20" s="15"/>
      <c r="C20" s="15"/>
      <c r="D20" s="16"/>
      <c r="E20" s="15"/>
      <c r="F20" s="15"/>
      <c r="G20" s="16"/>
      <c r="H20" s="15"/>
      <c r="I20" s="15"/>
      <c r="J20" s="16"/>
      <c r="K20" s="15"/>
      <c r="L20" s="15"/>
      <c r="M20" s="16"/>
    </row>
    <row r="21" spans="1:13" x14ac:dyDescent="0.25">
      <c r="A21" t="s">
        <v>131</v>
      </c>
      <c r="D21" s="17"/>
      <c r="G21" s="17"/>
      <c r="J21" s="17"/>
      <c r="M21" s="17"/>
    </row>
  </sheetData>
  <mergeCells count="4">
    <mergeCell ref="K4:M4"/>
    <mergeCell ref="E4:G4"/>
    <mergeCell ref="B4:D4"/>
    <mergeCell ref="H4:J4"/>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0"/>
  <dimension ref="A1:M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3" width="15" customWidth="1"/>
  </cols>
  <sheetData>
    <row r="1" spans="1:13" ht="18.75" x14ac:dyDescent="0.35">
      <c r="A1" s="3" t="s">
        <v>18</v>
      </c>
      <c r="B1" s="4"/>
      <c r="C1" s="4"/>
      <c r="D1" s="4"/>
      <c r="E1" s="5" t="str">
        <f>HYPERLINK("#Sommaire!A1","Sommaire")</f>
        <v>Sommaire</v>
      </c>
      <c r="F1" s="4"/>
      <c r="G1" s="4"/>
      <c r="H1" s="4"/>
      <c r="I1" s="4"/>
      <c r="J1" s="4"/>
      <c r="K1" s="4"/>
      <c r="L1" s="4"/>
      <c r="M1" s="4"/>
    </row>
    <row r="2" spans="1:13" ht="15.75" x14ac:dyDescent="0.3">
      <c r="A2" s="6" t="s">
        <v>162</v>
      </c>
      <c r="B2" s="4"/>
      <c r="C2" s="4"/>
      <c r="D2" s="4"/>
      <c r="E2" s="4"/>
      <c r="F2" s="4"/>
      <c r="G2" s="4"/>
      <c r="H2" s="4"/>
      <c r="I2" s="4"/>
      <c r="J2" s="4"/>
      <c r="K2" s="4"/>
      <c r="L2" s="4"/>
      <c r="M2" s="4"/>
    </row>
    <row r="3" spans="1:13" ht="15.75" x14ac:dyDescent="0.3">
      <c r="A3" s="6" t="s">
        <v>163</v>
      </c>
      <c r="B3" s="4"/>
      <c r="C3" s="4"/>
      <c r="D3" s="4"/>
      <c r="E3" s="4"/>
      <c r="F3" s="4"/>
      <c r="G3" s="4"/>
      <c r="H3" s="4"/>
      <c r="I3" s="4"/>
      <c r="J3" s="4"/>
      <c r="K3" s="4"/>
      <c r="L3" s="4"/>
      <c r="M3" s="4"/>
    </row>
    <row r="4" spans="1:13" ht="60" customHeight="1" x14ac:dyDescent="0.25">
      <c r="A4" s="7"/>
      <c r="B4" s="83" t="s">
        <v>164</v>
      </c>
      <c r="C4" s="83"/>
      <c r="D4" s="83"/>
      <c r="E4" s="83" t="s">
        <v>165</v>
      </c>
      <c r="F4" s="83"/>
      <c r="G4" s="83"/>
      <c r="H4" s="83" t="s">
        <v>166</v>
      </c>
      <c r="I4" s="83"/>
      <c r="J4" s="83"/>
      <c r="K4" s="83" t="s">
        <v>167</v>
      </c>
      <c r="L4" s="83"/>
      <c r="M4" s="83"/>
    </row>
    <row r="5" spans="1:13"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row>
    <row r="6" spans="1:13" ht="15.75" x14ac:dyDescent="0.3">
      <c r="A6" s="10" t="s">
        <v>103</v>
      </c>
      <c r="B6" s="11">
        <v>43000</v>
      </c>
      <c r="C6" s="11">
        <v>46779</v>
      </c>
      <c r="D6" s="12">
        <v>753</v>
      </c>
      <c r="E6" s="11">
        <v>10326</v>
      </c>
      <c r="F6" s="11">
        <v>11983</v>
      </c>
      <c r="G6" s="12">
        <v>748</v>
      </c>
      <c r="H6" s="11">
        <v>11142</v>
      </c>
      <c r="I6" s="11">
        <v>8640</v>
      </c>
      <c r="J6" s="12">
        <v>975</v>
      </c>
      <c r="K6" s="13">
        <v>13363</v>
      </c>
      <c r="L6" s="13">
        <v>14190</v>
      </c>
      <c r="M6" s="14">
        <v>1372.5</v>
      </c>
    </row>
    <row r="7" spans="1:13" ht="15.75" x14ac:dyDescent="0.3">
      <c r="A7" s="10" t="s">
        <v>104</v>
      </c>
      <c r="B7" s="11">
        <v>26841</v>
      </c>
      <c r="C7" s="11">
        <v>27591</v>
      </c>
      <c r="D7" s="12">
        <v>505</v>
      </c>
      <c r="E7" s="13">
        <v>6925</v>
      </c>
      <c r="F7" s="13">
        <v>7336</v>
      </c>
      <c r="G7" s="14">
        <v>477.5</v>
      </c>
      <c r="H7" s="13">
        <v>5647</v>
      </c>
      <c r="I7" s="13">
        <v>5127</v>
      </c>
      <c r="J7" s="14">
        <v>553</v>
      </c>
      <c r="K7" s="13">
        <v>11923</v>
      </c>
      <c r="L7" s="13">
        <v>12333</v>
      </c>
      <c r="M7" s="14">
        <v>1018.5</v>
      </c>
    </row>
    <row r="8" spans="1:13" ht="15.75" x14ac:dyDescent="0.3">
      <c r="A8" s="10" t="s">
        <v>105</v>
      </c>
      <c r="B8" s="11">
        <v>30548</v>
      </c>
      <c r="C8" s="11">
        <v>31953</v>
      </c>
      <c r="D8" s="12">
        <v>602.5</v>
      </c>
      <c r="E8" s="13">
        <v>8381</v>
      </c>
      <c r="F8" s="13">
        <v>8648</v>
      </c>
      <c r="G8" s="14">
        <v>584.5</v>
      </c>
      <c r="H8" s="13">
        <v>5728</v>
      </c>
      <c r="I8" s="13">
        <v>5836</v>
      </c>
      <c r="J8" s="14">
        <v>659</v>
      </c>
      <c r="K8" s="11">
        <v>13468</v>
      </c>
      <c r="L8" s="11">
        <v>12211</v>
      </c>
      <c r="M8" s="12">
        <v>869.5</v>
      </c>
    </row>
    <row r="9" spans="1:13" ht="15.75" x14ac:dyDescent="0.3">
      <c r="A9" s="10" t="s">
        <v>106</v>
      </c>
      <c r="B9" s="11">
        <v>19876</v>
      </c>
      <c r="C9" s="11">
        <v>20503</v>
      </c>
      <c r="D9" s="12">
        <v>537.5</v>
      </c>
      <c r="E9" s="13">
        <v>4031</v>
      </c>
      <c r="F9" s="13">
        <v>3743</v>
      </c>
      <c r="G9" s="14">
        <v>533.5</v>
      </c>
      <c r="H9" s="11">
        <v>3205</v>
      </c>
      <c r="I9" s="11">
        <v>3695</v>
      </c>
      <c r="J9" s="12">
        <v>409.5</v>
      </c>
      <c r="K9" s="11">
        <v>10443</v>
      </c>
      <c r="L9" s="11">
        <v>8714</v>
      </c>
      <c r="M9" s="12">
        <v>1448.5</v>
      </c>
    </row>
    <row r="10" spans="1:13" ht="15.75" x14ac:dyDescent="0.3">
      <c r="A10" s="10" t="s">
        <v>107</v>
      </c>
      <c r="B10" s="11">
        <v>2106</v>
      </c>
      <c r="C10" s="11">
        <v>2301</v>
      </c>
      <c r="D10" s="12">
        <v>49</v>
      </c>
      <c r="E10" s="13">
        <v>177</v>
      </c>
      <c r="F10" s="13">
        <v>160</v>
      </c>
      <c r="G10" s="14">
        <v>47.5</v>
      </c>
      <c r="H10" s="11">
        <v>358</v>
      </c>
      <c r="I10" s="11">
        <v>491</v>
      </c>
      <c r="J10" s="12">
        <v>58.5</v>
      </c>
      <c r="K10" s="13">
        <v>1182</v>
      </c>
      <c r="L10" s="13">
        <v>1123</v>
      </c>
      <c r="M10" s="14">
        <v>83</v>
      </c>
    </row>
    <row r="11" spans="1:13" ht="15.75" x14ac:dyDescent="0.3">
      <c r="A11" s="10" t="s">
        <v>108</v>
      </c>
      <c r="B11" s="11">
        <v>41035</v>
      </c>
      <c r="C11" s="11">
        <v>42819</v>
      </c>
      <c r="D11" s="12">
        <v>787.5</v>
      </c>
      <c r="E11" s="13">
        <v>9061</v>
      </c>
      <c r="F11" s="13">
        <v>9566</v>
      </c>
      <c r="G11" s="14">
        <v>771</v>
      </c>
      <c r="H11" s="13">
        <v>11710</v>
      </c>
      <c r="I11" s="13">
        <v>11179</v>
      </c>
      <c r="J11" s="14">
        <v>1017</v>
      </c>
      <c r="K11" s="13">
        <v>16898</v>
      </c>
      <c r="L11" s="13">
        <v>14894</v>
      </c>
      <c r="M11" s="14">
        <v>2519</v>
      </c>
    </row>
    <row r="12" spans="1:13" ht="15.75" x14ac:dyDescent="0.3">
      <c r="A12" s="10" t="s">
        <v>109</v>
      </c>
      <c r="B12" s="11">
        <v>26123</v>
      </c>
      <c r="C12" s="11">
        <v>27153</v>
      </c>
      <c r="D12" s="12">
        <v>510.5</v>
      </c>
      <c r="E12" s="13">
        <v>6226</v>
      </c>
      <c r="F12" s="13">
        <v>6579</v>
      </c>
      <c r="G12" s="14">
        <v>508</v>
      </c>
      <c r="H12" s="13">
        <v>5768</v>
      </c>
      <c r="I12" s="13">
        <v>5750</v>
      </c>
      <c r="J12" s="14">
        <v>591</v>
      </c>
      <c r="K12" s="13">
        <v>11155</v>
      </c>
      <c r="L12" s="13">
        <v>11488</v>
      </c>
      <c r="M12" s="14">
        <v>903.5</v>
      </c>
    </row>
    <row r="13" spans="1:13" ht="15.75" x14ac:dyDescent="0.3">
      <c r="A13" s="10" t="s">
        <v>110</v>
      </c>
      <c r="B13" s="11">
        <v>4465</v>
      </c>
      <c r="C13" s="11">
        <v>5016</v>
      </c>
      <c r="D13" s="12">
        <v>139.5</v>
      </c>
      <c r="E13" s="11">
        <v>642</v>
      </c>
      <c r="F13" s="11">
        <v>989</v>
      </c>
      <c r="G13" s="12">
        <v>134.5</v>
      </c>
      <c r="H13" s="13">
        <v>777</v>
      </c>
      <c r="I13" s="13">
        <v>868</v>
      </c>
      <c r="J13" s="14">
        <v>149</v>
      </c>
      <c r="K13" s="13">
        <v>3308</v>
      </c>
      <c r="L13" s="13">
        <v>2820</v>
      </c>
      <c r="M13" s="14">
        <v>573</v>
      </c>
    </row>
    <row r="14" spans="1:13" ht="15.75" x14ac:dyDescent="0.3">
      <c r="A14" s="10" t="s">
        <v>111</v>
      </c>
      <c r="B14" s="11">
        <v>24016</v>
      </c>
      <c r="C14" s="11">
        <v>25356</v>
      </c>
      <c r="D14" s="12">
        <v>565</v>
      </c>
      <c r="E14" s="13">
        <v>6587</v>
      </c>
      <c r="F14" s="13">
        <v>6567</v>
      </c>
      <c r="G14" s="14">
        <v>559.5</v>
      </c>
      <c r="H14" s="11">
        <v>3849</v>
      </c>
      <c r="I14" s="11">
        <v>5028</v>
      </c>
      <c r="J14" s="12">
        <v>489</v>
      </c>
      <c r="K14" s="13">
        <v>10402</v>
      </c>
      <c r="L14" s="13">
        <v>9556</v>
      </c>
      <c r="M14" s="14">
        <v>930</v>
      </c>
    </row>
    <row r="15" spans="1:13" ht="15.75" x14ac:dyDescent="0.3">
      <c r="A15" s="10" t="s">
        <v>112</v>
      </c>
      <c r="B15" s="11">
        <v>55717</v>
      </c>
      <c r="C15" s="11">
        <v>59734</v>
      </c>
      <c r="D15" s="12">
        <v>805</v>
      </c>
      <c r="E15" s="11">
        <v>11282</v>
      </c>
      <c r="F15" s="11">
        <v>12857</v>
      </c>
      <c r="G15" s="12">
        <v>775.5</v>
      </c>
      <c r="H15" s="13">
        <v>12377</v>
      </c>
      <c r="I15" s="13">
        <v>13075</v>
      </c>
      <c r="J15" s="14">
        <v>1006</v>
      </c>
      <c r="K15" s="13">
        <v>29941</v>
      </c>
      <c r="L15" s="13">
        <v>31148</v>
      </c>
      <c r="M15" s="14">
        <v>1762</v>
      </c>
    </row>
    <row r="16" spans="1:13" ht="15.75" x14ac:dyDescent="0.3">
      <c r="A16" s="10" t="s">
        <v>113</v>
      </c>
      <c r="B16" s="11">
        <v>49310</v>
      </c>
      <c r="C16" s="11">
        <v>53701</v>
      </c>
      <c r="D16" s="12">
        <v>852.5</v>
      </c>
      <c r="E16" s="11">
        <v>10226</v>
      </c>
      <c r="F16" s="11">
        <v>11474</v>
      </c>
      <c r="G16" s="12">
        <v>795.5</v>
      </c>
      <c r="H16" s="11">
        <v>8890</v>
      </c>
      <c r="I16" s="11">
        <v>10150</v>
      </c>
      <c r="J16" s="12">
        <v>922.5</v>
      </c>
      <c r="K16" s="11">
        <v>15001</v>
      </c>
      <c r="L16" s="11">
        <v>19544</v>
      </c>
      <c r="M16" s="12">
        <v>982</v>
      </c>
    </row>
    <row r="17" spans="1:13" ht="15.75" x14ac:dyDescent="0.3">
      <c r="A17" s="10" t="s">
        <v>114</v>
      </c>
      <c r="B17" s="11">
        <v>29856</v>
      </c>
      <c r="C17" s="11">
        <v>33161</v>
      </c>
      <c r="D17" s="12">
        <v>693.5</v>
      </c>
      <c r="E17" s="11">
        <v>8032</v>
      </c>
      <c r="F17" s="11">
        <v>9835</v>
      </c>
      <c r="G17" s="12">
        <v>660.5</v>
      </c>
      <c r="H17" s="11">
        <v>5545</v>
      </c>
      <c r="I17" s="11">
        <v>4580</v>
      </c>
      <c r="J17" s="12">
        <v>705</v>
      </c>
      <c r="K17" s="13">
        <v>17756</v>
      </c>
      <c r="L17" s="13">
        <v>17311</v>
      </c>
      <c r="M17" s="14">
        <v>1239.5</v>
      </c>
    </row>
    <row r="18" spans="1:13" ht="15.75" x14ac:dyDescent="0.3">
      <c r="A18" s="10" t="s">
        <v>115</v>
      </c>
      <c r="B18" s="11">
        <v>13883</v>
      </c>
      <c r="C18" s="11">
        <v>15327</v>
      </c>
      <c r="D18" s="12">
        <v>245</v>
      </c>
      <c r="E18" s="11">
        <v>2395</v>
      </c>
      <c r="F18" s="11">
        <v>2664</v>
      </c>
      <c r="G18" s="12">
        <v>243</v>
      </c>
      <c r="H18" s="11">
        <v>3190</v>
      </c>
      <c r="I18" s="11">
        <v>3757</v>
      </c>
      <c r="J18" s="12">
        <v>344</v>
      </c>
      <c r="K18" s="13">
        <v>9052</v>
      </c>
      <c r="L18" s="13">
        <v>9385</v>
      </c>
      <c r="M18" s="14">
        <v>643</v>
      </c>
    </row>
    <row r="19" spans="1:13" s="23" customFormat="1" ht="15.75" x14ac:dyDescent="0.3">
      <c r="A19" s="21" t="s">
        <v>438</v>
      </c>
      <c r="B19" s="22">
        <v>366776</v>
      </c>
      <c r="C19" s="22">
        <v>391394</v>
      </c>
      <c r="D19" s="20">
        <v>2147</v>
      </c>
      <c r="E19" s="22">
        <v>84291</v>
      </c>
      <c r="F19" s="22">
        <v>92401</v>
      </c>
      <c r="G19" s="20">
        <v>2081</v>
      </c>
      <c r="H19" s="25">
        <v>78186</v>
      </c>
      <c r="I19" s="25">
        <v>78176</v>
      </c>
      <c r="J19" s="24">
        <v>2446.5</v>
      </c>
      <c r="K19" s="25">
        <v>163892</v>
      </c>
      <c r="L19" s="25">
        <v>164717</v>
      </c>
      <c r="M19" s="24">
        <v>4489.5</v>
      </c>
    </row>
    <row r="20" spans="1:13" x14ac:dyDescent="0.25">
      <c r="A20" s="15" t="s">
        <v>124</v>
      </c>
      <c r="B20" s="15"/>
      <c r="C20" s="15"/>
      <c r="D20" s="16"/>
      <c r="E20" s="15"/>
      <c r="F20" s="15"/>
      <c r="G20" s="16"/>
      <c r="H20" s="15"/>
      <c r="I20" s="15"/>
      <c r="J20" s="16"/>
      <c r="K20" s="15"/>
      <c r="L20" s="15"/>
      <c r="M20" s="16"/>
    </row>
    <row r="21" spans="1:13" x14ac:dyDescent="0.25">
      <c r="A21" t="s">
        <v>131</v>
      </c>
      <c r="D21" s="17"/>
      <c r="G21" s="17"/>
      <c r="J21" s="17"/>
      <c r="M21" s="17"/>
    </row>
  </sheetData>
  <mergeCells count="4">
    <mergeCell ref="K4:M4"/>
    <mergeCell ref="E4:G4"/>
    <mergeCell ref="B4:D4"/>
    <mergeCell ref="H4:J4"/>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1"/>
  <dimension ref="A1:AE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31" width="15" customWidth="1"/>
  </cols>
  <sheetData>
    <row r="1" spans="1:31" ht="18.75" x14ac:dyDescent="0.35">
      <c r="A1" s="3" t="s">
        <v>18</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c r="AC1" s="4"/>
      <c r="AD1" s="4"/>
      <c r="AE1" s="4"/>
    </row>
    <row r="2" spans="1:31" ht="15.75" x14ac:dyDescent="0.3">
      <c r="A2" s="6" t="s">
        <v>168</v>
      </c>
      <c r="B2" s="4"/>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75" x14ac:dyDescent="0.3">
      <c r="A3" s="6" t="s">
        <v>163</v>
      </c>
      <c r="B3" s="4"/>
      <c r="C3" s="4"/>
      <c r="D3" s="4"/>
      <c r="E3" s="4"/>
      <c r="F3" s="4"/>
      <c r="G3" s="4"/>
      <c r="H3" s="4"/>
      <c r="I3" s="4"/>
      <c r="J3" s="4"/>
      <c r="K3" s="4"/>
      <c r="L3" s="4"/>
      <c r="M3" s="4"/>
      <c r="N3" s="4"/>
      <c r="O3" s="4"/>
      <c r="P3" s="4"/>
      <c r="Q3" s="4"/>
      <c r="R3" s="4"/>
      <c r="S3" s="4"/>
      <c r="T3" s="4"/>
      <c r="U3" s="4"/>
      <c r="V3" s="4"/>
      <c r="W3" s="4"/>
      <c r="X3" s="4"/>
      <c r="Y3" s="4"/>
      <c r="Z3" s="4"/>
      <c r="AA3" s="4"/>
      <c r="AB3" s="4"/>
      <c r="AC3" s="4"/>
      <c r="AD3" s="4"/>
      <c r="AE3" s="4"/>
    </row>
    <row r="4" spans="1:31" ht="60" customHeight="1" x14ac:dyDescent="0.25">
      <c r="A4" s="7"/>
      <c r="B4" s="83" t="s">
        <v>169</v>
      </c>
      <c r="C4" s="83"/>
      <c r="D4" s="83"/>
      <c r="E4" s="83" t="s">
        <v>170</v>
      </c>
      <c r="F4" s="83"/>
      <c r="G4" s="83"/>
      <c r="H4" s="83" t="s">
        <v>171</v>
      </c>
      <c r="I4" s="83"/>
      <c r="J4" s="83"/>
      <c r="K4" s="83" t="s">
        <v>172</v>
      </c>
      <c r="L4" s="83"/>
      <c r="M4" s="83"/>
      <c r="N4" s="83" t="s">
        <v>173</v>
      </c>
      <c r="O4" s="83"/>
      <c r="P4" s="83"/>
      <c r="Q4" s="83" t="s">
        <v>174</v>
      </c>
      <c r="R4" s="83"/>
      <c r="S4" s="83"/>
      <c r="T4" s="83" t="s">
        <v>175</v>
      </c>
      <c r="U4" s="83"/>
      <c r="V4" s="83"/>
      <c r="W4" s="83" t="s">
        <v>176</v>
      </c>
      <c r="X4" s="83"/>
      <c r="Y4" s="83"/>
      <c r="Z4" s="83" t="s">
        <v>177</v>
      </c>
      <c r="AA4" s="83"/>
      <c r="AB4" s="83"/>
      <c r="AC4" s="83" t="s">
        <v>178</v>
      </c>
      <c r="AD4" s="83"/>
      <c r="AE4" s="83"/>
    </row>
    <row r="5" spans="1:31"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c r="AC5" s="8" t="s">
        <v>100</v>
      </c>
      <c r="AD5" s="8" t="s">
        <v>101</v>
      </c>
      <c r="AE5" s="9" t="s">
        <v>102</v>
      </c>
    </row>
    <row r="6" spans="1:31" ht="15.75" x14ac:dyDescent="0.3">
      <c r="A6" s="10" t="s">
        <v>103</v>
      </c>
      <c r="B6" s="13">
        <v>405</v>
      </c>
      <c r="C6" s="13">
        <v>471</v>
      </c>
      <c r="D6" s="14">
        <v>172</v>
      </c>
      <c r="E6" s="13">
        <v>1844</v>
      </c>
      <c r="F6" s="13">
        <v>1644</v>
      </c>
      <c r="G6" s="14">
        <v>379.5</v>
      </c>
      <c r="H6" s="13">
        <v>2397</v>
      </c>
      <c r="I6" s="13">
        <v>2387</v>
      </c>
      <c r="J6" s="14">
        <v>451.5</v>
      </c>
      <c r="K6" s="11">
        <v>3123</v>
      </c>
      <c r="L6" s="11">
        <v>3726</v>
      </c>
      <c r="M6" s="12">
        <v>515.5</v>
      </c>
      <c r="N6" s="13">
        <v>2006</v>
      </c>
      <c r="O6" s="13">
        <v>2242</v>
      </c>
      <c r="P6" s="14">
        <v>434.5</v>
      </c>
      <c r="Q6" s="13">
        <v>2902</v>
      </c>
      <c r="R6" s="13">
        <v>2711</v>
      </c>
      <c r="S6" s="14">
        <v>550.5</v>
      </c>
      <c r="T6" s="13">
        <v>6324</v>
      </c>
      <c r="U6" s="13">
        <v>6906</v>
      </c>
      <c r="V6" s="14">
        <v>743.5</v>
      </c>
      <c r="W6" s="11">
        <v>8052</v>
      </c>
      <c r="X6" s="11">
        <v>8852</v>
      </c>
      <c r="Y6" s="12">
        <v>732</v>
      </c>
      <c r="Z6" s="11">
        <v>10899</v>
      </c>
      <c r="AA6" s="11">
        <v>12547</v>
      </c>
      <c r="AB6" s="12">
        <v>864.5</v>
      </c>
      <c r="AC6" s="13">
        <v>5048</v>
      </c>
      <c r="AD6" s="13">
        <v>5293</v>
      </c>
      <c r="AE6" s="14">
        <v>623</v>
      </c>
    </row>
    <row r="7" spans="1:31" ht="15.75" x14ac:dyDescent="0.3">
      <c r="A7" s="10" t="s">
        <v>104</v>
      </c>
      <c r="B7" s="13">
        <v>386</v>
      </c>
      <c r="C7" s="13">
        <v>295</v>
      </c>
      <c r="D7" s="14">
        <v>200</v>
      </c>
      <c r="E7" s="13">
        <v>1126</v>
      </c>
      <c r="F7" s="13">
        <v>908</v>
      </c>
      <c r="G7" s="14">
        <v>256.5</v>
      </c>
      <c r="H7" s="13">
        <v>1196</v>
      </c>
      <c r="I7" s="13">
        <v>1264</v>
      </c>
      <c r="J7" s="14">
        <v>246</v>
      </c>
      <c r="K7" s="13">
        <v>1810</v>
      </c>
      <c r="L7" s="13">
        <v>1992</v>
      </c>
      <c r="M7" s="14">
        <v>303</v>
      </c>
      <c r="N7" s="13">
        <v>1159</v>
      </c>
      <c r="O7" s="13">
        <v>1225</v>
      </c>
      <c r="P7" s="14">
        <v>263.5</v>
      </c>
      <c r="Q7" s="13">
        <v>1731</v>
      </c>
      <c r="R7" s="13">
        <v>1710</v>
      </c>
      <c r="S7" s="14">
        <v>416.5</v>
      </c>
      <c r="T7" s="11">
        <v>4890</v>
      </c>
      <c r="U7" s="11">
        <v>4309</v>
      </c>
      <c r="V7" s="12">
        <v>460</v>
      </c>
      <c r="W7" s="11">
        <v>4544</v>
      </c>
      <c r="X7" s="11">
        <v>5153</v>
      </c>
      <c r="Y7" s="12">
        <v>417</v>
      </c>
      <c r="Z7" s="11">
        <v>6528</v>
      </c>
      <c r="AA7" s="11">
        <v>7529</v>
      </c>
      <c r="AB7" s="12">
        <v>475.5</v>
      </c>
      <c r="AC7" s="13">
        <v>3470</v>
      </c>
      <c r="AD7" s="13">
        <v>3206</v>
      </c>
      <c r="AE7" s="14">
        <v>448.5</v>
      </c>
    </row>
    <row r="8" spans="1:31" ht="15.75" x14ac:dyDescent="0.3">
      <c r="A8" s="10" t="s">
        <v>105</v>
      </c>
      <c r="B8" s="13">
        <v>258</v>
      </c>
      <c r="C8" s="13">
        <v>224</v>
      </c>
      <c r="D8" s="14">
        <v>151.5</v>
      </c>
      <c r="E8" s="11">
        <v>1317</v>
      </c>
      <c r="F8" s="11">
        <v>1028</v>
      </c>
      <c r="G8" s="12">
        <v>274</v>
      </c>
      <c r="H8" s="11">
        <v>1460</v>
      </c>
      <c r="I8" s="11">
        <v>1942</v>
      </c>
      <c r="J8" s="12">
        <v>294</v>
      </c>
      <c r="K8" s="13">
        <v>3319</v>
      </c>
      <c r="L8" s="13">
        <v>3713</v>
      </c>
      <c r="M8" s="14">
        <v>464.5</v>
      </c>
      <c r="N8" s="13">
        <v>1296</v>
      </c>
      <c r="O8" s="13">
        <v>1310</v>
      </c>
      <c r="P8" s="14">
        <v>257</v>
      </c>
      <c r="Q8" s="13">
        <v>992</v>
      </c>
      <c r="R8" s="13">
        <v>1128</v>
      </c>
      <c r="S8" s="14">
        <v>186.5</v>
      </c>
      <c r="T8" s="13">
        <v>4164</v>
      </c>
      <c r="U8" s="13">
        <v>4086</v>
      </c>
      <c r="V8" s="14">
        <v>443.5</v>
      </c>
      <c r="W8" s="11">
        <v>5152</v>
      </c>
      <c r="X8" s="11">
        <v>5768</v>
      </c>
      <c r="Y8" s="12">
        <v>520.5</v>
      </c>
      <c r="Z8" s="11">
        <v>9126</v>
      </c>
      <c r="AA8" s="11">
        <v>9803</v>
      </c>
      <c r="AB8" s="12">
        <v>653</v>
      </c>
      <c r="AC8" s="11">
        <v>3465</v>
      </c>
      <c r="AD8" s="11">
        <v>2951</v>
      </c>
      <c r="AE8" s="12">
        <v>436.5</v>
      </c>
    </row>
    <row r="9" spans="1:31" ht="15.75" x14ac:dyDescent="0.3">
      <c r="A9" s="10" t="s">
        <v>106</v>
      </c>
      <c r="B9" s="13">
        <v>240</v>
      </c>
      <c r="C9" s="13">
        <v>126</v>
      </c>
      <c r="D9" s="14">
        <v>155.5</v>
      </c>
      <c r="E9" s="13">
        <v>616</v>
      </c>
      <c r="F9" s="13">
        <v>545</v>
      </c>
      <c r="G9" s="14">
        <v>203</v>
      </c>
      <c r="H9" s="13">
        <v>1062</v>
      </c>
      <c r="I9" s="13">
        <v>927</v>
      </c>
      <c r="J9" s="14">
        <v>290</v>
      </c>
      <c r="K9" s="11">
        <v>1149</v>
      </c>
      <c r="L9" s="11">
        <v>1479</v>
      </c>
      <c r="M9" s="12">
        <v>278.5</v>
      </c>
      <c r="N9" s="13">
        <v>1320</v>
      </c>
      <c r="O9" s="13">
        <v>1193</v>
      </c>
      <c r="P9" s="14">
        <v>323</v>
      </c>
      <c r="Q9" s="13">
        <v>842</v>
      </c>
      <c r="R9" s="13">
        <v>829</v>
      </c>
      <c r="S9" s="14">
        <v>245.5</v>
      </c>
      <c r="T9" s="13">
        <v>2823</v>
      </c>
      <c r="U9" s="13">
        <v>2700</v>
      </c>
      <c r="V9" s="14">
        <v>460</v>
      </c>
      <c r="W9" s="11">
        <v>3201</v>
      </c>
      <c r="X9" s="11">
        <v>3893</v>
      </c>
      <c r="Y9" s="12">
        <v>482.5</v>
      </c>
      <c r="Z9" s="13">
        <v>5295</v>
      </c>
      <c r="AA9" s="13">
        <v>5725</v>
      </c>
      <c r="AB9" s="14">
        <v>574.5</v>
      </c>
      <c r="AC9" s="13">
        <v>3328</v>
      </c>
      <c r="AD9" s="13">
        <v>3086</v>
      </c>
      <c r="AE9" s="14">
        <v>489</v>
      </c>
    </row>
    <row r="10" spans="1:31" ht="15.75" x14ac:dyDescent="0.3">
      <c r="A10" s="10" t="s">
        <v>107</v>
      </c>
      <c r="B10" s="13">
        <v>47</v>
      </c>
      <c r="C10" s="13">
        <v>24</v>
      </c>
      <c r="D10" s="14">
        <v>24.5</v>
      </c>
      <c r="E10" s="13">
        <v>104</v>
      </c>
      <c r="F10" s="13">
        <v>112</v>
      </c>
      <c r="G10" s="14">
        <v>32</v>
      </c>
      <c r="H10" s="13">
        <v>125</v>
      </c>
      <c r="I10" s="13">
        <v>141</v>
      </c>
      <c r="J10" s="14">
        <v>31</v>
      </c>
      <c r="K10" s="13">
        <v>165</v>
      </c>
      <c r="L10" s="13">
        <v>163</v>
      </c>
      <c r="M10" s="14">
        <v>36.5</v>
      </c>
      <c r="N10" s="13">
        <v>137</v>
      </c>
      <c r="O10" s="13">
        <v>134</v>
      </c>
      <c r="P10" s="14">
        <v>32.5</v>
      </c>
      <c r="Q10" s="11">
        <v>87</v>
      </c>
      <c r="R10" s="11">
        <v>135</v>
      </c>
      <c r="S10" s="12">
        <v>27.5</v>
      </c>
      <c r="T10" s="13">
        <v>297</v>
      </c>
      <c r="U10" s="13">
        <v>275</v>
      </c>
      <c r="V10" s="14">
        <v>48</v>
      </c>
      <c r="W10" s="13">
        <v>326</v>
      </c>
      <c r="X10" s="13">
        <v>363</v>
      </c>
      <c r="Y10" s="14">
        <v>45.5</v>
      </c>
      <c r="Z10" s="11">
        <v>388</v>
      </c>
      <c r="AA10" s="11">
        <v>528</v>
      </c>
      <c r="AB10" s="12">
        <v>49.5</v>
      </c>
      <c r="AC10" s="13">
        <v>429</v>
      </c>
      <c r="AD10" s="13">
        <v>426</v>
      </c>
      <c r="AE10" s="14">
        <v>51</v>
      </c>
    </row>
    <row r="11" spans="1:31" ht="15.75" x14ac:dyDescent="0.3">
      <c r="A11" s="10" t="s">
        <v>108</v>
      </c>
      <c r="B11" s="13">
        <v>379</v>
      </c>
      <c r="C11" s="13">
        <v>362</v>
      </c>
      <c r="D11" s="14">
        <v>158.5</v>
      </c>
      <c r="E11" s="13">
        <v>1304</v>
      </c>
      <c r="F11" s="13">
        <v>1420</v>
      </c>
      <c r="G11" s="14">
        <v>269.5</v>
      </c>
      <c r="H11" s="13">
        <v>2328</v>
      </c>
      <c r="I11" s="13">
        <v>2508</v>
      </c>
      <c r="J11" s="14">
        <v>519</v>
      </c>
      <c r="K11" s="13">
        <v>3961</v>
      </c>
      <c r="L11" s="13">
        <v>4054</v>
      </c>
      <c r="M11" s="14">
        <v>801</v>
      </c>
      <c r="N11" s="13">
        <v>2650</v>
      </c>
      <c r="O11" s="13">
        <v>3152</v>
      </c>
      <c r="P11" s="14">
        <v>607.5</v>
      </c>
      <c r="Q11" s="13">
        <v>1720</v>
      </c>
      <c r="R11" s="13">
        <v>1853</v>
      </c>
      <c r="S11" s="14">
        <v>328</v>
      </c>
      <c r="T11" s="13">
        <v>5832</v>
      </c>
      <c r="U11" s="13">
        <v>5535</v>
      </c>
      <c r="V11" s="14">
        <v>1159</v>
      </c>
      <c r="W11" s="13">
        <v>7400</v>
      </c>
      <c r="X11" s="13">
        <v>7437</v>
      </c>
      <c r="Y11" s="14">
        <v>939</v>
      </c>
      <c r="Z11" s="11">
        <v>9744</v>
      </c>
      <c r="AA11" s="11">
        <v>10756</v>
      </c>
      <c r="AB11" s="12">
        <v>899</v>
      </c>
      <c r="AC11" s="13">
        <v>5715</v>
      </c>
      <c r="AD11" s="13">
        <v>5742</v>
      </c>
      <c r="AE11" s="14">
        <v>734</v>
      </c>
    </row>
    <row r="12" spans="1:31" ht="15.75" x14ac:dyDescent="0.3">
      <c r="A12" s="10" t="s">
        <v>109</v>
      </c>
      <c r="B12" s="13">
        <v>184</v>
      </c>
      <c r="C12" s="13">
        <v>134</v>
      </c>
      <c r="D12" s="14">
        <v>117.5</v>
      </c>
      <c r="E12" s="13">
        <v>661</v>
      </c>
      <c r="F12" s="13">
        <v>802</v>
      </c>
      <c r="G12" s="14">
        <v>174</v>
      </c>
      <c r="H12" s="13">
        <v>1418</v>
      </c>
      <c r="I12" s="13">
        <v>1357</v>
      </c>
      <c r="J12" s="14">
        <v>295.5</v>
      </c>
      <c r="K12" s="13">
        <v>2128</v>
      </c>
      <c r="L12" s="13">
        <v>2156</v>
      </c>
      <c r="M12" s="14">
        <v>339</v>
      </c>
      <c r="N12" s="13">
        <v>1477</v>
      </c>
      <c r="O12" s="13">
        <v>1645</v>
      </c>
      <c r="P12" s="14">
        <v>290</v>
      </c>
      <c r="Q12" s="13">
        <v>1040</v>
      </c>
      <c r="R12" s="13">
        <v>1025</v>
      </c>
      <c r="S12" s="14">
        <v>253</v>
      </c>
      <c r="T12" s="13">
        <v>3303</v>
      </c>
      <c r="U12" s="13">
        <v>3594</v>
      </c>
      <c r="V12" s="14">
        <v>389</v>
      </c>
      <c r="W12" s="13">
        <v>5293</v>
      </c>
      <c r="X12" s="13">
        <v>5158</v>
      </c>
      <c r="Y12" s="14">
        <v>529.5</v>
      </c>
      <c r="Z12" s="11">
        <v>6320</v>
      </c>
      <c r="AA12" s="11">
        <v>7366</v>
      </c>
      <c r="AB12" s="12">
        <v>517</v>
      </c>
      <c r="AC12" s="13">
        <v>4298</v>
      </c>
      <c r="AD12" s="13">
        <v>3916</v>
      </c>
      <c r="AE12" s="14">
        <v>548.5</v>
      </c>
    </row>
    <row r="13" spans="1:31" ht="15.75" x14ac:dyDescent="0.3">
      <c r="A13" s="10" t="s">
        <v>110</v>
      </c>
      <c r="B13" s="13">
        <v>24</v>
      </c>
      <c r="C13" s="13">
        <v>37</v>
      </c>
      <c r="D13" s="14">
        <v>27</v>
      </c>
      <c r="E13" s="13">
        <v>135</v>
      </c>
      <c r="F13" s="13">
        <v>164</v>
      </c>
      <c r="G13" s="14">
        <v>68.5</v>
      </c>
      <c r="H13" s="11">
        <v>174</v>
      </c>
      <c r="I13" s="11">
        <v>249</v>
      </c>
      <c r="J13" s="12">
        <v>60.5</v>
      </c>
      <c r="K13" s="11">
        <v>265</v>
      </c>
      <c r="L13" s="11">
        <v>352</v>
      </c>
      <c r="M13" s="12">
        <v>82</v>
      </c>
      <c r="N13" s="11">
        <v>282</v>
      </c>
      <c r="O13" s="11">
        <v>390</v>
      </c>
      <c r="P13" s="12">
        <v>73</v>
      </c>
      <c r="Q13" s="13">
        <v>115</v>
      </c>
      <c r="R13" s="13">
        <v>168</v>
      </c>
      <c r="S13" s="14">
        <v>82.5</v>
      </c>
      <c r="T13" s="13">
        <v>631</v>
      </c>
      <c r="U13" s="13">
        <v>611</v>
      </c>
      <c r="V13" s="14">
        <v>127</v>
      </c>
      <c r="W13" s="13">
        <v>963</v>
      </c>
      <c r="X13" s="13">
        <v>852</v>
      </c>
      <c r="Y13" s="14">
        <v>221</v>
      </c>
      <c r="Z13" s="11">
        <v>1013</v>
      </c>
      <c r="AA13" s="11">
        <v>1220</v>
      </c>
      <c r="AB13" s="12">
        <v>146</v>
      </c>
      <c r="AC13" s="13">
        <v>864</v>
      </c>
      <c r="AD13" s="13">
        <v>973</v>
      </c>
      <c r="AE13" s="14">
        <v>160.5</v>
      </c>
    </row>
    <row r="14" spans="1:31" ht="15.75" x14ac:dyDescent="0.3">
      <c r="A14" s="10" t="s">
        <v>111</v>
      </c>
      <c r="B14" s="13">
        <v>194</v>
      </c>
      <c r="C14" s="13">
        <v>203</v>
      </c>
      <c r="D14" s="14">
        <v>152</v>
      </c>
      <c r="E14" s="13">
        <v>846</v>
      </c>
      <c r="F14" s="13">
        <v>828</v>
      </c>
      <c r="G14" s="14">
        <v>287</v>
      </c>
      <c r="H14" s="11">
        <v>1070</v>
      </c>
      <c r="I14" s="11">
        <v>1446</v>
      </c>
      <c r="J14" s="12">
        <v>248.5</v>
      </c>
      <c r="K14" s="11">
        <v>1855</v>
      </c>
      <c r="L14" s="11">
        <v>2374</v>
      </c>
      <c r="M14" s="12">
        <v>347</v>
      </c>
      <c r="N14" s="13">
        <v>1802</v>
      </c>
      <c r="O14" s="13">
        <v>1505</v>
      </c>
      <c r="P14" s="14">
        <v>397.5</v>
      </c>
      <c r="Q14" s="13">
        <v>1265</v>
      </c>
      <c r="R14" s="13">
        <v>1191</v>
      </c>
      <c r="S14" s="14">
        <v>386</v>
      </c>
      <c r="T14" s="13">
        <v>3696</v>
      </c>
      <c r="U14" s="13">
        <v>3440</v>
      </c>
      <c r="V14" s="14">
        <v>528.5</v>
      </c>
      <c r="W14" s="13">
        <v>4050</v>
      </c>
      <c r="X14" s="13">
        <v>4476</v>
      </c>
      <c r="Y14" s="14">
        <v>518</v>
      </c>
      <c r="Z14" s="11">
        <v>5830</v>
      </c>
      <c r="AA14" s="11">
        <v>6679</v>
      </c>
      <c r="AB14" s="12">
        <v>571</v>
      </c>
      <c r="AC14" s="13">
        <v>3408</v>
      </c>
      <c r="AD14" s="13">
        <v>3214</v>
      </c>
      <c r="AE14" s="14">
        <v>473.5</v>
      </c>
    </row>
    <row r="15" spans="1:31" ht="15.75" x14ac:dyDescent="0.3">
      <c r="A15" s="10" t="s">
        <v>112</v>
      </c>
      <c r="B15" s="13">
        <v>529</v>
      </c>
      <c r="C15" s="13">
        <v>525</v>
      </c>
      <c r="D15" s="14">
        <v>209.5</v>
      </c>
      <c r="E15" s="13">
        <v>2238</v>
      </c>
      <c r="F15" s="13">
        <v>1797</v>
      </c>
      <c r="G15" s="14">
        <v>485.5</v>
      </c>
      <c r="H15" s="13">
        <v>2977</v>
      </c>
      <c r="I15" s="13">
        <v>3082</v>
      </c>
      <c r="J15" s="14">
        <v>483</v>
      </c>
      <c r="K15" s="11">
        <v>4557</v>
      </c>
      <c r="L15" s="11">
        <v>5304</v>
      </c>
      <c r="M15" s="12">
        <v>604.5</v>
      </c>
      <c r="N15" s="13">
        <v>3520</v>
      </c>
      <c r="O15" s="13">
        <v>3864</v>
      </c>
      <c r="P15" s="14">
        <v>545</v>
      </c>
      <c r="Q15" s="13">
        <v>2890</v>
      </c>
      <c r="R15" s="13">
        <v>2842</v>
      </c>
      <c r="S15" s="14">
        <v>477</v>
      </c>
      <c r="T15" s="13">
        <v>7408</v>
      </c>
      <c r="U15" s="13">
        <v>7311</v>
      </c>
      <c r="V15" s="14">
        <v>748</v>
      </c>
      <c r="W15" s="13">
        <v>10003</v>
      </c>
      <c r="X15" s="13">
        <v>10740</v>
      </c>
      <c r="Y15" s="14">
        <v>803</v>
      </c>
      <c r="Z15" s="11">
        <v>13748</v>
      </c>
      <c r="AA15" s="11">
        <v>15984</v>
      </c>
      <c r="AB15" s="12">
        <v>891.5</v>
      </c>
      <c r="AC15" s="13">
        <v>7851</v>
      </c>
      <c r="AD15" s="13">
        <v>8285</v>
      </c>
      <c r="AE15" s="14">
        <v>779</v>
      </c>
    </row>
    <row r="16" spans="1:31" ht="15.75" x14ac:dyDescent="0.3">
      <c r="A16" s="10" t="s">
        <v>113</v>
      </c>
      <c r="B16" s="13">
        <v>567</v>
      </c>
      <c r="C16" s="13">
        <v>508</v>
      </c>
      <c r="D16" s="14">
        <v>281.5</v>
      </c>
      <c r="E16" s="13">
        <v>2069</v>
      </c>
      <c r="F16" s="13">
        <v>1839</v>
      </c>
      <c r="G16" s="14">
        <v>484.5</v>
      </c>
      <c r="H16" s="13">
        <v>2750</v>
      </c>
      <c r="I16" s="13">
        <v>2935</v>
      </c>
      <c r="J16" s="14">
        <v>445.5</v>
      </c>
      <c r="K16" s="13">
        <v>4227</v>
      </c>
      <c r="L16" s="13">
        <v>4645</v>
      </c>
      <c r="M16" s="14">
        <v>656</v>
      </c>
      <c r="N16" s="11">
        <v>3029</v>
      </c>
      <c r="O16" s="11">
        <v>3827</v>
      </c>
      <c r="P16" s="12">
        <v>485</v>
      </c>
      <c r="Q16" s="13">
        <v>2549</v>
      </c>
      <c r="R16" s="13">
        <v>2510</v>
      </c>
      <c r="S16" s="14">
        <v>521</v>
      </c>
      <c r="T16" s="13">
        <v>5834</v>
      </c>
      <c r="U16" s="13">
        <v>6434</v>
      </c>
      <c r="V16" s="14">
        <v>706</v>
      </c>
      <c r="W16" s="11">
        <v>8522</v>
      </c>
      <c r="X16" s="11">
        <v>9341</v>
      </c>
      <c r="Y16" s="12">
        <v>812</v>
      </c>
      <c r="Z16" s="11">
        <v>12099</v>
      </c>
      <c r="AA16" s="11">
        <v>13756</v>
      </c>
      <c r="AB16" s="12">
        <v>906.5</v>
      </c>
      <c r="AC16" s="13">
        <v>7664</v>
      </c>
      <c r="AD16" s="13">
        <v>7906</v>
      </c>
      <c r="AE16" s="14">
        <v>791</v>
      </c>
    </row>
    <row r="17" spans="1:31" ht="15.75" x14ac:dyDescent="0.3">
      <c r="A17" s="10" t="s">
        <v>114</v>
      </c>
      <c r="B17" s="13">
        <v>233</v>
      </c>
      <c r="C17" s="13">
        <v>224</v>
      </c>
      <c r="D17" s="14">
        <v>127</v>
      </c>
      <c r="E17" s="13">
        <v>1079</v>
      </c>
      <c r="F17" s="13">
        <v>1094</v>
      </c>
      <c r="G17" s="14">
        <v>299.5</v>
      </c>
      <c r="H17" s="13">
        <v>1648</v>
      </c>
      <c r="I17" s="13">
        <v>1903</v>
      </c>
      <c r="J17" s="14">
        <v>357</v>
      </c>
      <c r="K17" s="11">
        <v>2608</v>
      </c>
      <c r="L17" s="11">
        <v>3358</v>
      </c>
      <c r="M17" s="12">
        <v>425</v>
      </c>
      <c r="N17" s="13">
        <v>1029</v>
      </c>
      <c r="O17" s="13">
        <v>1116</v>
      </c>
      <c r="P17" s="14">
        <v>345.5</v>
      </c>
      <c r="Q17" s="13">
        <v>1813</v>
      </c>
      <c r="R17" s="13">
        <v>1688</v>
      </c>
      <c r="S17" s="14">
        <v>402.5</v>
      </c>
      <c r="T17" s="13">
        <v>4721</v>
      </c>
      <c r="U17" s="13">
        <v>5058</v>
      </c>
      <c r="V17" s="14">
        <v>599.5</v>
      </c>
      <c r="W17" s="11">
        <v>5454</v>
      </c>
      <c r="X17" s="11">
        <v>6329</v>
      </c>
      <c r="Y17" s="12">
        <v>609</v>
      </c>
      <c r="Z17" s="11">
        <v>8149</v>
      </c>
      <c r="AA17" s="11">
        <v>9816</v>
      </c>
      <c r="AB17" s="12">
        <v>719.5</v>
      </c>
      <c r="AC17" s="11">
        <v>3122</v>
      </c>
      <c r="AD17" s="11">
        <v>2575</v>
      </c>
      <c r="AE17" s="12">
        <v>535</v>
      </c>
    </row>
    <row r="18" spans="1:31" ht="15.75" x14ac:dyDescent="0.3">
      <c r="A18" s="10" t="s">
        <v>115</v>
      </c>
      <c r="B18" s="11">
        <v>129</v>
      </c>
      <c r="C18" s="11">
        <v>225</v>
      </c>
      <c r="D18" s="12">
        <v>68</v>
      </c>
      <c r="E18" s="13">
        <v>725</v>
      </c>
      <c r="F18" s="13">
        <v>665</v>
      </c>
      <c r="G18" s="14">
        <v>156.5</v>
      </c>
      <c r="H18" s="13">
        <v>949</v>
      </c>
      <c r="I18" s="13">
        <v>946</v>
      </c>
      <c r="J18" s="14">
        <v>173</v>
      </c>
      <c r="K18" s="11">
        <v>1012</v>
      </c>
      <c r="L18" s="11">
        <v>1257</v>
      </c>
      <c r="M18" s="12">
        <v>193.5</v>
      </c>
      <c r="N18" s="13">
        <v>1038</v>
      </c>
      <c r="O18" s="13">
        <v>1175</v>
      </c>
      <c r="P18" s="14">
        <v>177</v>
      </c>
      <c r="Q18" s="11">
        <v>574</v>
      </c>
      <c r="R18" s="11">
        <v>734</v>
      </c>
      <c r="S18" s="12">
        <v>133.5</v>
      </c>
      <c r="T18" s="13">
        <v>1973</v>
      </c>
      <c r="U18" s="13">
        <v>1869</v>
      </c>
      <c r="V18" s="14">
        <v>258.5</v>
      </c>
      <c r="W18" s="13">
        <v>2470</v>
      </c>
      <c r="X18" s="13">
        <v>2493</v>
      </c>
      <c r="Y18" s="14">
        <v>253</v>
      </c>
      <c r="Z18" s="11">
        <v>2816</v>
      </c>
      <c r="AA18" s="11">
        <v>3466</v>
      </c>
      <c r="AB18" s="12">
        <v>256.5</v>
      </c>
      <c r="AC18" s="11">
        <v>2197</v>
      </c>
      <c r="AD18" s="11">
        <v>2497</v>
      </c>
      <c r="AE18" s="12">
        <v>249</v>
      </c>
    </row>
    <row r="19" spans="1:31" s="23" customFormat="1" ht="15.75" x14ac:dyDescent="0.3">
      <c r="A19" s="21" t="s">
        <v>438</v>
      </c>
      <c r="B19" s="25">
        <v>3575</v>
      </c>
      <c r="C19" s="25">
        <v>3358</v>
      </c>
      <c r="D19" s="24">
        <v>569</v>
      </c>
      <c r="E19" s="22">
        <v>14064</v>
      </c>
      <c r="F19" s="22">
        <v>12846</v>
      </c>
      <c r="G19" s="20">
        <v>1049.5</v>
      </c>
      <c r="H19" s="22">
        <v>19554</v>
      </c>
      <c r="I19" s="22">
        <v>21087</v>
      </c>
      <c r="J19" s="20">
        <v>1203</v>
      </c>
      <c r="K19" s="22">
        <v>30179</v>
      </c>
      <c r="L19" s="22">
        <v>34573</v>
      </c>
      <c r="M19" s="20">
        <v>1597</v>
      </c>
      <c r="N19" s="22">
        <v>20745</v>
      </c>
      <c r="O19" s="22">
        <v>22778</v>
      </c>
      <c r="P19" s="20">
        <v>1315</v>
      </c>
      <c r="Q19" s="25">
        <v>18520</v>
      </c>
      <c r="R19" s="25">
        <v>18524</v>
      </c>
      <c r="S19" s="24">
        <v>1256</v>
      </c>
      <c r="T19" s="25">
        <v>51896</v>
      </c>
      <c r="U19" s="25">
        <v>52128</v>
      </c>
      <c r="V19" s="24">
        <v>2109.5</v>
      </c>
      <c r="W19" s="22">
        <v>65430</v>
      </c>
      <c r="X19" s="22">
        <v>70855</v>
      </c>
      <c r="Y19" s="20">
        <v>2105.5</v>
      </c>
      <c r="Z19" s="22">
        <v>91955</v>
      </c>
      <c r="AA19" s="22">
        <v>105175</v>
      </c>
      <c r="AB19" s="20">
        <v>2314</v>
      </c>
      <c r="AC19" s="25">
        <v>50859</v>
      </c>
      <c r="AD19" s="25">
        <v>50070</v>
      </c>
      <c r="AE19" s="24">
        <v>1921.5</v>
      </c>
    </row>
    <row r="20" spans="1:31"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c r="AC20" s="15"/>
      <c r="AD20" s="15"/>
      <c r="AE20" s="16"/>
    </row>
    <row r="21" spans="1:31" x14ac:dyDescent="0.25">
      <c r="A21" t="s">
        <v>131</v>
      </c>
      <c r="D21" s="17"/>
      <c r="G21" s="17"/>
      <c r="J21" s="17"/>
      <c r="M21" s="17"/>
      <c r="P21" s="17"/>
      <c r="S21" s="17"/>
      <c r="V21" s="17"/>
      <c r="Y21" s="17"/>
      <c r="AB21" s="17"/>
      <c r="AE21" s="17"/>
    </row>
  </sheetData>
  <mergeCells count="10">
    <mergeCell ref="Z4:AB4"/>
    <mergeCell ref="N4:P4"/>
    <mergeCell ref="AC4:AE4"/>
    <mergeCell ref="K4:M4"/>
    <mergeCell ref="B4:D4"/>
    <mergeCell ref="H4:J4"/>
    <mergeCell ref="Q4:S4"/>
    <mergeCell ref="T4:V4"/>
    <mergeCell ref="W4:Y4"/>
    <mergeCell ref="E4:G4"/>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2"/>
  <dimension ref="A1:AE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31" width="15" customWidth="1"/>
  </cols>
  <sheetData>
    <row r="1" spans="1:31" ht="18.75" x14ac:dyDescent="0.35">
      <c r="A1" s="3" t="s">
        <v>18</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c r="AC1" s="4"/>
      <c r="AD1" s="4"/>
      <c r="AE1" s="4"/>
    </row>
    <row r="2" spans="1:31" ht="15.75" x14ac:dyDescent="0.3">
      <c r="A2" s="6" t="s">
        <v>168</v>
      </c>
      <c r="B2" s="4"/>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75" x14ac:dyDescent="0.3">
      <c r="A3" s="6" t="s">
        <v>179</v>
      </c>
      <c r="B3" s="4"/>
      <c r="C3" s="4"/>
      <c r="D3" s="4"/>
      <c r="E3" s="4"/>
      <c r="F3" s="4"/>
      <c r="G3" s="4"/>
      <c r="H3" s="4"/>
      <c r="I3" s="4"/>
      <c r="J3" s="4"/>
      <c r="K3" s="4"/>
      <c r="L3" s="4"/>
      <c r="M3" s="4"/>
      <c r="N3" s="4"/>
      <c r="O3" s="4"/>
      <c r="P3" s="4"/>
      <c r="Q3" s="4"/>
      <c r="R3" s="4"/>
      <c r="S3" s="4"/>
      <c r="T3" s="4"/>
      <c r="U3" s="4"/>
      <c r="V3" s="4"/>
      <c r="W3" s="4"/>
      <c r="X3" s="4"/>
      <c r="Y3" s="4"/>
      <c r="Z3" s="4"/>
      <c r="AA3" s="4"/>
      <c r="AB3" s="4"/>
      <c r="AC3" s="4"/>
      <c r="AD3" s="4"/>
      <c r="AE3" s="4"/>
    </row>
    <row r="4" spans="1:31" ht="60" customHeight="1" x14ac:dyDescent="0.25">
      <c r="A4" s="7"/>
      <c r="B4" s="83" t="s">
        <v>169</v>
      </c>
      <c r="C4" s="83"/>
      <c r="D4" s="83"/>
      <c r="E4" s="83" t="s">
        <v>170</v>
      </c>
      <c r="F4" s="83"/>
      <c r="G4" s="83"/>
      <c r="H4" s="83" t="s">
        <v>171</v>
      </c>
      <c r="I4" s="83"/>
      <c r="J4" s="83"/>
      <c r="K4" s="83" t="s">
        <v>172</v>
      </c>
      <c r="L4" s="83"/>
      <c r="M4" s="83"/>
      <c r="N4" s="83" t="s">
        <v>173</v>
      </c>
      <c r="O4" s="83"/>
      <c r="P4" s="83"/>
      <c r="Q4" s="83" t="s">
        <v>174</v>
      </c>
      <c r="R4" s="83"/>
      <c r="S4" s="83"/>
      <c r="T4" s="83" t="s">
        <v>175</v>
      </c>
      <c r="U4" s="83"/>
      <c r="V4" s="83"/>
      <c r="W4" s="83" t="s">
        <v>176</v>
      </c>
      <c r="X4" s="83"/>
      <c r="Y4" s="83"/>
      <c r="Z4" s="83" t="s">
        <v>177</v>
      </c>
      <c r="AA4" s="83"/>
      <c r="AB4" s="83"/>
      <c r="AC4" s="83" t="s">
        <v>178</v>
      </c>
      <c r="AD4" s="83"/>
      <c r="AE4" s="83"/>
    </row>
    <row r="5" spans="1:31"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c r="AC5" s="8" t="s">
        <v>100</v>
      </c>
      <c r="AD5" s="8" t="s">
        <v>101</v>
      </c>
      <c r="AE5" s="9" t="s">
        <v>102</v>
      </c>
    </row>
    <row r="6" spans="1:31" ht="15.75" x14ac:dyDescent="0.3">
      <c r="A6" s="10" t="s">
        <v>103</v>
      </c>
      <c r="B6" s="13">
        <v>367</v>
      </c>
      <c r="C6" s="13">
        <v>440</v>
      </c>
      <c r="D6" s="14">
        <v>152.5</v>
      </c>
      <c r="E6" s="13">
        <v>1763</v>
      </c>
      <c r="F6" s="13">
        <v>1538</v>
      </c>
      <c r="G6" s="14">
        <v>369.5</v>
      </c>
      <c r="H6" s="13">
        <v>2067</v>
      </c>
      <c r="I6" s="13">
        <v>2167</v>
      </c>
      <c r="J6" s="14">
        <v>387</v>
      </c>
      <c r="K6" s="11">
        <v>2855</v>
      </c>
      <c r="L6" s="11">
        <v>3378</v>
      </c>
      <c r="M6" s="12">
        <v>496.5</v>
      </c>
      <c r="N6" s="11">
        <v>1538</v>
      </c>
      <c r="O6" s="11">
        <v>1916</v>
      </c>
      <c r="P6" s="12">
        <v>372.5</v>
      </c>
      <c r="Q6" s="13">
        <v>2744</v>
      </c>
      <c r="R6" s="13">
        <v>2588</v>
      </c>
      <c r="S6" s="14">
        <v>529</v>
      </c>
      <c r="T6" s="13">
        <v>5934</v>
      </c>
      <c r="U6" s="13">
        <v>6535</v>
      </c>
      <c r="V6" s="14">
        <v>712</v>
      </c>
      <c r="W6" s="13">
        <v>7712</v>
      </c>
      <c r="X6" s="13">
        <v>8342</v>
      </c>
      <c r="Y6" s="14">
        <v>714.5</v>
      </c>
      <c r="Z6" s="11">
        <v>10129</v>
      </c>
      <c r="AA6" s="11">
        <v>11856</v>
      </c>
      <c r="AB6" s="12">
        <v>815.5</v>
      </c>
      <c r="AC6" s="13">
        <v>4736</v>
      </c>
      <c r="AD6" s="13">
        <v>4731</v>
      </c>
      <c r="AE6" s="14">
        <v>609</v>
      </c>
    </row>
    <row r="7" spans="1:31" ht="15.75" x14ac:dyDescent="0.3">
      <c r="A7" s="10" t="s">
        <v>104</v>
      </c>
      <c r="B7" s="13">
        <v>363</v>
      </c>
      <c r="C7" s="13">
        <v>265</v>
      </c>
      <c r="D7" s="14">
        <v>198</v>
      </c>
      <c r="E7" s="13">
        <v>1002</v>
      </c>
      <c r="F7" s="13">
        <v>818</v>
      </c>
      <c r="G7" s="14">
        <v>240</v>
      </c>
      <c r="H7" s="13">
        <v>1084</v>
      </c>
      <c r="I7" s="13">
        <v>1097</v>
      </c>
      <c r="J7" s="14">
        <v>228.5</v>
      </c>
      <c r="K7" s="13">
        <v>1542</v>
      </c>
      <c r="L7" s="13">
        <v>1745</v>
      </c>
      <c r="M7" s="14">
        <v>266</v>
      </c>
      <c r="N7" s="13">
        <v>878</v>
      </c>
      <c r="O7" s="13">
        <v>961</v>
      </c>
      <c r="P7" s="14">
        <v>215.5</v>
      </c>
      <c r="Q7" s="13">
        <v>1597</v>
      </c>
      <c r="R7" s="13">
        <v>1616</v>
      </c>
      <c r="S7" s="14">
        <v>347.5</v>
      </c>
      <c r="T7" s="11">
        <v>4524</v>
      </c>
      <c r="U7" s="11">
        <v>4031</v>
      </c>
      <c r="V7" s="12">
        <v>446</v>
      </c>
      <c r="W7" s="11">
        <v>4163</v>
      </c>
      <c r="X7" s="11">
        <v>4759</v>
      </c>
      <c r="Y7" s="12">
        <v>392.5</v>
      </c>
      <c r="Z7" s="11">
        <v>6060</v>
      </c>
      <c r="AA7" s="11">
        <v>7068</v>
      </c>
      <c r="AB7" s="12">
        <v>458</v>
      </c>
      <c r="AC7" s="13">
        <v>2845</v>
      </c>
      <c r="AD7" s="13">
        <v>2752</v>
      </c>
      <c r="AE7" s="14">
        <v>386.5</v>
      </c>
    </row>
    <row r="8" spans="1:31" ht="15.75" x14ac:dyDescent="0.3">
      <c r="A8" s="10" t="s">
        <v>105</v>
      </c>
      <c r="B8" s="13">
        <v>249</v>
      </c>
      <c r="C8" s="13">
        <v>209</v>
      </c>
      <c r="D8" s="14">
        <v>151</v>
      </c>
      <c r="E8" s="11">
        <v>1211</v>
      </c>
      <c r="F8" s="11">
        <v>955</v>
      </c>
      <c r="G8" s="12">
        <v>247</v>
      </c>
      <c r="H8" s="11">
        <v>1253</v>
      </c>
      <c r="I8" s="11">
        <v>1761</v>
      </c>
      <c r="J8" s="12">
        <v>227</v>
      </c>
      <c r="K8" s="13">
        <v>2931</v>
      </c>
      <c r="L8" s="13">
        <v>3353</v>
      </c>
      <c r="M8" s="14">
        <v>424.5</v>
      </c>
      <c r="N8" s="13">
        <v>1027</v>
      </c>
      <c r="O8" s="13">
        <v>1120</v>
      </c>
      <c r="P8" s="14">
        <v>212.5</v>
      </c>
      <c r="Q8" s="13">
        <v>883</v>
      </c>
      <c r="R8" s="13">
        <v>1071</v>
      </c>
      <c r="S8" s="14">
        <v>204.5</v>
      </c>
      <c r="T8" s="13">
        <v>3852</v>
      </c>
      <c r="U8" s="13">
        <v>3782</v>
      </c>
      <c r="V8" s="14">
        <v>417.5</v>
      </c>
      <c r="W8" s="11">
        <v>4535</v>
      </c>
      <c r="X8" s="11">
        <v>5277</v>
      </c>
      <c r="Y8" s="12">
        <v>477</v>
      </c>
      <c r="Z8" s="11">
        <v>8444</v>
      </c>
      <c r="AA8" s="11">
        <v>9144</v>
      </c>
      <c r="AB8" s="12">
        <v>626</v>
      </c>
      <c r="AC8" s="13">
        <v>2983</v>
      </c>
      <c r="AD8" s="13">
        <v>2657</v>
      </c>
      <c r="AE8" s="14">
        <v>403</v>
      </c>
    </row>
    <row r="9" spans="1:31" ht="15.75" x14ac:dyDescent="0.3">
      <c r="A9" s="10" t="s">
        <v>106</v>
      </c>
      <c r="B9" s="13">
        <v>153</v>
      </c>
      <c r="C9" s="13">
        <v>106</v>
      </c>
      <c r="D9" s="14">
        <v>104.5</v>
      </c>
      <c r="E9" s="13">
        <v>519</v>
      </c>
      <c r="F9" s="13">
        <v>426</v>
      </c>
      <c r="G9" s="14">
        <v>174</v>
      </c>
      <c r="H9" s="13">
        <v>725</v>
      </c>
      <c r="I9" s="13">
        <v>715</v>
      </c>
      <c r="J9" s="14">
        <v>191</v>
      </c>
      <c r="K9" s="11">
        <v>857</v>
      </c>
      <c r="L9" s="11">
        <v>1166</v>
      </c>
      <c r="M9" s="12">
        <v>199</v>
      </c>
      <c r="N9" s="13">
        <v>900</v>
      </c>
      <c r="O9" s="13">
        <v>872</v>
      </c>
      <c r="P9" s="14">
        <v>233.5</v>
      </c>
      <c r="Q9" s="13">
        <v>717</v>
      </c>
      <c r="R9" s="13">
        <v>724</v>
      </c>
      <c r="S9" s="14">
        <v>212.5</v>
      </c>
      <c r="T9" s="13">
        <v>2298</v>
      </c>
      <c r="U9" s="13">
        <v>2346</v>
      </c>
      <c r="V9" s="14">
        <v>382.5</v>
      </c>
      <c r="W9" s="11">
        <v>2683</v>
      </c>
      <c r="X9" s="11">
        <v>3393</v>
      </c>
      <c r="Y9" s="12">
        <v>394.5</v>
      </c>
      <c r="Z9" s="11">
        <v>4541</v>
      </c>
      <c r="AA9" s="11">
        <v>5098</v>
      </c>
      <c r="AB9" s="12">
        <v>516.5</v>
      </c>
      <c r="AC9" s="13">
        <v>2781</v>
      </c>
      <c r="AD9" s="13">
        <v>2653</v>
      </c>
      <c r="AE9" s="14">
        <v>445.5</v>
      </c>
    </row>
    <row r="10" spans="1:31" ht="15.75" x14ac:dyDescent="0.3">
      <c r="A10" s="10" t="s">
        <v>107</v>
      </c>
      <c r="B10" s="13">
        <v>34</v>
      </c>
      <c r="C10" s="13">
        <v>22</v>
      </c>
      <c r="D10" s="14">
        <v>18</v>
      </c>
      <c r="E10" s="13">
        <v>94</v>
      </c>
      <c r="F10" s="13">
        <v>103</v>
      </c>
      <c r="G10" s="14">
        <v>30.5</v>
      </c>
      <c r="H10" s="13">
        <v>119</v>
      </c>
      <c r="I10" s="13">
        <v>128</v>
      </c>
      <c r="J10" s="14">
        <v>30.5</v>
      </c>
      <c r="K10" s="13">
        <v>145</v>
      </c>
      <c r="L10" s="13">
        <v>148</v>
      </c>
      <c r="M10" s="14">
        <v>33.5</v>
      </c>
      <c r="N10" s="13">
        <v>115</v>
      </c>
      <c r="O10" s="13">
        <v>114</v>
      </c>
      <c r="P10" s="14">
        <v>28</v>
      </c>
      <c r="Q10" s="11">
        <v>84</v>
      </c>
      <c r="R10" s="11">
        <v>128</v>
      </c>
      <c r="S10" s="12">
        <v>26.5</v>
      </c>
      <c r="T10" s="13">
        <v>258</v>
      </c>
      <c r="U10" s="13">
        <v>252</v>
      </c>
      <c r="V10" s="14">
        <v>43.5</v>
      </c>
      <c r="W10" s="13">
        <v>286</v>
      </c>
      <c r="X10" s="13">
        <v>323</v>
      </c>
      <c r="Y10" s="14">
        <v>42.5</v>
      </c>
      <c r="Z10" s="11">
        <v>353</v>
      </c>
      <c r="AA10" s="11">
        <v>464</v>
      </c>
      <c r="AB10" s="12">
        <v>48</v>
      </c>
      <c r="AC10" s="13">
        <v>378</v>
      </c>
      <c r="AD10" s="13">
        <v>386</v>
      </c>
      <c r="AE10" s="14">
        <v>47</v>
      </c>
    </row>
    <row r="11" spans="1:31" ht="15.75" x14ac:dyDescent="0.3">
      <c r="A11" s="10" t="s">
        <v>108</v>
      </c>
      <c r="B11" s="13">
        <v>253</v>
      </c>
      <c r="C11" s="13">
        <v>268</v>
      </c>
      <c r="D11" s="14">
        <v>113.5</v>
      </c>
      <c r="E11" s="13">
        <v>1034</v>
      </c>
      <c r="F11" s="13">
        <v>1020</v>
      </c>
      <c r="G11" s="14">
        <v>235</v>
      </c>
      <c r="H11" s="13">
        <v>1603</v>
      </c>
      <c r="I11" s="13">
        <v>1830</v>
      </c>
      <c r="J11" s="14">
        <v>332</v>
      </c>
      <c r="K11" s="11">
        <v>2533</v>
      </c>
      <c r="L11" s="11">
        <v>3075</v>
      </c>
      <c r="M11" s="12">
        <v>456.5</v>
      </c>
      <c r="N11" s="11">
        <v>1560</v>
      </c>
      <c r="O11" s="11">
        <v>2106</v>
      </c>
      <c r="P11" s="12">
        <v>310.5</v>
      </c>
      <c r="Q11" s="13">
        <v>1350</v>
      </c>
      <c r="R11" s="13">
        <v>1566</v>
      </c>
      <c r="S11" s="14">
        <v>240.5</v>
      </c>
      <c r="T11" s="13">
        <v>4891</v>
      </c>
      <c r="U11" s="13">
        <v>4662</v>
      </c>
      <c r="V11" s="14">
        <v>1139.5</v>
      </c>
      <c r="W11" s="13">
        <v>5549</v>
      </c>
      <c r="X11" s="13">
        <v>6116</v>
      </c>
      <c r="Y11" s="14">
        <v>621</v>
      </c>
      <c r="Z11" s="11">
        <v>7832</v>
      </c>
      <c r="AA11" s="11">
        <v>9149</v>
      </c>
      <c r="AB11" s="12">
        <v>658</v>
      </c>
      <c r="AC11" s="13">
        <v>4326</v>
      </c>
      <c r="AD11" s="13">
        <v>4364</v>
      </c>
      <c r="AE11" s="14">
        <v>510</v>
      </c>
    </row>
    <row r="12" spans="1:31" ht="15.75" x14ac:dyDescent="0.3">
      <c r="A12" s="10" t="s">
        <v>109</v>
      </c>
      <c r="B12" s="13">
        <v>153</v>
      </c>
      <c r="C12" s="13">
        <v>105</v>
      </c>
      <c r="D12" s="14">
        <v>111.5</v>
      </c>
      <c r="E12" s="13">
        <v>521</v>
      </c>
      <c r="F12" s="13">
        <v>584</v>
      </c>
      <c r="G12" s="14">
        <v>144.5</v>
      </c>
      <c r="H12" s="13">
        <v>1024</v>
      </c>
      <c r="I12" s="13">
        <v>1016</v>
      </c>
      <c r="J12" s="14">
        <v>225</v>
      </c>
      <c r="K12" s="13">
        <v>1494</v>
      </c>
      <c r="L12" s="13">
        <v>1683</v>
      </c>
      <c r="M12" s="14">
        <v>252.5</v>
      </c>
      <c r="N12" s="13">
        <v>1040</v>
      </c>
      <c r="O12" s="13">
        <v>1187</v>
      </c>
      <c r="P12" s="14">
        <v>235.5</v>
      </c>
      <c r="Q12" s="13">
        <v>862</v>
      </c>
      <c r="R12" s="13">
        <v>875</v>
      </c>
      <c r="S12" s="14">
        <v>211.5</v>
      </c>
      <c r="T12" s="13">
        <v>2805</v>
      </c>
      <c r="U12" s="13">
        <v>3092</v>
      </c>
      <c r="V12" s="14">
        <v>335</v>
      </c>
      <c r="W12" s="13">
        <v>4426</v>
      </c>
      <c r="X12" s="13">
        <v>4517</v>
      </c>
      <c r="Y12" s="14">
        <v>433.5</v>
      </c>
      <c r="Z12" s="11">
        <v>5608</v>
      </c>
      <c r="AA12" s="11">
        <v>6579</v>
      </c>
      <c r="AB12" s="12">
        <v>463.5</v>
      </c>
      <c r="AC12" s="13">
        <v>3723</v>
      </c>
      <c r="AD12" s="13">
        <v>3330</v>
      </c>
      <c r="AE12" s="14">
        <v>509</v>
      </c>
    </row>
    <row r="13" spans="1:31" ht="15.75" x14ac:dyDescent="0.3">
      <c r="A13" s="10" t="s">
        <v>110</v>
      </c>
      <c r="B13" s="13">
        <v>18</v>
      </c>
      <c r="C13" s="13">
        <v>26</v>
      </c>
      <c r="D13" s="14">
        <v>22.5</v>
      </c>
      <c r="E13" s="13">
        <v>105</v>
      </c>
      <c r="F13" s="13">
        <v>122</v>
      </c>
      <c r="G13" s="14">
        <v>58</v>
      </c>
      <c r="H13" s="11">
        <v>105</v>
      </c>
      <c r="I13" s="11">
        <v>174</v>
      </c>
      <c r="J13" s="12">
        <v>31</v>
      </c>
      <c r="K13" s="11">
        <v>174</v>
      </c>
      <c r="L13" s="11">
        <v>249</v>
      </c>
      <c r="M13" s="12">
        <v>55</v>
      </c>
      <c r="N13" s="11">
        <v>178</v>
      </c>
      <c r="O13" s="11">
        <v>243</v>
      </c>
      <c r="P13" s="12">
        <v>52.5</v>
      </c>
      <c r="Q13" s="13">
        <v>94</v>
      </c>
      <c r="R13" s="13">
        <v>136</v>
      </c>
      <c r="S13" s="14">
        <v>60.5</v>
      </c>
      <c r="T13" s="13">
        <v>536</v>
      </c>
      <c r="U13" s="13">
        <v>533</v>
      </c>
      <c r="V13" s="14">
        <v>105.5</v>
      </c>
      <c r="W13" s="13">
        <v>793</v>
      </c>
      <c r="X13" s="13">
        <v>714</v>
      </c>
      <c r="Y13" s="14">
        <v>142</v>
      </c>
      <c r="Z13" s="11">
        <v>869</v>
      </c>
      <c r="AA13" s="11">
        <v>1073</v>
      </c>
      <c r="AB13" s="12">
        <v>126.5</v>
      </c>
      <c r="AC13" s="13">
        <v>705</v>
      </c>
      <c r="AD13" s="13">
        <v>795</v>
      </c>
      <c r="AE13" s="14">
        <v>148</v>
      </c>
    </row>
    <row r="14" spans="1:31" ht="15.75" x14ac:dyDescent="0.3">
      <c r="A14" s="10" t="s">
        <v>111</v>
      </c>
      <c r="B14" s="13">
        <v>150</v>
      </c>
      <c r="C14" s="13">
        <v>176</v>
      </c>
      <c r="D14" s="14">
        <v>106.5</v>
      </c>
      <c r="E14" s="13">
        <v>763</v>
      </c>
      <c r="F14" s="13">
        <v>723</v>
      </c>
      <c r="G14" s="14">
        <v>270</v>
      </c>
      <c r="H14" s="11">
        <v>881</v>
      </c>
      <c r="I14" s="11">
        <v>1237</v>
      </c>
      <c r="J14" s="12">
        <v>202</v>
      </c>
      <c r="K14" s="11">
        <v>1583</v>
      </c>
      <c r="L14" s="11">
        <v>2081</v>
      </c>
      <c r="M14" s="12">
        <v>309</v>
      </c>
      <c r="N14" s="13">
        <v>1444</v>
      </c>
      <c r="O14" s="13">
        <v>1180</v>
      </c>
      <c r="P14" s="14">
        <v>323.5</v>
      </c>
      <c r="Q14" s="13">
        <v>1024</v>
      </c>
      <c r="R14" s="13">
        <v>1085</v>
      </c>
      <c r="S14" s="14">
        <v>298.5</v>
      </c>
      <c r="T14" s="13">
        <v>3170</v>
      </c>
      <c r="U14" s="13">
        <v>3154</v>
      </c>
      <c r="V14" s="14">
        <v>408.5</v>
      </c>
      <c r="W14" s="13">
        <v>3735</v>
      </c>
      <c r="X14" s="13">
        <v>4108</v>
      </c>
      <c r="Y14" s="14">
        <v>485.5</v>
      </c>
      <c r="Z14" s="11">
        <v>5280</v>
      </c>
      <c r="AA14" s="11">
        <v>6168</v>
      </c>
      <c r="AB14" s="12">
        <v>510</v>
      </c>
      <c r="AC14" s="13">
        <v>3095</v>
      </c>
      <c r="AD14" s="13">
        <v>2772</v>
      </c>
      <c r="AE14" s="14">
        <v>442.5</v>
      </c>
    </row>
    <row r="15" spans="1:31" ht="15.75" x14ac:dyDescent="0.3">
      <c r="A15" s="10" t="s">
        <v>112</v>
      </c>
      <c r="B15" s="13">
        <v>413</v>
      </c>
      <c r="C15" s="13">
        <v>447</v>
      </c>
      <c r="D15" s="14">
        <v>160</v>
      </c>
      <c r="E15" s="13">
        <v>1805</v>
      </c>
      <c r="F15" s="13">
        <v>1522</v>
      </c>
      <c r="G15" s="14">
        <v>375</v>
      </c>
      <c r="H15" s="13">
        <v>2321</v>
      </c>
      <c r="I15" s="13">
        <v>2541</v>
      </c>
      <c r="J15" s="14">
        <v>392</v>
      </c>
      <c r="K15" s="11">
        <v>3692</v>
      </c>
      <c r="L15" s="11">
        <v>4528</v>
      </c>
      <c r="M15" s="12">
        <v>513.5</v>
      </c>
      <c r="N15" s="11">
        <v>2378</v>
      </c>
      <c r="O15" s="11">
        <v>2978</v>
      </c>
      <c r="P15" s="12">
        <v>373</v>
      </c>
      <c r="Q15" s="13">
        <v>2431</v>
      </c>
      <c r="R15" s="13">
        <v>2544</v>
      </c>
      <c r="S15" s="14">
        <v>401</v>
      </c>
      <c r="T15" s="13">
        <v>6198</v>
      </c>
      <c r="U15" s="13">
        <v>6461</v>
      </c>
      <c r="V15" s="14">
        <v>610.5</v>
      </c>
      <c r="W15" s="11">
        <v>8586</v>
      </c>
      <c r="X15" s="11">
        <v>9429</v>
      </c>
      <c r="Y15" s="12">
        <v>688</v>
      </c>
      <c r="Z15" s="11">
        <v>12019</v>
      </c>
      <c r="AA15" s="11">
        <v>14413</v>
      </c>
      <c r="AB15" s="12">
        <v>794.5</v>
      </c>
      <c r="AC15" s="13">
        <v>6329</v>
      </c>
      <c r="AD15" s="13">
        <v>6774</v>
      </c>
      <c r="AE15" s="14">
        <v>642.5</v>
      </c>
    </row>
    <row r="16" spans="1:31" ht="15.75" x14ac:dyDescent="0.3">
      <c r="A16" s="10" t="s">
        <v>113</v>
      </c>
      <c r="B16" s="13">
        <v>489</v>
      </c>
      <c r="C16" s="13">
        <v>443</v>
      </c>
      <c r="D16" s="14">
        <v>238</v>
      </c>
      <c r="E16" s="13">
        <v>1817</v>
      </c>
      <c r="F16" s="13">
        <v>1604</v>
      </c>
      <c r="G16" s="14">
        <v>396</v>
      </c>
      <c r="H16" s="13">
        <v>2333</v>
      </c>
      <c r="I16" s="13">
        <v>2501</v>
      </c>
      <c r="J16" s="14">
        <v>354.5</v>
      </c>
      <c r="K16" s="13">
        <v>3706</v>
      </c>
      <c r="L16" s="13">
        <v>4012</v>
      </c>
      <c r="M16" s="14">
        <v>586</v>
      </c>
      <c r="N16" s="11">
        <v>2458</v>
      </c>
      <c r="O16" s="11">
        <v>3052</v>
      </c>
      <c r="P16" s="12">
        <v>422.5</v>
      </c>
      <c r="Q16" s="13">
        <v>2382</v>
      </c>
      <c r="R16" s="13">
        <v>2299</v>
      </c>
      <c r="S16" s="14">
        <v>494</v>
      </c>
      <c r="T16" s="11">
        <v>5224</v>
      </c>
      <c r="U16" s="11">
        <v>5871</v>
      </c>
      <c r="V16" s="12">
        <v>624</v>
      </c>
      <c r="W16" s="13">
        <v>7786</v>
      </c>
      <c r="X16" s="13">
        <v>8432</v>
      </c>
      <c r="Y16" s="14">
        <v>737.5</v>
      </c>
      <c r="Z16" s="11">
        <v>10776</v>
      </c>
      <c r="AA16" s="11">
        <v>12551</v>
      </c>
      <c r="AB16" s="12">
        <v>829</v>
      </c>
      <c r="AC16" s="13">
        <v>6672</v>
      </c>
      <c r="AD16" s="13">
        <v>6671</v>
      </c>
      <c r="AE16" s="14">
        <v>725</v>
      </c>
    </row>
    <row r="17" spans="1:31" ht="15.75" x14ac:dyDescent="0.3">
      <c r="A17" s="10" t="s">
        <v>114</v>
      </c>
      <c r="B17" s="13">
        <v>222</v>
      </c>
      <c r="C17" s="13">
        <v>209</v>
      </c>
      <c r="D17" s="14">
        <v>124.5</v>
      </c>
      <c r="E17" s="13">
        <v>1008</v>
      </c>
      <c r="F17" s="13">
        <v>1009</v>
      </c>
      <c r="G17" s="14">
        <v>284</v>
      </c>
      <c r="H17" s="13">
        <v>1439</v>
      </c>
      <c r="I17" s="13">
        <v>1692</v>
      </c>
      <c r="J17" s="14">
        <v>309.5</v>
      </c>
      <c r="K17" s="11">
        <v>2344</v>
      </c>
      <c r="L17" s="11">
        <v>2966</v>
      </c>
      <c r="M17" s="12">
        <v>394.5</v>
      </c>
      <c r="N17" s="13">
        <v>734</v>
      </c>
      <c r="O17" s="13">
        <v>904</v>
      </c>
      <c r="P17" s="14">
        <v>239.5</v>
      </c>
      <c r="Q17" s="13">
        <v>1701</v>
      </c>
      <c r="R17" s="13">
        <v>1612</v>
      </c>
      <c r="S17" s="14">
        <v>392</v>
      </c>
      <c r="T17" s="13">
        <v>4499</v>
      </c>
      <c r="U17" s="13">
        <v>4774</v>
      </c>
      <c r="V17" s="14">
        <v>586.5</v>
      </c>
      <c r="W17" s="11">
        <v>4905</v>
      </c>
      <c r="X17" s="11">
        <v>5864</v>
      </c>
      <c r="Y17" s="12">
        <v>565.5</v>
      </c>
      <c r="Z17" s="11">
        <v>7242</v>
      </c>
      <c r="AA17" s="11">
        <v>9229</v>
      </c>
      <c r="AB17" s="12">
        <v>656.5</v>
      </c>
      <c r="AC17" s="13">
        <v>2610</v>
      </c>
      <c r="AD17" s="13">
        <v>2233</v>
      </c>
      <c r="AE17" s="14">
        <v>454</v>
      </c>
    </row>
    <row r="18" spans="1:31" ht="15.75" x14ac:dyDescent="0.3">
      <c r="A18" s="10" t="s">
        <v>115</v>
      </c>
      <c r="B18" s="11">
        <v>126</v>
      </c>
      <c r="C18" s="11">
        <v>203</v>
      </c>
      <c r="D18" s="12">
        <v>67.5</v>
      </c>
      <c r="E18" s="13">
        <v>690</v>
      </c>
      <c r="F18" s="13">
        <v>592</v>
      </c>
      <c r="G18" s="14">
        <v>150.5</v>
      </c>
      <c r="H18" s="13">
        <v>773</v>
      </c>
      <c r="I18" s="13">
        <v>800</v>
      </c>
      <c r="J18" s="14">
        <v>145</v>
      </c>
      <c r="K18" s="13">
        <v>887</v>
      </c>
      <c r="L18" s="13">
        <v>1055</v>
      </c>
      <c r="M18" s="14">
        <v>174</v>
      </c>
      <c r="N18" s="11">
        <v>703</v>
      </c>
      <c r="O18" s="11">
        <v>860</v>
      </c>
      <c r="P18" s="12">
        <v>126</v>
      </c>
      <c r="Q18" s="11">
        <v>543</v>
      </c>
      <c r="R18" s="11">
        <v>686</v>
      </c>
      <c r="S18" s="12">
        <v>131</v>
      </c>
      <c r="T18" s="13">
        <v>1810</v>
      </c>
      <c r="U18" s="13">
        <v>1704</v>
      </c>
      <c r="V18" s="14">
        <v>234.5</v>
      </c>
      <c r="W18" s="13">
        <v>2290</v>
      </c>
      <c r="X18" s="13">
        <v>2238</v>
      </c>
      <c r="Y18" s="14">
        <v>240</v>
      </c>
      <c r="Z18" s="11">
        <v>2571</v>
      </c>
      <c r="AA18" s="11">
        <v>3111</v>
      </c>
      <c r="AB18" s="12">
        <v>241.5</v>
      </c>
      <c r="AC18" s="13">
        <v>1821</v>
      </c>
      <c r="AD18" s="13">
        <v>1985</v>
      </c>
      <c r="AE18" s="14">
        <v>204.5</v>
      </c>
    </row>
    <row r="19" spans="1:31" s="23" customFormat="1" ht="15.75" x14ac:dyDescent="0.3">
      <c r="A19" s="21" t="s">
        <v>438</v>
      </c>
      <c r="B19" s="25">
        <v>2990</v>
      </c>
      <c r="C19" s="25">
        <v>2919</v>
      </c>
      <c r="D19" s="24">
        <v>485.5</v>
      </c>
      <c r="E19" s="22">
        <v>12332</v>
      </c>
      <c r="F19" s="22">
        <v>11016</v>
      </c>
      <c r="G19" s="20">
        <v>916</v>
      </c>
      <c r="H19" s="22">
        <v>15727</v>
      </c>
      <c r="I19" s="22">
        <v>17659</v>
      </c>
      <c r="J19" s="20">
        <v>943.5</v>
      </c>
      <c r="K19" s="22">
        <v>24743</v>
      </c>
      <c r="L19" s="22">
        <v>29439</v>
      </c>
      <c r="M19" s="20">
        <v>1304</v>
      </c>
      <c r="N19" s="22">
        <v>14953</v>
      </c>
      <c r="O19" s="22">
        <v>17493</v>
      </c>
      <c r="P19" s="20">
        <v>966.5</v>
      </c>
      <c r="Q19" s="25">
        <v>16412</v>
      </c>
      <c r="R19" s="25">
        <v>16930</v>
      </c>
      <c r="S19" s="24">
        <v>1122.5</v>
      </c>
      <c r="T19" s="25">
        <v>45999</v>
      </c>
      <c r="U19" s="25">
        <v>47197</v>
      </c>
      <c r="V19" s="24">
        <v>1943.5</v>
      </c>
      <c r="W19" s="22">
        <v>57449</v>
      </c>
      <c r="X19" s="22">
        <v>63512</v>
      </c>
      <c r="Y19" s="20">
        <v>1809</v>
      </c>
      <c r="Z19" s="22">
        <v>81724</v>
      </c>
      <c r="AA19" s="22">
        <v>95903</v>
      </c>
      <c r="AB19" s="20">
        <v>2066</v>
      </c>
      <c r="AC19" s="25">
        <v>43004</v>
      </c>
      <c r="AD19" s="25">
        <v>42103</v>
      </c>
      <c r="AE19" s="24">
        <v>1676</v>
      </c>
    </row>
    <row r="20" spans="1:31"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c r="AC20" s="15"/>
      <c r="AD20" s="15"/>
      <c r="AE20" s="16"/>
    </row>
    <row r="21" spans="1:31" x14ac:dyDescent="0.25">
      <c r="A21" t="s">
        <v>131</v>
      </c>
      <c r="D21" s="17"/>
      <c r="G21" s="17"/>
      <c r="J21" s="17"/>
      <c r="M21" s="17"/>
      <c r="P21" s="17"/>
      <c r="S21" s="17"/>
      <c r="V21" s="17"/>
      <c r="Y21" s="17"/>
      <c r="AB21" s="17"/>
      <c r="AE21" s="17"/>
    </row>
  </sheetData>
  <mergeCells count="10">
    <mergeCell ref="Z4:AB4"/>
    <mergeCell ref="N4:P4"/>
    <mergeCell ref="AC4:AE4"/>
    <mergeCell ref="K4:M4"/>
    <mergeCell ref="B4:D4"/>
    <mergeCell ref="H4:J4"/>
    <mergeCell ref="Q4:S4"/>
    <mergeCell ref="T4:V4"/>
    <mergeCell ref="W4:Y4"/>
    <mergeCell ref="E4:G4"/>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3"/>
  <dimension ref="A1:S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9" width="15" customWidth="1"/>
  </cols>
  <sheetData>
    <row r="1" spans="1:19" ht="18.75" x14ac:dyDescent="0.35">
      <c r="A1" s="3" t="s">
        <v>18</v>
      </c>
      <c r="B1" s="4"/>
      <c r="C1" s="4"/>
      <c r="D1" s="4"/>
      <c r="E1" s="5" t="str">
        <f>HYPERLINK("#Sommaire!A1","Sommaire")</f>
        <v>Sommaire</v>
      </c>
      <c r="F1" s="4"/>
      <c r="G1" s="4"/>
      <c r="H1" s="4"/>
      <c r="I1" s="4"/>
      <c r="J1" s="4"/>
      <c r="K1" s="4"/>
      <c r="L1" s="4"/>
      <c r="M1" s="4"/>
      <c r="N1" s="4"/>
      <c r="O1" s="4"/>
      <c r="P1" s="4"/>
      <c r="Q1" s="4"/>
      <c r="R1" s="4"/>
      <c r="S1" s="4"/>
    </row>
    <row r="2" spans="1:19" ht="15.75" x14ac:dyDescent="0.3">
      <c r="A2" s="6" t="s">
        <v>180</v>
      </c>
      <c r="B2" s="4"/>
      <c r="C2" s="4"/>
      <c r="D2" s="4"/>
      <c r="E2" s="4"/>
      <c r="F2" s="4"/>
      <c r="G2" s="4"/>
      <c r="H2" s="4"/>
      <c r="I2" s="4"/>
      <c r="J2" s="4"/>
      <c r="K2" s="4"/>
      <c r="L2" s="4"/>
      <c r="M2" s="4"/>
      <c r="N2" s="4"/>
      <c r="O2" s="4"/>
      <c r="P2" s="4"/>
      <c r="Q2" s="4"/>
      <c r="R2" s="4"/>
      <c r="S2" s="4"/>
    </row>
    <row r="3" spans="1:19" ht="15.75" x14ac:dyDescent="0.3">
      <c r="A3" s="6" t="s">
        <v>134</v>
      </c>
      <c r="B3" s="4"/>
      <c r="C3" s="4"/>
      <c r="D3" s="4"/>
      <c r="E3" s="4"/>
      <c r="F3" s="4"/>
      <c r="G3" s="4"/>
      <c r="H3" s="4"/>
      <c r="I3" s="4"/>
      <c r="J3" s="4"/>
      <c r="K3" s="4"/>
      <c r="L3" s="4"/>
      <c r="M3" s="4"/>
      <c r="N3" s="4"/>
      <c r="O3" s="4"/>
      <c r="P3" s="4"/>
      <c r="Q3" s="4"/>
      <c r="R3" s="4"/>
      <c r="S3" s="4"/>
    </row>
    <row r="4" spans="1:19" ht="60" customHeight="1" x14ac:dyDescent="0.25">
      <c r="A4" s="7"/>
      <c r="B4" s="83" t="s">
        <v>164</v>
      </c>
      <c r="C4" s="83"/>
      <c r="D4" s="83"/>
      <c r="E4" s="83" t="s">
        <v>181</v>
      </c>
      <c r="F4" s="83"/>
      <c r="G4" s="83"/>
      <c r="H4" s="83" t="s">
        <v>182</v>
      </c>
      <c r="I4" s="83"/>
      <c r="J4" s="83"/>
      <c r="K4" s="83" t="s">
        <v>183</v>
      </c>
      <c r="L4" s="83"/>
      <c r="M4" s="83"/>
      <c r="N4" s="83" t="s">
        <v>184</v>
      </c>
      <c r="O4" s="83"/>
      <c r="P4" s="83"/>
      <c r="Q4" s="83" t="s">
        <v>185</v>
      </c>
      <c r="R4" s="83"/>
      <c r="S4" s="83"/>
    </row>
    <row r="5" spans="1:19"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row>
    <row r="6" spans="1:19" ht="15.75" x14ac:dyDescent="0.3">
      <c r="A6" s="10" t="s">
        <v>103</v>
      </c>
      <c r="B6" s="11">
        <v>39849</v>
      </c>
      <c r="C6" s="11">
        <v>43507</v>
      </c>
      <c r="D6" s="12">
        <v>826</v>
      </c>
      <c r="E6" s="11">
        <v>5661</v>
      </c>
      <c r="F6" s="11">
        <v>4858</v>
      </c>
      <c r="G6" s="12">
        <v>570</v>
      </c>
      <c r="H6" s="13">
        <v>10520</v>
      </c>
      <c r="I6" s="13">
        <v>10396</v>
      </c>
      <c r="J6" s="14">
        <v>941</v>
      </c>
      <c r="K6" s="11">
        <v>10394</v>
      </c>
      <c r="L6" s="11">
        <v>7622</v>
      </c>
      <c r="M6" s="12">
        <v>782.5</v>
      </c>
      <c r="N6" s="11">
        <v>2201</v>
      </c>
      <c r="O6" s="11">
        <v>897</v>
      </c>
      <c r="P6" s="12">
        <v>290.5</v>
      </c>
      <c r="Q6" s="13">
        <v>68626</v>
      </c>
      <c r="R6" s="13">
        <v>67279</v>
      </c>
      <c r="S6" s="14">
        <v>1748</v>
      </c>
    </row>
    <row r="7" spans="1:19" ht="15.75" x14ac:dyDescent="0.3">
      <c r="A7" s="10" t="s">
        <v>104</v>
      </c>
      <c r="B7" s="11">
        <v>24058</v>
      </c>
      <c r="C7" s="11">
        <v>25122</v>
      </c>
      <c r="D7" s="12">
        <v>480</v>
      </c>
      <c r="E7" s="13">
        <v>3236</v>
      </c>
      <c r="F7" s="13">
        <v>2969</v>
      </c>
      <c r="G7" s="14">
        <v>351.5</v>
      </c>
      <c r="H7" s="13">
        <v>10165</v>
      </c>
      <c r="I7" s="13">
        <v>9746</v>
      </c>
      <c r="J7" s="14">
        <v>907</v>
      </c>
      <c r="K7" s="11">
        <v>4998</v>
      </c>
      <c r="L7" s="11">
        <v>3572</v>
      </c>
      <c r="M7" s="12">
        <v>495</v>
      </c>
      <c r="N7" s="11">
        <v>2371</v>
      </c>
      <c r="O7" s="11">
        <v>1234</v>
      </c>
      <c r="P7" s="12">
        <v>311</v>
      </c>
      <c r="Q7" s="11">
        <v>44833</v>
      </c>
      <c r="R7" s="11">
        <v>42643</v>
      </c>
      <c r="S7" s="12">
        <v>1421</v>
      </c>
    </row>
    <row r="8" spans="1:19" ht="15.75" x14ac:dyDescent="0.3">
      <c r="A8" s="10" t="s">
        <v>105</v>
      </c>
      <c r="B8" s="11">
        <v>27367</v>
      </c>
      <c r="C8" s="11">
        <v>29346</v>
      </c>
      <c r="D8" s="12">
        <v>638.5</v>
      </c>
      <c r="E8" s="11">
        <v>3333</v>
      </c>
      <c r="F8" s="11">
        <v>4059</v>
      </c>
      <c r="G8" s="12">
        <v>406.5</v>
      </c>
      <c r="H8" s="11">
        <v>11762</v>
      </c>
      <c r="I8" s="11">
        <v>10554</v>
      </c>
      <c r="J8" s="12">
        <v>781</v>
      </c>
      <c r="K8" s="11">
        <v>5656</v>
      </c>
      <c r="L8" s="11">
        <v>4632</v>
      </c>
      <c r="M8" s="12">
        <v>494.5</v>
      </c>
      <c r="N8" s="11">
        <v>2281</v>
      </c>
      <c r="O8" s="11">
        <v>1562</v>
      </c>
      <c r="P8" s="12">
        <v>673</v>
      </c>
      <c r="Q8" s="13">
        <v>50412</v>
      </c>
      <c r="R8" s="13">
        <v>50154</v>
      </c>
      <c r="S8" s="14">
        <v>1448</v>
      </c>
    </row>
    <row r="9" spans="1:19" ht="15.75" x14ac:dyDescent="0.3">
      <c r="A9" s="10" t="s">
        <v>106</v>
      </c>
      <c r="B9" s="11">
        <v>16173</v>
      </c>
      <c r="C9" s="11">
        <v>17522</v>
      </c>
      <c r="D9" s="12">
        <v>532</v>
      </c>
      <c r="E9" s="11">
        <v>1922</v>
      </c>
      <c r="F9" s="11">
        <v>2410</v>
      </c>
      <c r="G9" s="12">
        <v>274.5</v>
      </c>
      <c r="H9" s="11">
        <v>8998</v>
      </c>
      <c r="I9" s="11">
        <v>7381</v>
      </c>
      <c r="J9" s="12">
        <v>1394.5</v>
      </c>
      <c r="K9" s="11">
        <v>5514</v>
      </c>
      <c r="L9" s="11">
        <v>3479</v>
      </c>
      <c r="M9" s="12">
        <v>1524</v>
      </c>
      <c r="N9" s="11">
        <v>1517</v>
      </c>
      <c r="O9" s="11">
        <v>1181</v>
      </c>
      <c r="P9" s="12">
        <v>232.5</v>
      </c>
      <c r="Q9" s="13">
        <v>34134</v>
      </c>
      <c r="R9" s="13">
        <v>31973</v>
      </c>
      <c r="S9" s="14">
        <v>2572</v>
      </c>
    </row>
    <row r="10" spans="1:19" ht="15.75" x14ac:dyDescent="0.3">
      <c r="A10" s="10" t="s">
        <v>107</v>
      </c>
      <c r="B10" s="11">
        <v>1865</v>
      </c>
      <c r="C10" s="11">
        <v>2069</v>
      </c>
      <c r="D10" s="12">
        <v>53.5</v>
      </c>
      <c r="E10" s="11">
        <v>223</v>
      </c>
      <c r="F10" s="11">
        <v>281</v>
      </c>
      <c r="G10" s="12">
        <v>36.5</v>
      </c>
      <c r="H10" s="11">
        <v>1133</v>
      </c>
      <c r="I10" s="11">
        <v>1014</v>
      </c>
      <c r="J10" s="12">
        <v>79.5</v>
      </c>
      <c r="K10" s="11">
        <v>600</v>
      </c>
      <c r="L10" s="11">
        <v>418</v>
      </c>
      <c r="M10" s="12">
        <v>70.5</v>
      </c>
      <c r="N10" s="11">
        <v>269</v>
      </c>
      <c r="O10" s="11">
        <v>64</v>
      </c>
      <c r="P10" s="12">
        <v>39.5</v>
      </c>
      <c r="Q10" s="11">
        <v>4089</v>
      </c>
      <c r="R10" s="11">
        <v>3846</v>
      </c>
      <c r="S10" s="12">
        <v>137.5</v>
      </c>
    </row>
    <row r="11" spans="1:19" ht="15.75" x14ac:dyDescent="0.3">
      <c r="A11" s="10" t="s">
        <v>108</v>
      </c>
      <c r="B11" s="11">
        <v>30931</v>
      </c>
      <c r="C11" s="11">
        <v>34219</v>
      </c>
      <c r="D11" s="12">
        <v>845</v>
      </c>
      <c r="E11" s="11">
        <v>5734</v>
      </c>
      <c r="F11" s="11">
        <v>6948</v>
      </c>
      <c r="G11" s="12">
        <v>526.5</v>
      </c>
      <c r="H11" s="13">
        <v>14044</v>
      </c>
      <c r="I11" s="13">
        <v>12429</v>
      </c>
      <c r="J11" s="14">
        <v>2352.5</v>
      </c>
      <c r="K11" s="11">
        <v>8371</v>
      </c>
      <c r="L11" s="11">
        <v>6165</v>
      </c>
      <c r="M11" s="12">
        <v>812.5</v>
      </c>
      <c r="N11" s="13">
        <v>3832</v>
      </c>
      <c r="O11" s="13">
        <v>3814</v>
      </c>
      <c r="P11" s="14">
        <v>497</v>
      </c>
      <c r="Q11" s="13">
        <v>62930</v>
      </c>
      <c r="R11" s="13">
        <v>63576</v>
      </c>
      <c r="S11" s="14">
        <v>2935.5</v>
      </c>
    </row>
    <row r="12" spans="1:19" ht="15.75" x14ac:dyDescent="0.3">
      <c r="A12" s="10" t="s">
        <v>109</v>
      </c>
      <c r="B12" s="11">
        <v>21657</v>
      </c>
      <c r="C12" s="11">
        <v>22978</v>
      </c>
      <c r="D12" s="12">
        <v>572.5</v>
      </c>
      <c r="E12" s="13">
        <v>3183</v>
      </c>
      <c r="F12" s="13">
        <v>3171</v>
      </c>
      <c r="G12" s="14">
        <v>339</v>
      </c>
      <c r="H12" s="13">
        <v>9571</v>
      </c>
      <c r="I12" s="13">
        <v>9228</v>
      </c>
      <c r="J12" s="14">
        <v>813</v>
      </c>
      <c r="K12" s="11">
        <v>3872</v>
      </c>
      <c r="L12" s="11">
        <v>2779</v>
      </c>
      <c r="M12" s="12">
        <v>436.5</v>
      </c>
      <c r="N12" s="11">
        <v>1844</v>
      </c>
      <c r="O12" s="11">
        <v>1094</v>
      </c>
      <c r="P12" s="12">
        <v>443.5</v>
      </c>
      <c r="Q12" s="13">
        <v>40129</v>
      </c>
      <c r="R12" s="13">
        <v>39250</v>
      </c>
      <c r="S12" s="14">
        <v>1276.5</v>
      </c>
    </row>
    <row r="13" spans="1:19" ht="15.75" x14ac:dyDescent="0.3">
      <c r="A13" s="10" t="s">
        <v>110</v>
      </c>
      <c r="B13" s="11">
        <v>3578</v>
      </c>
      <c r="C13" s="11">
        <v>4067</v>
      </c>
      <c r="D13" s="12">
        <v>139.5</v>
      </c>
      <c r="E13" s="13">
        <v>508</v>
      </c>
      <c r="F13" s="13">
        <v>561</v>
      </c>
      <c r="G13" s="14">
        <v>125</v>
      </c>
      <c r="H13" s="11">
        <v>2951</v>
      </c>
      <c r="I13" s="11">
        <v>2349</v>
      </c>
      <c r="J13" s="12">
        <v>550.5</v>
      </c>
      <c r="K13" s="13">
        <v>830</v>
      </c>
      <c r="L13" s="13">
        <v>762</v>
      </c>
      <c r="M13" s="14">
        <v>198</v>
      </c>
      <c r="N13" s="11">
        <v>559</v>
      </c>
      <c r="O13" s="11">
        <v>269</v>
      </c>
      <c r="P13" s="12">
        <v>87.5</v>
      </c>
      <c r="Q13" s="13">
        <v>8431</v>
      </c>
      <c r="R13" s="13">
        <v>8009</v>
      </c>
      <c r="S13" s="14">
        <v>591.5</v>
      </c>
    </row>
    <row r="14" spans="1:19" ht="15.75" x14ac:dyDescent="0.3">
      <c r="A14" s="10" t="s">
        <v>111</v>
      </c>
      <c r="B14" s="11">
        <v>21124</v>
      </c>
      <c r="C14" s="11">
        <v>22714</v>
      </c>
      <c r="D14" s="12">
        <v>573</v>
      </c>
      <c r="E14" s="11">
        <v>2159</v>
      </c>
      <c r="F14" s="11">
        <v>3347</v>
      </c>
      <c r="G14" s="12">
        <v>289</v>
      </c>
      <c r="H14" s="13">
        <v>8492</v>
      </c>
      <c r="I14" s="13">
        <v>7881</v>
      </c>
      <c r="J14" s="14">
        <v>763.5</v>
      </c>
      <c r="K14" s="11">
        <v>1704</v>
      </c>
      <c r="L14" s="11">
        <v>1181</v>
      </c>
      <c r="M14" s="12">
        <v>263.5</v>
      </c>
      <c r="N14" s="11">
        <v>1754</v>
      </c>
      <c r="O14" s="11">
        <v>1017</v>
      </c>
      <c r="P14" s="12">
        <v>192.5</v>
      </c>
      <c r="Q14" s="13">
        <v>35234</v>
      </c>
      <c r="R14" s="13">
        <v>36140</v>
      </c>
      <c r="S14" s="14">
        <v>1134.5</v>
      </c>
    </row>
    <row r="15" spans="1:19" ht="15.75" x14ac:dyDescent="0.3">
      <c r="A15" s="10" t="s">
        <v>112</v>
      </c>
      <c r="B15" s="11">
        <v>46168</v>
      </c>
      <c r="C15" s="11">
        <v>51695</v>
      </c>
      <c r="D15" s="12">
        <v>885</v>
      </c>
      <c r="E15" s="11">
        <v>6470</v>
      </c>
      <c r="F15" s="11">
        <v>8612</v>
      </c>
      <c r="G15" s="12">
        <v>560.5</v>
      </c>
      <c r="H15" s="13">
        <v>25798</v>
      </c>
      <c r="I15" s="13">
        <v>26476</v>
      </c>
      <c r="J15" s="14">
        <v>1506.5</v>
      </c>
      <c r="K15" s="11">
        <v>15575</v>
      </c>
      <c r="L15" s="11">
        <v>14206</v>
      </c>
      <c r="M15" s="12">
        <v>856.5</v>
      </c>
      <c r="N15" s="11">
        <v>8707</v>
      </c>
      <c r="O15" s="11">
        <v>6586</v>
      </c>
      <c r="P15" s="12">
        <v>846.5</v>
      </c>
      <c r="Q15" s="11">
        <v>102735</v>
      </c>
      <c r="R15" s="11">
        <v>107572</v>
      </c>
      <c r="S15" s="12">
        <v>2401</v>
      </c>
    </row>
    <row r="16" spans="1:19" ht="15.75" x14ac:dyDescent="0.3">
      <c r="A16" s="10" t="s">
        <v>113</v>
      </c>
      <c r="B16" s="11">
        <v>43645</v>
      </c>
      <c r="C16" s="11">
        <v>47473</v>
      </c>
      <c r="D16" s="12">
        <v>962.5</v>
      </c>
      <c r="E16" s="11">
        <v>4877</v>
      </c>
      <c r="F16" s="11">
        <v>5535</v>
      </c>
      <c r="G16" s="12">
        <v>520.5</v>
      </c>
      <c r="H16" s="11">
        <v>12812</v>
      </c>
      <c r="I16" s="11">
        <v>14227</v>
      </c>
      <c r="J16" s="12">
        <v>804.5</v>
      </c>
      <c r="K16" s="11">
        <v>13819</v>
      </c>
      <c r="L16" s="11">
        <v>12403</v>
      </c>
      <c r="M16" s="12">
        <v>848.5</v>
      </c>
      <c r="N16" s="11">
        <v>4753</v>
      </c>
      <c r="O16" s="11">
        <v>2634</v>
      </c>
      <c r="P16" s="12">
        <v>588.5</v>
      </c>
      <c r="Q16" s="11">
        <v>79920</v>
      </c>
      <c r="R16" s="11">
        <v>82272</v>
      </c>
      <c r="S16" s="12">
        <v>1842</v>
      </c>
    </row>
    <row r="17" spans="1:19" ht="15.75" x14ac:dyDescent="0.3">
      <c r="A17" s="10" t="s">
        <v>114</v>
      </c>
      <c r="B17" s="11">
        <v>26703</v>
      </c>
      <c r="C17" s="11">
        <v>30506</v>
      </c>
      <c r="D17" s="12">
        <v>732</v>
      </c>
      <c r="E17" s="11">
        <v>3224</v>
      </c>
      <c r="F17" s="11">
        <v>2677</v>
      </c>
      <c r="G17" s="12">
        <v>436.5</v>
      </c>
      <c r="H17" s="11">
        <v>15786</v>
      </c>
      <c r="I17" s="11">
        <v>14162</v>
      </c>
      <c r="J17" s="12">
        <v>1111</v>
      </c>
      <c r="K17" s="11">
        <v>10613</v>
      </c>
      <c r="L17" s="11">
        <v>7548</v>
      </c>
      <c r="M17" s="12">
        <v>1714.5</v>
      </c>
      <c r="N17" s="11">
        <v>2581</v>
      </c>
      <c r="O17" s="11">
        <v>1048</v>
      </c>
      <c r="P17" s="12">
        <v>430</v>
      </c>
      <c r="Q17" s="11">
        <v>58912</v>
      </c>
      <c r="R17" s="11">
        <v>55940</v>
      </c>
      <c r="S17" s="12">
        <v>2306</v>
      </c>
    </row>
    <row r="18" spans="1:19" ht="15.75" x14ac:dyDescent="0.3">
      <c r="A18" s="10" t="s">
        <v>115</v>
      </c>
      <c r="B18" s="11">
        <v>12215</v>
      </c>
      <c r="C18" s="11">
        <v>13261</v>
      </c>
      <c r="D18" s="12">
        <v>285.5</v>
      </c>
      <c r="E18" s="11">
        <v>2154</v>
      </c>
      <c r="F18" s="11">
        <v>2781</v>
      </c>
      <c r="G18" s="12">
        <v>241</v>
      </c>
      <c r="H18" s="13">
        <v>8339</v>
      </c>
      <c r="I18" s="13">
        <v>8380</v>
      </c>
      <c r="J18" s="14">
        <v>608</v>
      </c>
      <c r="K18" s="11">
        <v>11389</v>
      </c>
      <c r="L18" s="11">
        <v>9463</v>
      </c>
      <c r="M18" s="12">
        <v>654</v>
      </c>
      <c r="N18" s="11">
        <v>2301</v>
      </c>
      <c r="O18" s="11">
        <v>1120</v>
      </c>
      <c r="P18" s="12">
        <v>274.5</v>
      </c>
      <c r="Q18" s="11">
        <v>36401</v>
      </c>
      <c r="R18" s="11">
        <v>35005</v>
      </c>
      <c r="S18" s="12">
        <v>1148.5</v>
      </c>
    </row>
    <row r="19" spans="1:19" s="23" customFormat="1" ht="15.75" x14ac:dyDescent="0.3">
      <c r="A19" s="21" t="s">
        <v>438</v>
      </c>
      <c r="B19" s="22">
        <v>315333</v>
      </c>
      <c r="C19" s="22">
        <v>344479</v>
      </c>
      <c r="D19" s="20">
        <v>2307.5</v>
      </c>
      <c r="E19" s="22">
        <v>42684</v>
      </c>
      <c r="F19" s="22">
        <v>48209</v>
      </c>
      <c r="G19" s="20">
        <v>1419.5</v>
      </c>
      <c r="H19" s="22">
        <v>140371</v>
      </c>
      <c r="I19" s="22">
        <v>134223</v>
      </c>
      <c r="J19" s="20">
        <v>3984</v>
      </c>
      <c r="K19" s="22">
        <v>93335</v>
      </c>
      <c r="L19" s="22">
        <v>74230</v>
      </c>
      <c r="M19" s="20">
        <v>3035</v>
      </c>
      <c r="N19" s="22">
        <v>34970</v>
      </c>
      <c r="O19" s="22">
        <v>22520</v>
      </c>
      <c r="P19" s="20">
        <v>1582</v>
      </c>
      <c r="Q19" s="25">
        <v>626786</v>
      </c>
      <c r="R19" s="25">
        <v>623659</v>
      </c>
      <c r="S19" s="24">
        <v>6440.5</v>
      </c>
    </row>
    <row r="20" spans="1:19" x14ac:dyDescent="0.25">
      <c r="A20" s="15" t="s">
        <v>124</v>
      </c>
      <c r="B20" s="15"/>
      <c r="C20" s="15"/>
      <c r="D20" s="16"/>
      <c r="E20" s="15"/>
      <c r="F20" s="15"/>
      <c r="G20" s="16"/>
      <c r="H20" s="15"/>
      <c r="I20" s="15"/>
      <c r="J20" s="16"/>
      <c r="K20" s="15"/>
      <c r="L20" s="15"/>
      <c r="M20" s="16"/>
      <c r="N20" s="15"/>
      <c r="O20" s="15"/>
      <c r="P20" s="16"/>
      <c r="Q20" s="15"/>
      <c r="R20" s="15"/>
      <c r="S20" s="16"/>
    </row>
    <row r="21" spans="1:19" x14ac:dyDescent="0.25">
      <c r="A21" t="s">
        <v>131</v>
      </c>
      <c r="D21" s="17"/>
      <c r="G21" s="17"/>
      <c r="J21" s="17"/>
      <c r="M21" s="17"/>
      <c r="P21" s="17"/>
      <c r="S21" s="17"/>
    </row>
  </sheetData>
  <mergeCells count="6">
    <mergeCell ref="K4:M4"/>
    <mergeCell ref="B4:D4"/>
    <mergeCell ref="H4:J4"/>
    <mergeCell ref="Q4:S4"/>
    <mergeCell ref="E4:G4"/>
    <mergeCell ref="N4:P4"/>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4"/>
  <dimension ref="A1:AN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40" width="15" customWidth="1"/>
  </cols>
  <sheetData>
    <row r="1" spans="1:40" ht="18.75" x14ac:dyDescent="0.35">
      <c r="A1" s="3" t="s">
        <v>24</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row>
    <row r="2" spans="1:40" ht="15.75" x14ac:dyDescent="0.3">
      <c r="A2" s="6" t="s">
        <v>186</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row>
    <row r="3" spans="1:40" ht="15.75" x14ac:dyDescent="0.3">
      <c r="A3" s="6" t="s">
        <v>187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row>
    <row r="4" spans="1:40" ht="60" customHeight="1" x14ac:dyDescent="0.25">
      <c r="A4" s="7"/>
      <c r="B4" s="83" t="s">
        <v>188</v>
      </c>
      <c r="C4" s="83"/>
      <c r="D4" s="83"/>
      <c r="E4" s="83" t="s">
        <v>189</v>
      </c>
      <c r="F4" s="83"/>
      <c r="G4" s="83"/>
      <c r="H4" s="83" t="s">
        <v>190</v>
      </c>
      <c r="I4" s="83"/>
      <c r="J4" s="83"/>
      <c r="K4" s="83" t="s">
        <v>191</v>
      </c>
      <c r="L4" s="83"/>
      <c r="M4" s="83"/>
      <c r="N4" s="83" t="s">
        <v>192</v>
      </c>
      <c r="O4" s="83"/>
      <c r="P4" s="83"/>
      <c r="Q4" s="83" t="s">
        <v>193</v>
      </c>
      <c r="R4" s="83"/>
      <c r="S4" s="83"/>
      <c r="T4" s="83" t="s">
        <v>194</v>
      </c>
      <c r="U4" s="83"/>
      <c r="V4" s="83"/>
      <c r="W4" s="83" t="s">
        <v>195</v>
      </c>
      <c r="X4" s="83"/>
      <c r="Y4" s="83"/>
      <c r="Z4" s="83" t="s">
        <v>196</v>
      </c>
      <c r="AA4" s="83"/>
      <c r="AB4" s="83"/>
      <c r="AC4" s="83" t="s">
        <v>197</v>
      </c>
      <c r="AD4" s="83"/>
      <c r="AE4" s="83"/>
      <c r="AF4" s="83" t="s">
        <v>198</v>
      </c>
      <c r="AG4" s="83"/>
      <c r="AH4" s="83"/>
      <c r="AI4" s="83" t="s">
        <v>199</v>
      </c>
      <c r="AJ4" s="83"/>
      <c r="AK4" s="83"/>
      <c r="AL4" s="83" t="s">
        <v>200</v>
      </c>
      <c r="AM4" s="83"/>
      <c r="AN4" s="83"/>
    </row>
    <row r="5" spans="1:40"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c r="AC5" s="8" t="s">
        <v>100</v>
      </c>
      <c r="AD5" s="8" t="s">
        <v>101</v>
      </c>
      <c r="AE5" s="9" t="s">
        <v>102</v>
      </c>
      <c r="AF5" s="8" t="s">
        <v>100</v>
      </c>
      <c r="AG5" s="8" t="s">
        <v>101</v>
      </c>
      <c r="AH5" s="9" t="s">
        <v>102</v>
      </c>
      <c r="AI5" s="8" t="s">
        <v>100</v>
      </c>
      <c r="AJ5" s="8" t="s">
        <v>101</v>
      </c>
      <c r="AK5" s="9" t="s">
        <v>102</v>
      </c>
      <c r="AL5" s="8" t="s">
        <v>100</v>
      </c>
      <c r="AM5" s="8" t="s">
        <v>101</v>
      </c>
      <c r="AN5" s="9" t="s">
        <v>102</v>
      </c>
    </row>
    <row r="6" spans="1:40" ht="15.75" x14ac:dyDescent="0.3">
      <c r="A6" s="10" t="s">
        <v>103</v>
      </c>
      <c r="B6" s="11">
        <v>17311</v>
      </c>
      <c r="C6" s="11">
        <v>18809</v>
      </c>
      <c r="D6" s="12">
        <v>621.5</v>
      </c>
      <c r="E6" s="11">
        <v>5866</v>
      </c>
      <c r="F6" s="11">
        <v>5178</v>
      </c>
      <c r="G6" s="12">
        <v>366.5</v>
      </c>
      <c r="H6" s="11">
        <v>1149</v>
      </c>
      <c r="I6" s="11">
        <v>1583</v>
      </c>
      <c r="J6" s="12">
        <v>251.5</v>
      </c>
      <c r="K6" s="11">
        <v>60</v>
      </c>
      <c r="L6" s="11">
        <v>142</v>
      </c>
      <c r="M6" s="12">
        <v>62.5</v>
      </c>
      <c r="N6" s="11">
        <v>1112</v>
      </c>
      <c r="O6" s="11">
        <v>1346</v>
      </c>
      <c r="P6" s="12">
        <v>159.5</v>
      </c>
      <c r="Q6" s="11">
        <v>2507</v>
      </c>
      <c r="R6" s="11">
        <v>3884</v>
      </c>
      <c r="S6" s="12">
        <v>422.5</v>
      </c>
      <c r="T6" s="11">
        <v>2735</v>
      </c>
      <c r="U6" s="11">
        <v>3251</v>
      </c>
      <c r="V6" s="12">
        <v>390.5</v>
      </c>
      <c r="W6" s="11">
        <v>18371</v>
      </c>
      <c r="X6" s="11">
        <v>19446</v>
      </c>
      <c r="Y6" s="12">
        <v>696.5</v>
      </c>
      <c r="Z6" s="11">
        <v>26126</v>
      </c>
      <c r="AA6" s="11">
        <v>27293</v>
      </c>
      <c r="AB6" s="12">
        <v>428</v>
      </c>
      <c r="AC6" s="11">
        <v>243</v>
      </c>
      <c r="AD6" s="11">
        <v>341</v>
      </c>
      <c r="AE6" s="12">
        <v>67.5</v>
      </c>
      <c r="AF6" s="11">
        <v>4095</v>
      </c>
      <c r="AG6" s="11">
        <v>4438</v>
      </c>
      <c r="AH6" s="12">
        <v>204</v>
      </c>
      <c r="AI6" s="11">
        <v>4343</v>
      </c>
      <c r="AJ6" s="11">
        <v>4848</v>
      </c>
      <c r="AK6" s="12">
        <v>321</v>
      </c>
      <c r="AL6" s="11">
        <v>5331</v>
      </c>
      <c r="AM6" s="11">
        <v>4926</v>
      </c>
      <c r="AN6" s="12">
        <v>390.5</v>
      </c>
    </row>
    <row r="7" spans="1:40" ht="15.75" x14ac:dyDescent="0.3">
      <c r="A7" s="10" t="s">
        <v>104</v>
      </c>
      <c r="B7" s="11">
        <v>11126</v>
      </c>
      <c r="C7" s="11">
        <v>11652</v>
      </c>
      <c r="D7" s="12">
        <v>358.5</v>
      </c>
      <c r="E7" s="11">
        <v>6444</v>
      </c>
      <c r="F7" s="11">
        <v>5821</v>
      </c>
      <c r="G7" s="12">
        <v>261</v>
      </c>
      <c r="H7" s="11">
        <v>1855</v>
      </c>
      <c r="I7" s="11">
        <v>2529</v>
      </c>
      <c r="J7" s="12">
        <v>212</v>
      </c>
      <c r="K7" s="11">
        <v>202</v>
      </c>
      <c r="L7" s="11">
        <v>318</v>
      </c>
      <c r="M7" s="12">
        <v>79.5</v>
      </c>
      <c r="N7" s="11">
        <v>86</v>
      </c>
      <c r="O7" s="11">
        <v>168</v>
      </c>
      <c r="P7" s="12">
        <v>56.5</v>
      </c>
      <c r="Q7" s="13">
        <v>403</v>
      </c>
      <c r="R7" s="13">
        <v>524</v>
      </c>
      <c r="S7" s="14">
        <v>130</v>
      </c>
      <c r="T7" s="13">
        <v>555</v>
      </c>
      <c r="U7" s="13">
        <v>621</v>
      </c>
      <c r="V7" s="14">
        <v>148.5</v>
      </c>
      <c r="W7" s="13">
        <v>10223</v>
      </c>
      <c r="X7" s="13">
        <v>9956</v>
      </c>
      <c r="Y7" s="14">
        <v>437</v>
      </c>
      <c r="Z7" s="13">
        <v>14572</v>
      </c>
      <c r="AA7" s="13">
        <v>14672</v>
      </c>
      <c r="AB7" s="14">
        <v>279</v>
      </c>
      <c r="AC7" s="11">
        <v>88</v>
      </c>
      <c r="AD7" s="11">
        <v>143</v>
      </c>
      <c r="AE7" s="12">
        <v>42.5</v>
      </c>
      <c r="AF7" s="13">
        <v>3649</v>
      </c>
      <c r="AG7" s="13">
        <v>3591</v>
      </c>
      <c r="AH7" s="14">
        <v>174</v>
      </c>
      <c r="AI7" s="11">
        <v>366</v>
      </c>
      <c r="AJ7" s="11">
        <v>579</v>
      </c>
      <c r="AK7" s="12">
        <v>118</v>
      </c>
      <c r="AL7" s="11">
        <v>5794</v>
      </c>
      <c r="AM7" s="11">
        <v>4991</v>
      </c>
      <c r="AN7" s="12">
        <v>279</v>
      </c>
    </row>
    <row r="8" spans="1:40" ht="15.75" x14ac:dyDescent="0.3">
      <c r="A8" s="10" t="s">
        <v>105</v>
      </c>
      <c r="B8" s="11">
        <v>16311</v>
      </c>
      <c r="C8" s="11">
        <v>17347</v>
      </c>
      <c r="D8" s="12">
        <v>385</v>
      </c>
      <c r="E8" s="11">
        <v>6695</v>
      </c>
      <c r="F8" s="11">
        <v>5350</v>
      </c>
      <c r="G8" s="12">
        <v>415</v>
      </c>
      <c r="H8" s="11">
        <v>1909</v>
      </c>
      <c r="I8" s="11">
        <v>1073</v>
      </c>
      <c r="J8" s="12">
        <v>289.5</v>
      </c>
      <c r="K8" s="13">
        <v>94</v>
      </c>
      <c r="L8" s="13">
        <v>84</v>
      </c>
      <c r="M8" s="14">
        <v>34.5</v>
      </c>
      <c r="N8" s="11">
        <v>127</v>
      </c>
      <c r="O8" s="11">
        <v>203</v>
      </c>
      <c r="P8" s="12">
        <v>50.5</v>
      </c>
      <c r="Q8" s="11">
        <v>1417</v>
      </c>
      <c r="R8" s="11">
        <v>2136</v>
      </c>
      <c r="S8" s="12">
        <v>223</v>
      </c>
      <c r="T8" s="13">
        <v>3670</v>
      </c>
      <c r="U8" s="13">
        <v>3492</v>
      </c>
      <c r="V8" s="14">
        <v>342.5</v>
      </c>
      <c r="W8" s="11">
        <v>15825</v>
      </c>
      <c r="X8" s="11">
        <v>16347</v>
      </c>
      <c r="Y8" s="12">
        <v>391.5</v>
      </c>
      <c r="Z8" s="11">
        <v>18226</v>
      </c>
      <c r="AA8" s="11">
        <v>18981</v>
      </c>
      <c r="AB8" s="12">
        <v>273.5</v>
      </c>
      <c r="AC8" s="13">
        <v>254</v>
      </c>
      <c r="AD8" s="13">
        <v>200</v>
      </c>
      <c r="AE8" s="14">
        <v>107</v>
      </c>
      <c r="AF8" s="13">
        <v>37</v>
      </c>
      <c r="AG8" s="13">
        <v>16</v>
      </c>
      <c r="AH8" s="14">
        <v>37.5</v>
      </c>
      <c r="AI8" s="11">
        <v>1164</v>
      </c>
      <c r="AJ8" s="11">
        <v>1497</v>
      </c>
      <c r="AK8" s="12">
        <v>228.5</v>
      </c>
      <c r="AL8" s="11">
        <v>3289</v>
      </c>
      <c r="AM8" s="11">
        <v>2829</v>
      </c>
      <c r="AN8" s="12">
        <v>389.5</v>
      </c>
    </row>
    <row r="9" spans="1:40" ht="15.75" x14ac:dyDescent="0.3">
      <c r="A9" s="10" t="s">
        <v>106</v>
      </c>
      <c r="B9" s="11">
        <v>12749</v>
      </c>
      <c r="C9" s="11">
        <v>13778</v>
      </c>
      <c r="D9" s="12">
        <v>190</v>
      </c>
      <c r="E9" s="11">
        <v>10881</v>
      </c>
      <c r="F9" s="11">
        <v>9983</v>
      </c>
      <c r="G9" s="12">
        <v>293</v>
      </c>
      <c r="H9" s="13">
        <v>3959</v>
      </c>
      <c r="I9" s="13">
        <v>3659</v>
      </c>
      <c r="J9" s="14">
        <v>507.5</v>
      </c>
      <c r="K9" s="11">
        <v>1302</v>
      </c>
      <c r="L9" s="11">
        <v>1710</v>
      </c>
      <c r="M9" s="12">
        <v>330.5</v>
      </c>
      <c r="N9" s="13">
        <v>346</v>
      </c>
      <c r="O9" s="13">
        <v>441</v>
      </c>
      <c r="P9" s="14">
        <v>176</v>
      </c>
      <c r="Q9" s="13">
        <v>1440</v>
      </c>
      <c r="R9" s="13">
        <v>1491</v>
      </c>
      <c r="S9" s="14">
        <v>246.5</v>
      </c>
      <c r="T9" s="13">
        <v>1666</v>
      </c>
      <c r="U9" s="13">
        <v>1646</v>
      </c>
      <c r="V9" s="14">
        <v>313.5</v>
      </c>
      <c r="W9" s="13">
        <v>6542</v>
      </c>
      <c r="X9" s="13">
        <v>6925</v>
      </c>
      <c r="Y9" s="14">
        <v>519</v>
      </c>
      <c r="Z9" s="13">
        <v>10130</v>
      </c>
      <c r="AA9" s="13">
        <v>10532</v>
      </c>
      <c r="AB9" s="14">
        <v>504.5</v>
      </c>
      <c r="AC9" s="13">
        <v>97</v>
      </c>
      <c r="AD9" s="13">
        <v>127</v>
      </c>
      <c r="AE9" s="14">
        <v>55.5</v>
      </c>
      <c r="AF9" s="13">
        <v>1566</v>
      </c>
      <c r="AG9" s="13">
        <v>1454</v>
      </c>
      <c r="AH9" s="14">
        <v>169</v>
      </c>
      <c r="AI9" s="13">
        <v>587</v>
      </c>
      <c r="AJ9" s="13">
        <v>675</v>
      </c>
      <c r="AK9" s="14">
        <v>173</v>
      </c>
      <c r="AL9" s="13">
        <v>10948</v>
      </c>
      <c r="AM9" s="13">
        <v>10779</v>
      </c>
      <c r="AN9" s="14">
        <v>374</v>
      </c>
    </row>
    <row r="10" spans="1:40" ht="15.75" x14ac:dyDescent="0.3">
      <c r="A10" s="10" t="s">
        <v>107</v>
      </c>
      <c r="B10" s="13">
        <v>63</v>
      </c>
      <c r="C10" s="13">
        <v>79</v>
      </c>
      <c r="D10" s="14">
        <v>17</v>
      </c>
      <c r="E10" s="13" t="s">
        <v>439</v>
      </c>
      <c r="F10" s="13" t="s">
        <v>439</v>
      </c>
      <c r="G10" s="14"/>
      <c r="H10" s="13">
        <v>7</v>
      </c>
      <c r="I10" s="13">
        <v>3</v>
      </c>
      <c r="J10" s="14">
        <v>6</v>
      </c>
      <c r="K10" s="11" t="s">
        <v>439</v>
      </c>
      <c r="L10" s="11">
        <v>0</v>
      </c>
      <c r="M10" s="12"/>
      <c r="N10" s="13">
        <v>76</v>
      </c>
      <c r="O10" s="13">
        <v>75</v>
      </c>
      <c r="P10" s="14">
        <v>22</v>
      </c>
      <c r="Q10" s="11">
        <v>13</v>
      </c>
      <c r="R10" s="11">
        <v>33</v>
      </c>
      <c r="S10" s="12">
        <v>7.5</v>
      </c>
      <c r="T10" s="13">
        <v>179</v>
      </c>
      <c r="U10" s="13">
        <v>188</v>
      </c>
      <c r="V10" s="14">
        <v>31.5</v>
      </c>
      <c r="W10" s="13">
        <v>253</v>
      </c>
      <c r="X10" s="13">
        <v>278</v>
      </c>
      <c r="Y10" s="14">
        <v>39.5</v>
      </c>
      <c r="Z10" s="11">
        <v>1336</v>
      </c>
      <c r="AA10" s="11">
        <v>1528</v>
      </c>
      <c r="AB10" s="12">
        <v>35</v>
      </c>
      <c r="AC10" s="13">
        <v>12</v>
      </c>
      <c r="AD10" s="13">
        <v>11</v>
      </c>
      <c r="AE10" s="14">
        <v>12</v>
      </c>
      <c r="AF10" s="13">
        <v>318</v>
      </c>
      <c r="AG10" s="13">
        <v>322</v>
      </c>
      <c r="AH10" s="14">
        <v>27.5</v>
      </c>
      <c r="AI10" s="13">
        <v>757</v>
      </c>
      <c r="AJ10" s="13">
        <v>734</v>
      </c>
      <c r="AK10" s="14">
        <v>48.5</v>
      </c>
      <c r="AL10" s="11">
        <v>65</v>
      </c>
      <c r="AM10" s="11">
        <v>38</v>
      </c>
      <c r="AN10" s="12">
        <v>18</v>
      </c>
    </row>
    <row r="11" spans="1:40" ht="15.75" x14ac:dyDescent="0.3">
      <c r="A11" s="10" t="s">
        <v>108</v>
      </c>
      <c r="B11" s="11">
        <v>19108</v>
      </c>
      <c r="C11" s="11">
        <v>19857</v>
      </c>
      <c r="D11" s="12">
        <v>327</v>
      </c>
      <c r="E11" s="11">
        <v>13431</v>
      </c>
      <c r="F11" s="11">
        <v>12029</v>
      </c>
      <c r="G11" s="12">
        <v>462.5</v>
      </c>
      <c r="H11" s="13">
        <v>4501</v>
      </c>
      <c r="I11" s="13">
        <v>4272</v>
      </c>
      <c r="J11" s="14">
        <v>496</v>
      </c>
      <c r="K11" s="13">
        <v>5147</v>
      </c>
      <c r="L11" s="13">
        <v>5238</v>
      </c>
      <c r="M11" s="14">
        <v>358</v>
      </c>
      <c r="N11" s="11">
        <v>534</v>
      </c>
      <c r="O11" s="11">
        <v>817</v>
      </c>
      <c r="P11" s="12">
        <v>168.5</v>
      </c>
      <c r="Q11" s="13">
        <v>2413</v>
      </c>
      <c r="R11" s="13">
        <v>2649</v>
      </c>
      <c r="S11" s="14">
        <v>333</v>
      </c>
      <c r="T11" s="11">
        <v>1490</v>
      </c>
      <c r="U11" s="11">
        <v>1831</v>
      </c>
      <c r="V11" s="12">
        <v>246.5</v>
      </c>
      <c r="W11" s="11">
        <v>15173</v>
      </c>
      <c r="X11" s="11">
        <v>14534</v>
      </c>
      <c r="Y11" s="12">
        <v>553</v>
      </c>
      <c r="Z11" s="13">
        <v>17061</v>
      </c>
      <c r="AA11" s="13">
        <v>17231</v>
      </c>
      <c r="AB11" s="14">
        <v>497.5</v>
      </c>
      <c r="AC11" s="11">
        <v>190</v>
      </c>
      <c r="AD11" s="11">
        <v>281</v>
      </c>
      <c r="AE11" s="12">
        <v>74.5</v>
      </c>
      <c r="AF11" s="13">
        <v>11496</v>
      </c>
      <c r="AG11" s="13">
        <v>11502</v>
      </c>
      <c r="AH11" s="14">
        <v>353.5</v>
      </c>
      <c r="AI11" s="11">
        <v>1353</v>
      </c>
      <c r="AJ11" s="11">
        <v>2174</v>
      </c>
      <c r="AK11" s="12">
        <v>248.5</v>
      </c>
      <c r="AL11" s="11">
        <v>10728</v>
      </c>
      <c r="AM11" s="11">
        <v>9418</v>
      </c>
      <c r="AN11" s="12">
        <v>544.5</v>
      </c>
    </row>
    <row r="12" spans="1:40" ht="15.75" x14ac:dyDescent="0.3">
      <c r="A12" s="10" t="s">
        <v>109</v>
      </c>
      <c r="B12" s="11">
        <v>17213</v>
      </c>
      <c r="C12" s="11">
        <v>17717</v>
      </c>
      <c r="D12" s="12">
        <v>250.5</v>
      </c>
      <c r="E12" s="11">
        <v>9224</v>
      </c>
      <c r="F12" s="11">
        <v>8173</v>
      </c>
      <c r="G12" s="12">
        <v>458.5</v>
      </c>
      <c r="H12" s="11">
        <v>3937</v>
      </c>
      <c r="I12" s="11">
        <v>3007</v>
      </c>
      <c r="J12" s="12">
        <v>377.5</v>
      </c>
      <c r="K12" s="13">
        <v>12168</v>
      </c>
      <c r="L12" s="13">
        <v>12499</v>
      </c>
      <c r="M12" s="14">
        <v>460</v>
      </c>
      <c r="N12" s="13">
        <v>120</v>
      </c>
      <c r="O12" s="13">
        <v>166</v>
      </c>
      <c r="P12" s="14">
        <v>71</v>
      </c>
      <c r="Q12" s="11">
        <v>7695</v>
      </c>
      <c r="R12" s="11">
        <v>8357</v>
      </c>
      <c r="S12" s="12">
        <v>436</v>
      </c>
      <c r="T12" s="13">
        <v>5469</v>
      </c>
      <c r="U12" s="13">
        <v>5111</v>
      </c>
      <c r="V12" s="14">
        <v>421</v>
      </c>
      <c r="W12" s="13">
        <v>10051</v>
      </c>
      <c r="X12" s="13">
        <v>10446</v>
      </c>
      <c r="Y12" s="14">
        <v>466.5</v>
      </c>
      <c r="Z12" s="13">
        <v>15194</v>
      </c>
      <c r="AA12" s="13">
        <v>15532</v>
      </c>
      <c r="AB12" s="14">
        <v>432</v>
      </c>
      <c r="AC12" s="13">
        <v>210</v>
      </c>
      <c r="AD12" s="13">
        <v>202</v>
      </c>
      <c r="AE12" s="14">
        <v>72.5</v>
      </c>
      <c r="AF12" s="13">
        <v>750</v>
      </c>
      <c r="AG12" s="13">
        <v>662</v>
      </c>
      <c r="AH12" s="14">
        <v>125.5</v>
      </c>
      <c r="AI12" s="13">
        <v>716</v>
      </c>
      <c r="AJ12" s="13">
        <v>549</v>
      </c>
      <c r="AK12" s="14">
        <v>211.5</v>
      </c>
      <c r="AL12" s="11">
        <v>9045</v>
      </c>
      <c r="AM12" s="11">
        <v>7746</v>
      </c>
      <c r="AN12" s="12">
        <v>508.5</v>
      </c>
    </row>
    <row r="13" spans="1:40" ht="15.75" x14ac:dyDescent="0.3">
      <c r="A13" s="10" t="s">
        <v>110</v>
      </c>
      <c r="B13" s="13">
        <v>3430</v>
      </c>
      <c r="C13" s="13">
        <v>3476</v>
      </c>
      <c r="D13" s="14">
        <v>56</v>
      </c>
      <c r="E13" s="11">
        <v>2778</v>
      </c>
      <c r="F13" s="11">
        <v>2525</v>
      </c>
      <c r="G13" s="12">
        <v>121</v>
      </c>
      <c r="H13" s="11">
        <v>1491</v>
      </c>
      <c r="I13" s="11">
        <v>1266</v>
      </c>
      <c r="J13" s="12">
        <v>138.5</v>
      </c>
      <c r="K13" s="13">
        <v>1602</v>
      </c>
      <c r="L13" s="13">
        <v>1715</v>
      </c>
      <c r="M13" s="14">
        <v>126.5</v>
      </c>
      <c r="N13" s="11">
        <v>96</v>
      </c>
      <c r="O13" s="11">
        <v>131</v>
      </c>
      <c r="P13" s="12">
        <v>30.5</v>
      </c>
      <c r="Q13" s="11">
        <v>367</v>
      </c>
      <c r="R13" s="11">
        <v>451</v>
      </c>
      <c r="S13" s="12">
        <v>66.5</v>
      </c>
      <c r="T13" s="13">
        <v>440</v>
      </c>
      <c r="U13" s="13">
        <v>496</v>
      </c>
      <c r="V13" s="14">
        <v>86</v>
      </c>
      <c r="W13" s="13">
        <v>1450</v>
      </c>
      <c r="X13" s="13">
        <v>1379</v>
      </c>
      <c r="Y13" s="14">
        <v>159</v>
      </c>
      <c r="Z13" s="11">
        <v>2099</v>
      </c>
      <c r="AA13" s="11">
        <v>2315</v>
      </c>
      <c r="AB13" s="12">
        <v>161.5</v>
      </c>
      <c r="AC13" s="11">
        <v>45</v>
      </c>
      <c r="AD13" s="11">
        <v>102</v>
      </c>
      <c r="AE13" s="12">
        <v>29.5</v>
      </c>
      <c r="AF13" s="13">
        <v>32</v>
      </c>
      <c r="AG13" s="13">
        <v>32</v>
      </c>
      <c r="AH13" s="14">
        <v>30</v>
      </c>
      <c r="AI13" s="11">
        <v>164</v>
      </c>
      <c r="AJ13" s="11">
        <v>239</v>
      </c>
      <c r="AK13" s="12">
        <v>53</v>
      </c>
      <c r="AL13" s="13">
        <v>3037</v>
      </c>
      <c r="AM13" s="13">
        <v>2928</v>
      </c>
      <c r="AN13" s="14">
        <v>135</v>
      </c>
    </row>
    <row r="14" spans="1:40" ht="15.75" x14ac:dyDescent="0.3">
      <c r="A14" s="10" t="s">
        <v>111</v>
      </c>
      <c r="B14" s="11">
        <v>12677</v>
      </c>
      <c r="C14" s="11">
        <v>13536</v>
      </c>
      <c r="D14" s="12">
        <v>417</v>
      </c>
      <c r="E14" s="11">
        <v>6734</v>
      </c>
      <c r="F14" s="11">
        <v>6280</v>
      </c>
      <c r="G14" s="12">
        <v>381</v>
      </c>
      <c r="H14" s="13">
        <v>1980</v>
      </c>
      <c r="I14" s="13">
        <v>1812</v>
      </c>
      <c r="J14" s="14">
        <v>317.5</v>
      </c>
      <c r="K14" s="13">
        <v>4781</v>
      </c>
      <c r="L14" s="13">
        <v>4979</v>
      </c>
      <c r="M14" s="14">
        <v>276.5</v>
      </c>
      <c r="N14" s="11">
        <v>57</v>
      </c>
      <c r="O14" s="11">
        <v>118</v>
      </c>
      <c r="P14" s="12">
        <v>51</v>
      </c>
      <c r="Q14" s="13">
        <v>1679</v>
      </c>
      <c r="R14" s="13">
        <v>1778</v>
      </c>
      <c r="S14" s="14">
        <v>258.5</v>
      </c>
      <c r="T14" s="13">
        <v>1011</v>
      </c>
      <c r="U14" s="13">
        <v>1086</v>
      </c>
      <c r="V14" s="14">
        <v>234</v>
      </c>
      <c r="W14" s="11">
        <v>11261</v>
      </c>
      <c r="X14" s="11">
        <v>12129</v>
      </c>
      <c r="Y14" s="12">
        <v>488</v>
      </c>
      <c r="Z14" s="11">
        <v>15110</v>
      </c>
      <c r="AA14" s="11">
        <v>16112</v>
      </c>
      <c r="AB14" s="12">
        <v>326</v>
      </c>
      <c r="AC14" s="11">
        <v>92</v>
      </c>
      <c r="AD14" s="11">
        <v>147</v>
      </c>
      <c r="AE14" s="12">
        <v>44.5</v>
      </c>
      <c r="AF14" s="13">
        <v>9</v>
      </c>
      <c r="AG14" s="13">
        <v>13</v>
      </c>
      <c r="AH14" s="14">
        <v>9</v>
      </c>
      <c r="AI14" s="13">
        <v>1204</v>
      </c>
      <c r="AJ14" s="13">
        <v>1238</v>
      </c>
      <c r="AK14" s="14">
        <v>187.5</v>
      </c>
      <c r="AL14" s="11">
        <v>4328</v>
      </c>
      <c r="AM14" s="11">
        <v>3649</v>
      </c>
      <c r="AN14" s="12">
        <v>370</v>
      </c>
    </row>
    <row r="15" spans="1:40" ht="15.75" x14ac:dyDescent="0.3">
      <c r="A15" s="10" t="s">
        <v>112</v>
      </c>
      <c r="B15" s="11">
        <v>27803</v>
      </c>
      <c r="C15" s="11">
        <v>29170</v>
      </c>
      <c r="D15" s="12">
        <v>656.5</v>
      </c>
      <c r="E15" s="13">
        <v>16002</v>
      </c>
      <c r="F15" s="13">
        <v>15943</v>
      </c>
      <c r="G15" s="14">
        <v>615.5</v>
      </c>
      <c r="H15" s="11">
        <v>5577</v>
      </c>
      <c r="I15" s="11">
        <v>4783</v>
      </c>
      <c r="J15" s="12">
        <v>529.5</v>
      </c>
      <c r="K15" s="13">
        <v>315</v>
      </c>
      <c r="L15" s="13">
        <v>283</v>
      </c>
      <c r="M15" s="14">
        <v>138.5</v>
      </c>
      <c r="N15" s="13">
        <v>559</v>
      </c>
      <c r="O15" s="13">
        <v>557</v>
      </c>
      <c r="P15" s="14">
        <v>211</v>
      </c>
      <c r="Q15" s="11">
        <v>978</v>
      </c>
      <c r="R15" s="11">
        <v>1464</v>
      </c>
      <c r="S15" s="12">
        <v>258.5</v>
      </c>
      <c r="T15" s="11">
        <v>3673</v>
      </c>
      <c r="U15" s="11">
        <v>5174</v>
      </c>
      <c r="V15" s="12">
        <v>373</v>
      </c>
      <c r="W15" s="13">
        <v>22837</v>
      </c>
      <c r="X15" s="13">
        <v>23521</v>
      </c>
      <c r="Y15" s="14">
        <v>782.5</v>
      </c>
      <c r="Z15" s="11">
        <v>33377</v>
      </c>
      <c r="AA15" s="11">
        <v>34525</v>
      </c>
      <c r="AB15" s="12">
        <v>737</v>
      </c>
      <c r="AC15" s="13">
        <v>313</v>
      </c>
      <c r="AD15" s="13">
        <v>371</v>
      </c>
      <c r="AE15" s="14">
        <v>99.5</v>
      </c>
      <c r="AF15" s="11">
        <v>10910</v>
      </c>
      <c r="AG15" s="11">
        <v>11887</v>
      </c>
      <c r="AH15" s="12">
        <v>351.5</v>
      </c>
      <c r="AI15" s="13">
        <v>4845</v>
      </c>
      <c r="AJ15" s="13">
        <v>4805</v>
      </c>
      <c r="AK15" s="14">
        <v>437</v>
      </c>
      <c r="AL15" s="11">
        <v>18250</v>
      </c>
      <c r="AM15" s="11">
        <v>17437</v>
      </c>
      <c r="AN15" s="12">
        <v>715.5</v>
      </c>
    </row>
    <row r="16" spans="1:40" ht="15.75" x14ac:dyDescent="0.3">
      <c r="A16" s="10" t="s">
        <v>113</v>
      </c>
      <c r="B16" s="11">
        <v>20374</v>
      </c>
      <c r="C16" s="11">
        <v>21851</v>
      </c>
      <c r="D16" s="12">
        <v>646</v>
      </c>
      <c r="E16" s="11">
        <v>9795</v>
      </c>
      <c r="F16" s="11">
        <v>10902</v>
      </c>
      <c r="G16" s="12">
        <v>548</v>
      </c>
      <c r="H16" s="13">
        <v>3649</v>
      </c>
      <c r="I16" s="13">
        <v>3127</v>
      </c>
      <c r="J16" s="14">
        <v>539</v>
      </c>
      <c r="K16" s="13">
        <v>155</v>
      </c>
      <c r="L16" s="13">
        <v>161</v>
      </c>
      <c r="M16" s="14">
        <v>67</v>
      </c>
      <c r="N16" s="13">
        <v>633</v>
      </c>
      <c r="O16" s="13">
        <v>548</v>
      </c>
      <c r="P16" s="14">
        <v>214.5</v>
      </c>
      <c r="Q16" s="11">
        <v>1645</v>
      </c>
      <c r="R16" s="11">
        <v>2081</v>
      </c>
      <c r="S16" s="12">
        <v>382</v>
      </c>
      <c r="T16" s="11">
        <v>4150</v>
      </c>
      <c r="U16" s="11">
        <v>4980</v>
      </c>
      <c r="V16" s="12">
        <v>445</v>
      </c>
      <c r="W16" s="13">
        <v>19368</v>
      </c>
      <c r="X16" s="13">
        <v>19546</v>
      </c>
      <c r="Y16" s="14">
        <v>837</v>
      </c>
      <c r="Z16" s="11">
        <v>26531</v>
      </c>
      <c r="AA16" s="11">
        <v>28165</v>
      </c>
      <c r="AB16" s="12">
        <v>641.5</v>
      </c>
      <c r="AC16" s="11">
        <v>225</v>
      </c>
      <c r="AD16" s="11">
        <v>341</v>
      </c>
      <c r="AE16" s="12">
        <v>73.5</v>
      </c>
      <c r="AF16" s="11">
        <v>11952</v>
      </c>
      <c r="AG16" s="11">
        <v>13082</v>
      </c>
      <c r="AH16" s="12">
        <v>354</v>
      </c>
      <c r="AI16" s="13">
        <v>6087</v>
      </c>
      <c r="AJ16" s="13">
        <v>6066</v>
      </c>
      <c r="AK16" s="14">
        <v>455.5</v>
      </c>
      <c r="AL16" s="11">
        <v>14650</v>
      </c>
      <c r="AM16" s="11">
        <v>13395</v>
      </c>
      <c r="AN16" s="12">
        <v>632.5</v>
      </c>
    </row>
    <row r="17" spans="1:40" ht="15.75" x14ac:dyDescent="0.3">
      <c r="A17" s="10" t="s">
        <v>114</v>
      </c>
      <c r="B17" s="11">
        <v>14567</v>
      </c>
      <c r="C17" s="11">
        <v>15873</v>
      </c>
      <c r="D17" s="12">
        <v>478</v>
      </c>
      <c r="E17" s="11">
        <v>7826</v>
      </c>
      <c r="F17" s="11">
        <v>6444</v>
      </c>
      <c r="G17" s="12">
        <v>471.5</v>
      </c>
      <c r="H17" s="11">
        <v>2212</v>
      </c>
      <c r="I17" s="11">
        <v>1790</v>
      </c>
      <c r="J17" s="12">
        <v>353.5</v>
      </c>
      <c r="K17" s="13">
        <v>377</v>
      </c>
      <c r="L17" s="13">
        <v>275</v>
      </c>
      <c r="M17" s="14">
        <v>195</v>
      </c>
      <c r="N17" s="13">
        <v>237</v>
      </c>
      <c r="O17" s="13">
        <v>297</v>
      </c>
      <c r="P17" s="14">
        <v>159</v>
      </c>
      <c r="Q17" s="11">
        <v>478</v>
      </c>
      <c r="R17" s="11">
        <v>681</v>
      </c>
      <c r="S17" s="12">
        <v>181.5</v>
      </c>
      <c r="T17" s="13">
        <v>1501</v>
      </c>
      <c r="U17" s="13">
        <v>1622</v>
      </c>
      <c r="V17" s="14">
        <v>248</v>
      </c>
      <c r="W17" s="11">
        <v>14165</v>
      </c>
      <c r="X17" s="11">
        <v>15508</v>
      </c>
      <c r="Y17" s="12">
        <v>499</v>
      </c>
      <c r="Z17" s="11">
        <v>17587</v>
      </c>
      <c r="AA17" s="11">
        <v>18817</v>
      </c>
      <c r="AB17" s="12">
        <v>293.5</v>
      </c>
      <c r="AC17" s="13">
        <v>241</v>
      </c>
      <c r="AD17" s="13">
        <v>274</v>
      </c>
      <c r="AE17" s="14">
        <v>58</v>
      </c>
      <c r="AF17" s="11">
        <v>1249</v>
      </c>
      <c r="AG17" s="11">
        <v>1478</v>
      </c>
      <c r="AH17" s="12">
        <v>120.5</v>
      </c>
      <c r="AI17" s="13">
        <v>900</v>
      </c>
      <c r="AJ17" s="13">
        <v>898</v>
      </c>
      <c r="AK17" s="14">
        <v>236</v>
      </c>
      <c r="AL17" s="13">
        <v>4083</v>
      </c>
      <c r="AM17" s="13">
        <v>3739</v>
      </c>
      <c r="AN17" s="14">
        <v>450.5</v>
      </c>
    </row>
    <row r="18" spans="1:40" ht="15.75" x14ac:dyDescent="0.3">
      <c r="A18" s="10" t="s">
        <v>115</v>
      </c>
      <c r="B18" s="13">
        <v>2636</v>
      </c>
      <c r="C18" s="13">
        <v>2730</v>
      </c>
      <c r="D18" s="14">
        <v>183.5</v>
      </c>
      <c r="E18" s="11" t="s">
        <v>439</v>
      </c>
      <c r="F18" s="11" t="s">
        <v>439</v>
      </c>
      <c r="G18" s="12"/>
      <c r="H18" s="13">
        <v>537</v>
      </c>
      <c r="I18" s="13">
        <v>461</v>
      </c>
      <c r="J18" s="14">
        <v>109</v>
      </c>
      <c r="K18" s="11" t="s">
        <v>439</v>
      </c>
      <c r="L18" s="11">
        <v>42</v>
      </c>
      <c r="M18" s="12"/>
      <c r="N18" s="11">
        <v>978</v>
      </c>
      <c r="O18" s="11">
        <v>1235</v>
      </c>
      <c r="P18" s="12">
        <v>91</v>
      </c>
      <c r="Q18" s="11">
        <v>403</v>
      </c>
      <c r="R18" s="11">
        <v>777</v>
      </c>
      <c r="S18" s="12">
        <v>92.5</v>
      </c>
      <c r="T18" s="13">
        <v>2490</v>
      </c>
      <c r="U18" s="13">
        <v>2675</v>
      </c>
      <c r="V18" s="14">
        <v>191.5</v>
      </c>
      <c r="W18" s="13">
        <v>3271</v>
      </c>
      <c r="X18" s="13">
        <v>3278</v>
      </c>
      <c r="Y18" s="14">
        <v>199</v>
      </c>
      <c r="Z18" s="13">
        <v>3824</v>
      </c>
      <c r="AA18" s="13">
        <v>3968</v>
      </c>
      <c r="AB18" s="14">
        <v>203.5</v>
      </c>
      <c r="AC18" s="13">
        <v>579</v>
      </c>
      <c r="AD18" s="13">
        <v>672</v>
      </c>
      <c r="AE18" s="14">
        <v>133.5</v>
      </c>
      <c r="AF18" s="11">
        <v>4750</v>
      </c>
      <c r="AG18" s="11">
        <v>5424</v>
      </c>
      <c r="AH18" s="12">
        <v>133</v>
      </c>
      <c r="AI18" s="13">
        <v>4048</v>
      </c>
      <c r="AJ18" s="13">
        <v>4170</v>
      </c>
      <c r="AK18" s="14">
        <v>253.5</v>
      </c>
      <c r="AL18" s="13">
        <v>2276</v>
      </c>
      <c r="AM18" s="13">
        <v>2417</v>
      </c>
      <c r="AN18" s="14">
        <v>235</v>
      </c>
    </row>
    <row r="19" spans="1:40" s="23" customFormat="1" ht="15.75" x14ac:dyDescent="0.3">
      <c r="A19" s="21" t="s">
        <v>438</v>
      </c>
      <c r="B19" s="22">
        <v>175368</v>
      </c>
      <c r="C19" s="22">
        <v>185875</v>
      </c>
      <c r="D19" s="20">
        <v>1468.5</v>
      </c>
      <c r="E19" s="22">
        <v>96245</v>
      </c>
      <c r="F19" s="22">
        <v>89294</v>
      </c>
      <c r="G19" s="20">
        <v>1398</v>
      </c>
      <c r="H19" s="22">
        <v>32763</v>
      </c>
      <c r="I19" s="22">
        <v>29365</v>
      </c>
      <c r="J19" s="20">
        <v>1290.5</v>
      </c>
      <c r="K19" s="22">
        <v>26226</v>
      </c>
      <c r="L19" s="22">
        <v>27446</v>
      </c>
      <c r="M19" s="20">
        <v>784.5</v>
      </c>
      <c r="N19" s="22">
        <v>4961</v>
      </c>
      <c r="O19" s="22">
        <v>6102</v>
      </c>
      <c r="P19" s="20">
        <v>473</v>
      </c>
      <c r="Q19" s="22">
        <v>21438</v>
      </c>
      <c r="R19" s="22">
        <v>26306</v>
      </c>
      <c r="S19" s="20">
        <v>966</v>
      </c>
      <c r="T19" s="22">
        <v>29029</v>
      </c>
      <c r="U19" s="22">
        <v>32173</v>
      </c>
      <c r="V19" s="20">
        <v>1061.5</v>
      </c>
      <c r="W19" s="22">
        <v>148790</v>
      </c>
      <c r="X19" s="22">
        <v>153293</v>
      </c>
      <c r="Y19" s="20">
        <v>1868</v>
      </c>
      <c r="Z19" s="22">
        <v>201173</v>
      </c>
      <c r="AA19" s="22">
        <v>209671</v>
      </c>
      <c r="AB19" s="20">
        <v>1496.5</v>
      </c>
      <c r="AC19" s="22">
        <v>2589</v>
      </c>
      <c r="AD19" s="22">
        <v>3212</v>
      </c>
      <c r="AE19" s="20">
        <v>266.5</v>
      </c>
      <c r="AF19" s="22">
        <v>50813</v>
      </c>
      <c r="AG19" s="22">
        <v>53901</v>
      </c>
      <c r="AH19" s="20">
        <v>725</v>
      </c>
      <c r="AI19" s="22">
        <v>26534</v>
      </c>
      <c r="AJ19" s="22">
        <v>28472</v>
      </c>
      <c r="AK19" s="20">
        <v>929.5</v>
      </c>
      <c r="AL19" s="22">
        <v>91824</v>
      </c>
      <c r="AM19" s="22">
        <v>84292</v>
      </c>
      <c r="AN19" s="20">
        <v>1550</v>
      </c>
    </row>
    <row r="20" spans="1:40"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c r="AC20" s="15"/>
      <c r="AD20" s="15"/>
      <c r="AE20" s="16"/>
      <c r="AF20" s="15"/>
      <c r="AG20" s="15"/>
      <c r="AH20" s="16"/>
      <c r="AI20" s="15"/>
      <c r="AJ20" s="15"/>
      <c r="AK20" s="16"/>
      <c r="AL20" s="15"/>
      <c r="AM20" s="15"/>
      <c r="AN20" s="16"/>
    </row>
    <row r="21" spans="1:40" x14ac:dyDescent="0.25">
      <c r="A21" t="s">
        <v>131</v>
      </c>
      <c r="D21" s="17"/>
      <c r="G21" s="17"/>
      <c r="J21" s="17"/>
      <c r="M21" s="17"/>
      <c r="P21" s="17"/>
      <c r="S21" s="17"/>
      <c r="V21" s="17"/>
      <c r="Y21" s="17"/>
      <c r="AB21" s="17"/>
      <c r="AE21" s="17"/>
      <c r="AH21" s="17"/>
      <c r="AK21" s="17"/>
      <c r="AN21" s="17"/>
    </row>
  </sheetData>
  <mergeCells count="13">
    <mergeCell ref="B4:D4"/>
    <mergeCell ref="H4:J4"/>
    <mergeCell ref="Q4:S4"/>
    <mergeCell ref="T4:V4"/>
    <mergeCell ref="AI4:AK4"/>
    <mergeCell ref="AF4:AH4"/>
    <mergeCell ref="AL4:AN4"/>
    <mergeCell ref="W4:Y4"/>
    <mergeCell ref="E4:G4"/>
    <mergeCell ref="Z4:AB4"/>
    <mergeCell ref="N4:P4"/>
    <mergeCell ref="AC4:AE4"/>
    <mergeCell ref="K4:M4"/>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5"/>
  <dimension ref="A1:AN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40" width="15" customWidth="1"/>
  </cols>
  <sheetData>
    <row r="1" spans="1:40" ht="18.75" x14ac:dyDescent="0.35">
      <c r="A1" s="3" t="s">
        <v>24</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row>
    <row r="2" spans="1:40" ht="15.75" x14ac:dyDescent="0.3">
      <c r="A2" s="6" t="s">
        <v>186</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row>
    <row r="3" spans="1:40" ht="15.75" x14ac:dyDescent="0.3">
      <c r="A3" s="6" t="s">
        <v>201</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row>
    <row r="4" spans="1:40" ht="60" customHeight="1" x14ac:dyDescent="0.25">
      <c r="A4" s="7"/>
      <c r="B4" s="83" t="s">
        <v>188</v>
      </c>
      <c r="C4" s="83"/>
      <c r="D4" s="83"/>
      <c r="E4" s="83" t="s">
        <v>189</v>
      </c>
      <c r="F4" s="83"/>
      <c r="G4" s="83"/>
      <c r="H4" s="83" t="s">
        <v>190</v>
      </c>
      <c r="I4" s="83"/>
      <c r="J4" s="83"/>
      <c r="K4" s="83" t="s">
        <v>191</v>
      </c>
      <c r="L4" s="83"/>
      <c r="M4" s="83"/>
      <c r="N4" s="83" t="s">
        <v>192</v>
      </c>
      <c r="O4" s="83"/>
      <c r="P4" s="83"/>
      <c r="Q4" s="83" t="s">
        <v>193</v>
      </c>
      <c r="R4" s="83"/>
      <c r="S4" s="83"/>
      <c r="T4" s="83" t="s">
        <v>194</v>
      </c>
      <c r="U4" s="83"/>
      <c r="V4" s="83"/>
      <c r="W4" s="83" t="s">
        <v>195</v>
      </c>
      <c r="X4" s="83"/>
      <c r="Y4" s="83"/>
      <c r="Z4" s="83" t="s">
        <v>196</v>
      </c>
      <c r="AA4" s="83"/>
      <c r="AB4" s="83"/>
      <c r="AC4" s="83" t="s">
        <v>197</v>
      </c>
      <c r="AD4" s="83"/>
      <c r="AE4" s="83"/>
      <c r="AF4" s="83" t="s">
        <v>198</v>
      </c>
      <c r="AG4" s="83"/>
      <c r="AH4" s="83"/>
      <c r="AI4" s="83" t="s">
        <v>199</v>
      </c>
      <c r="AJ4" s="83"/>
      <c r="AK4" s="83"/>
      <c r="AL4" s="83" t="s">
        <v>200</v>
      </c>
      <c r="AM4" s="83"/>
      <c r="AN4" s="83"/>
    </row>
    <row r="5" spans="1:40"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c r="AC5" s="8" t="s">
        <v>100</v>
      </c>
      <c r="AD5" s="8" t="s">
        <v>101</v>
      </c>
      <c r="AE5" s="9" t="s">
        <v>102</v>
      </c>
      <c r="AF5" s="8" t="s">
        <v>100</v>
      </c>
      <c r="AG5" s="8" t="s">
        <v>101</v>
      </c>
      <c r="AH5" s="9" t="s">
        <v>102</v>
      </c>
      <c r="AI5" s="8" t="s">
        <v>100</v>
      </c>
      <c r="AJ5" s="8" t="s">
        <v>101</v>
      </c>
      <c r="AK5" s="9" t="s">
        <v>102</v>
      </c>
      <c r="AL5" s="8" t="s">
        <v>100</v>
      </c>
      <c r="AM5" s="8" t="s">
        <v>101</v>
      </c>
      <c r="AN5" s="9" t="s">
        <v>102</v>
      </c>
    </row>
    <row r="6" spans="1:40" ht="15.75" x14ac:dyDescent="0.3">
      <c r="A6" s="10" t="s">
        <v>103</v>
      </c>
      <c r="B6" s="11">
        <v>485578</v>
      </c>
      <c r="C6" s="11">
        <v>503879</v>
      </c>
      <c r="D6" s="12">
        <v>13454.5</v>
      </c>
      <c r="E6" s="11">
        <v>105077</v>
      </c>
      <c r="F6" s="11">
        <v>77430</v>
      </c>
      <c r="G6" s="12">
        <v>8393.5</v>
      </c>
      <c r="H6" s="11">
        <v>5011</v>
      </c>
      <c r="I6" s="11">
        <v>8822</v>
      </c>
      <c r="J6" s="12">
        <v>1404</v>
      </c>
      <c r="K6" s="13">
        <v>182</v>
      </c>
      <c r="L6" s="13">
        <v>297</v>
      </c>
      <c r="M6" s="14">
        <v>213</v>
      </c>
      <c r="N6" s="13">
        <v>10131</v>
      </c>
      <c r="O6" s="13">
        <v>10996</v>
      </c>
      <c r="P6" s="14">
        <v>2569</v>
      </c>
      <c r="Q6" s="13">
        <v>2552</v>
      </c>
      <c r="R6" s="13">
        <v>3167</v>
      </c>
      <c r="S6" s="14">
        <v>666</v>
      </c>
      <c r="T6" s="13">
        <v>8751</v>
      </c>
      <c r="U6" s="13">
        <v>9811</v>
      </c>
      <c r="V6" s="14">
        <v>1318</v>
      </c>
      <c r="W6" s="13">
        <v>350942</v>
      </c>
      <c r="X6" s="13">
        <v>355780</v>
      </c>
      <c r="Y6" s="14">
        <v>15277.5</v>
      </c>
      <c r="Z6" s="11">
        <v>1548704</v>
      </c>
      <c r="AA6" s="11">
        <v>1569751</v>
      </c>
      <c r="AB6" s="12">
        <v>11692.5</v>
      </c>
      <c r="AC6" s="11">
        <v>200</v>
      </c>
      <c r="AD6" s="11">
        <v>256</v>
      </c>
      <c r="AE6" s="12">
        <v>46.5</v>
      </c>
      <c r="AF6" s="13">
        <v>47786</v>
      </c>
      <c r="AG6" s="13">
        <v>47683</v>
      </c>
      <c r="AH6" s="14">
        <v>2726</v>
      </c>
      <c r="AI6" s="13">
        <v>32710</v>
      </c>
      <c r="AJ6" s="13">
        <v>33047</v>
      </c>
      <c r="AK6" s="14">
        <v>1966</v>
      </c>
      <c r="AL6" s="13">
        <v>16422</v>
      </c>
      <c r="AM6" s="13">
        <v>16143</v>
      </c>
      <c r="AN6" s="14">
        <v>2181</v>
      </c>
    </row>
    <row r="7" spans="1:40" ht="15.75" x14ac:dyDescent="0.3">
      <c r="A7" s="10" t="s">
        <v>104</v>
      </c>
      <c r="B7" s="11">
        <v>700266</v>
      </c>
      <c r="C7" s="11">
        <v>726814</v>
      </c>
      <c r="D7" s="12">
        <v>11522</v>
      </c>
      <c r="E7" s="11">
        <v>245209</v>
      </c>
      <c r="F7" s="11">
        <v>191435</v>
      </c>
      <c r="G7" s="12">
        <v>10254</v>
      </c>
      <c r="H7" s="11">
        <v>22681</v>
      </c>
      <c r="I7" s="11">
        <v>43549</v>
      </c>
      <c r="J7" s="12">
        <v>3451.5</v>
      </c>
      <c r="K7" s="11">
        <v>2818</v>
      </c>
      <c r="L7" s="11">
        <v>5077</v>
      </c>
      <c r="M7" s="12">
        <v>1272.5</v>
      </c>
      <c r="N7" s="11">
        <v>421</v>
      </c>
      <c r="O7" s="11">
        <v>852</v>
      </c>
      <c r="P7" s="12">
        <v>319.5</v>
      </c>
      <c r="Q7" s="13">
        <v>1022</v>
      </c>
      <c r="R7" s="13">
        <v>963</v>
      </c>
      <c r="S7" s="14">
        <v>391.5</v>
      </c>
      <c r="T7" s="13">
        <v>2400</v>
      </c>
      <c r="U7" s="13">
        <v>2232</v>
      </c>
      <c r="V7" s="14">
        <v>1298.5</v>
      </c>
      <c r="W7" s="13">
        <v>233494</v>
      </c>
      <c r="X7" s="13">
        <v>230946</v>
      </c>
      <c r="Y7" s="14">
        <v>13374</v>
      </c>
      <c r="Z7" s="13">
        <v>1094518</v>
      </c>
      <c r="AA7" s="13">
        <v>1093647</v>
      </c>
      <c r="AB7" s="14">
        <v>4648.5</v>
      </c>
      <c r="AC7" s="13">
        <v>98</v>
      </c>
      <c r="AD7" s="13">
        <v>94</v>
      </c>
      <c r="AE7" s="14">
        <v>52</v>
      </c>
      <c r="AF7" s="13">
        <v>36806</v>
      </c>
      <c r="AG7" s="13">
        <v>35888</v>
      </c>
      <c r="AH7" s="14">
        <v>1855.5</v>
      </c>
      <c r="AI7" s="11">
        <v>1259</v>
      </c>
      <c r="AJ7" s="11">
        <v>1934</v>
      </c>
      <c r="AK7" s="12">
        <v>527.5</v>
      </c>
      <c r="AL7" s="13">
        <v>28444</v>
      </c>
      <c r="AM7" s="13">
        <v>28371</v>
      </c>
      <c r="AN7" s="14">
        <v>2645.5</v>
      </c>
    </row>
    <row r="8" spans="1:40" ht="15.75" x14ac:dyDescent="0.3">
      <c r="A8" s="10" t="s">
        <v>105</v>
      </c>
      <c r="B8" s="13">
        <v>567181</v>
      </c>
      <c r="C8" s="13">
        <v>553669</v>
      </c>
      <c r="D8" s="14">
        <v>13651</v>
      </c>
      <c r="E8" s="11">
        <v>76265</v>
      </c>
      <c r="F8" s="11">
        <v>53500</v>
      </c>
      <c r="G8" s="12">
        <v>4915.5</v>
      </c>
      <c r="H8" s="11">
        <v>11236</v>
      </c>
      <c r="I8" s="11">
        <v>7325</v>
      </c>
      <c r="J8" s="12">
        <v>1896</v>
      </c>
      <c r="K8" s="13">
        <v>616</v>
      </c>
      <c r="L8" s="13">
        <v>571</v>
      </c>
      <c r="M8" s="14">
        <v>181</v>
      </c>
      <c r="N8" s="13">
        <v>494</v>
      </c>
      <c r="O8" s="13">
        <v>449</v>
      </c>
      <c r="P8" s="14">
        <v>418</v>
      </c>
      <c r="Q8" s="13">
        <v>11632</v>
      </c>
      <c r="R8" s="13">
        <v>13123</v>
      </c>
      <c r="S8" s="14">
        <v>1931</v>
      </c>
      <c r="T8" s="13">
        <v>40188</v>
      </c>
      <c r="U8" s="13">
        <v>42055</v>
      </c>
      <c r="V8" s="14">
        <v>4639</v>
      </c>
      <c r="W8" s="11">
        <v>554369</v>
      </c>
      <c r="X8" s="11">
        <v>580832</v>
      </c>
      <c r="Y8" s="12">
        <v>14472</v>
      </c>
      <c r="Z8" s="11">
        <v>298432</v>
      </c>
      <c r="AA8" s="11">
        <v>310087</v>
      </c>
      <c r="AB8" s="12">
        <v>3861</v>
      </c>
      <c r="AC8" s="13">
        <v>453</v>
      </c>
      <c r="AD8" s="13">
        <v>328</v>
      </c>
      <c r="AE8" s="14">
        <v>184</v>
      </c>
      <c r="AF8" s="11">
        <v>14</v>
      </c>
      <c r="AG8" s="11" t="s">
        <v>439</v>
      </c>
      <c r="AH8" s="12">
        <v>5</v>
      </c>
      <c r="AI8" s="11">
        <v>5185</v>
      </c>
      <c r="AJ8" s="11">
        <v>3534</v>
      </c>
      <c r="AK8" s="12">
        <v>1301</v>
      </c>
      <c r="AL8" s="13">
        <v>6248</v>
      </c>
      <c r="AM8" s="13">
        <v>5587</v>
      </c>
      <c r="AN8" s="14">
        <v>1139</v>
      </c>
    </row>
    <row r="9" spans="1:40" ht="15.75" x14ac:dyDescent="0.3">
      <c r="A9" s="10" t="s">
        <v>106</v>
      </c>
      <c r="B9" s="11">
        <v>1126553</v>
      </c>
      <c r="C9" s="11">
        <v>1201373</v>
      </c>
      <c r="D9" s="12">
        <v>19367</v>
      </c>
      <c r="E9" s="11">
        <v>415632</v>
      </c>
      <c r="F9" s="11">
        <v>328889</v>
      </c>
      <c r="G9" s="12">
        <v>18187</v>
      </c>
      <c r="H9" s="11">
        <v>39604</v>
      </c>
      <c r="I9" s="11">
        <v>55925</v>
      </c>
      <c r="J9" s="12">
        <v>6571.5</v>
      </c>
      <c r="K9" s="11">
        <v>22547</v>
      </c>
      <c r="L9" s="11">
        <v>31970</v>
      </c>
      <c r="M9" s="12">
        <v>6300.5</v>
      </c>
      <c r="N9" s="13">
        <v>3790</v>
      </c>
      <c r="O9" s="13">
        <v>4917</v>
      </c>
      <c r="P9" s="14">
        <v>2340</v>
      </c>
      <c r="Q9" s="13">
        <v>13047</v>
      </c>
      <c r="R9" s="13">
        <v>14006</v>
      </c>
      <c r="S9" s="14">
        <v>1836</v>
      </c>
      <c r="T9" s="13">
        <v>14841</v>
      </c>
      <c r="U9" s="13">
        <v>15715</v>
      </c>
      <c r="V9" s="14">
        <v>3712</v>
      </c>
      <c r="W9" s="13">
        <v>162062</v>
      </c>
      <c r="X9" s="13">
        <v>165958</v>
      </c>
      <c r="Y9" s="14">
        <v>14690</v>
      </c>
      <c r="Z9" s="13">
        <v>289197</v>
      </c>
      <c r="AA9" s="13">
        <v>288992</v>
      </c>
      <c r="AB9" s="14">
        <v>4225</v>
      </c>
      <c r="AC9" s="13">
        <v>234</v>
      </c>
      <c r="AD9" s="13">
        <v>271</v>
      </c>
      <c r="AE9" s="14">
        <v>53.5</v>
      </c>
      <c r="AF9" s="13">
        <v>23066</v>
      </c>
      <c r="AG9" s="13">
        <v>21300</v>
      </c>
      <c r="AH9" s="14">
        <v>1865</v>
      </c>
      <c r="AI9" s="13">
        <v>3648</v>
      </c>
      <c r="AJ9" s="13">
        <v>4275</v>
      </c>
      <c r="AK9" s="14">
        <v>763.5</v>
      </c>
      <c r="AL9" s="13">
        <v>85602</v>
      </c>
      <c r="AM9" s="13">
        <v>78731</v>
      </c>
      <c r="AN9" s="14">
        <v>7628</v>
      </c>
    </row>
    <row r="10" spans="1:40" ht="15.75" x14ac:dyDescent="0.3">
      <c r="A10" s="10" t="s">
        <v>107</v>
      </c>
      <c r="B10" s="11">
        <v>998</v>
      </c>
      <c r="C10" s="11">
        <v>1311</v>
      </c>
      <c r="D10" s="12">
        <v>261.5</v>
      </c>
      <c r="E10" s="13">
        <v>30</v>
      </c>
      <c r="F10" s="13">
        <v>7</v>
      </c>
      <c r="G10" s="14">
        <v>35</v>
      </c>
      <c r="H10" s="11">
        <v>66</v>
      </c>
      <c r="I10" s="11">
        <v>4</v>
      </c>
      <c r="J10" s="12">
        <v>58.5</v>
      </c>
      <c r="K10" s="11">
        <v>3</v>
      </c>
      <c r="L10" s="11">
        <v>0</v>
      </c>
      <c r="M10" s="12">
        <v>1</v>
      </c>
      <c r="N10" s="13">
        <v>525</v>
      </c>
      <c r="O10" s="13">
        <v>536</v>
      </c>
      <c r="P10" s="14">
        <v>235.5</v>
      </c>
      <c r="Q10" s="13">
        <v>13</v>
      </c>
      <c r="R10" s="13">
        <v>16</v>
      </c>
      <c r="S10" s="14">
        <v>11.5</v>
      </c>
      <c r="T10" s="13">
        <v>467</v>
      </c>
      <c r="U10" s="13">
        <v>523</v>
      </c>
      <c r="V10" s="14">
        <v>88.5</v>
      </c>
      <c r="W10" s="11">
        <v>3963</v>
      </c>
      <c r="X10" s="11">
        <v>4523</v>
      </c>
      <c r="Y10" s="12">
        <v>411</v>
      </c>
      <c r="Z10" s="11">
        <v>112496</v>
      </c>
      <c r="AA10" s="11">
        <v>120904</v>
      </c>
      <c r="AB10" s="12">
        <v>1921</v>
      </c>
      <c r="AC10" s="13">
        <v>7</v>
      </c>
      <c r="AD10" s="13">
        <v>5</v>
      </c>
      <c r="AE10" s="14">
        <v>7.5</v>
      </c>
      <c r="AF10" s="13">
        <v>6752</v>
      </c>
      <c r="AG10" s="13">
        <v>6765</v>
      </c>
      <c r="AH10" s="14">
        <v>602.5</v>
      </c>
      <c r="AI10" s="11">
        <v>7620</v>
      </c>
      <c r="AJ10" s="11">
        <v>6985</v>
      </c>
      <c r="AK10" s="12">
        <v>625.5</v>
      </c>
      <c r="AL10" s="11">
        <v>370</v>
      </c>
      <c r="AM10" s="11">
        <v>205</v>
      </c>
      <c r="AN10" s="12">
        <v>98</v>
      </c>
    </row>
    <row r="11" spans="1:40" ht="15.75" x14ac:dyDescent="0.3">
      <c r="A11" s="10" t="s">
        <v>108</v>
      </c>
      <c r="B11" s="11">
        <v>1290984</v>
      </c>
      <c r="C11" s="11">
        <v>1337658</v>
      </c>
      <c r="D11" s="12">
        <v>15231.5</v>
      </c>
      <c r="E11" s="11">
        <v>333551</v>
      </c>
      <c r="F11" s="11">
        <v>288009</v>
      </c>
      <c r="G11" s="12">
        <v>13268.5</v>
      </c>
      <c r="H11" s="13">
        <v>46648</v>
      </c>
      <c r="I11" s="13">
        <v>51588</v>
      </c>
      <c r="J11" s="14">
        <v>6418.5</v>
      </c>
      <c r="K11" s="13">
        <v>116974</v>
      </c>
      <c r="L11" s="13">
        <v>118005</v>
      </c>
      <c r="M11" s="14">
        <v>8013.5</v>
      </c>
      <c r="N11" s="11">
        <v>4260</v>
      </c>
      <c r="O11" s="11">
        <v>7877</v>
      </c>
      <c r="P11" s="12">
        <v>1540</v>
      </c>
      <c r="Q11" s="13">
        <v>20301</v>
      </c>
      <c r="R11" s="13">
        <v>22056</v>
      </c>
      <c r="S11" s="14">
        <v>3583.5</v>
      </c>
      <c r="T11" s="13">
        <v>8938</v>
      </c>
      <c r="U11" s="13">
        <v>8287</v>
      </c>
      <c r="V11" s="14">
        <v>3819</v>
      </c>
      <c r="W11" s="13">
        <v>333384</v>
      </c>
      <c r="X11" s="13">
        <v>319254</v>
      </c>
      <c r="Y11" s="14">
        <v>18269.5</v>
      </c>
      <c r="Z11" s="11">
        <v>711101</v>
      </c>
      <c r="AA11" s="11">
        <v>720071</v>
      </c>
      <c r="AB11" s="12">
        <v>4078.5</v>
      </c>
      <c r="AC11" s="11">
        <v>111</v>
      </c>
      <c r="AD11" s="11">
        <v>299</v>
      </c>
      <c r="AE11" s="12">
        <v>23</v>
      </c>
      <c r="AF11" s="13">
        <v>44552</v>
      </c>
      <c r="AG11" s="13">
        <v>46357</v>
      </c>
      <c r="AH11" s="14">
        <v>3280.5</v>
      </c>
      <c r="AI11" s="13">
        <v>4075</v>
      </c>
      <c r="AJ11" s="13">
        <v>4718</v>
      </c>
      <c r="AK11" s="14">
        <v>857</v>
      </c>
      <c r="AL11" s="13">
        <v>29383</v>
      </c>
      <c r="AM11" s="13">
        <v>28853</v>
      </c>
      <c r="AN11" s="14">
        <v>3150</v>
      </c>
    </row>
    <row r="12" spans="1:40" ht="15.75" x14ac:dyDescent="0.3">
      <c r="A12" s="10" t="s">
        <v>109</v>
      </c>
      <c r="B12" s="13">
        <v>1022644</v>
      </c>
      <c r="C12" s="13">
        <v>1026497</v>
      </c>
      <c r="D12" s="14">
        <v>10974.5</v>
      </c>
      <c r="E12" s="11">
        <v>152018</v>
      </c>
      <c r="F12" s="11">
        <v>141569</v>
      </c>
      <c r="G12" s="12">
        <v>7541</v>
      </c>
      <c r="H12" s="13">
        <v>32475</v>
      </c>
      <c r="I12" s="13">
        <v>31937</v>
      </c>
      <c r="J12" s="14">
        <v>4005.5</v>
      </c>
      <c r="K12" s="11">
        <v>247187</v>
      </c>
      <c r="L12" s="11">
        <v>268386</v>
      </c>
      <c r="M12" s="12">
        <v>8030</v>
      </c>
      <c r="N12" s="11">
        <v>110</v>
      </c>
      <c r="O12" s="11">
        <v>528</v>
      </c>
      <c r="P12" s="12">
        <v>38</v>
      </c>
      <c r="Q12" s="11">
        <v>121756</v>
      </c>
      <c r="R12" s="11">
        <v>128605</v>
      </c>
      <c r="S12" s="12">
        <v>5798</v>
      </c>
      <c r="T12" s="13">
        <v>54177</v>
      </c>
      <c r="U12" s="13">
        <v>54463</v>
      </c>
      <c r="V12" s="14">
        <v>3961</v>
      </c>
      <c r="W12" s="13">
        <v>158065</v>
      </c>
      <c r="X12" s="13">
        <v>151290</v>
      </c>
      <c r="Y12" s="14">
        <v>7837</v>
      </c>
      <c r="Z12" s="13">
        <v>273342</v>
      </c>
      <c r="AA12" s="13">
        <v>271103</v>
      </c>
      <c r="AB12" s="14">
        <v>2692.5</v>
      </c>
      <c r="AC12" s="13">
        <v>309</v>
      </c>
      <c r="AD12" s="13">
        <v>304</v>
      </c>
      <c r="AE12" s="14">
        <v>105</v>
      </c>
      <c r="AF12" s="13">
        <v>3059</v>
      </c>
      <c r="AG12" s="13">
        <v>3192</v>
      </c>
      <c r="AH12" s="14">
        <v>504</v>
      </c>
      <c r="AI12" s="13">
        <v>3584</v>
      </c>
      <c r="AJ12" s="13">
        <v>3391</v>
      </c>
      <c r="AK12" s="14">
        <v>704</v>
      </c>
      <c r="AL12" s="11">
        <v>20604</v>
      </c>
      <c r="AM12" s="11">
        <v>18177</v>
      </c>
      <c r="AN12" s="12">
        <v>2030</v>
      </c>
    </row>
    <row r="13" spans="1:40" ht="15.75" x14ac:dyDescent="0.3">
      <c r="A13" s="10" t="s">
        <v>110</v>
      </c>
      <c r="B13" s="11">
        <v>342629</v>
      </c>
      <c r="C13" s="11">
        <v>354216</v>
      </c>
      <c r="D13" s="12">
        <v>5055</v>
      </c>
      <c r="E13" s="11">
        <v>82496</v>
      </c>
      <c r="F13" s="11">
        <v>70279</v>
      </c>
      <c r="G13" s="12">
        <v>4008.5</v>
      </c>
      <c r="H13" s="13">
        <v>18675</v>
      </c>
      <c r="I13" s="13">
        <v>19441</v>
      </c>
      <c r="J13" s="14">
        <v>2435.5</v>
      </c>
      <c r="K13" s="11">
        <v>36232</v>
      </c>
      <c r="L13" s="11">
        <v>46793</v>
      </c>
      <c r="M13" s="12">
        <v>2564.5</v>
      </c>
      <c r="N13" s="13">
        <v>992</v>
      </c>
      <c r="O13" s="13">
        <v>858</v>
      </c>
      <c r="P13" s="14">
        <v>512</v>
      </c>
      <c r="Q13" s="13">
        <v>4251</v>
      </c>
      <c r="R13" s="13">
        <v>4774</v>
      </c>
      <c r="S13" s="14">
        <v>549.5</v>
      </c>
      <c r="T13" s="13">
        <v>4092</v>
      </c>
      <c r="U13" s="13">
        <v>4301</v>
      </c>
      <c r="V13" s="14">
        <v>764</v>
      </c>
      <c r="W13" s="13">
        <v>19577</v>
      </c>
      <c r="X13" s="13">
        <v>17760</v>
      </c>
      <c r="Y13" s="14">
        <v>2942</v>
      </c>
      <c r="Z13" s="13">
        <v>18394</v>
      </c>
      <c r="AA13" s="13">
        <v>19120</v>
      </c>
      <c r="AB13" s="14">
        <v>2364.5</v>
      </c>
      <c r="AC13" s="13">
        <v>116</v>
      </c>
      <c r="AD13" s="13">
        <v>124</v>
      </c>
      <c r="AE13" s="14">
        <v>39.5</v>
      </c>
      <c r="AF13" s="13">
        <v>87</v>
      </c>
      <c r="AG13" s="13">
        <v>95</v>
      </c>
      <c r="AH13" s="14">
        <v>94.5</v>
      </c>
      <c r="AI13" s="13">
        <v>928</v>
      </c>
      <c r="AJ13" s="13">
        <v>1045</v>
      </c>
      <c r="AK13" s="14">
        <v>354</v>
      </c>
      <c r="AL13" s="11">
        <v>23741</v>
      </c>
      <c r="AM13" s="11">
        <v>18765</v>
      </c>
      <c r="AN13" s="12">
        <v>2773.5</v>
      </c>
    </row>
    <row r="14" spans="1:40" ht="15.75" x14ac:dyDescent="0.3">
      <c r="A14" s="10" t="s">
        <v>111</v>
      </c>
      <c r="B14" s="13">
        <v>622472</v>
      </c>
      <c r="C14" s="13">
        <v>620050</v>
      </c>
      <c r="D14" s="14">
        <v>12660</v>
      </c>
      <c r="E14" s="11">
        <v>139052</v>
      </c>
      <c r="F14" s="11">
        <v>123245</v>
      </c>
      <c r="G14" s="12">
        <v>7931.5</v>
      </c>
      <c r="H14" s="13">
        <v>17094</v>
      </c>
      <c r="I14" s="13">
        <v>18828</v>
      </c>
      <c r="J14" s="14">
        <v>3493.5</v>
      </c>
      <c r="K14" s="13">
        <v>107492</v>
      </c>
      <c r="L14" s="13">
        <v>111993</v>
      </c>
      <c r="M14" s="14">
        <v>6376.5</v>
      </c>
      <c r="N14" s="11">
        <v>21</v>
      </c>
      <c r="O14" s="11">
        <v>246</v>
      </c>
      <c r="P14" s="12">
        <v>6</v>
      </c>
      <c r="Q14" s="13">
        <v>21320</v>
      </c>
      <c r="R14" s="13">
        <v>20425</v>
      </c>
      <c r="S14" s="14">
        <v>3220.5</v>
      </c>
      <c r="T14" s="11">
        <v>6895</v>
      </c>
      <c r="U14" s="11">
        <v>8641</v>
      </c>
      <c r="V14" s="12">
        <v>1409</v>
      </c>
      <c r="W14" s="13">
        <v>333976</v>
      </c>
      <c r="X14" s="13">
        <v>339575</v>
      </c>
      <c r="Y14" s="14">
        <v>15688.5</v>
      </c>
      <c r="Z14" s="11">
        <v>585139</v>
      </c>
      <c r="AA14" s="11">
        <v>610313</v>
      </c>
      <c r="AB14" s="12">
        <v>4083.5</v>
      </c>
      <c r="AC14" s="13">
        <v>154</v>
      </c>
      <c r="AD14" s="13">
        <v>107</v>
      </c>
      <c r="AE14" s="14">
        <v>65.5</v>
      </c>
      <c r="AF14" s="11">
        <v>7</v>
      </c>
      <c r="AG14" s="11" t="s">
        <v>439</v>
      </c>
      <c r="AH14" s="12">
        <v>7</v>
      </c>
      <c r="AI14" s="13">
        <v>9173</v>
      </c>
      <c r="AJ14" s="13">
        <v>9057</v>
      </c>
      <c r="AK14" s="14">
        <v>1506.5</v>
      </c>
      <c r="AL14" s="13">
        <v>12811</v>
      </c>
      <c r="AM14" s="13">
        <v>9636</v>
      </c>
      <c r="AN14" s="14">
        <v>3264.5</v>
      </c>
    </row>
    <row r="15" spans="1:40" ht="15.75" x14ac:dyDescent="0.3">
      <c r="A15" s="10" t="s">
        <v>112</v>
      </c>
      <c r="B15" s="13">
        <v>1154252</v>
      </c>
      <c r="C15" s="13">
        <v>1150434</v>
      </c>
      <c r="D15" s="14">
        <v>18585</v>
      </c>
      <c r="E15" s="13">
        <v>391450</v>
      </c>
      <c r="F15" s="13">
        <v>382573</v>
      </c>
      <c r="G15" s="14">
        <v>15038</v>
      </c>
      <c r="H15" s="13">
        <v>55668</v>
      </c>
      <c r="I15" s="13">
        <v>59775</v>
      </c>
      <c r="J15" s="14">
        <v>7027.5</v>
      </c>
      <c r="K15" s="13">
        <v>1096</v>
      </c>
      <c r="L15" s="13">
        <v>1332</v>
      </c>
      <c r="M15" s="14">
        <v>481</v>
      </c>
      <c r="N15" s="13">
        <v>4277</v>
      </c>
      <c r="O15" s="13">
        <v>3181</v>
      </c>
      <c r="P15" s="14">
        <v>2032</v>
      </c>
      <c r="Q15" s="13">
        <v>4275</v>
      </c>
      <c r="R15" s="13">
        <v>4005</v>
      </c>
      <c r="S15" s="14">
        <v>959.5</v>
      </c>
      <c r="T15" s="13">
        <v>43169</v>
      </c>
      <c r="U15" s="13">
        <v>47143</v>
      </c>
      <c r="V15" s="14">
        <v>6236.5</v>
      </c>
      <c r="W15" s="11">
        <v>487529</v>
      </c>
      <c r="X15" s="11">
        <v>515515</v>
      </c>
      <c r="Y15" s="12">
        <v>18289</v>
      </c>
      <c r="Z15" s="11">
        <v>1122696</v>
      </c>
      <c r="AA15" s="11">
        <v>1109560</v>
      </c>
      <c r="AB15" s="12">
        <v>12535.5</v>
      </c>
      <c r="AC15" s="13">
        <v>728</v>
      </c>
      <c r="AD15" s="13">
        <v>787</v>
      </c>
      <c r="AE15" s="14">
        <v>110</v>
      </c>
      <c r="AF15" s="13">
        <v>231156</v>
      </c>
      <c r="AG15" s="13">
        <v>232694</v>
      </c>
      <c r="AH15" s="14">
        <v>5578.5</v>
      </c>
      <c r="AI15" s="11">
        <v>46323</v>
      </c>
      <c r="AJ15" s="11">
        <v>42479</v>
      </c>
      <c r="AK15" s="12">
        <v>3657.5</v>
      </c>
      <c r="AL15" s="13">
        <v>104380</v>
      </c>
      <c r="AM15" s="13">
        <v>98725</v>
      </c>
      <c r="AN15" s="14">
        <v>7984</v>
      </c>
    </row>
    <row r="16" spans="1:40" ht="15.75" x14ac:dyDescent="0.3">
      <c r="A16" s="10" t="s">
        <v>113</v>
      </c>
      <c r="B16" s="13">
        <v>674108</v>
      </c>
      <c r="C16" s="13">
        <v>669386</v>
      </c>
      <c r="D16" s="14">
        <v>26532.5</v>
      </c>
      <c r="E16" s="11">
        <v>259311</v>
      </c>
      <c r="F16" s="11">
        <v>296318</v>
      </c>
      <c r="G16" s="12">
        <v>21217.5</v>
      </c>
      <c r="H16" s="13">
        <v>34037</v>
      </c>
      <c r="I16" s="13">
        <v>31952</v>
      </c>
      <c r="J16" s="14">
        <v>6547</v>
      </c>
      <c r="K16" s="13">
        <v>500</v>
      </c>
      <c r="L16" s="13">
        <v>590</v>
      </c>
      <c r="M16" s="14">
        <v>345</v>
      </c>
      <c r="N16" s="11">
        <v>5801</v>
      </c>
      <c r="O16" s="11">
        <v>1817</v>
      </c>
      <c r="P16" s="12">
        <v>2258.5</v>
      </c>
      <c r="Q16" s="11">
        <v>870</v>
      </c>
      <c r="R16" s="11">
        <v>1131</v>
      </c>
      <c r="S16" s="12">
        <v>255.5</v>
      </c>
      <c r="T16" s="13">
        <v>20512</v>
      </c>
      <c r="U16" s="13">
        <v>20299</v>
      </c>
      <c r="V16" s="14">
        <v>2547.5</v>
      </c>
      <c r="W16" s="13">
        <v>436351</v>
      </c>
      <c r="X16" s="13">
        <v>414123</v>
      </c>
      <c r="Y16" s="14">
        <v>27350.5</v>
      </c>
      <c r="Z16" s="11">
        <v>1068895</v>
      </c>
      <c r="AA16" s="11">
        <v>1048181</v>
      </c>
      <c r="AB16" s="12">
        <v>18655</v>
      </c>
      <c r="AC16" s="11">
        <v>148</v>
      </c>
      <c r="AD16" s="11">
        <v>246</v>
      </c>
      <c r="AE16" s="12">
        <v>35.5</v>
      </c>
      <c r="AF16" s="11">
        <v>239008</v>
      </c>
      <c r="AG16" s="11">
        <v>246886</v>
      </c>
      <c r="AH16" s="12">
        <v>2931.5</v>
      </c>
      <c r="AI16" s="11">
        <v>40334</v>
      </c>
      <c r="AJ16" s="11">
        <v>35327</v>
      </c>
      <c r="AK16" s="12">
        <v>1769</v>
      </c>
      <c r="AL16" s="13">
        <v>80695</v>
      </c>
      <c r="AM16" s="13">
        <v>72590</v>
      </c>
      <c r="AN16" s="14">
        <v>9443</v>
      </c>
    </row>
    <row r="17" spans="1:40" ht="15.75" x14ac:dyDescent="0.3">
      <c r="A17" s="10" t="s">
        <v>114</v>
      </c>
      <c r="B17" s="11">
        <v>668149</v>
      </c>
      <c r="C17" s="11">
        <v>636965</v>
      </c>
      <c r="D17" s="12">
        <v>16657.5</v>
      </c>
      <c r="E17" s="11">
        <v>153194</v>
      </c>
      <c r="F17" s="11">
        <v>126459</v>
      </c>
      <c r="G17" s="12">
        <v>9575</v>
      </c>
      <c r="H17" s="13">
        <v>19667</v>
      </c>
      <c r="I17" s="13">
        <v>18251</v>
      </c>
      <c r="J17" s="14">
        <v>3413.5</v>
      </c>
      <c r="K17" s="13">
        <v>3703</v>
      </c>
      <c r="L17" s="13">
        <v>3023</v>
      </c>
      <c r="M17" s="14">
        <v>1723.5</v>
      </c>
      <c r="N17" s="11">
        <v>635</v>
      </c>
      <c r="O17" s="11">
        <v>1780</v>
      </c>
      <c r="P17" s="12">
        <v>353</v>
      </c>
      <c r="Q17" s="13">
        <v>1662</v>
      </c>
      <c r="R17" s="13">
        <v>1410</v>
      </c>
      <c r="S17" s="14">
        <v>906.5</v>
      </c>
      <c r="T17" s="11">
        <v>11845</v>
      </c>
      <c r="U17" s="11">
        <v>13619</v>
      </c>
      <c r="V17" s="12">
        <v>1245</v>
      </c>
      <c r="W17" s="11">
        <v>521004</v>
      </c>
      <c r="X17" s="11">
        <v>573917</v>
      </c>
      <c r="Y17" s="12">
        <v>18978</v>
      </c>
      <c r="Z17" s="11">
        <v>560358</v>
      </c>
      <c r="AA17" s="11">
        <v>573316</v>
      </c>
      <c r="AB17" s="12">
        <v>5773</v>
      </c>
      <c r="AC17" s="13">
        <v>713</v>
      </c>
      <c r="AD17" s="13">
        <v>815</v>
      </c>
      <c r="AE17" s="14">
        <v>140</v>
      </c>
      <c r="AF17" s="13">
        <v>31929</v>
      </c>
      <c r="AG17" s="13">
        <v>32052</v>
      </c>
      <c r="AH17" s="14">
        <v>3190</v>
      </c>
      <c r="AI17" s="13">
        <v>9304</v>
      </c>
      <c r="AJ17" s="13">
        <v>8628</v>
      </c>
      <c r="AK17" s="14">
        <v>1092</v>
      </c>
      <c r="AL17" s="13">
        <v>10415</v>
      </c>
      <c r="AM17" s="13">
        <v>10574</v>
      </c>
      <c r="AN17" s="14">
        <v>1651</v>
      </c>
    </row>
    <row r="18" spans="1:40" ht="15.75" x14ac:dyDescent="0.3">
      <c r="A18" s="10" t="s">
        <v>115</v>
      </c>
      <c r="B18" s="13">
        <v>56192</v>
      </c>
      <c r="C18" s="13">
        <v>57999</v>
      </c>
      <c r="D18" s="14">
        <v>3589.5</v>
      </c>
      <c r="E18" s="13">
        <v>8289</v>
      </c>
      <c r="F18" s="13">
        <v>9220</v>
      </c>
      <c r="G18" s="14">
        <v>1568.5</v>
      </c>
      <c r="H18" s="13">
        <v>3390</v>
      </c>
      <c r="I18" s="13">
        <v>2857</v>
      </c>
      <c r="J18" s="14">
        <v>719</v>
      </c>
      <c r="K18" s="11">
        <v>62</v>
      </c>
      <c r="L18" s="11">
        <v>228</v>
      </c>
      <c r="M18" s="12">
        <v>29.5</v>
      </c>
      <c r="N18" s="13">
        <v>24980</v>
      </c>
      <c r="O18" s="13">
        <v>25530</v>
      </c>
      <c r="P18" s="14">
        <v>2547.5</v>
      </c>
      <c r="Q18" s="13">
        <v>746</v>
      </c>
      <c r="R18" s="13">
        <v>927</v>
      </c>
      <c r="S18" s="14">
        <v>204</v>
      </c>
      <c r="T18" s="13">
        <v>12897</v>
      </c>
      <c r="U18" s="13">
        <v>12701</v>
      </c>
      <c r="V18" s="14">
        <v>2472</v>
      </c>
      <c r="W18" s="13">
        <v>54894</v>
      </c>
      <c r="X18" s="13">
        <v>56482</v>
      </c>
      <c r="Y18" s="14">
        <v>4405.5</v>
      </c>
      <c r="Z18" s="11">
        <v>285657</v>
      </c>
      <c r="AA18" s="11">
        <v>261754</v>
      </c>
      <c r="AB18" s="12">
        <v>4034</v>
      </c>
      <c r="AC18" s="13">
        <v>899</v>
      </c>
      <c r="AD18" s="13">
        <v>1071</v>
      </c>
      <c r="AE18" s="14">
        <v>177</v>
      </c>
      <c r="AF18" s="11">
        <v>88197</v>
      </c>
      <c r="AG18" s="11">
        <v>91865</v>
      </c>
      <c r="AH18" s="12">
        <v>2770</v>
      </c>
      <c r="AI18" s="11">
        <v>27995</v>
      </c>
      <c r="AJ18" s="11">
        <v>25786</v>
      </c>
      <c r="AK18" s="12">
        <v>1406.5</v>
      </c>
      <c r="AL18" s="11">
        <v>8871</v>
      </c>
      <c r="AM18" s="11">
        <v>11000</v>
      </c>
      <c r="AN18" s="12">
        <v>1325</v>
      </c>
    </row>
    <row r="19" spans="1:40" s="23" customFormat="1" ht="15.75" x14ac:dyDescent="0.3">
      <c r="A19" s="21" t="s">
        <v>438</v>
      </c>
      <c r="B19" s="22">
        <v>8712006</v>
      </c>
      <c r="C19" s="22">
        <v>8840251</v>
      </c>
      <c r="D19" s="20">
        <v>52472</v>
      </c>
      <c r="E19" s="22">
        <v>2361574</v>
      </c>
      <c r="F19" s="22">
        <v>2088933</v>
      </c>
      <c r="G19" s="20">
        <v>40161</v>
      </c>
      <c r="H19" s="22">
        <v>306252</v>
      </c>
      <c r="I19" s="22">
        <v>350254</v>
      </c>
      <c r="J19" s="20">
        <v>15506.5</v>
      </c>
      <c r="K19" s="22">
        <v>539412</v>
      </c>
      <c r="L19" s="22">
        <v>588265</v>
      </c>
      <c r="M19" s="20">
        <v>14854.5</v>
      </c>
      <c r="N19" s="25">
        <v>56437</v>
      </c>
      <c r="O19" s="25">
        <v>59567</v>
      </c>
      <c r="P19" s="24">
        <v>5557</v>
      </c>
      <c r="Q19" s="22">
        <v>203447</v>
      </c>
      <c r="R19" s="22">
        <v>214608</v>
      </c>
      <c r="S19" s="20">
        <v>8166</v>
      </c>
      <c r="T19" s="25">
        <v>229172</v>
      </c>
      <c r="U19" s="25">
        <v>239790</v>
      </c>
      <c r="V19" s="24">
        <v>11163.5</v>
      </c>
      <c r="W19" s="22">
        <v>3649610</v>
      </c>
      <c r="X19" s="22">
        <v>3725955</v>
      </c>
      <c r="Y19" s="20">
        <v>54312</v>
      </c>
      <c r="Z19" s="25">
        <v>7968929</v>
      </c>
      <c r="AA19" s="25">
        <v>7996799</v>
      </c>
      <c r="AB19" s="24">
        <v>28207.5</v>
      </c>
      <c r="AC19" s="22">
        <v>4170</v>
      </c>
      <c r="AD19" s="22">
        <v>4707</v>
      </c>
      <c r="AE19" s="20">
        <v>351</v>
      </c>
      <c r="AF19" s="22">
        <v>752419</v>
      </c>
      <c r="AG19" s="22">
        <v>764850</v>
      </c>
      <c r="AH19" s="20">
        <v>9127</v>
      </c>
      <c r="AI19" s="22">
        <v>192138</v>
      </c>
      <c r="AJ19" s="22">
        <v>180206</v>
      </c>
      <c r="AK19" s="20">
        <v>5487.5</v>
      </c>
      <c r="AL19" s="22">
        <v>427986</v>
      </c>
      <c r="AM19" s="22">
        <v>397357</v>
      </c>
      <c r="AN19" s="20">
        <v>16157</v>
      </c>
    </row>
    <row r="20" spans="1:40"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c r="AC20" s="15"/>
      <c r="AD20" s="15"/>
      <c r="AE20" s="16"/>
      <c r="AF20" s="15"/>
      <c r="AG20" s="15"/>
      <c r="AH20" s="16"/>
      <c r="AI20" s="15"/>
      <c r="AJ20" s="15"/>
      <c r="AK20" s="16"/>
      <c r="AL20" s="15"/>
      <c r="AM20" s="15"/>
      <c r="AN20" s="16"/>
    </row>
    <row r="21" spans="1:40" x14ac:dyDescent="0.25">
      <c r="A21" t="s">
        <v>131</v>
      </c>
      <c r="D21" s="17"/>
      <c r="G21" s="17"/>
      <c r="J21" s="17"/>
      <c r="M21" s="17"/>
      <c r="P21" s="17"/>
      <c r="S21" s="17"/>
      <c r="V21" s="17"/>
      <c r="Y21" s="17"/>
      <c r="AB21" s="17"/>
      <c r="AE21" s="17"/>
      <c r="AH21" s="17"/>
      <c r="AK21" s="17"/>
      <c r="AN21" s="17"/>
    </row>
  </sheetData>
  <mergeCells count="13">
    <mergeCell ref="B4:D4"/>
    <mergeCell ref="H4:J4"/>
    <mergeCell ref="Q4:S4"/>
    <mergeCell ref="T4:V4"/>
    <mergeCell ref="AI4:AK4"/>
    <mergeCell ref="AF4:AH4"/>
    <mergeCell ref="AL4:AN4"/>
    <mergeCell ref="W4:Y4"/>
    <mergeCell ref="E4:G4"/>
    <mergeCell ref="Z4:AB4"/>
    <mergeCell ref="N4:P4"/>
    <mergeCell ref="AC4:AE4"/>
    <mergeCell ref="K4:M4"/>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6"/>
  <dimension ref="A1:AN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40" width="15" customWidth="1"/>
  </cols>
  <sheetData>
    <row r="1" spans="1:40" ht="18.75" x14ac:dyDescent="0.35">
      <c r="A1" s="3" t="s">
        <v>24</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row>
    <row r="2" spans="1:40" ht="15.75" x14ac:dyDescent="0.3">
      <c r="A2" s="6" t="s">
        <v>186</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row>
    <row r="3" spans="1:40" ht="15.75" x14ac:dyDescent="0.3">
      <c r="A3" s="6" t="s">
        <v>202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row>
    <row r="4" spans="1:40" ht="60" customHeight="1" x14ac:dyDescent="0.25">
      <c r="A4" s="7"/>
      <c r="B4" s="83" t="s">
        <v>188</v>
      </c>
      <c r="C4" s="83"/>
      <c r="D4" s="83"/>
      <c r="E4" s="83" t="s">
        <v>189</v>
      </c>
      <c r="F4" s="83"/>
      <c r="G4" s="83"/>
      <c r="H4" s="83" t="s">
        <v>190</v>
      </c>
      <c r="I4" s="83"/>
      <c r="J4" s="83"/>
      <c r="K4" s="83" t="s">
        <v>191</v>
      </c>
      <c r="L4" s="83"/>
      <c r="M4" s="83"/>
      <c r="N4" s="83" t="s">
        <v>192</v>
      </c>
      <c r="O4" s="83"/>
      <c r="P4" s="83"/>
      <c r="Q4" s="83" t="s">
        <v>193</v>
      </c>
      <c r="R4" s="83"/>
      <c r="S4" s="83"/>
      <c r="T4" s="83" t="s">
        <v>194</v>
      </c>
      <c r="U4" s="83"/>
      <c r="V4" s="83"/>
      <c r="W4" s="83" t="s">
        <v>195</v>
      </c>
      <c r="X4" s="83"/>
      <c r="Y4" s="83"/>
      <c r="Z4" s="83" t="s">
        <v>196</v>
      </c>
      <c r="AA4" s="83"/>
      <c r="AB4" s="83"/>
      <c r="AC4" s="83" t="s">
        <v>197</v>
      </c>
      <c r="AD4" s="83"/>
      <c r="AE4" s="83"/>
      <c r="AF4" s="83" t="s">
        <v>198</v>
      </c>
      <c r="AG4" s="83"/>
      <c r="AH4" s="83"/>
      <c r="AI4" s="83" t="s">
        <v>199</v>
      </c>
      <c r="AJ4" s="83"/>
      <c r="AK4" s="83"/>
      <c r="AL4" s="83" t="s">
        <v>200</v>
      </c>
      <c r="AM4" s="83"/>
      <c r="AN4" s="83"/>
    </row>
    <row r="5" spans="1:40"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c r="AC5" s="8" t="s">
        <v>100</v>
      </c>
      <c r="AD5" s="8" t="s">
        <v>101</v>
      </c>
      <c r="AE5" s="9" t="s">
        <v>102</v>
      </c>
      <c r="AF5" s="8" t="s">
        <v>100</v>
      </c>
      <c r="AG5" s="8" t="s">
        <v>101</v>
      </c>
      <c r="AH5" s="9" t="s">
        <v>102</v>
      </c>
      <c r="AI5" s="8" t="s">
        <v>100</v>
      </c>
      <c r="AJ5" s="8" t="s">
        <v>101</v>
      </c>
      <c r="AK5" s="9" t="s">
        <v>102</v>
      </c>
      <c r="AL5" s="8" t="s">
        <v>100</v>
      </c>
      <c r="AM5" s="8" t="s">
        <v>101</v>
      </c>
      <c r="AN5" s="9" t="s">
        <v>102</v>
      </c>
    </row>
    <row r="6" spans="1:40" ht="15.75" x14ac:dyDescent="0.3">
      <c r="A6" s="10" t="s">
        <v>103</v>
      </c>
      <c r="B6" s="13">
        <v>2342</v>
      </c>
      <c r="C6" s="13">
        <v>2172</v>
      </c>
      <c r="D6" s="14">
        <v>417.5</v>
      </c>
      <c r="E6" s="13">
        <v>622</v>
      </c>
      <c r="F6" s="13">
        <v>492</v>
      </c>
      <c r="G6" s="14">
        <v>205</v>
      </c>
      <c r="H6" s="13">
        <v>364</v>
      </c>
      <c r="I6" s="13">
        <v>357</v>
      </c>
      <c r="J6" s="14">
        <v>144.5</v>
      </c>
      <c r="K6" s="11">
        <v>18</v>
      </c>
      <c r="L6" s="11">
        <v>40</v>
      </c>
      <c r="M6" s="12">
        <v>21.5</v>
      </c>
      <c r="N6" s="13">
        <v>468</v>
      </c>
      <c r="O6" s="13">
        <v>512</v>
      </c>
      <c r="P6" s="14">
        <v>133</v>
      </c>
      <c r="Q6" s="11">
        <v>424</v>
      </c>
      <c r="R6" s="11">
        <v>644</v>
      </c>
      <c r="S6" s="12">
        <v>142</v>
      </c>
      <c r="T6" s="13">
        <v>1118</v>
      </c>
      <c r="U6" s="13">
        <v>978</v>
      </c>
      <c r="V6" s="14">
        <v>303.5</v>
      </c>
      <c r="W6" s="13">
        <v>2899</v>
      </c>
      <c r="X6" s="13">
        <v>2682</v>
      </c>
      <c r="Y6" s="14">
        <v>454.5</v>
      </c>
      <c r="Z6" s="13">
        <v>3564</v>
      </c>
      <c r="AA6" s="13">
        <v>3248</v>
      </c>
      <c r="AB6" s="14">
        <v>547.5</v>
      </c>
      <c r="AC6" s="13">
        <v>18</v>
      </c>
      <c r="AD6" s="13">
        <v>34</v>
      </c>
      <c r="AE6" s="14">
        <v>19.5</v>
      </c>
      <c r="AF6" s="13">
        <v>996</v>
      </c>
      <c r="AG6" s="13">
        <v>867</v>
      </c>
      <c r="AH6" s="14">
        <v>235.5</v>
      </c>
      <c r="AI6" s="13">
        <v>1488</v>
      </c>
      <c r="AJ6" s="13">
        <v>1325</v>
      </c>
      <c r="AK6" s="14">
        <v>224</v>
      </c>
      <c r="AL6" s="11">
        <v>566</v>
      </c>
      <c r="AM6" s="11">
        <v>380</v>
      </c>
      <c r="AN6" s="12">
        <v>173</v>
      </c>
    </row>
    <row r="7" spans="1:40" ht="15.75" x14ac:dyDescent="0.3">
      <c r="A7" s="10" t="s">
        <v>104</v>
      </c>
      <c r="B7" s="13">
        <v>1271</v>
      </c>
      <c r="C7" s="13">
        <v>1175</v>
      </c>
      <c r="D7" s="14">
        <v>221.5</v>
      </c>
      <c r="E7" s="13">
        <v>596</v>
      </c>
      <c r="F7" s="13">
        <v>480</v>
      </c>
      <c r="G7" s="14">
        <v>151</v>
      </c>
      <c r="H7" s="13">
        <v>401</v>
      </c>
      <c r="I7" s="13">
        <v>496</v>
      </c>
      <c r="J7" s="14">
        <v>124.5</v>
      </c>
      <c r="K7" s="13">
        <v>23</v>
      </c>
      <c r="L7" s="13">
        <v>34</v>
      </c>
      <c r="M7" s="14">
        <v>24.5</v>
      </c>
      <c r="N7" s="13">
        <v>54</v>
      </c>
      <c r="O7" s="13">
        <v>63</v>
      </c>
      <c r="P7" s="14">
        <v>51.5</v>
      </c>
      <c r="Q7" s="13">
        <v>123</v>
      </c>
      <c r="R7" s="13">
        <v>148</v>
      </c>
      <c r="S7" s="14">
        <v>78.5</v>
      </c>
      <c r="T7" s="13">
        <v>350</v>
      </c>
      <c r="U7" s="13">
        <v>250</v>
      </c>
      <c r="V7" s="14">
        <v>126.5</v>
      </c>
      <c r="W7" s="13">
        <v>1538</v>
      </c>
      <c r="X7" s="13">
        <v>1311</v>
      </c>
      <c r="Y7" s="14">
        <v>255</v>
      </c>
      <c r="Z7" s="11">
        <v>1759</v>
      </c>
      <c r="AA7" s="11">
        <v>1449</v>
      </c>
      <c r="AB7" s="12">
        <v>299</v>
      </c>
      <c r="AC7" s="11" t="s">
        <v>439</v>
      </c>
      <c r="AD7" s="11">
        <v>6</v>
      </c>
      <c r="AE7" s="12"/>
      <c r="AF7" s="13">
        <v>814</v>
      </c>
      <c r="AG7" s="13">
        <v>622</v>
      </c>
      <c r="AH7" s="14">
        <v>220.5</v>
      </c>
      <c r="AI7" s="13">
        <v>167</v>
      </c>
      <c r="AJ7" s="13">
        <v>176</v>
      </c>
      <c r="AK7" s="14">
        <v>82</v>
      </c>
      <c r="AL7" s="11">
        <v>729</v>
      </c>
      <c r="AM7" s="11">
        <v>292</v>
      </c>
      <c r="AN7" s="12">
        <v>187.5</v>
      </c>
    </row>
    <row r="8" spans="1:40" ht="15.75" x14ac:dyDescent="0.3">
      <c r="A8" s="10" t="s">
        <v>105</v>
      </c>
      <c r="B8" s="13">
        <v>1295</v>
      </c>
      <c r="C8" s="13">
        <v>1419</v>
      </c>
      <c r="D8" s="14">
        <v>262.5</v>
      </c>
      <c r="E8" s="11">
        <v>336</v>
      </c>
      <c r="F8" s="11">
        <v>137</v>
      </c>
      <c r="G8" s="12">
        <v>147.5</v>
      </c>
      <c r="H8" s="13">
        <v>222</v>
      </c>
      <c r="I8" s="13">
        <v>219</v>
      </c>
      <c r="J8" s="14">
        <v>107</v>
      </c>
      <c r="K8" s="11">
        <v>22</v>
      </c>
      <c r="L8" s="11">
        <v>50</v>
      </c>
      <c r="M8" s="12">
        <v>5</v>
      </c>
      <c r="N8" s="13">
        <v>61</v>
      </c>
      <c r="O8" s="13">
        <v>81</v>
      </c>
      <c r="P8" s="14">
        <v>40</v>
      </c>
      <c r="Q8" s="11">
        <v>230</v>
      </c>
      <c r="R8" s="11">
        <v>372</v>
      </c>
      <c r="S8" s="12">
        <v>86</v>
      </c>
      <c r="T8" s="13">
        <v>954</v>
      </c>
      <c r="U8" s="13">
        <v>837</v>
      </c>
      <c r="V8" s="14">
        <v>203</v>
      </c>
      <c r="W8" s="13">
        <v>1810</v>
      </c>
      <c r="X8" s="13">
        <v>1941</v>
      </c>
      <c r="Y8" s="14">
        <v>310</v>
      </c>
      <c r="Z8" s="13">
        <v>2063</v>
      </c>
      <c r="AA8" s="13">
        <v>2082</v>
      </c>
      <c r="AB8" s="14">
        <v>338.5</v>
      </c>
      <c r="AC8" s="13">
        <v>37</v>
      </c>
      <c r="AD8" s="13">
        <v>25</v>
      </c>
      <c r="AE8" s="14">
        <v>32.5</v>
      </c>
      <c r="AF8" s="13">
        <v>21</v>
      </c>
      <c r="AG8" s="13">
        <v>12</v>
      </c>
      <c r="AH8" s="14">
        <v>23.5</v>
      </c>
      <c r="AI8" s="13">
        <v>505</v>
      </c>
      <c r="AJ8" s="13">
        <v>443</v>
      </c>
      <c r="AK8" s="14">
        <v>150</v>
      </c>
      <c r="AL8" s="13">
        <v>124</v>
      </c>
      <c r="AM8" s="13">
        <v>161</v>
      </c>
      <c r="AN8" s="14">
        <v>51.5</v>
      </c>
    </row>
    <row r="9" spans="1:40" ht="15.75" x14ac:dyDescent="0.3">
      <c r="A9" s="10" t="s">
        <v>106</v>
      </c>
      <c r="B9" s="13">
        <v>774</v>
      </c>
      <c r="C9" s="13">
        <v>668</v>
      </c>
      <c r="D9" s="14">
        <v>254.5</v>
      </c>
      <c r="E9" s="13">
        <v>472</v>
      </c>
      <c r="F9" s="13">
        <v>325</v>
      </c>
      <c r="G9" s="14">
        <v>224.5</v>
      </c>
      <c r="H9" s="13">
        <v>373</v>
      </c>
      <c r="I9" s="13">
        <v>308</v>
      </c>
      <c r="J9" s="14">
        <v>196.5</v>
      </c>
      <c r="K9" s="13">
        <v>49</v>
      </c>
      <c r="L9" s="13">
        <v>71</v>
      </c>
      <c r="M9" s="14">
        <v>44.5</v>
      </c>
      <c r="N9" s="13">
        <v>38</v>
      </c>
      <c r="O9" s="13">
        <v>69</v>
      </c>
      <c r="P9" s="14">
        <v>35.5</v>
      </c>
      <c r="Q9" s="13">
        <v>207</v>
      </c>
      <c r="R9" s="13">
        <v>136</v>
      </c>
      <c r="S9" s="14">
        <v>114.5</v>
      </c>
      <c r="T9" s="13">
        <v>435</v>
      </c>
      <c r="U9" s="13">
        <v>316</v>
      </c>
      <c r="V9" s="14">
        <v>136</v>
      </c>
      <c r="W9" s="13">
        <v>800</v>
      </c>
      <c r="X9" s="13">
        <v>657</v>
      </c>
      <c r="Y9" s="14">
        <v>230.5</v>
      </c>
      <c r="Z9" s="13">
        <v>840</v>
      </c>
      <c r="AA9" s="13">
        <v>673</v>
      </c>
      <c r="AB9" s="14">
        <v>235.5</v>
      </c>
      <c r="AC9" s="13">
        <v>24</v>
      </c>
      <c r="AD9" s="13">
        <v>4</v>
      </c>
      <c r="AE9" s="14">
        <v>33.5</v>
      </c>
      <c r="AF9" s="11">
        <v>556</v>
      </c>
      <c r="AG9" s="11">
        <v>319</v>
      </c>
      <c r="AH9" s="12">
        <v>132.5</v>
      </c>
      <c r="AI9" s="13">
        <v>249</v>
      </c>
      <c r="AJ9" s="13">
        <v>171</v>
      </c>
      <c r="AK9" s="14">
        <v>124.5</v>
      </c>
      <c r="AL9" s="11">
        <v>521</v>
      </c>
      <c r="AM9" s="11">
        <v>296</v>
      </c>
      <c r="AN9" s="12">
        <v>190.5</v>
      </c>
    </row>
    <row r="10" spans="1:40" ht="15.75" x14ac:dyDescent="0.3">
      <c r="A10" s="10" t="s">
        <v>107</v>
      </c>
      <c r="B10" s="13">
        <v>10</v>
      </c>
      <c r="C10" s="13">
        <v>13</v>
      </c>
      <c r="D10" s="14">
        <v>9</v>
      </c>
      <c r="E10" s="13">
        <v>0</v>
      </c>
      <c r="F10" s="13">
        <v>0</v>
      </c>
      <c r="G10" s="14">
        <v>0</v>
      </c>
      <c r="H10" s="13">
        <v>0</v>
      </c>
      <c r="I10" s="13">
        <v>0</v>
      </c>
      <c r="J10" s="14">
        <v>0</v>
      </c>
      <c r="K10" s="13" t="s">
        <v>439</v>
      </c>
      <c r="L10" s="13">
        <v>0</v>
      </c>
      <c r="M10" s="14"/>
      <c r="N10" s="13">
        <v>59</v>
      </c>
      <c r="O10" s="13">
        <v>56</v>
      </c>
      <c r="P10" s="14">
        <v>19.5</v>
      </c>
      <c r="Q10" s="11">
        <v>3</v>
      </c>
      <c r="R10" s="11">
        <v>15</v>
      </c>
      <c r="S10" s="12">
        <v>3</v>
      </c>
      <c r="T10" s="13">
        <v>67</v>
      </c>
      <c r="U10" s="13">
        <v>56</v>
      </c>
      <c r="V10" s="14">
        <v>21</v>
      </c>
      <c r="W10" s="13">
        <v>35</v>
      </c>
      <c r="X10" s="13">
        <v>39</v>
      </c>
      <c r="Y10" s="14">
        <v>15.5</v>
      </c>
      <c r="Z10" s="13">
        <v>166</v>
      </c>
      <c r="AA10" s="13">
        <v>187</v>
      </c>
      <c r="AB10" s="14">
        <v>35</v>
      </c>
      <c r="AC10" s="13">
        <v>6</v>
      </c>
      <c r="AD10" s="13">
        <v>0</v>
      </c>
      <c r="AE10" s="14">
        <v>8</v>
      </c>
      <c r="AF10" s="13">
        <v>112</v>
      </c>
      <c r="AG10" s="13">
        <v>94</v>
      </c>
      <c r="AH10" s="14">
        <v>22.5</v>
      </c>
      <c r="AI10" s="13">
        <v>225</v>
      </c>
      <c r="AJ10" s="13">
        <v>197</v>
      </c>
      <c r="AK10" s="14">
        <v>37</v>
      </c>
      <c r="AL10" s="13">
        <v>5</v>
      </c>
      <c r="AM10" s="13">
        <v>9</v>
      </c>
      <c r="AN10" s="14">
        <v>4</v>
      </c>
    </row>
    <row r="11" spans="1:40" ht="15.75" x14ac:dyDescent="0.3">
      <c r="A11" s="10" t="s">
        <v>108</v>
      </c>
      <c r="B11" s="13">
        <v>1368</v>
      </c>
      <c r="C11" s="13">
        <v>1270</v>
      </c>
      <c r="D11" s="14">
        <v>307</v>
      </c>
      <c r="E11" s="13">
        <v>291</v>
      </c>
      <c r="F11" s="13">
        <v>416</v>
      </c>
      <c r="G11" s="14">
        <v>159.5</v>
      </c>
      <c r="H11" s="13">
        <v>322</v>
      </c>
      <c r="I11" s="13">
        <v>409</v>
      </c>
      <c r="J11" s="14">
        <v>140</v>
      </c>
      <c r="K11" s="13">
        <v>122</v>
      </c>
      <c r="L11" s="13">
        <v>116</v>
      </c>
      <c r="M11" s="14">
        <v>133</v>
      </c>
      <c r="N11" s="13">
        <v>57</v>
      </c>
      <c r="O11" s="13">
        <v>81</v>
      </c>
      <c r="P11" s="14">
        <v>44.5</v>
      </c>
      <c r="Q11" s="13">
        <v>280</v>
      </c>
      <c r="R11" s="13">
        <v>255</v>
      </c>
      <c r="S11" s="14">
        <v>115</v>
      </c>
      <c r="T11" s="13">
        <v>393</v>
      </c>
      <c r="U11" s="13">
        <v>383</v>
      </c>
      <c r="V11" s="14">
        <v>134</v>
      </c>
      <c r="W11" s="13">
        <v>1595</v>
      </c>
      <c r="X11" s="13">
        <v>1447</v>
      </c>
      <c r="Y11" s="14">
        <v>326</v>
      </c>
      <c r="Z11" s="13">
        <v>1502</v>
      </c>
      <c r="AA11" s="13">
        <v>1493</v>
      </c>
      <c r="AB11" s="14">
        <v>292</v>
      </c>
      <c r="AC11" s="13">
        <v>22</v>
      </c>
      <c r="AD11" s="13">
        <v>22</v>
      </c>
      <c r="AE11" s="14">
        <v>25</v>
      </c>
      <c r="AF11" s="13">
        <v>1019</v>
      </c>
      <c r="AG11" s="13">
        <v>954</v>
      </c>
      <c r="AH11" s="14">
        <v>362</v>
      </c>
      <c r="AI11" s="13">
        <v>364</v>
      </c>
      <c r="AJ11" s="13">
        <v>402</v>
      </c>
      <c r="AK11" s="14">
        <v>153</v>
      </c>
      <c r="AL11" s="11">
        <v>441</v>
      </c>
      <c r="AM11" s="11">
        <v>255</v>
      </c>
      <c r="AN11" s="12">
        <v>178.5</v>
      </c>
    </row>
    <row r="12" spans="1:40" ht="15.75" x14ac:dyDescent="0.3">
      <c r="A12" s="10" t="s">
        <v>109</v>
      </c>
      <c r="B12" s="13">
        <v>562</v>
      </c>
      <c r="C12" s="13">
        <v>532</v>
      </c>
      <c r="D12" s="14">
        <v>201.5</v>
      </c>
      <c r="E12" s="11">
        <v>280</v>
      </c>
      <c r="F12" s="11">
        <v>70</v>
      </c>
      <c r="G12" s="12">
        <v>152.5</v>
      </c>
      <c r="H12" s="13">
        <v>277</v>
      </c>
      <c r="I12" s="13">
        <v>141</v>
      </c>
      <c r="J12" s="14">
        <v>157</v>
      </c>
      <c r="K12" s="13">
        <v>163</v>
      </c>
      <c r="L12" s="13">
        <v>110</v>
      </c>
      <c r="M12" s="14">
        <v>91.5</v>
      </c>
      <c r="N12" s="13">
        <v>61</v>
      </c>
      <c r="O12" s="13">
        <v>33</v>
      </c>
      <c r="P12" s="14">
        <v>54.5</v>
      </c>
      <c r="Q12" s="11">
        <v>124</v>
      </c>
      <c r="R12" s="11">
        <v>232</v>
      </c>
      <c r="S12" s="12">
        <v>76</v>
      </c>
      <c r="T12" s="13">
        <v>383</v>
      </c>
      <c r="U12" s="13">
        <v>362</v>
      </c>
      <c r="V12" s="14">
        <v>136.5</v>
      </c>
      <c r="W12" s="13">
        <v>543</v>
      </c>
      <c r="X12" s="13">
        <v>522</v>
      </c>
      <c r="Y12" s="14">
        <v>199</v>
      </c>
      <c r="Z12" s="13">
        <v>611</v>
      </c>
      <c r="AA12" s="13">
        <v>615</v>
      </c>
      <c r="AB12" s="14">
        <v>209.5</v>
      </c>
      <c r="AC12" s="11">
        <v>5</v>
      </c>
      <c r="AD12" s="11">
        <v>11</v>
      </c>
      <c r="AE12" s="12">
        <v>2</v>
      </c>
      <c r="AF12" s="13">
        <v>31</v>
      </c>
      <c r="AG12" s="13">
        <v>30</v>
      </c>
      <c r="AH12" s="14">
        <v>23</v>
      </c>
      <c r="AI12" s="13">
        <v>282</v>
      </c>
      <c r="AJ12" s="13">
        <v>185</v>
      </c>
      <c r="AK12" s="14">
        <v>155</v>
      </c>
      <c r="AL12" s="13">
        <v>234</v>
      </c>
      <c r="AM12" s="13">
        <v>106</v>
      </c>
      <c r="AN12" s="14">
        <v>135.5</v>
      </c>
    </row>
    <row r="13" spans="1:40" ht="15.75" x14ac:dyDescent="0.3">
      <c r="A13" s="10" t="s">
        <v>110</v>
      </c>
      <c r="B13" s="13">
        <v>322</v>
      </c>
      <c r="C13" s="13">
        <v>250</v>
      </c>
      <c r="D13" s="14">
        <v>95.5</v>
      </c>
      <c r="E13" s="13">
        <v>197</v>
      </c>
      <c r="F13" s="13">
        <v>131</v>
      </c>
      <c r="G13" s="14">
        <v>75.5</v>
      </c>
      <c r="H13" s="13">
        <v>174</v>
      </c>
      <c r="I13" s="13">
        <v>168</v>
      </c>
      <c r="J13" s="14">
        <v>69.5</v>
      </c>
      <c r="K13" s="13">
        <v>105</v>
      </c>
      <c r="L13" s="13">
        <v>77</v>
      </c>
      <c r="M13" s="14">
        <v>50.5</v>
      </c>
      <c r="N13" s="13">
        <v>29</v>
      </c>
      <c r="O13" s="13">
        <v>34</v>
      </c>
      <c r="P13" s="14">
        <v>15</v>
      </c>
      <c r="Q13" s="11">
        <v>39</v>
      </c>
      <c r="R13" s="11">
        <v>62</v>
      </c>
      <c r="S13" s="12">
        <v>20.5</v>
      </c>
      <c r="T13" s="11">
        <v>97</v>
      </c>
      <c r="U13" s="11">
        <v>141</v>
      </c>
      <c r="V13" s="12">
        <v>34.5</v>
      </c>
      <c r="W13" s="13">
        <v>290</v>
      </c>
      <c r="X13" s="13">
        <v>226</v>
      </c>
      <c r="Y13" s="14">
        <v>89</v>
      </c>
      <c r="Z13" s="13">
        <v>180</v>
      </c>
      <c r="AA13" s="13">
        <v>164</v>
      </c>
      <c r="AB13" s="14">
        <v>78</v>
      </c>
      <c r="AC13" s="11" t="s">
        <v>439</v>
      </c>
      <c r="AD13" s="11">
        <v>10</v>
      </c>
      <c r="AE13" s="12"/>
      <c r="AF13" s="13">
        <v>19</v>
      </c>
      <c r="AG13" s="13">
        <v>4</v>
      </c>
      <c r="AH13" s="14">
        <v>23</v>
      </c>
      <c r="AI13" s="11">
        <v>40</v>
      </c>
      <c r="AJ13" s="11">
        <v>80</v>
      </c>
      <c r="AK13" s="12">
        <v>26</v>
      </c>
      <c r="AL13" s="11">
        <v>206</v>
      </c>
      <c r="AM13" s="11">
        <v>115</v>
      </c>
      <c r="AN13" s="12">
        <v>76</v>
      </c>
    </row>
    <row r="14" spans="1:40" ht="15.75" x14ac:dyDescent="0.3">
      <c r="A14" s="10" t="s">
        <v>111</v>
      </c>
      <c r="B14" s="11">
        <v>490</v>
      </c>
      <c r="C14" s="11">
        <v>717</v>
      </c>
      <c r="D14" s="12">
        <v>156.5</v>
      </c>
      <c r="E14" s="13">
        <v>95</v>
      </c>
      <c r="F14" s="13">
        <v>105</v>
      </c>
      <c r="G14" s="14">
        <v>80</v>
      </c>
      <c r="H14" s="13">
        <v>102</v>
      </c>
      <c r="I14" s="13">
        <v>133</v>
      </c>
      <c r="J14" s="14">
        <v>80</v>
      </c>
      <c r="K14" s="11">
        <v>32</v>
      </c>
      <c r="L14" s="11">
        <v>79</v>
      </c>
      <c r="M14" s="12">
        <v>27.5</v>
      </c>
      <c r="N14" s="11">
        <v>10</v>
      </c>
      <c r="O14" s="11">
        <v>37</v>
      </c>
      <c r="P14" s="12">
        <v>12</v>
      </c>
      <c r="Q14" s="13">
        <v>171</v>
      </c>
      <c r="R14" s="13">
        <v>156</v>
      </c>
      <c r="S14" s="14">
        <v>89.5</v>
      </c>
      <c r="T14" s="13">
        <v>383</v>
      </c>
      <c r="U14" s="13">
        <v>304</v>
      </c>
      <c r="V14" s="14">
        <v>125.5</v>
      </c>
      <c r="W14" s="13">
        <v>828</v>
      </c>
      <c r="X14" s="13">
        <v>974</v>
      </c>
      <c r="Y14" s="14">
        <v>251.5</v>
      </c>
      <c r="Z14" s="13">
        <v>1108</v>
      </c>
      <c r="AA14" s="13">
        <v>1301</v>
      </c>
      <c r="AB14" s="14">
        <v>273</v>
      </c>
      <c r="AC14" s="13">
        <v>4</v>
      </c>
      <c r="AD14" s="13">
        <v>5</v>
      </c>
      <c r="AE14" s="14">
        <v>2</v>
      </c>
      <c r="AF14" s="13">
        <v>5</v>
      </c>
      <c r="AG14" s="13">
        <v>6</v>
      </c>
      <c r="AH14" s="14">
        <v>7.5</v>
      </c>
      <c r="AI14" s="13">
        <v>573</v>
      </c>
      <c r="AJ14" s="13">
        <v>506</v>
      </c>
      <c r="AK14" s="14">
        <v>114.5</v>
      </c>
      <c r="AL14" s="13">
        <v>85</v>
      </c>
      <c r="AM14" s="13">
        <v>89</v>
      </c>
      <c r="AN14" s="14">
        <v>65.5</v>
      </c>
    </row>
    <row r="15" spans="1:40" ht="15.75" x14ac:dyDescent="0.3">
      <c r="A15" s="10" t="s">
        <v>112</v>
      </c>
      <c r="B15" s="13">
        <v>2510</v>
      </c>
      <c r="C15" s="13">
        <v>2368</v>
      </c>
      <c r="D15" s="14">
        <v>424</v>
      </c>
      <c r="E15" s="13">
        <v>1245</v>
      </c>
      <c r="F15" s="13">
        <v>1332</v>
      </c>
      <c r="G15" s="14">
        <v>293</v>
      </c>
      <c r="H15" s="13">
        <v>908</v>
      </c>
      <c r="I15" s="13">
        <v>822</v>
      </c>
      <c r="J15" s="14">
        <v>253.5</v>
      </c>
      <c r="K15" s="13">
        <v>137</v>
      </c>
      <c r="L15" s="13">
        <v>48</v>
      </c>
      <c r="M15" s="14">
        <v>111.5</v>
      </c>
      <c r="N15" s="13">
        <v>152</v>
      </c>
      <c r="O15" s="13">
        <v>195</v>
      </c>
      <c r="P15" s="14">
        <v>83.5</v>
      </c>
      <c r="Q15" s="11">
        <v>213</v>
      </c>
      <c r="R15" s="11">
        <v>322</v>
      </c>
      <c r="S15" s="12">
        <v>97</v>
      </c>
      <c r="T15" s="11">
        <v>844</v>
      </c>
      <c r="U15" s="11">
        <v>1140</v>
      </c>
      <c r="V15" s="12">
        <v>199.5</v>
      </c>
      <c r="W15" s="13">
        <v>2929</v>
      </c>
      <c r="X15" s="13">
        <v>2674</v>
      </c>
      <c r="Y15" s="14">
        <v>451</v>
      </c>
      <c r="Z15" s="13">
        <v>3502</v>
      </c>
      <c r="AA15" s="13">
        <v>3317</v>
      </c>
      <c r="AB15" s="14">
        <v>475</v>
      </c>
      <c r="AC15" s="13">
        <v>14</v>
      </c>
      <c r="AD15" s="13">
        <v>25</v>
      </c>
      <c r="AE15" s="14">
        <v>18</v>
      </c>
      <c r="AF15" s="13">
        <v>1613</v>
      </c>
      <c r="AG15" s="13">
        <v>1591</v>
      </c>
      <c r="AH15" s="14">
        <v>406</v>
      </c>
      <c r="AI15" s="13">
        <v>1524</v>
      </c>
      <c r="AJ15" s="13">
        <v>1361</v>
      </c>
      <c r="AK15" s="14">
        <v>242</v>
      </c>
      <c r="AL15" s="13">
        <v>1148</v>
      </c>
      <c r="AM15" s="13">
        <v>952</v>
      </c>
      <c r="AN15" s="14">
        <v>233.5</v>
      </c>
    </row>
    <row r="16" spans="1:40" ht="15.75" x14ac:dyDescent="0.3">
      <c r="A16" s="10" t="s">
        <v>113</v>
      </c>
      <c r="B16" s="13">
        <v>3674</v>
      </c>
      <c r="C16" s="13">
        <v>3169</v>
      </c>
      <c r="D16" s="14">
        <v>655.5</v>
      </c>
      <c r="E16" s="13">
        <v>1783</v>
      </c>
      <c r="F16" s="13">
        <v>1812</v>
      </c>
      <c r="G16" s="14">
        <v>488</v>
      </c>
      <c r="H16" s="13">
        <v>1314</v>
      </c>
      <c r="I16" s="13">
        <v>955</v>
      </c>
      <c r="J16" s="14">
        <v>362.5</v>
      </c>
      <c r="K16" s="13">
        <v>63</v>
      </c>
      <c r="L16" s="13">
        <v>32</v>
      </c>
      <c r="M16" s="14">
        <v>44</v>
      </c>
      <c r="N16" s="13">
        <v>405</v>
      </c>
      <c r="O16" s="13">
        <v>294</v>
      </c>
      <c r="P16" s="14">
        <v>195</v>
      </c>
      <c r="Q16" s="11">
        <v>303</v>
      </c>
      <c r="R16" s="11">
        <v>421</v>
      </c>
      <c r="S16" s="12">
        <v>115.5</v>
      </c>
      <c r="T16" s="13">
        <v>1432</v>
      </c>
      <c r="U16" s="13">
        <v>1317</v>
      </c>
      <c r="V16" s="14">
        <v>284</v>
      </c>
      <c r="W16" s="11">
        <v>4398</v>
      </c>
      <c r="X16" s="11">
        <v>3712</v>
      </c>
      <c r="Y16" s="12">
        <v>663.5</v>
      </c>
      <c r="Z16" s="13">
        <v>4744</v>
      </c>
      <c r="AA16" s="13">
        <v>4235</v>
      </c>
      <c r="AB16" s="14">
        <v>727</v>
      </c>
      <c r="AC16" s="11">
        <v>17</v>
      </c>
      <c r="AD16" s="11">
        <v>37</v>
      </c>
      <c r="AE16" s="12">
        <v>18</v>
      </c>
      <c r="AF16" s="13">
        <v>2643</v>
      </c>
      <c r="AG16" s="13">
        <v>2521</v>
      </c>
      <c r="AH16" s="14">
        <v>358.5</v>
      </c>
      <c r="AI16" s="13">
        <v>2108</v>
      </c>
      <c r="AJ16" s="13">
        <v>1940</v>
      </c>
      <c r="AK16" s="14">
        <v>286.5</v>
      </c>
      <c r="AL16" s="11">
        <v>2628</v>
      </c>
      <c r="AM16" s="11">
        <v>1654</v>
      </c>
      <c r="AN16" s="12">
        <v>504</v>
      </c>
    </row>
    <row r="17" spans="1:40" ht="15.75" x14ac:dyDescent="0.3">
      <c r="A17" s="10" t="s">
        <v>114</v>
      </c>
      <c r="B17" s="13">
        <v>1553</v>
      </c>
      <c r="C17" s="13">
        <v>1908</v>
      </c>
      <c r="D17" s="14">
        <v>407.5</v>
      </c>
      <c r="E17" s="13">
        <v>601</v>
      </c>
      <c r="F17" s="13">
        <v>452</v>
      </c>
      <c r="G17" s="14">
        <v>233.5</v>
      </c>
      <c r="H17" s="13">
        <v>265</v>
      </c>
      <c r="I17" s="13">
        <v>385</v>
      </c>
      <c r="J17" s="14">
        <v>158.5</v>
      </c>
      <c r="K17" s="13">
        <v>87</v>
      </c>
      <c r="L17" s="13">
        <v>69</v>
      </c>
      <c r="M17" s="14">
        <v>70.5</v>
      </c>
      <c r="N17" s="13">
        <v>123</v>
      </c>
      <c r="O17" s="13">
        <v>99</v>
      </c>
      <c r="P17" s="14">
        <v>117.5</v>
      </c>
      <c r="Q17" s="13">
        <v>184</v>
      </c>
      <c r="R17" s="13">
        <v>233</v>
      </c>
      <c r="S17" s="14">
        <v>117.5</v>
      </c>
      <c r="T17" s="13">
        <v>497</v>
      </c>
      <c r="U17" s="13">
        <v>557</v>
      </c>
      <c r="V17" s="14">
        <v>168.5</v>
      </c>
      <c r="W17" s="13">
        <v>1959</v>
      </c>
      <c r="X17" s="13">
        <v>2209</v>
      </c>
      <c r="Y17" s="14">
        <v>428</v>
      </c>
      <c r="Z17" s="11">
        <v>1990</v>
      </c>
      <c r="AA17" s="11">
        <v>2530</v>
      </c>
      <c r="AB17" s="12">
        <v>417</v>
      </c>
      <c r="AC17" s="13">
        <v>44</v>
      </c>
      <c r="AD17" s="13">
        <v>17</v>
      </c>
      <c r="AE17" s="14">
        <v>37.5</v>
      </c>
      <c r="AF17" s="13">
        <v>429</v>
      </c>
      <c r="AG17" s="13">
        <v>308</v>
      </c>
      <c r="AH17" s="14">
        <v>153</v>
      </c>
      <c r="AI17" s="13">
        <v>317</v>
      </c>
      <c r="AJ17" s="13">
        <v>342</v>
      </c>
      <c r="AK17" s="14">
        <v>129.5</v>
      </c>
      <c r="AL17" s="13">
        <v>309</v>
      </c>
      <c r="AM17" s="13">
        <v>249</v>
      </c>
      <c r="AN17" s="14">
        <v>149</v>
      </c>
    </row>
    <row r="18" spans="1:40" ht="15.75" x14ac:dyDescent="0.3">
      <c r="A18" s="10" t="s">
        <v>115</v>
      </c>
      <c r="B18" s="13">
        <v>749</v>
      </c>
      <c r="C18" s="13">
        <v>635</v>
      </c>
      <c r="D18" s="14">
        <v>132</v>
      </c>
      <c r="E18" s="13">
        <v>148</v>
      </c>
      <c r="F18" s="13">
        <v>107</v>
      </c>
      <c r="G18" s="14">
        <v>53</v>
      </c>
      <c r="H18" s="13">
        <v>195</v>
      </c>
      <c r="I18" s="13">
        <v>135</v>
      </c>
      <c r="J18" s="14">
        <v>70</v>
      </c>
      <c r="K18" s="13" t="s">
        <v>439</v>
      </c>
      <c r="L18" s="13">
        <v>15</v>
      </c>
      <c r="M18" s="14"/>
      <c r="N18" s="13">
        <v>382</v>
      </c>
      <c r="O18" s="13">
        <v>397</v>
      </c>
      <c r="P18" s="14">
        <v>84</v>
      </c>
      <c r="Q18" s="11">
        <v>149</v>
      </c>
      <c r="R18" s="11">
        <v>241</v>
      </c>
      <c r="S18" s="12">
        <v>65.5</v>
      </c>
      <c r="T18" s="13">
        <v>760</v>
      </c>
      <c r="U18" s="13">
        <v>749</v>
      </c>
      <c r="V18" s="14">
        <v>135.5</v>
      </c>
      <c r="W18" s="11">
        <v>1043</v>
      </c>
      <c r="X18" s="11">
        <v>900</v>
      </c>
      <c r="Y18" s="12">
        <v>140.5</v>
      </c>
      <c r="Z18" s="13">
        <v>983</v>
      </c>
      <c r="AA18" s="13">
        <v>916</v>
      </c>
      <c r="AB18" s="14">
        <v>145.5</v>
      </c>
      <c r="AC18" s="11">
        <v>14</v>
      </c>
      <c r="AD18" s="11">
        <v>33</v>
      </c>
      <c r="AE18" s="12">
        <v>16</v>
      </c>
      <c r="AF18" s="13">
        <v>1459</v>
      </c>
      <c r="AG18" s="13">
        <v>1267</v>
      </c>
      <c r="AH18" s="14">
        <v>195.5</v>
      </c>
      <c r="AI18" s="11">
        <v>1630</v>
      </c>
      <c r="AJ18" s="11">
        <v>1373</v>
      </c>
      <c r="AK18" s="12">
        <v>194</v>
      </c>
      <c r="AL18" s="13">
        <v>712</v>
      </c>
      <c r="AM18" s="13">
        <v>604</v>
      </c>
      <c r="AN18" s="14">
        <v>147</v>
      </c>
    </row>
    <row r="19" spans="1:40" s="23" customFormat="1" ht="15.75" x14ac:dyDescent="0.3">
      <c r="A19" s="21" t="s">
        <v>438</v>
      </c>
      <c r="B19" s="25">
        <v>16920</v>
      </c>
      <c r="C19" s="25">
        <v>16296</v>
      </c>
      <c r="D19" s="24">
        <v>1148.5</v>
      </c>
      <c r="E19" s="22">
        <v>6666</v>
      </c>
      <c r="F19" s="22">
        <v>5859</v>
      </c>
      <c r="G19" s="20">
        <v>761</v>
      </c>
      <c r="H19" s="25">
        <v>4917</v>
      </c>
      <c r="I19" s="25">
        <v>4528</v>
      </c>
      <c r="J19" s="24">
        <v>606.5</v>
      </c>
      <c r="K19" s="25">
        <v>832</v>
      </c>
      <c r="L19" s="25">
        <v>741</v>
      </c>
      <c r="M19" s="24">
        <v>235.5</v>
      </c>
      <c r="N19" s="25">
        <v>1899</v>
      </c>
      <c r="O19" s="25">
        <v>1951</v>
      </c>
      <c r="P19" s="24">
        <v>308</v>
      </c>
      <c r="Q19" s="22">
        <v>2450</v>
      </c>
      <c r="R19" s="22">
        <v>3237</v>
      </c>
      <c r="S19" s="20">
        <v>339.5</v>
      </c>
      <c r="T19" s="25">
        <v>7713</v>
      </c>
      <c r="U19" s="25">
        <v>7390</v>
      </c>
      <c r="V19" s="24">
        <v>624</v>
      </c>
      <c r="W19" s="22">
        <v>20667</v>
      </c>
      <c r="X19" s="22">
        <v>19294</v>
      </c>
      <c r="Y19" s="20">
        <v>1218</v>
      </c>
      <c r="Z19" s="25">
        <v>23012</v>
      </c>
      <c r="AA19" s="25">
        <v>22210</v>
      </c>
      <c r="AB19" s="24">
        <v>1311.5</v>
      </c>
      <c r="AC19" s="25">
        <v>208</v>
      </c>
      <c r="AD19" s="25">
        <v>229</v>
      </c>
      <c r="AE19" s="24">
        <v>83</v>
      </c>
      <c r="AF19" s="22">
        <v>9717</v>
      </c>
      <c r="AG19" s="22">
        <v>8595</v>
      </c>
      <c r="AH19" s="20">
        <v>781</v>
      </c>
      <c r="AI19" s="22">
        <v>9472</v>
      </c>
      <c r="AJ19" s="22">
        <v>8501</v>
      </c>
      <c r="AK19" s="20">
        <v>594</v>
      </c>
      <c r="AL19" s="22">
        <v>7708</v>
      </c>
      <c r="AM19" s="22">
        <v>5162</v>
      </c>
      <c r="AN19" s="20">
        <v>719</v>
      </c>
    </row>
    <row r="20" spans="1:40"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c r="AC20" s="15"/>
      <c r="AD20" s="15"/>
      <c r="AE20" s="16"/>
      <c r="AF20" s="15"/>
      <c r="AG20" s="15"/>
      <c r="AH20" s="16"/>
      <c r="AI20" s="15"/>
      <c r="AJ20" s="15"/>
      <c r="AK20" s="16"/>
      <c r="AL20" s="15"/>
      <c r="AM20" s="15"/>
      <c r="AN20" s="16"/>
    </row>
    <row r="21" spans="1:40" x14ac:dyDescent="0.25">
      <c r="A21" t="s">
        <v>131</v>
      </c>
      <c r="D21" s="17"/>
      <c r="G21" s="17"/>
      <c r="J21" s="17"/>
      <c r="M21" s="17"/>
      <c r="P21" s="17"/>
      <c r="S21" s="17"/>
      <c r="V21" s="17"/>
      <c r="Y21" s="17"/>
      <c r="AB21" s="17"/>
      <c r="AE21" s="17"/>
      <c r="AH21" s="17"/>
      <c r="AK21" s="17"/>
      <c r="AN21" s="17"/>
    </row>
  </sheetData>
  <mergeCells count="13">
    <mergeCell ref="B4:D4"/>
    <mergeCell ref="H4:J4"/>
    <mergeCell ref="Q4:S4"/>
    <mergeCell ref="T4:V4"/>
    <mergeCell ref="AI4:AK4"/>
    <mergeCell ref="AF4:AH4"/>
    <mergeCell ref="AL4:AN4"/>
    <mergeCell ref="W4:Y4"/>
    <mergeCell ref="E4:G4"/>
    <mergeCell ref="Z4:AB4"/>
    <mergeCell ref="N4:P4"/>
    <mergeCell ref="AC4:AE4"/>
    <mergeCell ref="K4:M4"/>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7"/>
  <dimension ref="A1:AN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40" width="15" customWidth="1"/>
  </cols>
  <sheetData>
    <row r="1" spans="1:40" ht="18.75" x14ac:dyDescent="0.35">
      <c r="A1" s="3" t="s">
        <v>24</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row>
    <row r="2" spans="1:40" ht="15.75" x14ac:dyDescent="0.3">
      <c r="A2" s="6" t="s">
        <v>186</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row>
    <row r="3" spans="1:40" ht="15.75" x14ac:dyDescent="0.3">
      <c r="A3" s="6" t="s">
        <v>203</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row>
    <row r="4" spans="1:40" ht="60" customHeight="1" x14ac:dyDescent="0.25">
      <c r="A4" s="7"/>
      <c r="B4" s="83" t="s">
        <v>188</v>
      </c>
      <c r="C4" s="83"/>
      <c r="D4" s="83"/>
      <c r="E4" s="83" t="s">
        <v>189</v>
      </c>
      <c r="F4" s="83"/>
      <c r="G4" s="83"/>
      <c r="H4" s="83" t="s">
        <v>190</v>
      </c>
      <c r="I4" s="83"/>
      <c r="J4" s="83"/>
      <c r="K4" s="83" t="s">
        <v>191</v>
      </c>
      <c r="L4" s="83"/>
      <c r="M4" s="83"/>
      <c r="N4" s="83" t="s">
        <v>192</v>
      </c>
      <c r="O4" s="83"/>
      <c r="P4" s="83"/>
      <c r="Q4" s="83" t="s">
        <v>193</v>
      </c>
      <c r="R4" s="83"/>
      <c r="S4" s="83"/>
      <c r="T4" s="83" t="s">
        <v>194</v>
      </c>
      <c r="U4" s="83"/>
      <c r="V4" s="83"/>
      <c r="W4" s="83" t="s">
        <v>195</v>
      </c>
      <c r="X4" s="83"/>
      <c r="Y4" s="83"/>
      <c r="Z4" s="83" t="s">
        <v>196</v>
      </c>
      <c r="AA4" s="83"/>
      <c r="AB4" s="83"/>
      <c r="AC4" s="83" t="s">
        <v>197</v>
      </c>
      <c r="AD4" s="83"/>
      <c r="AE4" s="83"/>
      <c r="AF4" s="83" t="s">
        <v>198</v>
      </c>
      <c r="AG4" s="83"/>
      <c r="AH4" s="83"/>
      <c r="AI4" s="83" t="s">
        <v>199</v>
      </c>
      <c r="AJ4" s="83"/>
      <c r="AK4" s="83"/>
      <c r="AL4" s="83" t="s">
        <v>200</v>
      </c>
      <c r="AM4" s="83"/>
      <c r="AN4" s="83"/>
    </row>
    <row r="5" spans="1:40"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c r="AC5" s="8" t="s">
        <v>100</v>
      </c>
      <c r="AD5" s="8" t="s">
        <v>101</v>
      </c>
      <c r="AE5" s="9" t="s">
        <v>102</v>
      </c>
      <c r="AF5" s="8" t="s">
        <v>100</v>
      </c>
      <c r="AG5" s="8" t="s">
        <v>101</v>
      </c>
      <c r="AH5" s="9" t="s">
        <v>102</v>
      </c>
      <c r="AI5" s="8" t="s">
        <v>100</v>
      </c>
      <c r="AJ5" s="8" t="s">
        <v>101</v>
      </c>
      <c r="AK5" s="9" t="s">
        <v>102</v>
      </c>
      <c r="AL5" s="8" t="s">
        <v>100</v>
      </c>
      <c r="AM5" s="8" t="s">
        <v>101</v>
      </c>
      <c r="AN5" s="9" t="s">
        <v>102</v>
      </c>
    </row>
    <row r="6" spans="1:40" ht="15.75" x14ac:dyDescent="0.3">
      <c r="A6" s="10" t="s">
        <v>103</v>
      </c>
      <c r="B6" s="13">
        <v>38455</v>
      </c>
      <c r="C6" s="13">
        <v>34454</v>
      </c>
      <c r="D6" s="14">
        <v>9003</v>
      </c>
      <c r="E6" s="13">
        <v>5748</v>
      </c>
      <c r="F6" s="13">
        <v>5736</v>
      </c>
      <c r="G6" s="14">
        <v>2365</v>
      </c>
      <c r="H6" s="13">
        <v>1282</v>
      </c>
      <c r="I6" s="13">
        <v>1710</v>
      </c>
      <c r="J6" s="14">
        <v>644</v>
      </c>
      <c r="K6" s="11">
        <v>29</v>
      </c>
      <c r="L6" s="11">
        <v>70</v>
      </c>
      <c r="M6" s="12">
        <v>30</v>
      </c>
      <c r="N6" s="13">
        <v>2315</v>
      </c>
      <c r="O6" s="13">
        <v>2820</v>
      </c>
      <c r="P6" s="14">
        <v>1076.5</v>
      </c>
      <c r="Q6" s="11">
        <v>166</v>
      </c>
      <c r="R6" s="11">
        <v>379</v>
      </c>
      <c r="S6" s="12">
        <v>77.5</v>
      </c>
      <c r="T6" s="13">
        <v>2163</v>
      </c>
      <c r="U6" s="13">
        <v>2158</v>
      </c>
      <c r="V6" s="14">
        <v>619</v>
      </c>
      <c r="W6" s="13">
        <v>51950</v>
      </c>
      <c r="X6" s="13">
        <v>44871</v>
      </c>
      <c r="Y6" s="14">
        <v>12707.5</v>
      </c>
      <c r="Z6" s="13">
        <v>154353</v>
      </c>
      <c r="AA6" s="13">
        <v>139154</v>
      </c>
      <c r="AB6" s="14">
        <v>33342.5</v>
      </c>
      <c r="AC6" s="11">
        <v>3</v>
      </c>
      <c r="AD6" s="11">
        <v>10</v>
      </c>
      <c r="AE6" s="12">
        <v>2</v>
      </c>
      <c r="AF6" s="13">
        <v>10082</v>
      </c>
      <c r="AG6" s="13">
        <v>9265</v>
      </c>
      <c r="AH6" s="14">
        <v>1345</v>
      </c>
      <c r="AI6" s="13">
        <v>8160</v>
      </c>
      <c r="AJ6" s="13">
        <v>7199</v>
      </c>
      <c r="AK6" s="14">
        <v>1245</v>
      </c>
      <c r="AL6" s="13">
        <v>963</v>
      </c>
      <c r="AM6" s="13">
        <v>868</v>
      </c>
      <c r="AN6" s="14">
        <v>323.5</v>
      </c>
    </row>
    <row r="7" spans="1:40" ht="15.75" x14ac:dyDescent="0.3">
      <c r="A7" s="10" t="s">
        <v>104</v>
      </c>
      <c r="B7" s="11">
        <v>71246</v>
      </c>
      <c r="C7" s="11">
        <v>52915</v>
      </c>
      <c r="D7" s="12">
        <v>16602</v>
      </c>
      <c r="E7" s="13">
        <v>14735</v>
      </c>
      <c r="F7" s="13">
        <v>11251</v>
      </c>
      <c r="G7" s="14">
        <v>4470</v>
      </c>
      <c r="H7" s="11">
        <v>5593</v>
      </c>
      <c r="I7" s="11">
        <v>9490</v>
      </c>
      <c r="J7" s="12">
        <v>2067</v>
      </c>
      <c r="K7" s="11">
        <v>196</v>
      </c>
      <c r="L7" s="11">
        <v>450</v>
      </c>
      <c r="M7" s="12">
        <v>207.5</v>
      </c>
      <c r="N7" s="13">
        <v>215</v>
      </c>
      <c r="O7" s="13">
        <v>174</v>
      </c>
      <c r="P7" s="14">
        <v>232</v>
      </c>
      <c r="Q7" s="13">
        <v>92</v>
      </c>
      <c r="R7" s="13">
        <v>115</v>
      </c>
      <c r="S7" s="14">
        <v>82.5</v>
      </c>
      <c r="T7" s="13">
        <v>914</v>
      </c>
      <c r="U7" s="13">
        <v>569</v>
      </c>
      <c r="V7" s="14">
        <v>438.5</v>
      </c>
      <c r="W7" s="13">
        <v>49007</v>
      </c>
      <c r="X7" s="13">
        <v>41601</v>
      </c>
      <c r="Y7" s="14">
        <v>9785.5</v>
      </c>
      <c r="Z7" s="11">
        <v>112241</v>
      </c>
      <c r="AA7" s="11">
        <v>81407</v>
      </c>
      <c r="AB7" s="12">
        <v>27978.5</v>
      </c>
      <c r="AC7" s="11">
        <v>0</v>
      </c>
      <c r="AD7" s="11">
        <v>4</v>
      </c>
      <c r="AE7" s="12">
        <v>0</v>
      </c>
      <c r="AF7" s="11">
        <v>7861</v>
      </c>
      <c r="AG7" s="11">
        <v>5960</v>
      </c>
      <c r="AH7" s="12">
        <v>1490</v>
      </c>
      <c r="AI7" s="11">
        <v>354</v>
      </c>
      <c r="AJ7" s="11">
        <v>750</v>
      </c>
      <c r="AK7" s="12">
        <v>143</v>
      </c>
      <c r="AL7" s="13">
        <v>1943</v>
      </c>
      <c r="AM7" s="13">
        <v>1416</v>
      </c>
      <c r="AN7" s="14">
        <v>725</v>
      </c>
    </row>
    <row r="8" spans="1:40" ht="15.75" x14ac:dyDescent="0.3">
      <c r="A8" s="10" t="s">
        <v>105</v>
      </c>
      <c r="B8" s="13">
        <v>20326</v>
      </c>
      <c r="C8" s="13">
        <v>23228</v>
      </c>
      <c r="D8" s="14">
        <v>5318.5</v>
      </c>
      <c r="E8" s="11">
        <v>2721</v>
      </c>
      <c r="F8" s="11">
        <v>962</v>
      </c>
      <c r="G8" s="12">
        <v>1325</v>
      </c>
      <c r="H8" s="13">
        <v>928</v>
      </c>
      <c r="I8" s="13">
        <v>978</v>
      </c>
      <c r="J8" s="14">
        <v>444</v>
      </c>
      <c r="K8" s="11">
        <v>109</v>
      </c>
      <c r="L8" s="11">
        <v>258</v>
      </c>
      <c r="M8" s="12">
        <v>35.5</v>
      </c>
      <c r="N8" s="11">
        <v>16</v>
      </c>
      <c r="O8" s="11">
        <v>54</v>
      </c>
      <c r="P8" s="12">
        <v>5.5</v>
      </c>
      <c r="Q8" s="11">
        <v>763</v>
      </c>
      <c r="R8" s="11">
        <v>1146</v>
      </c>
      <c r="S8" s="12">
        <v>268</v>
      </c>
      <c r="T8" s="13">
        <v>6907</v>
      </c>
      <c r="U8" s="13">
        <v>6672</v>
      </c>
      <c r="V8" s="14">
        <v>2323.5</v>
      </c>
      <c r="W8" s="13">
        <v>55055</v>
      </c>
      <c r="X8" s="13">
        <v>65338</v>
      </c>
      <c r="Y8" s="14">
        <v>12052</v>
      </c>
      <c r="Z8" s="13">
        <v>44608</v>
      </c>
      <c r="AA8" s="13">
        <v>38348</v>
      </c>
      <c r="AB8" s="14">
        <v>12224.5</v>
      </c>
      <c r="AC8" s="11">
        <v>6</v>
      </c>
      <c r="AD8" s="11">
        <v>21</v>
      </c>
      <c r="AE8" s="12">
        <v>5.5</v>
      </c>
      <c r="AF8" s="11">
        <v>9</v>
      </c>
      <c r="AG8" s="11" t="s">
        <v>439</v>
      </c>
      <c r="AH8" s="12">
        <v>4</v>
      </c>
      <c r="AI8" s="11">
        <v>3206</v>
      </c>
      <c r="AJ8" s="11">
        <v>1652</v>
      </c>
      <c r="AK8" s="12">
        <v>1286</v>
      </c>
      <c r="AL8" s="11">
        <v>144</v>
      </c>
      <c r="AM8" s="11">
        <v>313</v>
      </c>
      <c r="AN8" s="12">
        <v>48.5</v>
      </c>
    </row>
    <row r="9" spans="1:40" ht="15.75" x14ac:dyDescent="0.3">
      <c r="A9" s="10" t="s">
        <v>106</v>
      </c>
      <c r="B9" s="13">
        <v>43822</v>
      </c>
      <c r="C9" s="13">
        <v>33364</v>
      </c>
      <c r="D9" s="14">
        <v>21419.5</v>
      </c>
      <c r="E9" s="13">
        <v>10175</v>
      </c>
      <c r="F9" s="13">
        <v>6988</v>
      </c>
      <c r="G9" s="14">
        <v>6983</v>
      </c>
      <c r="H9" s="13">
        <v>4631</v>
      </c>
      <c r="I9" s="13">
        <v>4929</v>
      </c>
      <c r="J9" s="14">
        <v>3321.5</v>
      </c>
      <c r="K9" s="11">
        <v>399</v>
      </c>
      <c r="L9" s="11">
        <v>768</v>
      </c>
      <c r="M9" s="12">
        <v>349</v>
      </c>
      <c r="N9" s="11">
        <v>27</v>
      </c>
      <c r="O9" s="11">
        <v>206</v>
      </c>
      <c r="P9" s="12">
        <v>16.5</v>
      </c>
      <c r="Q9" s="13">
        <v>823</v>
      </c>
      <c r="R9" s="13">
        <v>507</v>
      </c>
      <c r="S9" s="14">
        <v>596</v>
      </c>
      <c r="T9" s="13">
        <v>2864</v>
      </c>
      <c r="U9" s="13">
        <v>1924</v>
      </c>
      <c r="V9" s="14">
        <v>1751.5</v>
      </c>
      <c r="W9" s="13">
        <v>25466</v>
      </c>
      <c r="X9" s="13">
        <v>17529</v>
      </c>
      <c r="Y9" s="14">
        <v>9661</v>
      </c>
      <c r="Z9" s="13">
        <v>21762</v>
      </c>
      <c r="AA9" s="13">
        <v>16806</v>
      </c>
      <c r="AB9" s="14">
        <v>9137</v>
      </c>
      <c r="AC9" s="13">
        <v>0</v>
      </c>
      <c r="AD9" s="13" t="s">
        <v>439</v>
      </c>
      <c r="AE9" s="14">
        <v>0.5</v>
      </c>
      <c r="AF9" s="11">
        <v>7539</v>
      </c>
      <c r="AG9" s="11">
        <v>4907</v>
      </c>
      <c r="AH9" s="12">
        <v>1954</v>
      </c>
      <c r="AI9" s="11">
        <v>699</v>
      </c>
      <c r="AJ9" s="11">
        <v>852</v>
      </c>
      <c r="AK9" s="12">
        <v>134.5</v>
      </c>
      <c r="AL9" s="13">
        <v>3385</v>
      </c>
      <c r="AM9" s="13">
        <v>1611</v>
      </c>
      <c r="AN9" s="14">
        <v>2053.5</v>
      </c>
    </row>
    <row r="10" spans="1:40" ht="15.75" x14ac:dyDescent="0.3">
      <c r="A10" s="10" t="s">
        <v>107</v>
      </c>
      <c r="B10" s="11">
        <v>58</v>
      </c>
      <c r="C10" s="11">
        <v>186</v>
      </c>
      <c r="D10" s="12">
        <v>56</v>
      </c>
      <c r="E10" s="13">
        <v>0</v>
      </c>
      <c r="F10" s="13">
        <v>0</v>
      </c>
      <c r="G10" s="14">
        <v>0</v>
      </c>
      <c r="H10" s="13">
        <v>0</v>
      </c>
      <c r="I10" s="13">
        <v>0</v>
      </c>
      <c r="J10" s="14">
        <v>0</v>
      </c>
      <c r="K10" s="13">
        <v>0</v>
      </c>
      <c r="L10" s="13">
        <v>0</v>
      </c>
      <c r="M10" s="14">
        <v>0.5</v>
      </c>
      <c r="N10" s="13">
        <v>478</v>
      </c>
      <c r="O10" s="13">
        <v>461</v>
      </c>
      <c r="P10" s="14">
        <v>233.5</v>
      </c>
      <c r="Q10" s="11" t="s">
        <v>439</v>
      </c>
      <c r="R10" s="11">
        <v>3</v>
      </c>
      <c r="S10" s="12"/>
      <c r="T10" s="13">
        <v>91</v>
      </c>
      <c r="U10" s="13">
        <v>92</v>
      </c>
      <c r="V10" s="14">
        <v>38</v>
      </c>
      <c r="W10" s="11">
        <v>298</v>
      </c>
      <c r="X10" s="11">
        <v>531</v>
      </c>
      <c r="Y10" s="12">
        <v>154</v>
      </c>
      <c r="Z10" s="13">
        <v>13730</v>
      </c>
      <c r="AA10" s="13">
        <v>13927</v>
      </c>
      <c r="AB10" s="14">
        <v>4066.5</v>
      </c>
      <c r="AC10" s="13" t="s">
        <v>439</v>
      </c>
      <c r="AD10" s="13">
        <v>0</v>
      </c>
      <c r="AE10" s="14"/>
      <c r="AF10" s="13">
        <v>2005</v>
      </c>
      <c r="AG10" s="13">
        <v>1795</v>
      </c>
      <c r="AH10" s="14">
        <v>295.5</v>
      </c>
      <c r="AI10" s="13">
        <v>2199</v>
      </c>
      <c r="AJ10" s="13">
        <v>1930</v>
      </c>
      <c r="AK10" s="14">
        <v>754</v>
      </c>
      <c r="AL10" s="11">
        <v>9</v>
      </c>
      <c r="AM10" s="11">
        <v>34</v>
      </c>
      <c r="AN10" s="12">
        <v>8</v>
      </c>
    </row>
    <row r="11" spans="1:40" ht="15.75" x14ac:dyDescent="0.3">
      <c r="A11" s="10" t="s">
        <v>108</v>
      </c>
      <c r="B11" s="13">
        <v>49937</v>
      </c>
      <c r="C11" s="13">
        <v>50579</v>
      </c>
      <c r="D11" s="14">
        <v>14108</v>
      </c>
      <c r="E11" s="11">
        <v>4656</v>
      </c>
      <c r="F11" s="11">
        <v>7439</v>
      </c>
      <c r="G11" s="12">
        <v>2477</v>
      </c>
      <c r="H11" s="13">
        <v>3840</v>
      </c>
      <c r="I11" s="13">
        <v>5249</v>
      </c>
      <c r="J11" s="14">
        <v>2696</v>
      </c>
      <c r="K11" s="13">
        <v>945</v>
      </c>
      <c r="L11" s="13">
        <v>1560</v>
      </c>
      <c r="M11" s="14">
        <v>982.5</v>
      </c>
      <c r="N11" s="11">
        <v>61</v>
      </c>
      <c r="O11" s="11">
        <v>267</v>
      </c>
      <c r="P11" s="12">
        <v>22</v>
      </c>
      <c r="Q11" s="13">
        <v>561</v>
      </c>
      <c r="R11" s="13">
        <v>536</v>
      </c>
      <c r="S11" s="14">
        <v>407</v>
      </c>
      <c r="T11" s="13">
        <v>3281</v>
      </c>
      <c r="U11" s="13">
        <v>1366</v>
      </c>
      <c r="V11" s="14">
        <v>3502.5</v>
      </c>
      <c r="W11" s="13">
        <v>51379</v>
      </c>
      <c r="X11" s="13">
        <v>44631</v>
      </c>
      <c r="Y11" s="14">
        <v>14303</v>
      </c>
      <c r="Z11" s="13">
        <v>80541</v>
      </c>
      <c r="AA11" s="13">
        <v>76811</v>
      </c>
      <c r="AB11" s="14">
        <v>17617</v>
      </c>
      <c r="AC11" s="11" t="s">
        <v>439</v>
      </c>
      <c r="AD11" s="11">
        <v>15</v>
      </c>
      <c r="AE11" s="12"/>
      <c r="AF11" s="13">
        <v>8072</v>
      </c>
      <c r="AG11" s="13">
        <v>6978</v>
      </c>
      <c r="AH11" s="14">
        <v>1815.5</v>
      </c>
      <c r="AI11" s="13">
        <v>1430</v>
      </c>
      <c r="AJ11" s="13">
        <v>1513</v>
      </c>
      <c r="AK11" s="14">
        <v>587.5</v>
      </c>
      <c r="AL11" s="13">
        <v>1288</v>
      </c>
      <c r="AM11" s="13">
        <v>513</v>
      </c>
      <c r="AN11" s="14">
        <v>1022</v>
      </c>
    </row>
    <row r="12" spans="1:40" ht="15.75" x14ac:dyDescent="0.3">
      <c r="A12" s="10" t="s">
        <v>109</v>
      </c>
      <c r="B12" s="13">
        <v>23123</v>
      </c>
      <c r="C12" s="13">
        <v>15925</v>
      </c>
      <c r="D12" s="14">
        <v>9275.5</v>
      </c>
      <c r="E12" s="11">
        <v>2238</v>
      </c>
      <c r="F12" s="11">
        <v>665</v>
      </c>
      <c r="G12" s="12">
        <v>1280.5</v>
      </c>
      <c r="H12" s="13">
        <v>4148</v>
      </c>
      <c r="I12" s="13">
        <v>1500</v>
      </c>
      <c r="J12" s="14">
        <v>2718.5</v>
      </c>
      <c r="K12" s="13">
        <v>1940</v>
      </c>
      <c r="L12" s="13">
        <v>989</v>
      </c>
      <c r="M12" s="14">
        <v>1326.5</v>
      </c>
      <c r="N12" s="13">
        <v>29</v>
      </c>
      <c r="O12" s="13">
        <v>12</v>
      </c>
      <c r="P12" s="14">
        <v>31</v>
      </c>
      <c r="Q12" s="13">
        <v>931</v>
      </c>
      <c r="R12" s="13">
        <v>1217</v>
      </c>
      <c r="S12" s="14">
        <v>646</v>
      </c>
      <c r="T12" s="13">
        <v>2811</v>
      </c>
      <c r="U12" s="13">
        <v>2314</v>
      </c>
      <c r="V12" s="14">
        <v>1406.5</v>
      </c>
      <c r="W12" s="13">
        <v>9606</v>
      </c>
      <c r="X12" s="13">
        <v>8684</v>
      </c>
      <c r="Y12" s="14">
        <v>4155</v>
      </c>
      <c r="Z12" s="13">
        <v>17282</v>
      </c>
      <c r="AA12" s="13">
        <v>16921</v>
      </c>
      <c r="AB12" s="14">
        <v>7240.5</v>
      </c>
      <c r="AC12" s="11" t="s">
        <v>439</v>
      </c>
      <c r="AD12" s="11">
        <v>5</v>
      </c>
      <c r="AE12" s="12"/>
      <c r="AF12" s="13">
        <v>132</v>
      </c>
      <c r="AG12" s="13">
        <v>148</v>
      </c>
      <c r="AH12" s="14">
        <v>33.5</v>
      </c>
      <c r="AI12" s="13">
        <v>1589</v>
      </c>
      <c r="AJ12" s="13">
        <v>1025</v>
      </c>
      <c r="AK12" s="14">
        <v>1147.5</v>
      </c>
      <c r="AL12" s="13">
        <v>373</v>
      </c>
      <c r="AM12" s="13">
        <v>207</v>
      </c>
      <c r="AN12" s="14">
        <v>306.5</v>
      </c>
    </row>
    <row r="13" spans="1:40" ht="15.75" x14ac:dyDescent="0.3">
      <c r="A13" s="10" t="s">
        <v>110</v>
      </c>
      <c r="B13" s="13">
        <v>18290</v>
      </c>
      <c r="C13" s="13">
        <v>16960</v>
      </c>
      <c r="D13" s="14">
        <v>5265</v>
      </c>
      <c r="E13" s="13">
        <v>3941</v>
      </c>
      <c r="F13" s="13">
        <v>2450</v>
      </c>
      <c r="G13" s="14">
        <v>1714</v>
      </c>
      <c r="H13" s="13">
        <v>3935</v>
      </c>
      <c r="I13" s="13">
        <v>3284</v>
      </c>
      <c r="J13" s="14">
        <v>2012.5</v>
      </c>
      <c r="K13" s="13">
        <v>1291</v>
      </c>
      <c r="L13" s="13">
        <v>1061</v>
      </c>
      <c r="M13" s="14">
        <v>542</v>
      </c>
      <c r="N13" s="13">
        <v>99</v>
      </c>
      <c r="O13" s="13">
        <v>74</v>
      </c>
      <c r="P13" s="14">
        <v>66</v>
      </c>
      <c r="Q13" s="11">
        <v>88</v>
      </c>
      <c r="R13" s="11">
        <v>181</v>
      </c>
      <c r="S13" s="12">
        <v>50</v>
      </c>
      <c r="T13" s="13">
        <v>757</v>
      </c>
      <c r="U13" s="13">
        <v>786</v>
      </c>
      <c r="V13" s="14">
        <v>231.5</v>
      </c>
      <c r="W13" s="13">
        <v>8272</v>
      </c>
      <c r="X13" s="13">
        <v>5907</v>
      </c>
      <c r="Y13" s="14">
        <v>2715.5</v>
      </c>
      <c r="Z13" s="13">
        <v>2084</v>
      </c>
      <c r="AA13" s="13">
        <v>1685</v>
      </c>
      <c r="AB13" s="14">
        <v>1089</v>
      </c>
      <c r="AC13" s="13" t="s">
        <v>439</v>
      </c>
      <c r="AD13" s="13">
        <v>3</v>
      </c>
      <c r="AE13" s="14"/>
      <c r="AF13" s="13">
        <v>59</v>
      </c>
      <c r="AG13" s="13">
        <v>38</v>
      </c>
      <c r="AH13" s="14">
        <v>76</v>
      </c>
      <c r="AI13" s="13">
        <v>202</v>
      </c>
      <c r="AJ13" s="13">
        <v>283</v>
      </c>
      <c r="AK13" s="14">
        <v>91</v>
      </c>
      <c r="AL13" s="13">
        <v>916</v>
      </c>
      <c r="AM13" s="13">
        <v>502</v>
      </c>
      <c r="AN13" s="14">
        <v>437.5</v>
      </c>
    </row>
    <row r="14" spans="1:40" ht="15.75" x14ac:dyDescent="0.3">
      <c r="A14" s="10" t="s">
        <v>111</v>
      </c>
      <c r="B14" s="11">
        <v>11853</v>
      </c>
      <c r="C14" s="11">
        <v>18258</v>
      </c>
      <c r="D14" s="12">
        <v>5278.5</v>
      </c>
      <c r="E14" s="13">
        <v>804</v>
      </c>
      <c r="F14" s="13">
        <v>1090</v>
      </c>
      <c r="G14" s="14">
        <v>851</v>
      </c>
      <c r="H14" s="11">
        <v>453</v>
      </c>
      <c r="I14" s="11">
        <v>1246</v>
      </c>
      <c r="J14" s="12">
        <v>298</v>
      </c>
      <c r="K14" s="13">
        <v>598</v>
      </c>
      <c r="L14" s="13">
        <v>1091</v>
      </c>
      <c r="M14" s="14">
        <v>517</v>
      </c>
      <c r="N14" s="11">
        <v>3</v>
      </c>
      <c r="O14" s="11">
        <v>61</v>
      </c>
      <c r="P14" s="12">
        <v>2</v>
      </c>
      <c r="Q14" s="11">
        <v>158</v>
      </c>
      <c r="R14" s="11">
        <v>410</v>
      </c>
      <c r="S14" s="12">
        <v>43.5</v>
      </c>
      <c r="T14" s="13">
        <v>1180</v>
      </c>
      <c r="U14" s="13">
        <v>1264</v>
      </c>
      <c r="V14" s="14">
        <v>522</v>
      </c>
      <c r="W14" s="13">
        <v>23426</v>
      </c>
      <c r="X14" s="13">
        <v>25900</v>
      </c>
      <c r="Y14" s="14">
        <v>11271</v>
      </c>
      <c r="Z14" s="13">
        <v>50129</v>
      </c>
      <c r="AA14" s="13">
        <v>60589</v>
      </c>
      <c r="AB14" s="14">
        <v>17424.5</v>
      </c>
      <c r="AC14" s="13" t="s">
        <v>439</v>
      </c>
      <c r="AD14" s="13" t="s">
        <v>439</v>
      </c>
      <c r="AE14" s="14"/>
      <c r="AF14" s="13">
        <v>4</v>
      </c>
      <c r="AG14" s="13" t="s">
        <v>439</v>
      </c>
      <c r="AH14" s="14">
        <v>5.5</v>
      </c>
      <c r="AI14" s="13">
        <v>4930</v>
      </c>
      <c r="AJ14" s="13">
        <v>4335</v>
      </c>
      <c r="AK14" s="14">
        <v>885</v>
      </c>
      <c r="AL14" s="13">
        <v>191</v>
      </c>
      <c r="AM14" s="13">
        <v>137</v>
      </c>
      <c r="AN14" s="14">
        <v>218.5</v>
      </c>
    </row>
    <row r="15" spans="1:40" ht="15.75" x14ac:dyDescent="0.3">
      <c r="A15" s="10" t="s">
        <v>112</v>
      </c>
      <c r="B15" s="13">
        <v>65060</v>
      </c>
      <c r="C15" s="13">
        <v>66358</v>
      </c>
      <c r="D15" s="14">
        <v>14861</v>
      </c>
      <c r="E15" s="13">
        <v>28545</v>
      </c>
      <c r="F15" s="13">
        <v>30177</v>
      </c>
      <c r="G15" s="14">
        <v>7648</v>
      </c>
      <c r="H15" s="13">
        <v>11260</v>
      </c>
      <c r="I15" s="13">
        <v>11753</v>
      </c>
      <c r="J15" s="14">
        <v>4389.5</v>
      </c>
      <c r="K15" s="13">
        <v>500</v>
      </c>
      <c r="L15" s="13">
        <v>353</v>
      </c>
      <c r="M15" s="14">
        <v>427</v>
      </c>
      <c r="N15" s="13">
        <v>1659</v>
      </c>
      <c r="O15" s="13">
        <v>494</v>
      </c>
      <c r="P15" s="14">
        <v>1469.5</v>
      </c>
      <c r="Q15" s="11">
        <v>215</v>
      </c>
      <c r="R15" s="11">
        <v>375</v>
      </c>
      <c r="S15" s="12">
        <v>133</v>
      </c>
      <c r="T15" s="13">
        <v>5031</v>
      </c>
      <c r="U15" s="13">
        <v>6536</v>
      </c>
      <c r="V15" s="14">
        <v>1920.5</v>
      </c>
      <c r="W15" s="13">
        <v>64844</v>
      </c>
      <c r="X15" s="13">
        <v>55226</v>
      </c>
      <c r="Y15" s="14">
        <v>13749.5</v>
      </c>
      <c r="Z15" s="13">
        <v>95088</v>
      </c>
      <c r="AA15" s="13">
        <v>83162</v>
      </c>
      <c r="AB15" s="14">
        <v>22106</v>
      </c>
      <c r="AC15" s="11">
        <v>4</v>
      </c>
      <c r="AD15" s="11">
        <v>37</v>
      </c>
      <c r="AE15" s="12">
        <v>4</v>
      </c>
      <c r="AF15" s="13">
        <v>31308</v>
      </c>
      <c r="AG15" s="13">
        <v>27117</v>
      </c>
      <c r="AH15" s="14">
        <v>5533</v>
      </c>
      <c r="AI15" s="13">
        <v>11930</v>
      </c>
      <c r="AJ15" s="13">
        <v>10580</v>
      </c>
      <c r="AK15" s="14">
        <v>1494</v>
      </c>
      <c r="AL15" s="13">
        <v>3868</v>
      </c>
      <c r="AM15" s="13">
        <v>4265</v>
      </c>
      <c r="AN15" s="14">
        <v>1381.5</v>
      </c>
    </row>
    <row r="16" spans="1:40" ht="15.75" x14ac:dyDescent="0.3">
      <c r="A16" s="10" t="s">
        <v>113</v>
      </c>
      <c r="B16" s="13">
        <v>97268</v>
      </c>
      <c r="C16" s="13">
        <v>72438</v>
      </c>
      <c r="D16" s="14">
        <v>29014.5</v>
      </c>
      <c r="E16" s="13">
        <v>59924</v>
      </c>
      <c r="F16" s="13">
        <v>53410</v>
      </c>
      <c r="G16" s="14">
        <v>23350.5</v>
      </c>
      <c r="H16" s="13">
        <v>15504</v>
      </c>
      <c r="I16" s="13">
        <v>12983</v>
      </c>
      <c r="J16" s="14">
        <v>5807.5</v>
      </c>
      <c r="K16" s="13">
        <v>131</v>
      </c>
      <c r="L16" s="13">
        <v>51</v>
      </c>
      <c r="M16" s="14">
        <v>116</v>
      </c>
      <c r="N16" s="11">
        <v>3581</v>
      </c>
      <c r="O16" s="11">
        <v>871</v>
      </c>
      <c r="P16" s="12">
        <v>1911.5</v>
      </c>
      <c r="Q16" s="13">
        <v>274</v>
      </c>
      <c r="R16" s="13">
        <v>239</v>
      </c>
      <c r="S16" s="14">
        <v>153</v>
      </c>
      <c r="T16" s="13">
        <v>3249</v>
      </c>
      <c r="U16" s="13">
        <v>3468</v>
      </c>
      <c r="V16" s="14">
        <v>693.5</v>
      </c>
      <c r="W16" s="13">
        <v>99531</v>
      </c>
      <c r="X16" s="13">
        <v>84756</v>
      </c>
      <c r="Y16" s="14">
        <v>21058</v>
      </c>
      <c r="Z16" s="13">
        <v>163965</v>
      </c>
      <c r="AA16" s="13">
        <v>149455</v>
      </c>
      <c r="AB16" s="14">
        <v>41027</v>
      </c>
      <c r="AC16" s="11">
        <v>8</v>
      </c>
      <c r="AD16" s="11">
        <v>20</v>
      </c>
      <c r="AE16" s="12">
        <v>9</v>
      </c>
      <c r="AF16" s="11">
        <v>55811</v>
      </c>
      <c r="AG16" s="11">
        <v>47640</v>
      </c>
      <c r="AH16" s="12">
        <v>6142.5</v>
      </c>
      <c r="AI16" s="11">
        <v>10766</v>
      </c>
      <c r="AJ16" s="11">
        <v>8789</v>
      </c>
      <c r="AK16" s="12">
        <v>1083</v>
      </c>
      <c r="AL16" s="11">
        <v>13150</v>
      </c>
      <c r="AM16" s="11">
        <v>6834</v>
      </c>
      <c r="AN16" s="12">
        <v>6203.5</v>
      </c>
    </row>
    <row r="17" spans="1:40" ht="15.75" x14ac:dyDescent="0.3">
      <c r="A17" s="10" t="s">
        <v>114</v>
      </c>
      <c r="B17" s="13">
        <v>36788</v>
      </c>
      <c r="C17" s="13">
        <v>45905</v>
      </c>
      <c r="D17" s="14">
        <v>9929</v>
      </c>
      <c r="E17" s="13">
        <v>7955</v>
      </c>
      <c r="F17" s="13">
        <v>5808</v>
      </c>
      <c r="G17" s="14">
        <v>3884.5</v>
      </c>
      <c r="H17" s="13">
        <v>2431</v>
      </c>
      <c r="I17" s="13">
        <v>3775</v>
      </c>
      <c r="J17" s="14">
        <v>1612</v>
      </c>
      <c r="K17" s="13">
        <v>763</v>
      </c>
      <c r="L17" s="13">
        <v>543</v>
      </c>
      <c r="M17" s="14">
        <v>668.5</v>
      </c>
      <c r="N17" s="13">
        <v>346</v>
      </c>
      <c r="O17" s="13">
        <v>436</v>
      </c>
      <c r="P17" s="14">
        <v>296</v>
      </c>
      <c r="Q17" s="13">
        <v>456</v>
      </c>
      <c r="R17" s="13">
        <v>315</v>
      </c>
      <c r="S17" s="14">
        <v>353</v>
      </c>
      <c r="T17" s="13">
        <v>2311</v>
      </c>
      <c r="U17" s="13">
        <v>2995</v>
      </c>
      <c r="V17" s="14">
        <v>726</v>
      </c>
      <c r="W17" s="13">
        <v>62940</v>
      </c>
      <c r="X17" s="13">
        <v>77510</v>
      </c>
      <c r="Y17" s="14">
        <v>24550</v>
      </c>
      <c r="Z17" s="13">
        <v>62018</v>
      </c>
      <c r="AA17" s="13">
        <v>80451</v>
      </c>
      <c r="AB17" s="14">
        <v>19796</v>
      </c>
      <c r="AC17" s="13">
        <v>19</v>
      </c>
      <c r="AD17" s="13">
        <v>20</v>
      </c>
      <c r="AE17" s="14">
        <v>9.5</v>
      </c>
      <c r="AF17" s="13">
        <v>6682</v>
      </c>
      <c r="AG17" s="13">
        <v>4924</v>
      </c>
      <c r="AH17" s="14">
        <v>2817.5</v>
      </c>
      <c r="AI17" s="13">
        <v>1737</v>
      </c>
      <c r="AJ17" s="13">
        <v>1734</v>
      </c>
      <c r="AK17" s="14">
        <v>345.5</v>
      </c>
      <c r="AL17" s="13">
        <v>708</v>
      </c>
      <c r="AM17" s="13">
        <v>643</v>
      </c>
      <c r="AN17" s="14">
        <v>465.5</v>
      </c>
    </row>
    <row r="18" spans="1:40" ht="15.75" x14ac:dyDescent="0.3">
      <c r="A18" s="10" t="s">
        <v>115</v>
      </c>
      <c r="B18" s="13">
        <v>14285</v>
      </c>
      <c r="C18" s="13">
        <v>11512</v>
      </c>
      <c r="D18" s="14">
        <v>3513</v>
      </c>
      <c r="E18" s="13">
        <v>2776</v>
      </c>
      <c r="F18" s="13">
        <v>1662</v>
      </c>
      <c r="G18" s="14">
        <v>1606</v>
      </c>
      <c r="H18" s="13">
        <v>975</v>
      </c>
      <c r="I18" s="13">
        <v>554</v>
      </c>
      <c r="J18" s="14">
        <v>524.5</v>
      </c>
      <c r="K18" s="11">
        <v>3</v>
      </c>
      <c r="L18" s="11">
        <v>45</v>
      </c>
      <c r="M18" s="12">
        <v>4</v>
      </c>
      <c r="N18" s="13">
        <v>5688</v>
      </c>
      <c r="O18" s="13">
        <v>3843</v>
      </c>
      <c r="P18" s="14">
        <v>2249.5</v>
      </c>
      <c r="Q18" s="11" t="s">
        <v>439</v>
      </c>
      <c r="R18" s="11">
        <v>210</v>
      </c>
      <c r="S18" s="12"/>
      <c r="T18" s="13">
        <v>2860</v>
      </c>
      <c r="U18" s="13">
        <v>2404</v>
      </c>
      <c r="V18" s="14">
        <v>473</v>
      </c>
      <c r="W18" s="13">
        <v>19220</v>
      </c>
      <c r="X18" s="13">
        <v>15883</v>
      </c>
      <c r="Y18" s="14">
        <v>3920.5</v>
      </c>
      <c r="Z18" s="11">
        <v>76537</v>
      </c>
      <c r="AA18" s="11">
        <v>56774</v>
      </c>
      <c r="AB18" s="12">
        <v>18101.5</v>
      </c>
      <c r="AC18" s="11">
        <v>9</v>
      </c>
      <c r="AD18" s="11">
        <v>52</v>
      </c>
      <c r="AE18" s="12">
        <v>7.5</v>
      </c>
      <c r="AF18" s="11">
        <v>29662</v>
      </c>
      <c r="AG18" s="11">
        <v>24481</v>
      </c>
      <c r="AH18" s="12">
        <v>2998</v>
      </c>
      <c r="AI18" s="11">
        <v>8434</v>
      </c>
      <c r="AJ18" s="11">
        <v>7684</v>
      </c>
      <c r="AK18" s="12">
        <v>686.5</v>
      </c>
      <c r="AL18" s="13">
        <v>2354</v>
      </c>
      <c r="AM18" s="13">
        <v>1987</v>
      </c>
      <c r="AN18" s="14">
        <v>762</v>
      </c>
    </row>
    <row r="19" spans="1:40" s="23" customFormat="1" ht="15.75" x14ac:dyDescent="0.3">
      <c r="A19" s="21" t="s">
        <v>438</v>
      </c>
      <c r="B19" s="25">
        <v>490511</v>
      </c>
      <c r="C19" s="25">
        <v>442082</v>
      </c>
      <c r="D19" s="24">
        <v>48559.5</v>
      </c>
      <c r="E19" s="25">
        <v>144218</v>
      </c>
      <c r="F19" s="25">
        <v>127638</v>
      </c>
      <c r="G19" s="24">
        <v>26627.5</v>
      </c>
      <c r="H19" s="25">
        <v>54980</v>
      </c>
      <c r="I19" s="25">
        <v>57451</v>
      </c>
      <c r="J19" s="24">
        <v>9517</v>
      </c>
      <c r="K19" s="25">
        <v>6904</v>
      </c>
      <c r="L19" s="25">
        <v>7239</v>
      </c>
      <c r="M19" s="24">
        <v>2043</v>
      </c>
      <c r="N19" s="22">
        <v>14517</v>
      </c>
      <c r="O19" s="22">
        <v>9773</v>
      </c>
      <c r="P19" s="20">
        <v>3498.5</v>
      </c>
      <c r="Q19" s="25">
        <v>4603</v>
      </c>
      <c r="R19" s="25">
        <v>5633</v>
      </c>
      <c r="S19" s="24">
        <v>1092.5</v>
      </c>
      <c r="T19" s="25">
        <v>34419</v>
      </c>
      <c r="U19" s="25">
        <v>32548</v>
      </c>
      <c r="V19" s="24">
        <v>5489.5</v>
      </c>
      <c r="W19" s="25">
        <v>520994</v>
      </c>
      <c r="X19" s="25">
        <v>488367</v>
      </c>
      <c r="Y19" s="24">
        <v>45855</v>
      </c>
      <c r="Z19" s="22">
        <v>894338</v>
      </c>
      <c r="AA19" s="22">
        <v>815490</v>
      </c>
      <c r="AB19" s="20">
        <v>75517.5</v>
      </c>
      <c r="AC19" s="22">
        <v>58</v>
      </c>
      <c r="AD19" s="22">
        <v>188</v>
      </c>
      <c r="AE19" s="20">
        <v>18</v>
      </c>
      <c r="AF19" s="22">
        <v>159226</v>
      </c>
      <c r="AG19" s="22">
        <v>133255</v>
      </c>
      <c r="AH19" s="20">
        <v>9824</v>
      </c>
      <c r="AI19" s="22">
        <v>55636</v>
      </c>
      <c r="AJ19" s="22">
        <v>48326</v>
      </c>
      <c r="AK19" s="20">
        <v>3203</v>
      </c>
      <c r="AL19" s="22">
        <v>29292</v>
      </c>
      <c r="AM19" s="22">
        <v>19330</v>
      </c>
      <c r="AN19" s="20">
        <v>6887</v>
      </c>
    </row>
    <row r="20" spans="1:40"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c r="AC20" s="15"/>
      <c r="AD20" s="15"/>
      <c r="AE20" s="16"/>
      <c r="AF20" s="15"/>
      <c r="AG20" s="15"/>
      <c r="AH20" s="16"/>
      <c r="AI20" s="15"/>
      <c r="AJ20" s="15"/>
      <c r="AK20" s="16"/>
      <c r="AL20" s="15"/>
      <c r="AM20" s="15"/>
      <c r="AN20" s="16"/>
    </row>
    <row r="21" spans="1:40" x14ac:dyDescent="0.25">
      <c r="A21" t="s">
        <v>131</v>
      </c>
      <c r="D21" s="17"/>
      <c r="G21" s="17"/>
      <c r="J21" s="17"/>
      <c r="M21" s="17"/>
      <c r="P21" s="17"/>
      <c r="S21" s="17"/>
      <c r="V21" s="17"/>
      <c r="Y21" s="17"/>
      <c r="AB21" s="17"/>
      <c r="AE21" s="17"/>
      <c r="AH21" s="17"/>
      <c r="AK21" s="17"/>
      <c r="AN21" s="17"/>
    </row>
  </sheetData>
  <mergeCells count="13">
    <mergeCell ref="B4:D4"/>
    <mergeCell ref="H4:J4"/>
    <mergeCell ref="Q4:S4"/>
    <mergeCell ref="T4:V4"/>
    <mergeCell ref="AI4:AK4"/>
    <mergeCell ref="AF4:AH4"/>
    <mergeCell ref="AL4:AN4"/>
    <mergeCell ref="W4:Y4"/>
    <mergeCell ref="E4:G4"/>
    <mergeCell ref="Z4:AB4"/>
    <mergeCell ref="N4:P4"/>
    <mergeCell ref="AC4:AE4"/>
    <mergeCell ref="K4:M4"/>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8"/>
  <dimension ref="A1:AN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40" width="15" customWidth="1"/>
  </cols>
  <sheetData>
    <row r="1" spans="1:40" ht="18.75" x14ac:dyDescent="0.35">
      <c r="A1" s="3" t="s">
        <v>24</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row>
    <row r="2" spans="1:40" ht="15.75" x14ac:dyDescent="0.3">
      <c r="A2" s="6" t="s">
        <v>186</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row>
    <row r="3" spans="1:40" ht="15.75" x14ac:dyDescent="0.3">
      <c r="A3" s="6" t="s">
        <v>204</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row>
    <row r="4" spans="1:40" ht="60" customHeight="1" x14ac:dyDescent="0.25">
      <c r="A4" s="7"/>
      <c r="B4" s="83" t="s">
        <v>188</v>
      </c>
      <c r="C4" s="83"/>
      <c r="D4" s="83"/>
      <c r="E4" s="83" t="s">
        <v>189</v>
      </c>
      <c r="F4" s="83"/>
      <c r="G4" s="83"/>
      <c r="H4" s="83" t="s">
        <v>190</v>
      </c>
      <c r="I4" s="83"/>
      <c r="J4" s="83"/>
      <c r="K4" s="83" t="s">
        <v>191</v>
      </c>
      <c r="L4" s="83"/>
      <c r="M4" s="83"/>
      <c r="N4" s="83" t="s">
        <v>192</v>
      </c>
      <c r="O4" s="83"/>
      <c r="P4" s="83"/>
      <c r="Q4" s="83" t="s">
        <v>193</v>
      </c>
      <c r="R4" s="83"/>
      <c r="S4" s="83"/>
      <c r="T4" s="83" t="s">
        <v>194</v>
      </c>
      <c r="U4" s="83"/>
      <c r="V4" s="83"/>
      <c r="W4" s="83" t="s">
        <v>195</v>
      </c>
      <c r="X4" s="83"/>
      <c r="Y4" s="83"/>
      <c r="Z4" s="83" t="s">
        <v>196</v>
      </c>
      <c r="AA4" s="83"/>
      <c r="AB4" s="83"/>
      <c r="AC4" s="83" t="s">
        <v>197</v>
      </c>
      <c r="AD4" s="83"/>
      <c r="AE4" s="83"/>
      <c r="AF4" s="83" t="s">
        <v>198</v>
      </c>
      <c r="AG4" s="83"/>
      <c r="AH4" s="83"/>
      <c r="AI4" s="83" t="s">
        <v>199</v>
      </c>
      <c r="AJ4" s="83"/>
      <c r="AK4" s="83"/>
      <c r="AL4" s="83" t="s">
        <v>200</v>
      </c>
      <c r="AM4" s="83"/>
      <c r="AN4" s="83"/>
    </row>
    <row r="5" spans="1:40"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c r="AC5" s="8" t="s">
        <v>100</v>
      </c>
      <c r="AD5" s="8" t="s">
        <v>101</v>
      </c>
      <c r="AE5" s="9" t="s">
        <v>102</v>
      </c>
      <c r="AF5" s="8" t="s">
        <v>100</v>
      </c>
      <c r="AG5" s="8" t="s">
        <v>101</v>
      </c>
      <c r="AH5" s="9" t="s">
        <v>102</v>
      </c>
      <c r="AI5" s="8" t="s">
        <v>100</v>
      </c>
      <c r="AJ5" s="8" t="s">
        <v>101</v>
      </c>
      <c r="AK5" s="9" t="s">
        <v>102</v>
      </c>
      <c r="AL5" s="8" t="s">
        <v>100</v>
      </c>
      <c r="AM5" s="8" t="s">
        <v>101</v>
      </c>
      <c r="AN5" s="9" t="s">
        <v>102</v>
      </c>
    </row>
    <row r="6" spans="1:40" ht="15.75" x14ac:dyDescent="0.3">
      <c r="A6" s="10" t="s">
        <v>103</v>
      </c>
      <c r="B6" s="11">
        <v>70810</v>
      </c>
      <c r="C6" s="11">
        <v>94508</v>
      </c>
      <c r="D6" s="12">
        <v>17194</v>
      </c>
      <c r="E6" s="13">
        <v>13959</v>
      </c>
      <c r="F6" s="13">
        <v>12747</v>
      </c>
      <c r="G6" s="14">
        <v>5477</v>
      </c>
      <c r="H6" s="11">
        <v>526</v>
      </c>
      <c r="I6" s="11">
        <v>980</v>
      </c>
      <c r="J6" s="12">
        <v>449</v>
      </c>
      <c r="K6" s="11">
        <v>26</v>
      </c>
      <c r="L6" s="11">
        <v>130</v>
      </c>
      <c r="M6" s="12">
        <v>28</v>
      </c>
      <c r="N6" s="11">
        <v>432</v>
      </c>
      <c r="O6" s="11">
        <v>1469</v>
      </c>
      <c r="P6" s="12">
        <v>107.5</v>
      </c>
      <c r="Q6" s="13">
        <v>1630</v>
      </c>
      <c r="R6" s="13">
        <v>2000</v>
      </c>
      <c r="S6" s="14">
        <v>487</v>
      </c>
      <c r="T6" s="13">
        <v>7695</v>
      </c>
      <c r="U6" s="13">
        <v>8337</v>
      </c>
      <c r="V6" s="14">
        <v>1256</v>
      </c>
      <c r="W6" s="11">
        <v>15846</v>
      </c>
      <c r="X6" s="11">
        <v>21029</v>
      </c>
      <c r="Y6" s="12">
        <v>4233</v>
      </c>
      <c r="Z6" s="11">
        <v>1228</v>
      </c>
      <c r="AA6" s="11">
        <v>3935</v>
      </c>
      <c r="AB6" s="12">
        <v>847.5</v>
      </c>
      <c r="AC6" s="13">
        <v>185</v>
      </c>
      <c r="AD6" s="13">
        <v>217</v>
      </c>
      <c r="AE6" s="14">
        <v>45.5</v>
      </c>
      <c r="AF6" s="13">
        <v>2377</v>
      </c>
      <c r="AG6" s="13">
        <v>2433</v>
      </c>
      <c r="AH6" s="14">
        <v>576</v>
      </c>
      <c r="AI6" s="13">
        <v>18679</v>
      </c>
      <c r="AJ6" s="13">
        <v>18136</v>
      </c>
      <c r="AK6" s="14">
        <v>1519</v>
      </c>
      <c r="AL6" s="13">
        <v>73</v>
      </c>
      <c r="AM6" s="13">
        <v>134</v>
      </c>
      <c r="AN6" s="14">
        <v>70.5</v>
      </c>
    </row>
    <row r="7" spans="1:40" ht="15.75" x14ac:dyDescent="0.3">
      <c r="A7" s="10" t="s">
        <v>104</v>
      </c>
      <c r="B7" s="11">
        <v>8411</v>
      </c>
      <c r="C7" s="11">
        <v>16181</v>
      </c>
      <c r="D7" s="12">
        <v>3797</v>
      </c>
      <c r="E7" s="11">
        <v>1487</v>
      </c>
      <c r="F7" s="11">
        <v>3894</v>
      </c>
      <c r="G7" s="12">
        <v>1015</v>
      </c>
      <c r="H7" s="13">
        <v>322</v>
      </c>
      <c r="I7" s="13">
        <v>472</v>
      </c>
      <c r="J7" s="14">
        <v>376</v>
      </c>
      <c r="K7" s="11">
        <v>90</v>
      </c>
      <c r="L7" s="11">
        <v>388</v>
      </c>
      <c r="M7" s="12">
        <v>129.5</v>
      </c>
      <c r="N7" s="11">
        <v>0</v>
      </c>
      <c r="O7" s="11">
        <v>56</v>
      </c>
      <c r="P7" s="12">
        <v>0</v>
      </c>
      <c r="Q7" s="13">
        <v>735</v>
      </c>
      <c r="R7" s="13">
        <v>693</v>
      </c>
      <c r="S7" s="14">
        <v>335</v>
      </c>
      <c r="T7" s="13">
        <v>1455</v>
      </c>
      <c r="U7" s="13">
        <v>1670</v>
      </c>
      <c r="V7" s="14">
        <v>691</v>
      </c>
      <c r="W7" s="13">
        <v>1975</v>
      </c>
      <c r="X7" s="13">
        <v>2010</v>
      </c>
      <c r="Y7" s="14">
        <v>1647.5</v>
      </c>
      <c r="Z7" s="11" t="s">
        <v>439</v>
      </c>
      <c r="AA7" s="11">
        <v>134</v>
      </c>
      <c r="AB7" s="12"/>
      <c r="AC7" s="13">
        <v>75</v>
      </c>
      <c r="AD7" s="13">
        <v>67</v>
      </c>
      <c r="AE7" s="14">
        <v>42</v>
      </c>
      <c r="AF7" s="13">
        <v>135</v>
      </c>
      <c r="AG7" s="13">
        <v>136</v>
      </c>
      <c r="AH7" s="14">
        <v>175</v>
      </c>
      <c r="AI7" s="11">
        <v>444</v>
      </c>
      <c r="AJ7" s="11">
        <v>144</v>
      </c>
      <c r="AK7" s="12">
        <v>284.5</v>
      </c>
      <c r="AL7" s="11" t="s">
        <v>439</v>
      </c>
      <c r="AM7" s="11">
        <v>25</v>
      </c>
      <c r="AN7" s="12"/>
    </row>
    <row r="8" spans="1:40" ht="15.75" x14ac:dyDescent="0.3">
      <c r="A8" s="10" t="s">
        <v>105</v>
      </c>
      <c r="B8" s="11">
        <v>1597</v>
      </c>
      <c r="C8" s="11">
        <v>2722</v>
      </c>
      <c r="D8" s="12">
        <v>569.5</v>
      </c>
      <c r="E8" s="11">
        <v>68</v>
      </c>
      <c r="F8" s="11">
        <v>106</v>
      </c>
      <c r="G8" s="12">
        <v>21.5</v>
      </c>
      <c r="H8" s="13">
        <v>495</v>
      </c>
      <c r="I8" s="13" t="s">
        <v>439</v>
      </c>
      <c r="J8" s="14">
        <v>607</v>
      </c>
      <c r="K8" s="11">
        <v>55</v>
      </c>
      <c r="L8" s="11">
        <v>22</v>
      </c>
      <c r="M8" s="12">
        <v>10.5</v>
      </c>
      <c r="N8" s="13">
        <v>325</v>
      </c>
      <c r="O8" s="13">
        <v>330</v>
      </c>
      <c r="P8" s="14">
        <v>292.5</v>
      </c>
      <c r="Q8" s="13">
        <v>1670</v>
      </c>
      <c r="R8" s="13">
        <v>1589</v>
      </c>
      <c r="S8" s="14">
        <v>1137.5</v>
      </c>
      <c r="T8" s="11">
        <v>6155</v>
      </c>
      <c r="U8" s="11">
        <v>9055</v>
      </c>
      <c r="V8" s="12">
        <v>1067.5</v>
      </c>
      <c r="W8" s="13">
        <v>3196</v>
      </c>
      <c r="X8" s="13">
        <v>2013</v>
      </c>
      <c r="Y8" s="14">
        <v>1548</v>
      </c>
      <c r="Z8" s="11">
        <v>55</v>
      </c>
      <c r="AA8" s="11">
        <v>301</v>
      </c>
      <c r="AB8" s="12">
        <v>23</v>
      </c>
      <c r="AC8" s="13">
        <v>326</v>
      </c>
      <c r="AD8" s="13">
        <v>181</v>
      </c>
      <c r="AE8" s="14">
        <v>175.5</v>
      </c>
      <c r="AF8" s="13">
        <v>0</v>
      </c>
      <c r="AG8" s="13">
        <v>0</v>
      </c>
      <c r="AH8" s="14">
        <v>0.5</v>
      </c>
      <c r="AI8" s="13">
        <v>723</v>
      </c>
      <c r="AJ8" s="13">
        <v>522</v>
      </c>
      <c r="AK8" s="14">
        <v>500.5</v>
      </c>
      <c r="AL8" s="11">
        <v>0</v>
      </c>
      <c r="AM8" s="11">
        <v>29</v>
      </c>
      <c r="AN8" s="12">
        <v>0</v>
      </c>
    </row>
    <row r="9" spans="1:40" ht="15.75" x14ac:dyDescent="0.3">
      <c r="A9" s="10" t="s">
        <v>106</v>
      </c>
      <c r="B9" s="11">
        <v>140031</v>
      </c>
      <c r="C9" s="11">
        <v>245056</v>
      </c>
      <c r="D9" s="12">
        <v>25469.5</v>
      </c>
      <c r="E9" s="13">
        <v>24005</v>
      </c>
      <c r="F9" s="13">
        <v>23302</v>
      </c>
      <c r="G9" s="14">
        <v>10519</v>
      </c>
      <c r="H9" s="13">
        <v>6081</v>
      </c>
      <c r="I9" s="13">
        <v>7495</v>
      </c>
      <c r="J9" s="14">
        <v>2879</v>
      </c>
      <c r="K9" s="11">
        <v>20721</v>
      </c>
      <c r="L9" s="11">
        <v>27275</v>
      </c>
      <c r="M9" s="12">
        <v>5816</v>
      </c>
      <c r="N9" s="11">
        <v>614</v>
      </c>
      <c r="O9" s="11">
        <v>2200</v>
      </c>
      <c r="P9" s="12">
        <v>444</v>
      </c>
      <c r="Q9" s="13">
        <v>12329</v>
      </c>
      <c r="R9" s="13">
        <v>13450</v>
      </c>
      <c r="S9" s="14">
        <v>1803.5</v>
      </c>
      <c r="T9" s="13">
        <v>13031</v>
      </c>
      <c r="U9" s="13">
        <v>13551</v>
      </c>
      <c r="V9" s="14">
        <v>3626</v>
      </c>
      <c r="W9" s="13">
        <v>8294</v>
      </c>
      <c r="X9" s="13">
        <v>9959</v>
      </c>
      <c r="Y9" s="14">
        <v>4316</v>
      </c>
      <c r="Z9" s="11">
        <v>10</v>
      </c>
      <c r="AA9" s="11">
        <v>813</v>
      </c>
      <c r="AB9" s="12">
        <v>3</v>
      </c>
      <c r="AC9" s="13">
        <v>174</v>
      </c>
      <c r="AD9" s="13">
        <v>218</v>
      </c>
      <c r="AE9" s="14">
        <v>48.5</v>
      </c>
      <c r="AF9" s="11" t="s">
        <v>439</v>
      </c>
      <c r="AG9" s="11">
        <v>21</v>
      </c>
      <c r="AH9" s="12"/>
      <c r="AI9" s="13">
        <v>3090</v>
      </c>
      <c r="AJ9" s="13">
        <v>3174</v>
      </c>
      <c r="AK9" s="14">
        <v>723.5</v>
      </c>
      <c r="AL9" s="11">
        <v>32</v>
      </c>
      <c r="AM9" s="11">
        <v>0</v>
      </c>
      <c r="AN9" s="12">
        <v>15</v>
      </c>
    </row>
    <row r="10" spans="1:40" ht="15.75" x14ac:dyDescent="0.3">
      <c r="A10" s="10" t="s">
        <v>107</v>
      </c>
      <c r="B10" s="13">
        <v>440</v>
      </c>
      <c r="C10" s="13">
        <v>608</v>
      </c>
      <c r="D10" s="14">
        <v>188.5</v>
      </c>
      <c r="E10" s="13">
        <v>0</v>
      </c>
      <c r="F10" s="13">
        <v>0</v>
      </c>
      <c r="G10" s="14">
        <v>0</v>
      </c>
      <c r="H10" s="13">
        <v>34</v>
      </c>
      <c r="I10" s="13" t="s">
        <v>439</v>
      </c>
      <c r="J10" s="14">
        <v>44.5</v>
      </c>
      <c r="K10" s="11">
        <v>3</v>
      </c>
      <c r="L10" s="11">
        <v>0</v>
      </c>
      <c r="M10" s="12">
        <v>1</v>
      </c>
      <c r="N10" s="13">
        <v>37</v>
      </c>
      <c r="O10" s="13">
        <v>52</v>
      </c>
      <c r="P10" s="14">
        <v>34</v>
      </c>
      <c r="Q10" s="13">
        <v>13</v>
      </c>
      <c r="R10" s="13">
        <v>12</v>
      </c>
      <c r="S10" s="14">
        <v>10.5</v>
      </c>
      <c r="T10" s="13">
        <v>450</v>
      </c>
      <c r="U10" s="13">
        <v>500</v>
      </c>
      <c r="V10" s="14">
        <v>86.5</v>
      </c>
      <c r="W10" s="13">
        <v>1623</v>
      </c>
      <c r="X10" s="13">
        <v>1802</v>
      </c>
      <c r="Y10" s="14">
        <v>379</v>
      </c>
      <c r="Z10" s="11">
        <v>2434</v>
      </c>
      <c r="AA10" s="11">
        <v>3468</v>
      </c>
      <c r="AB10" s="12">
        <v>734.5</v>
      </c>
      <c r="AC10" s="13">
        <v>7</v>
      </c>
      <c r="AD10" s="13">
        <v>3</v>
      </c>
      <c r="AE10" s="14">
        <v>7.5</v>
      </c>
      <c r="AF10" s="11">
        <v>3555</v>
      </c>
      <c r="AG10" s="11">
        <v>2533</v>
      </c>
      <c r="AH10" s="12">
        <v>466</v>
      </c>
      <c r="AI10" s="11">
        <v>4854</v>
      </c>
      <c r="AJ10" s="11">
        <v>3631</v>
      </c>
      <c r="AK10" s="12">
        <v>564.5</v>
      </c>
      <c r="AL10" s="11" t="s">
        <v>439</v>
      </c>
      <c r="AM10" s="11">
        <v>4</v>
      </c>
      <c r="AN10" s="12"/>
    </row>
    <row r="11" spans="1:40" ht="15.75" x14ac:dyDescent="0.3">
      <c r="A11" s="10" t="s">
        <v>108</v>
      </c>
      <c r="B11" s="13">
        <v>52056</v>
      </c>
      <c r="C11" s="13">
        <v>58155</v>
      </c>
      <c r="D11" s="14">
        <v>7523.5</v>
      </c>
      <c r="E11" s="13">
        <v>6712</v>
      </c>
      <c r="F11" s="13">
        <v>5097</v>
      </c>
      <c r="G11" s="14">
        <v>2046</v>
      </c>
      <c r="H11" s="13">
        <v>199</v>
      </c>
      <c r="I11" s="13">
        <v>355</v>
      </c>
      <c r="J11" s="14">
        <v>171.5</v>
      </c>
      <c r="K11" s="11">
        <v>4613</v>
      </c>
      <c r="L11" s="11">
        <v>7813</v>
      </c>
      <c r="M11" s="12">
        <v>1484.5</v>
      </c>
      <c r="N11" s="11">
        <v>48</v>
      </c>
      <c r="O11" s="11">
        <v>239</v>
      </c>
      <c r="P11" s="12">
        <v>14</v>
      </c>
      <c r="Q11" s="13">
        <v>13186</v>
      </c>
      <c r="R11" s="13">
        <v>13155</v>
      </c>
      <c r="S11" s="14">
        <v>2989.5</v>
      </c>
      <c r="T11" s="13">
        <v>5468</v>
      </c>
      <c r="U11" s="13">
        <v>5867</v>
      </c>
      <c r="V11" s="14">
        <v>957.5</v>
      </c>
      <c r="W11" s="11">
        <v>6311</v>
      </c>
      <c r="X11" s="11">
        <v>1957</v>
      </c>
      <c r="Y11" s="12">
        <v>3958.5</v>
      </c>
      <c r="Z11" s="13">
        <v>202</v>
      </c>
      <c r="AA11" s="13">
        <v>386</v>
      </c>
      <c r="AB11" s="14">
        <v>239.5</v>
      </c>
      <c r="AC11" s="11">
        <v>104</v>
      </c>
      <c r="AD11" s="11">
        <v>187</v>
      </c>
      <c r="AE11" s="12">
        <v>22.5</v>
      </c>
      <c r="AF11" s="13">
        <v>153</v>
      </c>
      <c r="AG11" s="13">
        <v>73</v>
      </c>
      <c r="AH11" s="14">
        <v>146</v>
      </c>
      <c r="AI11" s="13">
        <v>393</v>
      </c>
      <c r="AJ11" s="13">
        <v>385</v>
      </c>
      <c r="AK11" s="14">
        <v>83.5</v>
      </c>
      <c r="AL11" s="11">
        <v>0</v>
      </c>
      <c r="AM11" s="11">
        <v>300</v>
      </c>
      <c r="AN11" s="12">
        <v>0</v>
      </c>
    </row>
    <row r="12" spans="1:40" ht="15.75" x14ac:dyDescent="0.3">
      <c r="A12" s="10" t="s">
        <v>109</v>
      </c>
      <c r="B12" s="11">
        <v>1151</v>
      </c>
      <c r="C12" s="11">
        <v>7158</v>
      </c>
      <c r="D12" s="12">
        <v>552.5</v>
      </c>
      <c r="E12" s="13">
        <v>124</v>
      </c>
      <c r="F12" s="13">
        <v>230</v>
      </c>
      <c r="G12" s="14">
        <v>154.5</v>
      </c>
      <c r="H12" s="11">
        <v>519</v>
      </c>
      <c r="I12" s="11">
        <v>1195</v>
      </c>
      <c r="J12" s="12">
        <v>326.5</v>
      </c>
      <c r="K12" s="11">
        <v>10527</v>
      </c>
      <c r="L12" s="11">
        <v>15795</v>
      </c>
      <c r="M12" s="12">
        <v>1491.5</v>
      </c>
      <c r="N12" s="13">
        <v>34</v>
      </c>
      <c r="O12" s="13">
        <v>44</v>
      </c>
      <c r="P12" s="14">
        <v>22</v>
      </c>
      <c r="Q12" s="11">
        <v>48221</v>
      </c>
      <c r="R12" s="11">
        <v>43599</v>
      </c>
      <c r="S12" s="12">
        <v>3878</v>
      </c>
      <c r="T12" s="13">
        <v>22158</v>
      </c>
      <c r="U12" s="13">
        <v>22793</v>
      </c>
      <c r="V12" s="14">
        <v>2600</v>
      </c>
      <c r="W12" s="13">
        <v>670</v>
      </c>
      <c r="X12" s="13">
        <v>976</v>
      </c>
      <c r="Y12" s="14">
        <v>473.5</v>
      </c>
      <c r="Z12" s="11">
        <v>23</v>
      </c>
      <c r="AA12" s="11">
        <v>220</v>
      </c>
      <c r="AB12" s="12">
        <v>33</v>
      </c>
      <c r="AC12" s="13">
        <v>236</v>
      </c>
      <c r="AD12" s="13">
        <v>237</v>
      </c>
      <c r="AE12" s="14">
        <v>80.5</v>
      </c>
      <c r="AF12" s="13">
        <v>0</v>
      </c>
      <c r="AG12" s="13">
        <v>0</v>
      </c>
      <c r="AH12" s="14">
        <v>0</v>
      </c>
      <c r="AI12" s="13">
        <v>1325</v>
      </c>
      <c r="AJ12" s="13">
        <v>769</v>
      </c>
      <c r="AK12" s="14">
        <v>1125.5</v>
      </c>
      <c r="AL12" s="11">
        <v>0</v>
      </c>
      <c r="AM12" s="11">
        <v>14</v>
      </c>
      <c r="AN12" s="12">
        <v>0</v>
      </c>
    </row>
    <row r="13" spans="1:40" ht="15.75" x14ac:dyDescent="0.3">
      <c r="A13" s="10" t="s">
        <v>110</v>
      </c>
      <c r="B13" s="11">
        <v>7395</v>
      </c>
      <c r="C13" s="11">
        <v>15620</v>
      </c>
      <c r="D13" s="12">
        <v>2043.5</v>
      </c>
      <c r="E13" s="13">
        <v>1183</v>
      </c>
      <c r="F13" s="13">
        <v>1294</v>
      </c>
      <c r="G13" s="14">
        <v>626</v>
      </c>
      <c r="H13" s="11">
        <v>287</v>
      </c>
      <c r="I13" s="11">
        <v>827</v>
      </c>
      <c r="J13" s="12">
        <v>185.5</v>
      </c>
      <c r="K13" s="11">
        <v>5929</v>
      </c>
      <c r="L13" s="11">
        <v>8051</v>
      </c>
      <c r="M13" s="12">
        <v>1193</v>
      </c>
      <c r="N13" s="13">
        <v>819</v>
      </c>
      <c r="O13" s="13">
        <v>622</v>
      </c>
      <c r="P13" s="14">
        <v>513</v>
      </c>
      <c r="Q13" s="13">
        <v>2996</v>
      </c>
      <c r="R13" s="13">
        <v>3275</v>
      </c>
      <c r="S13" s="14">
        <v>447.5</v>
      </c>
      <c r="T13" s="13">
        <v>3389</v>
      </c>
      <c r="U13" s="13">
        <v>3274</v>
      </c>
      <c r="V13" s="14">
        <v>551.5</v>
      </c>
      <c r="W13" s="13">
        <v>311</v>
      </c>
      <c r="X13" s="13">
        <v>600</v>
      </c>
      <c r="Y13" s="14">
        <v>316</v>
      </c>
      <c r="Z13" s="11">
        <v>16</v>
      </c>
      <c r="AA13" s="11">
        <v>107</v>
      </c>
      <c r="AB13" s="12">
        <v>9.5</v>
      </c>
      <c r="AC13" s="13">
        <v>69</v>
      </c>
      <c r="AD13" s="13">
        <v>82</v>
      </c>
      <c r="AE13" s="14">
        <v>23</v>
      </c>
      <c r="AF13" s="11" t="s">
        <v>439</v>
      </c>
      <c r="AG13" s="11">
        <v>0</v>
      </c>
      <c r="AH13" s="12"/>
      <c r="AI13" s="13">
        <v>238</v>
      </c>
      <c r="AJ13" s="13">
        <v>258</v>
      </c>
      <c r="AK13" s="14">
        <v>81</v>
      </c>
      <c r="AL13" s="13">
        <v>5</v>
      </c>
      <c r="AM13" s="13">
        <v>12</v>
      </c>
      <c r="AN13" s="14">
        <v>7</v>
      </c>
    </row>
    <row r="14" spans="1:40" ht="15.75" x14ac:dyDescent="0.3">
      <c r="A14" s="10" t="s">
        <v>111</v>
      </c>
      <c r="B14" s="11">
        <v>1380</v>
      </c>
      <c r="C14" s="11">
        <v>4417</v>
      </c>
      <c r="D14" s="12">
        <v>1434</v>
      </c>
      <c r="E14" s="13">
        <v>228</v>
      </c>
      <c r="F14" s="13">
        <v>210</v>
      </c>
      <c r="G14" s="14">
        <v>334</v>
      </c>
      <c r="H14" s="11">
        <v>54</v>
      </c>
      <c r="I14" s="11">
        <v>237</v>
      </c>
      <c r="J14" s="12">
        <v>15.5</v>
      </c>
      <c r="K14" s="13">
        <v>1753</v>
      </c>
      <c r="L14" s="13">
        <v>1827</v>
      </c>
      <c r="M14" s="14">
        <v>1350.5</v>
      </c>
      <c r="N14" s="11">
        <v>9</v>
      </c>
      <c r="O14" s="11">
        <v>73</v>
      </c>
      <c r="P14" s="12">
        <v>3</v>
      </c>
      <c r="Q14" s="13">
        <v>1566</v>
      </c>
      <c r="R14" s="13">
        <v>1806</v>
      </c>
      <c r="S14" s="14">
        <v>262.5</v>
      </c>
      <c r="T14" s="13">
        <v>2735</v>
      </c>
      <c r="U14" s="13">
        <v>3329</v>
      </c>
      <c r="V14" s="14">
        <v>886.5</v>
      </c>
      <c r="W14" s="11">
        <v>416</v>
      </c>
      <c r="X14" s="11">
        <v>874</v>
      </c>
      <c r="Y14" s="12">
        <v>359</v>
      </c>
      <c r="Z14" s="11" t="s">
        <v>439</v>
      </c>
      <c r="AA14" s="11">
        <v>139</v>
      </c>
      <c r="AB14" s="12"/>
      <c r="AC14" s="13">
        <v>78</v>
      </c>
      <c r="AD14" s="13">
        <v>90</v>
      </c>
      <c r="AE14" s="14">
        <v>50</v>
      </c>
      <c r="AF14" s="11">
        <v>0</v>
      </c>
      <c r="AG14" s="11">
        <v>11</v>
      </c>
      <c r="AH14" s="12">
        <v>0</v>
      </c>
      <c r="AI14" s="13">
        <v>697</v>
      </c>
      <c r="AJ14" s="13">
        <v>735</v>
      </c>
      <c r="AK14" s="14">
        <v>221</v>
      </c>
      <c r="AL14" s="11">
        <v>4</v>
      </c>
      <c r="AM14" s="11">
        <v>24</v>
      </c>
      <c r="AN14" s="12">
        <v>2</v>
      </c>
    </row>
    <row r="15" spans="1:40" ht="15.75" x14ac:dyDescent="0.3">
      <c r="A15" s="10" t="s">
        <v>112</v>
      </c>
      <c r="B15" s="11">
        <v>200465</v>
      </c>
      <c r="C15" s="11">
        <v>245664</v>
      </c>
      <c r="D15" s="12">
        <v>18858.5</v>
      </c>
      <c r="E15" s="13">
        <v>43441</v>
      </c>
      <c r="F15" s="13">
        <v>42968</v>
      </c>
      <c r="G15" s="14">
        <v>8677.5</v>
      </c>
      <c r="H15" s="11">
        <v>1499</v>
      </c>
      <c r="I15" s="11">
        <v>4160</v>
      </c>
      <c r="J15" s="12">
        <v>777.5</v>
      </c>
      <c r="K15" s="11">
        <v>340</v>
      </c>
      <c r="L15" s="11">
        <v>723</v>
      </c>
      <c r="M15" s="12">
        <v>144</v>
      </c>
      <c r="N15" s="13">
        <v>970</v>
      </c>
      <c r="O15" s="13">
        <v>1022</v>
      </c>
      <c r="P15" s="14">
        <v>536.5</v>
      </c>
      <c r="Q15" s="13">
        <v>3777</v>
      </c>
      <c r="R15" s="13">
        <v>3343</v>
      </c>
      <c r="S15" s="14">
        <v>924</v>
      </c>
      <c r="T15" s="13">
        <v>38408</v>
      </c>
      <c r="U15" s="13">
        <v>41677</v>
      </c>
      <c r="V15" s="14">
        <v>6005</v>
      </c>
      <c r="W15" s="11">
        <v>20758</v>
      </c>
      <c r="X15" s="11">
        <v>25187</v>
      </c>
      <c r="Y15" s="12">
        <v>4215.5</v>
      </c>
      <c r="Z15" s="11">
        <v>1352</v>
      </c>
      <c r="AA15" s="11">
        <v>5062</v>
      </c>
      <c r="AB15" s="12">
        <v>993</v>
      </c>
      <c r="AC15" s="13">
        <v>638</v>
      </c>
      <c r="AD15" s="13">
        <v>696</v>
      </c>
      <c r="AE15" s="14">
        <v>104.5</v>
      </c>
      <c r="AF15" s="11">
        <v>474</v>
      </c>
      <c r="AG15" s="11">
        <v>1244</v>
      </c>
      <c r="AH15" s="12">
        <v>69</v>
      </c>
      <c r="AI15" s="13">
        <v>28025</v>
      </c>
      <c r="AJ15" s="13">
        <v>26338</v>
      </c>
      <c r="AK15" s="14">
        <v>3052.5</v>
      </c>
      <c r="AL15" s="11">
        <v>102</v>
      </c>
      <c r="AM15" s="11">
        <v>2056</v>
      </c>
      <c r="AN15" s="12">
        <v>34.5</v>
      </c>
    </row>
    <row r="16" spans="1:40" ht="15.75" x14ac:dyDescent="0.3">
      <c r="A16" s="10" t="s">
        <v>113</v>
      </c>
      <c r="B16" s="13">
        <v>105405</v>
      </c>
      <c r="C16" s="13">
        <v>122444</v>
      </c>
      <c r="D16" s="14">
        <v>17606.5</v>
      </c>
      <c r="E16" s="13">
        <v>40764</v>
      </c>
      <c r="F16" s="13">
        <v>47666</v>
      </c>
      <c r="G16" s="14">
        <v>10156.5</v>
      </c>
      <c r="H16" s="13">
        <v>1124</v>
      </c>
      <c r="I16" s="13">
        <v>1528</v>
      </c>
      <c r="J16" s="14">
        <v>1127.5</v>
      </c>
      <c r="K16" s="11">
        <v>119</v>
      </c>
      <c r="L16" s="11">
        <v>326</v>
      </c>
      <c r="M16" s="12">
        <v>89</v>
      </c>
      <c r="N16" s="13">
        <v>375</v>
      </c>
      <c r="O16" s="13">
        <v>330</v>
      </c>
      <c r="P16" s="14">
        <v>183.5</v>
      </c>
      <c r="Q16" s="13">
        <v>503</v>
      </c>
      <c r="R16" s="13">
        <v>646</v>
      </c>
      <c r="S16" s="14">
        <v>171.5</v>
      </c>
      <c r="T16" s="13">
        <v>16132</v>
      </c>
      <c r="U16" s="13">
        <v>16231</v>
      </c>
      <c r="V16" s="14">
        <v>2107.5</v>
      </c>
      <c r="W16" s="11">
        <v>13361</v>
      </c>
      <c r="X16" s="11">
        <v>17974</v>
      </c>
      <c r="Y16" s="12">
        <v>4601.5</v>
      </c>
      <c r="Z16" s="13">
        <v>3065</v>
      </c>
      <c r="AA16" s="13">
        <v>4311</v>
      </c>
      <c r="AB16" s="14">
        <v>1428.5</v>
      </c>
      <c r="AC16" s="11">
        <v>135</v>
      </c>
      <c r="AD16" s="11">
        <v>207</v>
      </c>
      <c r="AE16" s="12">
        <v>33.5</v>
      </c>
      <c r="AF16" s="11">
        <v>50791</v>
      </c>
      <c r="AG16" s="11">
        <v>43239</v>
      </c>
      <c r="AH16" s="12">
        <v>4253</v>
      </c>
      <c r="AI16" s="11">
        <v>29358</v>
      </c>
      <c r="AJ16" s="11">
        <v>24798</v>
      </c>
      <c r="AK16" s="12">
        <v>1535</v>
      </c>
      <c r="AL16" s="11">
        <v>62</v>
      </c>
      <c r="AM16" s="11">
        <v>579</v>
      </c>
      <c r="AN16" s="12">
        <v>21.5</v>
      </c>
    </row>
    <row r="17" spans="1:40" ht="15.75" x14ac:dyDescent="0.3">
      <c r="A17" s="10" t="s">
        <v>114</v>
      </c>
      <c r="B17" s="13">
        <v>69380</v>
      </c>
      <c r="C17" s="13">
        <v>75942</v>
      </c>
      <c r="D17" s="14">
        <v>14569</v>
      </c>
      <c r="E17" s="13">
        <v>3891</v>
      </c>
      <c r="F17" s="13">
        <v>4054</v>
      </c>
      <c r="G17" s="14">
        <v>1759</v>
      </c>
      <c r="H17" s="13">
        <v>3130</v>
      </c>
      <c r="I17" s="13">
        <v>3460</v>
      </c>
      <c r="J17" s="14">
        <v>1489.5</v>
      </c>
      <c r="K17" s="11">
        <v>237</v>
      </c>
      <c r="L17" s="11">
        <v>486</v>
      </c>
      <c r="M17" s="12">
        <v>239.5</v>
      </c>
      <c r="N17" s="11">
        <v>270</v>
      </c>
      <c r="O17" s="11">
        <v>891</v>
      </c>
      <c r="P17" s="12">
        <v>196.5</v>
      </c>
      <c r="Q17" s="13">
        <v>1039</v>
      </c>
      <c r="R17" s="13">
        <v>987</v>
      </c>
      <c r="S17" s="14">
        <v>694</v>
      </c>
      <c r="T17" s="13">
        <v>10477</v>
      </c>
      <c r="U17" s="13">
        <v>11360</v>
      </c>
      <c r="V17" s="14">
        <v>1132.5</v>
      </c>
      <c r="W17" s="13">
        <v>40787</v>
      </c>
      <c r="X17" s="13">
        <v>47074</v>
      </c>
      <c r="Y17" s="14">
        <v>6991.5</v>
      </c>
      <c r="Z17" s="11">
        <v>407</v>
      </c>
      <c r="AA17" s="11">
        <v>1168</v>
      </c>
      <c r="AB17" s="12">
        <v>347.5</v>
      </c>
      <c r="AC17" s="13">
        <v>583</v>
      </c>
      <c r="AD17" s="13">
        <v>595</v>
      </c>
      <c r="AE17" s="14">
        <v>104.5</v>
      </c>
      <c r="AF17" s="11">
        <v>110</v>
      </c>
      <c r="AG17" s="11">
        <v>225</v>
      </c>
      <c r="AH17" s="12">
        <v>63</v>
      </c>
      <c r="AI17" s="13">
        <v>7367</v>
      </c>
      <c r="AJ17" s="13">
        <v>6628</v>
      </c>
      <c r="AK17" s="14">
        <v>966.5</v>
      </c>
      <c r="AL17" s="11">
        <v>7</v>
      </c>
      <c r="AM17" s="11">
        <v>93</v>
      </c>
      <c r="AN17" s="12">
        <v>1.5</v>
      </c>
    </row>
    <row r="18" spans="1:40" ht="15.75" x14ac:dyDescent="0.3">
      <c r="A18" s="10" t="s">
        <v>115</v>
      </c>
      <c r="B18" s="11">
        <v>14578</v>
      </c>
      <c r="C18" s="11">
        <v>19857</v>
      </c>
      <c r="D18" s="12">
        <v>2956</v>
      </c>
      <c r="E18" s="13">
        <v>2458</v>
      </c>
      <c r="F18" s="13">
        <v>3024</v>
      </c>
      <c r="G18" s="14">
        <v>965</v>
      </c>
      <c r="H18" s="13">
        <v>497</v>
      </c>
      <c r="I18" s="13">
        <v>481</v>
      </c>
      <c r="J18" s="14">
        <v>291.5</v>
      </c>
      <c r="K18" s="11">
        <v>60</v>
      </c>
      <c r="L18" s="11">
        <v>181</v>
      </c>
      <c r="M18" s="12">
        <v>29.5</v>
      </c>
      <c r="N18" s="13">
        <v>1769</v>
      </c>
      <c r="O18" s="13">
        <v>2026</v>
      </c>
      <c r="P18" s="14">
        <v>1065</v>
      </c>
      <c r="Q18" s="13">
        <v>686</v>
      </c>
      <c r="R18" s="13">
        <v>859</v>
      </c>
      <c r="S18" s="14">
        <v>200.5</v>
      </c>
      <c r="T18" s="13">
        <v>11826</v>
      </c>
      <c r="U18" s="13">
        <v>11369</v>
      </c>
      <c r="V18" s="14">
        <v>2453</v>
      </c>
      <c r="W18" s="11">
        <v>7458</v>
      </c>
      <c r="X18" s="11">
        <v>11330</v>
      </c>
      <c r="Y18" s="12">
        <v>2110.5</v>
      </c>
      <c r="Z18" s="13">
        <v>23255</v>
      </c>
      <c r="AA18" s="13">
        <v>23415</v>
      </c>
      <c r="AB18" s="14">
        <v>6685</v>
      </c>
      <c r="AC18" s="13">
        <v>621</v>
      </c>
      <c r="AD18" s="13">
        <v>724</v>
      </c>
      <c r="AE18" s="14">
        <v>136.5</v>
      </c>
      <c r="AF18" s="13">
        <v>20038</v>
      </c>
      <c r="AG18" s="13">
        <v>18204</v>
      </c>
      <c r="AH18" s="14">
        <v>1874</v>
      </c>
      <c r="AI18" s="11">
        <v>21904</v>
      </c>
      <c r="AJ18" s="11">
        <v>19040</v>
      </c>
      <c r="AK18" s="12">
        <v>1316.5</v>
      </c>
      <c r="AL18" s="11">
        <v>189</v>
      </c>
      <c r="AM18" s="11">
        <v>451</v>
      </c>
      <c r="AN18" s="12">
        <v>171</v>
      </c>
    </row>
    <row r="19" spans="1:40" s="23" customFormat="1" ht="15.75" x14ac:dyDescent="0.3">
      <c r="A19" s="21" t="s">
        <v>438</v>
      </c>
      <c r="B19" s="22">
        <v>673099</v>
      </c>
      <c r="C19" s="22">
        <v>908332</v>
      </c>
      <c r="D19" s="20">
        <v>43692.5</v>
      </c>
      <c r="E19" s="25">
        <v>138320</v>
      </c>
      <c r="F19" s="25">
        <v>144592</v>
      </c>
      <c r="G19" s="24">
        <v>18137</v>
      </c>
      <c r="H19" s="22">
        <v>14767</v>
      </c>
      <c r="I19" s="22">
        <v>21388</v>
      </c>
      <c r="J19" s="20">
        <v>3681</v>
      </c>
      <c r="K19" s="22">
        <v>44473</v>
      </c>
      <c r="L19" s="22">
        <v>63017</v>
      </c>
      <c r="M19" s="20">
        <v>6451</v>
      </c>
      <c r="N19" s="22">
        <v>5702</v>
      </c>
      <c r="O19" s="22">
        <v>9354</v>
      </c>
      <c r="P19" s="20">
        <v>1432.5</v>
      </c>
      <c r="Q19" s="25">
        <v>88351</v>
      </c>
      <c r="R19" s="25">
        <v>85414</v>
      </c>
      <c r="S19" s="24">
        <v>5527.5</v>
      </c>
      <c r="T19" s="22">
        <v>139379</v>
      </c>
      <c r="U19" s="22">
        <v>149013</v>
      </c>
      <c r="V19" s="20">
        <v>8539</v>
      </c>
      <c r="W19" s="22">
        <v>121006</v>
      </c>
      <c r="X19" s="22">
        <v>142785</v>
      </c>
      <c r="Y19" s="20">
        <v>12255.5</v>
      </c>
      <c r="Z19" s="22">
        <v>32048</v>
      </c>
      <c r="AA19" s="22">
        <v>43459</v>
      </c>
      <c r="AB19" s="20">
        <v>7012</v>
      </c>
      <c r="AC19" s="25">
        <v>3231</v>
      </c>
      <c r="AD19" s="25">
        <v>3504</v>
      </c>
      <c r="AE19" s="24">
        <v>297.5</v>
      </c>
      <c r="AF19" s="22">
        <v>77636</v>
      </c>
      <c r="AG19" s="22">
        <v>68119</v>
      </c>
      <c r="AH19" s="20">
        <v>4714.5</v>
      </c>
      <c r="AI19" s="22">
        <v>117097</v>
      </c>
      <c r="AJ19" s="22">
        <v>104558</v>
      </c>
      <c r="AK19" s="20">
        <v>4376.5</v>
      </c>
      <c r="AL19" s="22">
        <v>476</v>
      </c>
      <c r="AM19" s="22">
        <v>3721</v>
      </c>
      <c r="AN19" s="20">
        <v>190</v>
      </c>
    </row>
    <row r="20" spans="1:40"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c r="AC20" s="15"/>
      <c r="AD20" s="15"/>
      <c r="AE20" s="16"/>
      <c r="AF20" s="15"/>
      <c r="AG20" s="15"/>
      <c r="AH20" s="16"/>
      <c r="AI20" s="15"/>
      <c r="AJ20" s="15"/>
      <c r="AK20" s="16"/>
      <c r="AL20" s="15"/>
      <c r="AM20" s="15"/>
      <c r="AN20" s="16"/>
    </row>
    <row r="21" spans="1:40" x14ac:dyDescent="0.25">
      <c r="A21" t="s">
        <v>131</v>
      </c>
      <c r="D21" s="17"/>
      <c r="G21" s="17"/>
      <c r="J21" s="17"/>
      <c r="M21" s="17"/>
      <c r="P21" s="17"/>
      <c r="S21" s="17"/>
      <c r="V21" s="17"/>
      <c r="Y21" s="17"/>
      <c r="AB21" s="17"/>
      <c r="AE21" s="17"/>
      <c r="AH21" s="17"/>
      <c r="AK21" s="17"/>
      <c r="AN21" s="17"/>
    </row>
  </sheetData>
  <mergeCells count="13">
    <mergeCell ref="B4:D4"/>
    <mergeCell ref="H4:J4"/>
    <mergeCell ref="Q4:S4"/>
    <mergeCell ref="T4:V4"/>
    <mergeCell ref="AI4:AK4"/>
    <mergeCell ref="AF4:AH4"/>
    <mergeCell ref="AL4:AN4"/>
    <mergeCell ref="W4:Y4"/>
    <mergeCell ref="E4:G4"/>
    <mergeCell ref="Z4:AB4"/>
    <mergeCell ref="N4:P4"/>
    <mergeCell ref="AC4:AE4"/>
    <mergeCell ref="K4:M4"/>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9"/>
  <dimension ref="A1:AW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49" width="15" customWidth="1"/>
  </cols>
  <sheetData>
    <row r="1" spans="1:49" ht="18.75" x14ac:dyDescent="0.35">
      <c r="A1" s="3" t="s">
        <v>31</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row>
    <row r="2" spans="1:49" ht="15.75" x14ac:dyDescent="0.3">
      <c r="A2" s="6" t="s">
        <v>205</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row>
    <row r="3" spans="1:49" ht="15.75" x14ac:dyDescent="0.3">
      <c r="A3" s="6" t="s">
        <v>187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row>
    <row r="4" spans="1:49" ht="60" customHeight="1" x14ac:dyDescent="0.25">
      <c r="A4" s="7"/>
      <c r="B4" s="83" t="s">
        <v>206</v>
      </c>
      <c r="C4" s="83"/>
      <c r="D4" s="83"/>
      <c r="E4" s="83" t="s">
        <v>207</v>
      </c>
      <c r="F4" s="83"/>
      <c r="G4" s="83"/>
      <c r="H4" s="83" t="s">
        <v>208</v>
      </c>
      <c r="I4" s="83"/>
      <c r="J4" s="83"/>
      <c r="K4" s="83" t="s">
        <v>209</v>
      </c>
      <c r="L4" s="83"/>
      <c r="M4" s="83"/>
      <c r="N4" s="83" t="s">
        <v>210</v>
      </c>
      <c r="O4" s="83"/>
      <c r="P4" s="83"/>
      <c r="Q4" s="83" t="s">
        <v>211</v>
      </c>
      <c r="R4" s="83"/>
      <c r="S4" s="83"/>
      <c r="T4" s="83" t="s">
        <v>212</v>
      </c>
      <c r="U4" s="83"/>
      <c r="V4" s="83"/>
      <c r="W4" s="83" t="s">
        <v>213</v>
      </c>
      <c r="X4" s="83"/>
      <c r="Y4" s="83"/>
      <c r="Z4" s="83" t="s">
        <v>214</v>
      </c>
      <c r="AA4" s="83"/>
      <c r="AB4" s="83"/>
      <c r="AC4" s="83" t="s">
        <v>215</v>
      </c>
      <c r="AD4" s="83"/>
      <c r="AE4" s="83"/>
      <c r="AF4" s="83" t="s">
        <v>216</v>
      </c>
      <c r="AG4" s="83"/>
      <c r="AH4" s="83"/>
      <c r="AI4" s="83" t="s">
        <v>217</v>
      </c>
      <c r="AJ4" s="83"/>
      <c r="AK4" s="83"/>
      <c r="AL4" s="83" t="s">
        <v>218</v>
      </c>
      <c r="AM4" s="83"/>
      <c r="AN4" s="83"/>
      <c r="AO4" s="83" t="s">
        <v>219</v>
      </c>
      <c r="AP4" s="83"/>
      <c r="AQ4" s="83"/>
      <c r="AR4" s="83" t="s">
        <v>220</v>
      </c>
      <c r="AS4" s="83"/>
      <c r="AT4" s="83"/>
      <c r="AU4" s="83" t="s">
        <v>221</v>
      </c>
      <c r="AV4" s="83"/>
      <c r="AW4" s="83"/>
    </row>
    <row r="5" spans="1:49"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c r="AC5" s="8" t="s">
        <v>100</v>
      </c>
      <c r="AD5" s="8" t="s">
        <v>101</v>
      </c>
      <c r="AE5" s="9" t="s">
        <v>102</v>
      </c>
      <c r="AF5" s="8" t="s">
        <v>100</v>
      </c>
      <c r="AG5" s="8" t="s">
        <v>101</v>
      </c>
      <c r="AH5" s="9" t="s">
        <v>102</v>
      </c>
      <c r="AI5" s="8" t="s">
        <v>100</v>
      </c>
      <c r="AJ5" s="8" t="s">
        <v>101</v>
      </c>
      <c r="AK5" s="9" t="s">
        <v>102</v>
      </c>
      <c r="AL5" s="8" t="s">
        <v>100</v>
      </c>
      <c r="AM5" s="8" t="s">
        <v>101</v>
      </c>
      <c r="AN5" s="9" t="s">
        <v>102</v>
      </c>
      <c r="AO5" s="8" t="s">
        <v>100</v>
      </c>
      <c r="AP5" s="8" t="s">
        <v>101</v>
      </c>
      <c r="AQ5" s="9" t="s">
        <v>102</v>
      </c>
      <c r="AR5" s="8" t="s">
        <v>100</v>
      </c>
      <c r="AS5" s="8" t="s">
        <v>101</v>
      </c>
      <c r="AT5" s="9" t="s">
        <v>102</v>
      </c>
      <c r="AU5" s="8" t="s">
        <v>100</v>
      </c>
      <c r="AV5" s="8" t="s">
        <v>101</v>
      </c>
      <c r="AW5" s="9" t="s">
        <v>102</v>
      </c>
    </row>
    <row r="6" spans="1:49" ht="15.75" x14ac:dyDescent="0.3">
      <c r="A6" s="10" t="s">
        <v>103</v>
      </c>
      <c r="B6" s="11">
        <v>18098</v>
      </c>
      <c r="C6" s="11">
        <v>19398</v>
      </c>
      <c r="D6" s="12">
        <v>451</v>
      </c>
      <c r="E6" s="11">
        <v>7786</v>
      </c>
      <c r="F6" s="11">
        <v>9518</v>
      </c>
      <c r="G6" s="12">
        <v>381</v>
      </c>
      <c r="H6" s="11">
        <v>12077</v>
      </c>
      <c r="I6" s="11">
        <v>12740</v>
      </c>
      <c r="J6" s="12">
        <v>586</v>
      </c>
      <c r="K6" s="13">
        <v>3101</v>
      </c>
      <c r="L6" s="13">
        <v>3288</v>
      </c>
      <c r="M6" s="14">
        <v>416</v>
      </c>
      <c r="N6" s="13">
        <v>280</v>
      </c>
      <c r="O6" s="13">
        <v>152</v>
      </c>
      <c r="P6" s="14">
        <v>148.5</v>
      </c>
      <c r="Q6" s="13">
        <v>2844</v>
      </c>
      <c r="R6" s="13">
        <v>3083</v>
      </c>
      <c r="S6" s="14">
        <v>416.5</v>
      </c>
      <c r="T6" s="13">
        <v>2139</v>
      </c>
      <c r="U6" s="13">
        <v>1929</v>
      </c>
      <c r="V6" s="14">
        <v>383</v>
      </c>
      <c r="W6" s="13">
        <v>2017</v>
      </c>
      <c r="X6" s="13">
        <v>1879</v>
      </c>
      <c r="Y6" s="14">
        <v>348</v>
      </c>
      <c r="Z6" s="13">
        <v>2752</v>
      </c>
      <c r="AA6" s="13">
        <v>2721</v>
      </c>
      <c r="AB6" s="14">
        <v>460</v>
      </c>
      <c r="AC6" s="11">
        <v>1746</v>
      </c>
      <c r="AD6" s="11">
        <v>1249</v>
      </c>
      <c r="AE6" s="12">
        <v>354.5</v>
      </c>
      <c r="AF6" s="13">
        <v>385</v>
      </c>
      <c r="AG6" s="13">
        <v>349</v>
      </c>
      <c r="AH6" s="14">
        <v>149.5</v>
      </c>
      <c r="AI6" s="13">
        <v>2619</v>
      </c>
      <c r="AJ6" s="13">
        <v>2913</v>
      </c>
      <c r="AK6" s="14">
        <v>405</v>
      </c>
      <c r="AL6" s="11">
        <v>1139</v>
      </c>
      <c r="AM6" s="11">
        <v>1496</v>
      </c>
      <c r="AN6" s="12">
        <v>303.5</v>
      </c>
      <c r="AO6" s="13">
        <v>1602</v>
      </c>
      <c r="AP6" s="13">
        <v>1494</v>
      </c>
      <c r="AQ6" s="14">
        <v>349.5</v>
      </c>
      <c r="AR6" s="11">
        <v>648</v>
      </c>
      <c r="AS6" s="11">
        <v>339</v>
      </c>
      <c r="AT6" s="12">
        <v>263</v>
      </c>
      <c r="AU6" s="13">
        <v>1019</v>
      </c>
      <c r="AV6" s="13">
        <v>772</v>
      </c>
      <c r="AW6" s="14">
        <v>255</v>
      </c>
    </row>
    <row r="7" spans="1:49" ht="15.75" x14ac:dyDescent="0.3">
      <c r="A7" s="10" t="s">
        <v>104</v>
      </c>
      <c r="B7" s="11">
        <v>10321</v>
      </c>
      <c r="C7" s="11">
        <v>10694</v>
      </c>
      <c r="D7" s="12">
        <v>243</v>
      </c>
      <c r="E7" s="11">
        <v>4075</v>
      </c>
      <c r="F7" s="11">
        <v>4760</v>
      </c>
      <c r="G7" s="12">
        <v>199.5</v>
      </c>
      <c r="H7" s="11">
        <v>6637</v>
      </c>
      <c r="I7" s="11">
        <v>6981</v>
      </c>
      <c r="J7" s="12">
        <v>255.5</v>
      </c>
      <c r="K7" s="13">
        <v>1555</v>
      </c>
      <c r="L7" s="13">
        <v>1589</v>
      </c>
      <c r="M7" s="14">
        <v>269.5</v>
      </c>
      <c r="N7" s="13">
        <v>78</v>
      </c>
      <c r="O7" s="13">
        <v>30</v>
      </c>
      <c r="P7" s="14">
        <v>68.5</v>
      </c>
      <c r="Q7" s="13">
        <v>1451</v>
      </c>
      <c r="R7" s="13">
        <v>1505</v>
      </c>
      <c r="S7" s="14">
        <v>265</v>
      </c>
      <c r="T7" s="13">
        <v>628</v>
      </c>
      <c r="U7" s="13">
        <v>493</v>
      </c>
      <c r="V7" s="14">
        <v>230.5</v>
      </c>
      <c r="W7" s="13">
        <v>604</v>
      </c>
      <c r="X7" s="13">
        <v>476</v>
      </c>
      <c r="Y7" s="14">
        <v>229.5</v>
      </c>
      <c r="Z7" s="13">
        <v>1491</v>
      </c>
      <c r="AA7" s="13">
        <v>1322</v>
      </c>
      <c r="AB7" s="14">
        <v>287.5</v>
      </c>
      <c r="AC7" s="13">
        <v>470</v>
      </c>
      <c r="AD7" s="13">
        <v>448</v>
      </c>
      <c r="AE7" s="14">
        <v>145</v>
      </c>
      <c r="AF7" s="13">
        <v>195</v>
      </c>
      <c r="AG7" s="13">
        <v>169</v>
      </c>
      <c r="AH7" s="14">
        <v>91</v>
      </c>
      <c r="AI7" s="11">
        <v>666</v>
      </c>
      <c r="AJ7" s="11">
        <v>961</v>
      </c>
      <c r="AK7" s="12">
        <v>139.5</v>
      </c>
      <c r="AL7" s="11">
        <v>311</v>
      </c>
      <c r="AM7" s="11">
        <v>433</v>
      </c>
      <c r="AN7" s="12">
        <v>120</v>
      </c>
      <c r="AO7" s="11">
        <v>322</v>
      </c>
      <c r="AP7" s="11">
        <v>540</v>
      </c>
      <c r="AQ7" s="12">
        <v>83</v>
      </c>
      <c r="AR7" s="13">
        <v>171</v>
      </c>
      <c r="AS7" s="13">
        <v>107</v>
      </c>
      <c r="AT7" s="14">
        <v>83</v>
      </c>
      <c r="AU7" s="11">
        <v>445</v>
      </c>
      <c r="AV7" s="11">
        <v>291</v>
      </c>
      <c r="AW7" s="12">
        <v>145.5</v>
      </c>
    </row>
    <row r="8" spans="1:49" ht="15.75" x14ac:dyDescent="0.3">
      <c r="A8" s="10" t="s">
        <v>105</v>
      </c>
      <c r="B8" s="11">
        <v>11792</v>
      </c>
      <c r="C8" s="11">
        <v>12946</v>
      </c>
      <c r="D8" s="12">
        <v>338.5</v>
      </c>
      <c r="E8" s="11">
        <v>8878</v>
      </c>
      <c r="F8" s="11">
        <v>9818</v>
      </c>
      <c r="G8" s="12">
        <v>263</v>
      </c>
      <c r="H8" s="11">
        <v>3778</v>
      </c>
      <c r="I8" s="11">
        <v>4655</v>
      </c>
      <c r="J8" s="12">
        <v>378.5</v>
      </c>
      <c r="K8" s="13">
        <v>516</v>
      </c>
      <c r="L8" s="13">
        <v>544</v>
      </c>
      <c r="M8" s="14">
        <v>181</v>
      </c>
      <c r="N8" s="13">
        <v>89</v>
      </c>
      <c r="O8" s="13">
        <v>40</v>
      </c>
      <c r="P8" s="14">
        <v>94</v>
      </c>
      <c r="Q8" s="13">
        <v>407</v>
      </c>
      <c r="R8" s="13">
        <v>470</v>
      </c>
      <c r="S8" s="14">
        <v>149.5</v>
      </c>
      <c r="T8" s="13">
        <v>446</v>
      </c>
      <c r="U8" s="13">
        <v>311</v>
      </c>
      <c r="V8" s="14">
        <v>183.5</v>
      </c>
      <c r="W8" s="13">
        <v>391</v>
      </c>
      <c r="X8" s="13">
        <v>281</v>
      </c>
      <c r="Y8" s="14">
        <v>152.5</v>
      </c>
      <c r="Z8" s="13">
        <v>895</v>
      </c>
      <c r="AA8" s="13">
        <v>876</v>
      </c>
      <c r="AB8" s="14">
        <v>222.5</v>
      </c>
      <c r="AC8" s="11">
        <v>3471</v>
      </c>
      <c r="AD8" s="11">
        <v>4137</v>
      </c>
      <c r="AE8" s="12">
        <v>209.5</v>
      </c>
      <c r="AF8" s="11">
        <v>1573</v>
      </c>
      <c r="AG8" s="11">
        <v>2063</v>
      </c>
      <c r="AH8" s="12">
        <v>183</v>
      </c>
      <c r="AI8" s="13">
        <v>3116</v>
      </c>
      <c r="AJ8" s="13">
        <v>3281</v>
      </c>
      <c r="AK8" s="14">
        <v>288</v>
      </c>
      <c r="AL8" s="13">
        <v>806</v>
      </c>
      <c r="AM8" s="13">
        <v>861</v>
      </c>
      <c r="AN8" s="14">
        <v>185</v>
      </c>
      <c r="AO8" s="13">
        <v>1227</v>
      </c>
      <c r="AP8" s="13">
        <v>1351</v>
      </c>
      <c r="AQ8" s="14">
        <v>197</v>
      </c>
      <c r="AR8" s="13">
        <v>111</v>
      </c>
      <c r="AS8" s="13">
        <v>122</v>
      </c>
      <c r="AT8" s="14">
        <v>53.5</v>
      </c>
      <c r="AU8" s="13">
        <v>269</v>
      </c>
      <c r="AV8" s="13">
        <v>222</v>
      </c>
      <c r="AW8" s="14">
        <v>104.5</v>
      </c>
    </row>
    <row r="9" spans="1:49" ht="15.75" x14ac:dyDescent="0.3">
      <c r="A9" s="10" t="s">
        <v>106</v>
      </c>
      <c r="B9" s="13">
        <v>3526</v>
      </c>
      <c r="C9" s="13">
        <v>3759</v>
      </c>
      <c r="D9" s="14">
        <v>263.5</v>
      </c>
      <c r="E9" s="13">
        <v>714</v>
      </c>
      <c r="F9" s="13">
        <v>817</v>
      </c>
      <c r="G9" s="14">
        <v>130.5</v>
      </c>
      <c r="H9" s="13">
        <v>2754</v>
      </c>
      <c r="I9" s="13">
        <v>3004</v>
      </c>
      <c r="J9" s="14">
        <v>257</v>
      </c>
      <c r="K9" s="13">
        <v>910</v>
      </c>
      <c r="L9" s="13">
        <v>941</v>
      </c>
      <c r="M9" s="14">
        <v>208.5</v>
      </c>
      <c r="N9" s="11" t="s">
        <v>439</v>
      </c>
      <c r="O9" s="11">
        <v>22</v>
      </c>
      <c r="P9" s="12"/>
      <c r="Q9" s="13">
        <v>886</v>
      </c>
      <c r="R9" s="13">
        <v>874</v>
      </c>
      <c r="S9" s="14">
        <v>209.5</v>
      </c>
      <c r="T9" s="11">
        <v>446</v>
      </c>
      <c r="U9" s="11">
        <v>586</v>
      </c>
      <c r="V9" s="12">
        <v>119.5</v>
      </c>
      <c r="W9" s="11">
        <v>445</v>
      </c>
      <c r="X9" s="11">
        <v>570</v>
      </c>
      <c r="Y9" s="12">
        <v>119.5</v>
      </c>
      <c r="Z9" s="13">
        <v>594</v>
      </c>
      <c r="AA9" s="13">
        <v>532</v>
      </c>
      <c r="AB9" s="14">
        <v>194.5</v>
      </c>
      <c r="AC9" s="13">
        <v>312</v>
      </c>
      <c r="AD9" s="13">
        <v>275</v>
      </c>
      <c r="AE9" s="14">
        <v>111</v>
      </c>
      <c r="AF9" s="13">
        <v>135</v>
      </c>
      <c r="AG9" s="13">
        <v>122</v>
      </c>
      <c r="AH9" s="14">
        <v>63</v>
      </c>
      <c r="AI9" s="11">
        <v>595</v>
      </c>
      <c r="AJ9" s="11">
        <v>975</v>
      </c>
      <c r="AK9" s="12">
        <v>143.5</v>
      </c>
      <c r="AL9" s="11">
        <v>172</v>
      </c>
      <c r="AM9" s="11">
        <v>417</v>
      </c>
      <c r="AN9" s="12">
        <v>80</v>
      </c>
      <c r="AO9" s="13">
        <v>336</v>
      </c>
      <c r="AP9" s="13">
        <v>459</v>
      </c>
      <c r="AQ9" s="14">
        <v>128</v>
      </c>
      <c r="AR9" s="13">
        <v>20</v>
      </c>
      <c r="AS9" s="13">
        <v>43</v>
      </c>
      <c r="AT9" s="14">
        <v>23.5</v>
      </c>
      <c r="AU9" s="13">
        <v>185</v>
      </c>
      <c r="AV9" s="13">
        <v>238</v>
      </c>
      <c r="AW9" s="14">
        <v>81.5</v>
      </c>
    </row>
    <row r="10" spans="1:49" ht="15.75" x14ac:dyDescent="0.3">
      <c r="A10" s="10" t="s">
        <v>107</v>
      </c>
      <c r="B10" s="11">
        <v>614</v>
      </c>
      <c r="C10" s="11">
        <v>748</v>
      </c>
      <c r="D10" s="12">
        <v>35</v>
      </c>
      <c r="E10" s="13">
        <v>6</v>
      </c>
      <c r="F10" s="13">
        <v>7</v>
      </c>
      <c r="G10" s="14">
        <v>6.5</v>
      </c>
      <c r="H10" s="11">
        <v>611</v>
      </c>
      <c r="I10" s="11">
        <v>739</v>
      </c>
      <c r="J10" s="12">
        <v>34.5</v>
      </c>
      <c r="K10" s="11">
        <v>322</v>
      </c>
      <c r="L10" s="11">
        <v>375</v>
      </c>
      <c r="M10" s="12">
        <v>45</v>
      </c>
      <c r="N10" s="13">
        <v>255</v>
      </c>
      <c r="O10" s="13">
        <v>295</v>
      </c>
      <c r="P10" s="14">
        <v>42</v>
      </c>
      <c r="Q10" s="13">
        <v>70</v>
      </c>
      <c r="R10" s="13">
        <v>82</v>
      </c>
      <c r="S10" s="14">
        <v>22</v>
      </c>
      <c r="T10" s="13">
        <v>228</v>
      </c>
      <c r="U10" s="13">
        <v>229</v>
      </c>
      <c r="V10" s="14">
        <v>42.5</v>
      </c>
      <c r="W10" s="13">
        <v>228</v>
      </c>
      <c r="X10" s="13">
        <v>227</v>
      </c>
      <c r="Y10" s="14">
        <v>42.5</v>
      </c>
      <c r="Z10" s="13">
        <v>99</v>
      </c>
      <c r="AA10" s="13">
        <v>131</v>
      </c>
      <c r="AB10" s="14">
        <v>32.5</v>
      </c>
      <c r="AC10" s="13">
        <v>421</v>
      </c>
      <c r="AD10" s="13">
        <v>423</v>
      </c>
      <c r="AE10" s="14">
        <v>45</v>
      </c>
      <c r="AF10" s="13">
        <v>418</v>
      </c>
      <c r="AG10" s="13">
        <v>410</v>
      </c>
      <c r="AH10" s="14">
        <v>44.5</v>
      </c>
      <c r="AI10" s="11">
        <v>36</v>
      </c>
      <c r="AJ10" s="11">
        <v>75</v>
      </c>
      <c r="AK10" s="12">
        <v>15</v>
      </c>
      <c r="AL10" s="11">
        <v>30</v>
      </c>
      <c r="AM10" s="11">
        <v>71</v>
      </c>
      <c r="AN10" s="12">
        <v>14</v>
      </c>
      <c r="AO10" s="11">
        <v>0</v>
      </c>
      <c r="AP10" s="11">
        <v>6</v>
      </c>
      <c r="AQ10" s="12">
        <v>0</v>
      </c>
      <c r="AR10" s="11">
        <v>0</v>
      </c>
      <c r="AS10" s="11">
        <v>3</v>
      </c>
      <c r="AT10" s="12">
        <v>0</v>
      </c>
      <c r="AU10" s="13">
        <v>84</v>
      </c>
      <c r="AV10" s="13">
        <v>106</v>
      </c>
      <c r="AW10" s="14">
        <v>28.5</v>
      </c>
    </row>
    <row r="11" spans="1:49" ht="15.75" x14ac:dyDescent="0.3">
      <c r="A11" s="10" t="s">
        <v>108</v>
      </c>
      <c r="B11" s="11">
        <v>8985</v>
      </c>
      <c r="C11" s="11">
        <v>9490</v>
      </c>
      <c r="D11" s="12">
        <v>345.5</v>
      </c>
      <c r="E11" s="11">
        <v>3650</v>
      </c>
      <c r="F11" s="11">
        <v>4348</v>
      </c>
      <c r="G11" s="12">
        <v>216.5</v>
      </c>
      <c r="H11" s="11">
        <v>5570</v>
      </c>
      <c r="I11" s="11">
        <v>6021</v>
      </c>
      <c r="J11" s="12">
        <v>353.5</v>
      </c>
      <c r="K11" s="13">
        <v>1305</v>
      </c>
      <c r="L11" s="13">
        <v>1309</v>
      </c>
      <c r="M11" s="14">
        <v>241</v>
      </c>
      <c r="N11" s="13">
        <v>56</v>
      </c>
      <c r="O11" s="13">
        <v>32</v>
      </c>
      <c r="P11" s="14">
        <v>48</v>
      </c>
      <c r="Q11" s="13">
        <v>1228</v>
      </c>
      <c r="R11" s="13">
        <v>1210</v>
      </c>
      <c r="S11" s="14">
        <v>235</v>
      </c>
      <c r="T11" s="13">
        <v>291</v>
      </c>
      <c r="U11" s="13">
        <v>329</v>
      </c>
      <c r="V11" s="14">
        <v>101.5</v>
      </c>
      <c r="W11" s="13">
        <v>280</v>
      </c>
      <c r="X11" s="13">
        <v>300</v>
      </c>
      <c r="Y11" s="14">
        <v>99</v>
      </c>
      <c r="Z11" s="13">
        <v>1346</v>
      </c>
      <c r="AA11" s="13">
        <v>1146</v>
      </c>
      <c r="AB11" s="14">
        <v>257</v>
      </c>
      <c r="AC11" s="13">
        <v>680</v>
      </c>
      <c r="AD11" s="13">
        <v>544</v>
      </c>
      <c r="AE11" s="14">
        <v>183.5</v>
      </c>
      <c r="AF11" s="13">
        <v>229</v>
      </c>
      <c r="AG11" s="13">
        <v>205</v>
      </c>
      <c r="AH11" s="14">
        <v>100</v>
      </c>
      <c r="AI11" s="11">
        <v>842</v>
      </c>
      <c r="AJ11" s="11">
        <v>1371</v>
      </c>
      <c r="AK11" s="12">
        <v>189</v>
      </c>
      <c r="AL11" s="11">
        <v>389</v>
      </c>
      <c r="AM11" s="11">
        <v>970</v>
      </c>
      <c r="AN11" s="12">
        <v>124</v>
      </c>
      <c r="AO11" s="13">
        <v>497</v>
      </c>
      <c r="AP11" s="13">
        <v>446</v>
      </c>
      <c r="AQ11" s="14">
        <v>150</v>
      </c>
      <c r="AR11" s="11">
        <v>732</v>
      </c>
      <c r="AS11" s="11">
        <v>298</v>
      </c>
      <c r="AT11" s="12">
        <v>231.5</v>
      </c>
      <c r="AU11" s="13">
        <v>400</v>
      </c>
      <c r="AV11" s="13">
        <v>440</v>
      </c>
      <c r="AW11" s="14">
        <v>146.5</v>
      </c>
    </row>
    <row r="12" spans="1:49" ht="15.75" x14ac:dyDescent="0.3">
      <c r="A12" s="10" t="s">
        <v>109</v>
      </c>
      <c r="B12" s="11">
        <v>7158</v>
      </c>
      <c r="C12" s="11">
        <v>7961</v>
      </c>
      <c r="D12" s="12">
        <v>303</v>
      </c>
      <c r="E12" s="11">
        <v>3712</v>
      </c>
      <c r="F12" s="11">
        <v>4520</v>
      </c>
      <c r="G12" s="12">
        <v>214.5</v>
      </c>
      <c r="H12" s="11">
        <v>3535</v>
      </c>
      <c r="I12" s="11">
        <v>4266</v>
      </c>
      <c r="J12" s="12">
        <v>326.5</v>
      </c>
      <c r="K12" s="13">
        <v>829</v>
      </c>
      <c r="L12" s="13">
        <v>795</v>
      </c>
      <c r="M12" s="14">
        <v>232</v>
      </c>
      <c r="N12" s="13">
        <v>68</v>
      </c>
      <c r="O12" s="13">
        <v>14</v>
      </c>
      <c r="P12" s="14">
        <v>81</v>
      </c>
      <c r="Q12" s="13">
        <v>682</v>
      </c>
      <c r="R12" s="13">
        <v>728</v>
      </c>
      <c r="S12" s="14">
        <v>208</v>
      </c>
      <c r="T12" s="13">
        <v>195</v>
      </c>
      <c r="U12" s="13">
        <v>191</v>
      </c>
      <c r="V12" s="14">
        <v>123</v>
      </c>
      <c r="W12" s="13">
        <v>175</v>
      </c>
      <c r="X12" s="13">
        <v>165</v>
      </c>
      <c r="Y12" s="14">
        <v>117.5</v>
      </c>
      <c r="Z12" s="13">
        <v>611</v>
      </c>
      <c r="AA12" s="13">
        <v>677</v>
      </c>
      <c r="AB12" s="14">
        <v>186.5</v>
      </c>
      <c r="AC12" s="13">
        <v>537</v>
      </c>
      <c r="AD12" s="13">
        <v>571</v>
      </c>
      <c r="AE12" s="14">
        <v>157</v>
      </c>
      <c r="AF12" s="13">
        <v>277</v>
      </c>
      <c r="AG12" s="13">
        <v>281</v>
      </c>
      <c r="AH12" s="14">
        <v>106</v>
      </c>
      <c r="AI12" s="13">
        <v>951</v>
      </c>
      <c r="AJ12" s="13">
        <v>1156</v>
      </c>
      <c r="AK12" s="14">
        <v>211</v>
      </c>
      <c r="AL12" s="11">
        <v>342</v>
      </c>
      <c r="AM12" s="11">
        <v>545</v>
      </c>
      <c r="AN12" s="12">
        <v>130</v>
      </c>
      <c r="AO12" s="13">
        <v>586</v>
      </c>
      <c r="AP12" s="13">
        <v>589</v>
      </c>
      <c r="AQ12" s="14">
        <v>168.5</v>
      </c>
      <c r="AR12" s="13">
        <v>124</v>
      </c>
      <c r="AS12" s="13">
        <v>90</v>
      </c>
      <c r="AT12" s="14">
        <v>110</v>
      </c>
      <c r="AU12" s="13">
        <v>159</v>
      </c>
      <c r="AV12" s="13">
        <v>170</v>
      </c>
      <c r="AW12" s="14">
        <v>75.5</v>
      </c>
    </row>
    <row r="13" spans="1:49" ht="15.75" x14ac:dyDescent="0.3">
      <c r="A13" s="10" t="s">
        <v>110</v>
      </c>
      <c r="B13" s="11">
        <v>168</v>
      </c>
      <c r="C13" s="11">
        <v>242</v>
      </c>
      <c r="D13" s="12">
        <v>37.5</v>
      </c>
      <c r="E13" s="13">
        <v>60</v>
      </c>
      <c r="F13" s="13">
        <v>82</v>
      </c>
      <c r="G13" s="14">
        <v>25.5</v>
      </c>
      <c r="H13" s="11">
        <v>105</v>
      </c>
      <c r="I13" s="11">
        <v>163</v>
      </c>
      <c r="J13" s="12">
        <v>43</v>
      </c>
      <c r="K13" s="13">
        <v>107</v>
      </c>
      <c r="L13" s="13">
        <v>108</v>
      </c>
      <c r="M13" s="14">
        <v>63.5</v>
      </c>
      <c r="N13" s="13">
        <v>18</v>
      </c>
      <c r="O13" s="13">
        <v>6</v>
      </c>
      <c r="P13" s="14">
        <v>23.5</v>
      </c>
      <c r="Q13" s="13">
        <v>70</v>
      </c>
      <c r="R13" s="13">
        <v>97</v>
      </c>
      <c r="S13" s="14">
        <v>50.5</v>
      </c>
      <c r="T13" s="11">
        <v>7</v>
      </c>
      <c r="U13" s="11">
        <v>30</v>
      </c>
      <c r="V13" s="12">
        <v>4</v>
      </c>
      <c r="W13" s="11">
        <v>7</v>
      </c>
      <c r="X13" s="11">
        <v>28</v>
      </c>
      <c r="Y13" s="12">
        <v>4</v>
      </c>
      <c r="Z13" s="11">
        <v>85</v>
      </c>
      <c r="AA13" s="11">
        <v>164</v>
      </c>
      <c r="AB13" s="12">
        <v>54.5</v>
      </c>
      <c r="AC13" s="11">
        <v>7</v>
      </c>
      <c r="AD13" s="11">
        <v>23</v>
      </c>
      <c r="AE13" s="12">
        <v>4</v>
      </c>
      <c r="AF13" s="11">
        <v>0</v>
      </c>
      <c r="AG13" s="11">
        <v>6</v>
      </c>
      <c r="AH13" s="12">
        <v>0</v>
      </c>
      <c r="AI13" s="11">
        <v>97</v>
      </c>
      <c r="AJ13" s="11">
        <v>170</v>
      </c>
      <c r="AK13" s="12">
        <v>52.5</v>
      </c>
      <c r="AL13" s="11">
        <v>61</v>
      </c>
      <c r="AM13" s="11">
        <v>118</v>
      </c>
      <c r="AN13" s="12">
        <v>46</v>
      </c>
      <c r="AO13" s="13">
        <v>40</v>
      </c>
      <c r="AP13" s="13">
        <v>73</v>
      </c>
      <c r="AQ13" s="14">
        <v>34.5</v>
      </c>
      <c r="AR13" s="13">
        <v>58</v>
      </c>
      <c r="AS13" s="13">
        <v>14</v>
      </c>
      <c r="AT13" s="14">
        <v>52</v>
      </c>
      <c r="AU13" s="13">
        <v>108</v>
      </c>
      <c r="AV13" s="13">
        <v>89</v>
      </c>
      <c r="AW13" s="14">
        <v>54.5</v>
      </c>
    </row>
    <row r="14" spans="1:49" ht="15.75" x14ac:dyDescent="0.3">
      <c r="A14" s="10" t="s">
        <v>111</v>
      </c>
      <c r="B14" s="11">
        <v>11066</v>
      </c>
      <c r="C14" s="11">
        <v>11907</v>
      </c>
      <c r="D14" s="12">
        <v>422.5</v>
      </c>
      <c r="E14" s="11">
        <v>6246</v>
      </c>
      <c r="F14" s="11">
        <v>6934</v>
      </c>
      <c r="G14" s="12">
        <v>237</v>
      </c>
      <c r="H14" s="11">
        <v>5626</v>
      </c>
      <c r="I14" s="11">
        <v>6171</v>
      </c>
      <c r="J14" s="12">
        <v>492.5</v>
      </c>
      <c r="K14" s="13">
        <v>1103</v>
      </c>
      <c r="L14" s="13">
        <v>1107</v>
      </c>
      <c r="M14" s="14">
        <v>411</v>
      </c>
      <c r="N14" s="13">
        <v>7</v>
      </c>
      <c r="O14" s="13">
        <v>11</v>
      </c>
      <c r="P14" s="14">
        <v>8.5</v>
      </c>
      <c r="Q14" s="13">
        <v>917</v>
      </c>
      <c r="R14" s="13">
        <v>1017</v>
      </c>
      <c r="S14" s="14">
        <v>324.5</v>
      </c>
      <c r="T14" s="11">
        <v>182</v>
      </c>
      <c r="U14" s="11">
        <v>286</v>
      </c>
      <c r="V14" s="12">
        <v>91.5</v>
      </c>
      <c r="W14" s="13">
        <v>181</v>
      </c>
      <c r="X14" s="13">
        <v>255</v>
      </c>
      <c r="Y14" s="14">
        <v>91.5</v>
      </c>
      <c r="Z14" s="13">
        <v>1568</v>
      </c>
      <c r="AA14" s="13">
        <v>1784</v>
      </c>
      <c r="AB14" s="14">
        <v>348</v>
      </c>
      <c r="AC14" s="13">
        <v>557</v>
      </c>
      <c r="AD14" s="13">
        <v>562</v>
      </c>
      <c r="AE14" s="14">
        <v>191.5</v>
      </c>
      <c r="AF14" s="11">
        <v>219</v>
      </c>
      <c r="AG14" s="11">
        <v>269</v>
      </c>
      <c r="AH14" s="12">
        <v>43.5</v>
      </c>
      <c r="AI14" s="11">
        <v>865</v>
      </c>
      <c r="AJ14" s="11">
        <v>1119</v>
      </c>
      <c r="AK14" s="12">
        <v>175.5</v>
      </c>
      <c r="AL14" s="11">
        <v>334</v>
      </c>
      <c r="AM14" s="11">
        <v>492</v>
      </c>
      <c r="AN14" s="12">
        <v>118.5</v>
      </c>
      <c r="AO14" s="13">
        <v>472</v>
      </c>
      <c r="AP14" s="13">
        <v>554</v>
      </c>
      <c r="AQ14" s="14">
        <v>132</v>
      </c>
      <c r="AR14" s="13">
        <v>58</v>
      </c>
      <c r="AS14" s="13">
        <v>87</v>
      </c>
      <c r="AT14" s="14">
        <v>30</v>
      </c>
      <c r="AU14" s="13">
        <v>158</v>
      </c>
      <c r="AV14" s="13">
        <v>167</v>
      </c>
      <c r="AW14" s="14">
        <v>101.5</v>
      </c>
    </row>
    <row r="15" spans="1:49" ht="15.75" x14ac:dyDescent="0.3">
      <c r="A15" s="10" t="s">
        <v>112</v>
      </c>
      <c r="B15" s="11">
        <v>16410</v>
      </c>
      <c r="C15" s="11">
        <v>17725</v>
      </c>
      <c r="D15" s="12">
        <v>500.5</v>
      </c>
      <c r="E15" s="11">
        <v>2184</v>
      </c>
      <c r="F15" s="11">
        <v>3118</v>
      </c>
      <c r="G15" s="12">
        <v>269</v>
      </c>
      <c r="H15" s="11">
        <v>14229</v>
      </c>
      <c r="I15" s="11">
        <v>15375</v>
      </c>
      <c r="J15" s="12">
        <v>520</v>
      </c>
      <c r="K15" s="13">
        <v>5390</v>
      </c>
      <c r="L15" s="13">
        <v>5638</v>
      </c>
      <c r="M15" s="14">
        <v>455.5</v>
      </c>
      <c r="N15" s="13">
        <v>1467</v>
      </c>
      <c r="O15" s="13">
        <v>1672</v>
      </c>
      <c r="P15" s="14">
        <v>211</v>
      </c>
      <c r="Q15" s="13">
        <v>3906</v>
      </c>
      <c r="R15" s="13">
        <v>3887</v>
      </c>
      <c r="S15" s="14">
        <v>457</v>
      </c>
      <c r="T15" s="13">
        <v>1446</v>
      </c>
      <c r="U15" s="13">
        <v>1512</v>
      </c>
      <c r="V15" s="14">
        <v>244</v>
      </c>
      <c r="W15" s="13">
        <v>1431</v>
      </c>
      <c r="X15" s="13">
        <v>1462</v>
      </c>
      <c r="Y15" s="14">
        <v>243</v>
      </c>
      <c r="Z15" s="13">
        <v>2105</v>
      </c>
      <c r="AA15" s="13">
        <v>2147</v>
      </c>
      <c r="AB15" s="14">
        <v>401</v>
      </c>
      <c r="AC15" s="13">
        <v>1588</v>
      </c>
      <c r="AD15" s="13">
        <v>1368</v>
      </c>
      <c r="AE15" s="14">
        <v>321</v>
      </c>
      <c r="AF15" s="13">
        <v>438</v>
      </c>
      <c r="AG15" s="13">
        <v>478</v>
      </c>
      <c r="AH15" s="14">
        <v>157</v>
      </c>
      <c r="AI15" s="11">
        <v>3553</v>
      </c>
      <c r="AJ15" s="11">
        <v>5138</v>
      </c>
      <c r="AK15" s="12">
        <v>361.5</v>
      </c>
      <c r="AL15" s="11">
        <v>507</v>
      </c>
      <c r="AM15" s="11">
        <v>1784</v>
      </c>
      <c r="AN15" s="12">
        <v>192.5</v>
      </c>
      <c r="AO15" s="11">
        <v>1532</v>
      </c>
      <c r="AP15" s="11">
        <v>1844</v>
      </c>
      <c r="AQ15" s="12">
        <v>257.5</v>
      </c>
      <c r="AR15" s="11">
        <v>807</v>
      </c>
      <c r="AS15" s="11">
        <v>426</v>
      </c>
      <c r="AT15" s="12">
        <v>257.5</v>
      </c>
      <c r="AU15" s="13">
        <v>810</v>
      </c>
      <c r="AV15" s="13">
        <v>795</v>
      </c>
      <c r="AW15" s="14">
        <v>203.5</v>
      </c>
    </row>
    <row r="16" spans="1:49" ht="15.75" x14ac:dyDescent="0.3">
      <c r="A16" s="10" t="s">
        <v>113</v>
      </c>
      <c r="B16" s="11">
        <v>12025</v>
      </c>
      <c r="C16" s="11">
        <v>12826</v>
      </c>
      <c r="D16" s="12">
        <v>527.5</v>
      </c>
      <c r="E16" s="11">
        <v>2052</v>
      </c>
      <c r="F16" s="11">
        <v>3278</v>
      </c>
      <c r="G16" s="12">
        <v>253.5</v>
      </c>
      <c r="H16" s="11">
        <v>10096</v>
      </c>
      <c r="I16" s="11">
        <v>10909</v>
      </c>
      <c r="J16" s="12">
        <v>543</v>
      </c>
      <c r="K16" s="13">
        <v>6060</v>
      </c>
      <c r="L16" s="13">
        <v>5853</v>
      </c>
      <c r="M16" s="14">
        <v>529</v>
      </c>
      <c r="N16" s="13">
        <v>1805</v>
      </c>
      <c r="O16" s="13">
        <v>1880</v>
      </c>
      <c r="P16" s="14">
        <v>303</v>
      </c>
      <c r="Q16" s="13">
        <v>4180</v>
      </c>
      <c r="R16" s="13">
        <v>3977</v>
      </c>
      <c r="S16" s="14">
        <v>482.5</v>
      </c>
      <c r="T16" s="13">
        <v>1254</v>
      </c>
      <c r="U16" s="13">
        <v>1284</v>
      </c>
      <c r="V16" s="14">
        <v>237.5</v>
      </c>
      <c r="W16" s="13">
        <v>1251</v>
      </c>
      <c r="X16" s="13">
        <v>1228</v>
      </c>
      <c r="Y16" s="14">
        <v>237</v>
      </c>
      <c r="Z16" s="11">
        <v>1796</v>
      </c>
      <c r="AA16" s="11">
        <v>2216</v>
      </c>
      <c r="AB16" s="12">
        <v>269.5</v>
      </c>
      <c r="AC16" s="13">
        <v>1048</v>
      </c>
      <c r="AD16" s="13">
        <v>1147</v>
      </c>
      <c r="AE16" s="14">
        <v>214.5</v>
      </c>
      <c r="AF16" s="13">
        <v>437</v>
      </c>
      <c r="AG16" s="13">
        <v>496</v>
      </c>
      <c r="AH16" s="14">
        <v>168</v>
      </c>
      <c r="AI16" s="11">
        <v>1953</v>
      </c>
      <c r="AJ16" s="11">
        <v>3143</v>
      </c>
      <c r="AK16" s="12">
        <v>340</v>
      </c>
      <c r="AL16" s="11">
        <v>806</v>
      </c>
      <c r="AM16" s="11">
        <v>1526</v>
      </c>
      <c r="AN16" s="12">
        <v>280.5</v>
      </c>
      <c r="AO16" s="11">
        <v>715</v>
      </c>
      <c r="AP16" s="11">
        <v>1147</v>
      </c>
      <c r="AQ16" s="12">
        <v>188</v>
      </c>
      <c r="AR16" s="13">
        <v>275</v>
      </c>
      <c r="AS16" s="13">
        <v>339</v>
      </c>
      <c r="AT16" s="14">
        <v>123</v>
      </c>
      <c r="AU16" s="13">
        <v>750</v>
      </c>
      <c r="AV16" s="13">
        <v>853</v>
      </c>
      <c r="AW16" s="14">
        <v>172.5</v>
      </c>
    </row>
    <row r="17" spans="1:49" ht="15.75" x14ac:dyDescent="0.3">
      <c r="A17" s="10" t="s">
        <v>114</v>
      </c>
      <c r="B17" s="11">
        <v>11639</v>
      </c>
      <c r="C17" s="11">
        <v>13172</v>
      </c>
      <c r="D17" s="12">
        <v>392</v>
      </c>
      <c r="E17" s="11">
        <v>5925</v>
      </c>
      <c r="F17" s="11">
        <v>7260</v>
      </c>
      <c r="G17" s="12">
        <v>308</v>
      </c>
      <c r="H17" s="11">
        <v>6212</v>
      </c>
      <c r="I17" s="11">
        <v>7615</v>
      </c>
      <c r="J17" s="12">
        <v>470</v>
      </c>
      <c r="K17" s="13">
        <v>1011</v>
      </c>
      <c r="L17" s="13">
        <v>799</v>
      </c>
      <c r="M17" s="14">
        <v>281</v>
      </c>
      <c r="N17" s="11" t="s">
        <v>439</v>
      </c>
      <c r="O17" s="11">
        <v>27</v>
      </c>
      <c r="P17" s="12"/>
      <c r="Q17" s="13">
        <v>953</v>
      </c>
      <c r="R17" s="13">
        <v>724</v>
      </c>
      <c r="S17" s="14">
        <v>277.5</v>
      </c>
      <c r="T17" s="13">
        <v>616</v>
      </c>
      <c r="U17" s="13">
        <v>553</v>
      </c>
      <c r="V17" s="14">
        <v>188.5</v>
      </c>
      <c r="W17" s="13">
        <v>548</v>
      </c>
      <c r="X17" s="13">
        <v>512</v>
      </c>
      <c r="Y17" s="14">
        <v>161</v>
      </c>
      <c r="Z17" s="13">
        <v>1357</v>
      </c>
      <c r="AA17" s="13">
        <v>1247</v>
      </c>
      <c r="AB17" s="14">
        <v>284</v>
      </c>
      <c r="AC17" s="11">
        <v>1054</v>
      </c>
      <c r="AD17" s="11">
        <v>1276</v>
      </c>
      <c r="AE17" s="12">
        <v>153</v>
      </c>
      <c r="AF17" s="11">
        <v>495</v>
      </c>
      <c r="AG17" s="11">
        <v>621</v>
      </c>
      <c r="AH17" s="12">
        <v>70.5</v>
      </c>
      <c r="AI17" s="11">
        <v>3496</v>
      </c>
      <c r="AJ17" s="11">
        <v>4019</v>
      </c>
      <c r="AK17" s="12">
        <v>302</v>
      </c>
      <c r="AL17" s="11">
        <v>643</v>
      </c>
      <c r="AM17" s="11">
        <v>830</v>
      </c>
      <c r="AN17" s="12">
        <v>161.5</v>
      </c>
      <c r="AO17" s="13">
        <v>2128</v>
      </c>
      <c r="AP17" s="13">
        <v>2115</v>
      </c>
      <c r="AQ17" s="14">
        <v>264.5</v>
      </c>
      <c r="AR17" s="13">
        <v>217</v>
      </c>
      <c r="AS17" s="13">
        <v>277</v>
      </c>
      <c r="AT17" s="14">
        <v>71</v>
      </c>
      <c r="AU17" s="13">
        <v>354</v>
      </c>
      <c r="AV17" s="13">
        <v>206</v>
      </c>
      <c r="AW17" s="14">
        <v>172.5</v>
      </c>
    </row>
    <row r="18" spans="1:49" ht="15.75" x14ac:dyDescent="0.3">
      <c r="A18" s="10" t="s">
        <v>115</v>
      </c>
      <c r="B18" s="13">
        <v>923</v>
      </c>
      <c r="C18" s="13">
        <v>829</v>
      </c>
      <c r="D18" s="14">
        <v>98.5</v>
      </c>
      <c r="E18" s="13">
        <v>170</v>
      </c>
      <c r="F18" s="13">
        <v>181</v>
      </c>
      <c r="G18" s="14">
        <v>52</v>
      </c>
      <c r="H18" s="13">
        <v>713</v>
      </c>
      <c r="I18" s="13">
        <v>650</v>
      </c>
      <c r="J18" s="14">
        <v>92.5</v>
      </c>
      <c r="K18" s="11">
        <v>1181</v>
      </c>
      <c r="L18" s="11">
        <v>1333</v>
      </c>
      <c r="M18" s="12">
        <v>111</v>
      </c>
      <c r="N18" s="13">
        <v>81</v>
      </c>
      <c r="O18" s="13">
        <v>70</v>
      </c>
      <c r="P18" s="14">
        <v>41.5</v>
      </c>
      <c r="Q18" s="11">
        <v>1088</v>
      </c>
      <c r="R18" s="11">
        <v>1240</v>
      </c>
      <c r="S18" s="12">
        <v>110.5</v>
      </c>
      <c r="T18" s="13">
        <v>672</v>
      </c>
      <c r="U18" s="13">
        <v>722</v>
      </c>
      <c r="V18" s="14">
        <v>112</v>
      </c>
      <c r="W18" s="13">
        <v>645</v>
      </c>
      <c r="X18" s="13">
        <v>696</v>
      </c>
      <c r="Y18" s="14">
        <v>112</v>
      </c>
      <c r="Z18" s="13">
        <v>585</v>
      </c>
      <c r="AA18" s="13">
        <v>670</v>
      </c>
      <c r="AB18" s="14">
        <v>101</v>
      </c>
      <c r="AC18" s="13">
        <v>176</v>
      </c>
      <c r="AD18" s="13">
        <v>196</v>
      </c>
      <c r="AE18" s="14">
        <v>65.5</v>
      </c>
      <c r="AF18" s="13">
        <v>73</v>
      </c>
      <c r="AG18" s="13">
        <v>64</v>
      </c>
      <c r="AH18" s="14">
        <v>41</v>
      </c>
      <c r="AI18" s="11">
        <v>291</v>
      </c>
      <c r="AJ18" s="11">
        <v>547</v>
      </c>
      <c r="AK18" s="12">
        <v>89.5</v>
      </c>
      <c r="AL18" s="11">
        <v>261</v>
      </c>
      <c r="AM18" s="11">
        <v>491</v>
      </c>
      <c r="AN18" s="12">
        <v>87</v>
      </c>
      <c r="AO18" s="13">
        <v>78</v>
      </c>
      <c r="AP18" s="13">
        <v>100</v>
      </c>
      <c r="AQ18" s="14">
        <v>43</v>
      </c>
      <c r="AR18" s="13">
        <v>74</v>
      </c>
      <c r="AS18" s="13">
        <v>70</v>
      </c>
      <c r="AT18" s="14">
        <v>43.5</v>
      </c>
      <c r="AU18" s="13">
        <v>562</v>
      </c>
      <c r="AV18" s="13">
        <v>552</v>
      </c>
      <c r="AW18" s="14">
        <v>113</v>
      </c>
    </row>
    <row r="19" spans="1:49" s="23" customFormat="1" ht="15.75" x14ac:dyDescent="0.3">
      <c r="A19" s="21" t="s">
        <v>438</v>
      </c>
      <c r="B19" s="22">
        <v>112725</v>
      </c>
      <c r="C19" s="22">
        <v>121697</v>
      </c>
      <c r="D19" s="20">
        <v>1237</v>
      </c>
      <c r="E19" s="22">
        <v>45458</v>
      </c>
      <c r="F19" s="22">
        <v>54641</v>
      </c>
      <c r="G19" s="20">
        <v>809</v>
      </c>
      <c r="H19" s="22">
        <v>71943</v>
      </c>
      <c r="I19" s="22">
        <v>79289</v>
      </c>
      <c r="J19" s="20">
        <v>1375</v>
      </c>
      <c r="K19" s="25">
        <v>23390</v>
      </c>
      <c r="L19" s="25">
        <v>23679</v>
      </c>
      <c r="M19" s="24">
        <v>1089.5</v>
      </c>
      <c r="N19" s="25">
        <v>4207</v>
      </c>
      <c r="O19" s="25">
        <v>4251</v>
      </c>
      <c r="P19" s="24">
        <v>434</v>
      </c>
      <c r="Q19" s="25">
        <v>18682</v>
      </c>
      <c r="R19" s="25">
        <v>18894</v>
      </c>
      <c r="S19" s="24">
        <v>1023.5</v>
      </c>
      <c r="T19" s="25">
        <v>8550</v>
      </c>
      <c r="U19" s="25">
        <v>8455</v>
      </c>
      <c r="V19" s="24">
        <v>669</v>
      </c>
      <c r="W19" s="25">
        <v>8203</v>
      </c>
      <c r="X19" s="25">
        <v>8079</v>
      </c>
      <c r="Y19" s="24">
        <v>631.5</v>
      </c>
      <c r="Z19" s="25">
        <v>15284</v>
      </c>
      <c r="AA19" s="25">
        <v>15633</v>
      </c>
      <c r="AB19" s="24">
        <v>965.5</v>
      </c>
      <c r="AC19" s="25">
        <v>12067</v>
      </c>
      <c r="AD19" s="25">
        <v>12219</v>
      </c>
      <c r="AE19" s="24">
        <v>690</v>
      </c>
      <c r="AF19" s="22">
        <v>4874</v>
      </c>
      <c r="AG19" s="22">
        <v>5533</v>
      </c>
      <c r="AH19" s="20">
        <v>391</v>
      </c>
      <c r="AI19" s="22">
        <v>19080</v>
      </c>
      <c r="AJ19" s="22">
        <v>24868</v>
      </c>
      <c r="AK19" s="20">
        <v>864.5</v>
      </c>
      <c r="AL19" s="22">
        <v>5801</v>
      </c>
      <c r="AM19" s="22">
        <v>10034</v>
      </c>
      <c r="AN19" s="20">
        <v>587.5</v>
      </c>
      <c r="AO19" s="22">
        <v>9535</v>
      </c>
      <c r="AP19" s="22">
        <v>10718</v>
      </c>
      <c r="AQ19" s="20">
        <v>653.5</v>
      </c>
      <c r="AR19" s="22">
        <v>3295</v>
      </c>
      <c r="AS19" s="22">
        <v>2215</v>
      </c>
      <c r="AT19" s="20">
        <v>486.5</v>
      </c>
      <c r="AU19" s="25">
        <v>5303</v>
      </c>
      <c r="AV19" s="25">
        <v>4901</v>
      </c>
      <c r="AW19" s="24">
        <v>509</v>
      </c>
    </row>
    <row r="20" spans="1:49"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c r="AC20" s="15"/>
      <c r="AD20" s="15"/>
      <c r="AE20" s="16"/>
      <c r="AF20" s="15"/>
      <c r="AG20" s="15"/>
      <c r="AH20" s="16"/>
      <c r="AI20" s="15"/>
      <c r="AJ20" s="15"/>
      <c r="AK20" s="16"/>
      <c r="AL20" s="15"/>
      <c r="AM20" s="15"/>
      <c r="AN20" s="16"/>
      <c r="AO20" s="15"/>
      <c r="AP20" s="15"/>
      <c r="AQ20" s="16"/>
      <c r="AR20" s="15"/>
      <c r="AS20" s="15"/>
      <c r="AT20" s="16"/>
      <c r="AU20" s="15"/>
      <c r="AV20" s="15"/>
      <c r="AW20" s="16"/>
    </row>
    <row r="21" spans="1:49" x14ac:dyDescent="0.25">
      <c r="A21" t="s">
        <v>131</v>
      </c>
      <c r="D21" s="17"/>
      <c r="G21" s="17"/>
      <c r="J21" s="17"/>
      <c r="M21" s="17"/>
      <c r="P21" s="17"/>
      <c r="S21" s="17"/>
      <c r="V21" s="17"/>
      <c r="Y21" s="17"/>
      <c r="AB21" s="17"/>
      <c r="AE21" s="17"/>
      <c r="AH21" s="17"/>
      <c r="AK21" s="17"/>
      <c r="AN21" s="17"/>
      <c r="AQ21" s="17"/>
      <c r="AT21" s="17"/>
      <c r="AW21" s="17"/>
    </row>
  </sheetData>
  <mergeCells count="16">
    <mergeCell ref="B4:D4"/>
    <mergeCell ref="H4:J4"/>
    <mergeCell ref="Q4:S4"/>
    <mergeCell ref="T4:V4"/>
    <mergeCell ref="AU4:AW4"/>
    <mergeCell ref="W4:Y4"/>
    <mergeCell ref="E4:G4"/>
    <mergeCell ref="AO4:AQ4"/>
    <mergeCell ref="Z4:AB4"/>
    <mergeCell ref="N4:P4"/>
    <mergeCell ref="AC4:AE4"/>
    <mergeCell ref="AI4:AK4"/>
    <mergeCell ref="AF4:AH4"/>
    <mergeCell ref="AR4:AT4"/>
    <mergeCell ref="AL4:AN4"/>
    <mergeCell ref="K4:M4"/>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30"/>
  <dimension ref="A1:AW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49" width="15" customWidth="1"/>
  </cols>
  <sheetData>
    <row r="1" spans="1:49" ht="18.75" x14ac:dyDescent="0.35">
      <c r="A1" s="3" t="s">
        <v>31</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row>
    <row r="2" spans="1:49" ht="15.75" x14ac:dyDescent="0.3">
      <c r="A2" s="6" t="s">
        <v>205</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row>
    <row r="3" spans="1:49" ht="15.75" x14ac:dyDescent="0.3">
      <c r="A3" s="6" t="s">
        <v>222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row>
    <row r="4" spans="1:49" ht="60" customHeight="1" x14ac:dyDescent="0.25">
      <c r="A4" s="7"/>
      <c r="B4" s="83" t="s">
        <v>206</v>
      </c>
      <c r="C4" s="83"/>
      <c r="D4" s="83"/>
      <c r="E4" s="83" t="s">
        <v>207</v>
      </c>
      <c r="F4" s="83"/>
      <c r="G4" s="83"/>
      <c r="H4" s="83" t="s">
        <v>208</v>
      </c>
      <c r="I4" s="83"/>
      <c r="J4" s="83"/>
      <c r="K4" s="83" t="s">
        <v>209</v>
      </c>
      <c r="L4" s="83"/>
      <c r="M4" s="83"/>
      <c r="N4" s="83" t="s">
        <v>210</v>
      </c>
      <c r="O4" s="83"/>
      <c r="P4" s="83"/>
      <c r="Q4" s="83" t="s">
        <v>211</v>
      </c>
      <c r="R4" s="83"/>
      <c r="S4" s="83"/>
      <c r="T4" s="83" t="s">
        <v>212</v>
      </c>
      <c r="U4" s="83"/>
      <c r="V4" s="83"/>
      <c r="W4" s="83" t="s">
        <v>213</v>
      </c>
      <c r="X4" s="83"/>
      <c r="Y4" s="83"/>
      <c r="Z4" s="83" t="s">
        <v>214</v>
      </c>
      <c r="AA4" s="83"/>
      <c r="AB4" s="83"/>
      <c r="AC4" s="83" t="s">
        <v>215</v>
      </c>
      <c r="AD4" s="83"/>
      <c r="AE4" s="83"/>
      <c r="AF4" s="83" t="s">
        <v>216</v>
      </c>
      <c r="AG4" s="83"/>
      <c r="AH4" s="83"/>
      <c r="AI4" s="83" t="s">
        <v>217</v>
      </c>
      <c r="AJ4" s="83"/>
      <c r="AK4" s="83"/>
      <c r="AL4" s="83" t="s">
        <v>218</v>
      </c>
      <c r="AM4" s="83"/>
      <c r="AN4" s="83"/>
      <c r="AO4" s="83" t="s">
        <v>219</v>
      </c>
      <c r="AP4" s="83"/>
      <c r="AQ4" s="83"/>
      <c r="AR4" s="83" t="s">
        <v>220</v>
      </c>
      <c r="AS4" s="83"/>
      <c r="AT4" s="83"/>
      <c r="AU4" s="83" t="s">
        <v>221</v>
      </c>
      <c r="AV4" s="83"/>
      <c r="AW4" s="83"/>
    </row>
    <row r="5" spans="1:49"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c r="AC5" s="8" t="s">
        <v>100</v>
      </c>
      <c r="AD5" s="8" t="s">
        <v>101</v>
      </c>
      <c r="AE5" s="9" t="s">
        <v>102</v>
      </c>
      <c r="AF5" s="8" t="s">
        <v>100</v>
      </c>
      <c r="AG5" s="8" t="s">
        <v>101</v>
      </c>
      <c r="AH5" s="9" t="s">
        <v>102</v>
      </c>
      <c r="AI5" s="8" t="s">
        <v>100</v>
      </c>
      <c r="AJ5" s="8" t="s">
        <v>101</v>
      </c>
      <c r="AK5" s="9" t="s">
        <v>102</v>
      </c>
      <c r="AL5" s="8" t="s">
        <v>100</v>
      </c>
      <c r="AM5" s="8" t="s">
        <v>101</v>
      </c>
      <c r="AN5" s="9" t="s">
        <v>102</v>
      </c>
      <c r="AO5" s="8" t="s">
        <v>100</v>
      </c>
      <c r="AP5" s="8" t="s">
        <v>101</v>
      </c>
      <c r="AQ5" s="9" t="s">
        <v>102</v>
      </c>
      <c r="AR5" s="8" t="s">
        <v>100</v>
      </c>
      <c r="AS5" s="8" t="s">
        <v>101</v>
      </c>
      <c r="AT5" s="9" t="s">
        <v>102</v>
      </c>
      <c r="AU5" s="8" t="s">
        <v>100</v>
      </c>
      <c r="AV5" s="8" t="s">
        <v>101</v>
      </c>
      <c r="AW5" s="9" t="s">
        <v>102</v>
      </c>
    </row>
    <row r="6" spans="1:49" ht="15.75" x14ac:dyDescent="0.3">
      <c r="A6" s="10" t="s">
        <v>103</v>
      </c>
      <c r="B6" s="11">
        <v>2314662</v>
      </c>
      <c r="C6" s="11">
        <v>2357513</v>
      </c>
      <c r="D6" s="12">
        <v>0</v>
      </c>
      <c r="E6" s="11">
        <v>398068</v>
      </c>
      <c r="F6" s="11">
        <v>433760</v>
      </c>
      <c r="G6" s="12">
        <v>20832.5</v>
      </c>
      <c r="H6" s="13">
        <v>612198</v>
      </c>
      <c r="I6" s="13">
        <v>624607</v>
      </c>
      <c r="J6" s="14">
        <v>20832.5</v>
      </c>
      <c r="K6" s="13">
        <v>635374</v>
      </c>
      <c r="L6" s="13">
        <v>730165</v>
      </c>
      <c r="M6" s="14">
        <v>107998</v>
      </c>
      <c r="N6" s="13">
        <v>35837</v>
      </c>
      <c r="O6" s="13">
        <v>21511</v>
      </c>
      <c r="P6" s="14">
        <v>28754.5</v>
      </c>
      <c r="Q6" s="11">
        <v>381249</v>
      </c>
      <c r="R6" s="11">
        <v>461698</v>
      </c>
      <c r="S6" s="12">
        <v>65039.5</v>
      </c>
      <c r="T6" s="13">
        <v>187290</v>
      </c>
      <c r="U6" s="13">
        <v>191747</v>
      </c>
      <c r="V6" s="14">
        <v>37172</v>
      </c>
      <c r="W6" s="13">
        <v>129670</v>
      </c>
      <c r="X6" s="13">
        <v>124824</v>
      </c>
      <c r="Y6" s="14">
        <v>25954</v>
      </c>
      <c r="Z6" s="13">
        <v>35645</v>
      </c>
      <c r="AA6" s="13">
        <v>31246</v>
      </c>
      <c r="AB6" s="14">
        <v>9112</v>
      </c>
      <c r="AC6" s="11">
        <v>417957</v>
      </c>
      <c r="AD6" s="11">
        <v>500619</v>
      </c>
      <c r="AE6" s="12">
        <v>62221.5</v>
      </c>
      <c r="AF6" s="13">
        <v>26296</v>
      </c>
      <c r="AG6" s="13">
        <v>29426</v>
      </c>
      <c r="AH6" s="14">
        <v>3823</v>
      </c>
      <c r="AI6" s="13">
        <v>22134972</v>
      </c>
      <c r="AJ6" s="13">
        <v>21307848</v>
      </c>
      <c r="AK6" s="14">
        <v>3068933</v>
      </c>
      <c r="AL6" s="13">
        <v>5560480</v>
      </c>
      <c r="AM6" s="13">
        <v>4393801</v>
      </c>
      <c r="AN6" s="14">
        <v>2394275</v>
      </c>
      <c r="AO6" s="13">
        <v>13583015</v>
      </c>
      <c r="AP6" s="13">
        <v>13301499</v>
      </c>
      <c r="AQ6" s="14">
        <v>1716969.5</v>
      </c>
      <c r="AR6" s="13">
        <v>46763</v>
      </c>
      <c r="AS6" s="13">
        <v>30933</v>
      </c>
      <c r="AT6" s="14">
        <v>42415</v>
      </c>
      <c r="AU6" s="11">
        <v>193456</v>
      </c>
      <c r="AV6" s="11">
        <v>117515</v>
      </c>
      <c r="AW6" s="12">
        <v>73633</v>
      </c>
    </row>
    <row r="7" spans="1:49" ht="15.75" x14ac:dyDescent="0.3">
      <c r="A7" s="10" t="s">
        <v>104</v>
      </c>
      <c r="B7" s="11">
        <v>1754810</v>
      </c>
      <c r="C7" s="11">
        <v>1788295</v>
      </c>
      <c r="D7" s="12">
        <v>0</v>
      </c>
      <c r="E7" s="11">
        <v>249128</v>
      </c>
      <c r="F7" s="11">
        <v>259380</v>
      </c>
      <c r="G7" s="12">
        <v>9414</v>
      </c>
      <c r="H7" s="11">
        <v>444615</v>
      </c>
      <c r="I7" s="11">
        <v>462932</v>
      </c>
      <c r="J7" s="12">
        <v>9414</v>
      </c>
      <c r="K7" s="13">
        <v>217649</v>
      </c>
      <c r="L7" s="13">
        <v>231730</v>
      </c>
      <c r="M7" s="14">
        <v>59187</v>
      </c>
      <c r="N7" s="13">
        <v>7441</v>
      </c>
      <c r="O7" s="13">
        <v>1713</v>
      </c>
      <c r="P7" s="14">
        <v>7691</v>
      </c>
      <c r="Q7" s="13">
        <v>122110</v>
      </c>
      <c r="R7" s="13">
        <v>150669</v>
      </c>
      <c r="S7" s="14">
        <v>30331.5</v>
      </c>
      <c r="T7" s="13">
        <v>53429</v>
      </c>
      <c r="U7" s="13">
        <v>43388</v>
      </c>
      <c r="V7" s="14">
        <v>31936.5</v>
      </c>
      <c r="W7" s="13">
        <v>35653</v>
      </c>
      <c r="X7" s="13">
        <v>28853</v>
      </c>
      <c r="Y7" s="14">
        <v>22650</v>
      </c>
      <c r="Z7" s="13">
        <v>26567</v>
      </c>
      <c r="AA7" s="13">
        <v>18695</v>
      </c>
      <c r="AB7" s="14">
        <v>10424.5</v>
      </c>
      <c r="AC7" s="13">
        <v>302049</v>
      </c>
      <c r="AD7" s="13">
        <v>225439</v>
      </c>
      <c r="AE7" s="14">
        <v>129674.5</v>
      </c>
      <c r="AF7" s="13">
        <v>20051</v>
      </c>
      <c r="AG7" s="13">
        <v>17415</v>
      </c>
      <c r="AH7" s="14">
        <v>7884</v>
      </c>
      <c r="AI7" s="13">
        <v>8352158</v>
      </c>
      <c r="AJ7" s="13">
        <v>9121377</v>
      </c>
      <c r="AK7" s="14">
        <v>1141751.5</v>
      </c>
      <c r="AL7" s="13">
        <v>983388</v>
      </c>
      <c r="AM7" s="13">
        <v>1171915</v>
      </c>
      <c r="AN7" s="14">
        <v>460964</v>
      </c>
      <c r="AO7" s="11">
        <v>5843497</v>
      </c>
      <c r="AP7" s="11">
        <v>6801006</v>
      </c>
      <c r="AQ7" s="12">
        <v>926162.5</v>
      </c>
      <c r="AR7" s="11">
        <v>5819</v>
      </c>
      <c r="AS7" s="11">
        <v>11080</v>
      </c>
      <c r="AT7" s="12">
        <v>2110.5</v>
      </c>
      <c r="AU7" s="13">
        <v>61796</v>
      </c>
      <c r="AV7" s="13">
        <v>56013</v>
      </c>
      <c r="AW7" s="14">
        <v>27873</v>
      </c>
    </row>
    <row r="8" spans="1:49" ht="15.75" x14ac:dyDescent="0.3">
      <c r="A8" s="10" t="s">
        <v>105</v>
      </c>
      <c r="B8" s="11">
        <v>1726056</v>
      </c>
      <c r="C8" s="11">
        <v>1879604</v>
      </c>
      <c r="D8" s="12">
        <v>0</v>
      </c>
      <c r="E8" s="11">
        <v>691972</v>
      </c>
      <c r="F8" s="11">
        <v>736615</v>
      </c>
      <c r="G8" s="12">
        <v>10666.5</v>
      </c>
      <c r="H8" s="11">
        <v>92334</v>
      </c>
      <c r="I8" s="11">
        <v>114058</v>
      </c>
      <c r="J8" s="12">
        <v>10667</v>
      </c>
      <c r="K8" s="13">
        <v>77321</v>
      </c>
      <c r="L8" s="13">
        <v>79091</v>
      </c>
      <c r="M8" s="14">
        <v>39515.5</v>
      </c>
      <c r="N8" s="13">
        <v>3920</v>
      </c>
      <c r="O8" s="13">
        <v>4574</v>
      </c>
      <c r="P8" s="14">
        <v>3211.5</v>
      </c>
      <c r="Q8" s="13">
        <v>38073</v>
      </c>
      <c r="R8" s="13">
        <v>42881</v>
      </c>
      <c r="S8" s="14">
        <v>21901</v>
      </c>
      <c r="T8" s="13">
        <v>60770</v>
      </c>
      <c r="U8" s="13">
        <v>34018</v>
      </c>
      <c r="V8" s="14">
        <v>34394.5</v>
      </c>
      <c r="W8" s="13">
        <v>34747</v>
      </c>
      <c r="X8" s="13">
        <v>23610</v>
      </c>
      <c r="Y8" s="14">
        <v>19980.5</v>
      </c>
      <c r="Z8" s="13">
        <v>16996</v>
      </c>
      <c r="AA8" s="13">
        <v>15383</v>
      </c>
      <c r="AB8" s="14">
        <v>4645.5</v>
      </c>
      <c r="AC8" s="11">
        <v>6660178</v>
      </c>
      <c r="AD8" s="11">
        <v>7503462</v>
      </c>
      <c r="AE8" s="12">
        <v>493840.5</v>
      </c>
      <c r="AF8" s="11">
        <v>335534</v>
      </c>
      <c r="AG8" s="11">
        <v>404900</v>
      </c>
      <c r="AH8" s="12">
        <v>34895.5</v>
      </c>
      <c r="AI8" s="13">
        <v>84113459</v>
      </c>
      <c r="AJ8" s="13">
        <v>89937159</v>
      </c>
      <c r="AK8" s="14">
        <v>9383932</v>
      </c>
      <c r="AL8" s="13">
        <v>18772330</v>
      </c>
      <c r="AM8" s="13">
        <v>19505252</v>
      </c>
      <c r="AN8" s="14">
        <v>4647616</v>
      </c>
      <c r="AO8" s="13">
        <v>37191924</v>
      </c>
      <c r="AP8" s="13">
        <v>43239477</v>
      </c>
      <c r="AQ8" s="14">
        <v>6725038.5</v>
      </c>
      <c r="AR8" s="13">
        <v>90650</v>
      </c>
      <c r="AS8" s="13">
        <v>62991</v>
      </c>
      <c r="AT8" s="14">
        <v>66976.5</v>
      </c>
      <c r="AU8" s="13">
        <v>32534</v>
      </c>
      <c r="AV8" s="13">
        <v>24154</v>
      </c>
      <c r="AW8" s="14">
        <v>13024</v>
      </c>
    </row>
    <row r="9" spans="1:49" ht="15.75" x14ac:dyDescent="0.3">
      <c r="A9" s="10" t="s">
        <v>106</v>
      </c>
      <c r="B9" s="11">
        <v>529864</v>
      </c>
      <c r="C9" s="11">
        <v>556247</v>
      </c>
      <c r="D9" s="12">
        <v>0</v>
      </c>
      <c r="E9" s="13">
        <v>52053</v>
      </c>
      <c r="F9" s="13">
        <v>56580</v>
      </c>
      <c r="G9" s="14">
        <v>8899.5</v>
      </c>
      <c r="H9" s="11">
        <v>170081</v>
      </c>
      <c r="I9" s="11">
        <v>182410</v>
      </c>
      <c r="J9" s="12">
        <v>8899</v>
      </c>
      <c r="K9" s="13">
        <v>194123</v>
      </c>
      <c r="L9" s="13">
        <v>163126</v>
      </c>
      <c r="M9" s="14">
        <v>72280</v>
      </c>
      <c r="N9" s="11">
        <v>1210</v>
      </c>
      <c r="O9" s="11">
        <v>2186</v>
      </c>
      <c r="P9" s="12">
        <v>643</v>
      </c>
      <c r="Q9" s="13">
        <v>114347</v>
      </c>
      <c r="R9" s="13">
        <v>102999</v>
      </c>
      <c r="S9" s="14">
        <v>41219</v>
      </c>
      <c r="T9" s="13">
        <v>129636</v>
      </c>
      <c r="U9" s="13">
        <v>134547</v>
      </c>
      <c r="V9" s="14">
        <v>38467</v>
      </c>
      <c r="W9" s="13">
        <v>91411</v>
      </c>
      <c r="X9" s="13">
        <v>91316</v>
      </c>
      <c r="Y9" s="14">
        <v>28863</v>
      </c>
      <c r="Z9" s="11">
        <v>12037</v>
      </c>
      <c r="AA9" s="11">
        <v>7558</v>
      </c>
      <c r="AB9" s="12">
        <v>4381</v>
      </c>
      <c r="AC9" s="13">
        <v>291361</v>
      </c>
      <c r="AD9" s="13">
        <v>335408</v>
      </c>
      <c r="AE9" s="14">
        <v>71590.5</v>
      </c>
      <c r="AF9" s="13">
        <v>18202</v>
      </c>
      <c r="AG9" s="13">
        <v>22491</v>
      </c>
      <c r="AH9" s="14">
        <v>5212</v>
      </c>
      <c r="AI9" s="13">
        <v>8804964</v>
      </c>
      <c r="AJ9" s="13">
        <v>9922003</v>
      </c>
      <c r="AK9" s="14">
        <v>1314758</v>
      </c>
      <c r="AL9" s="13">
        <v>1253361</v>
      </c>
      <c r="AM9" s="13">
        <v>1191170</v>
      </c>
      <c r="AN9" s="14">
        <v>472381</v>
      </c>
      <c r="AO9" s="13">
        <v>4670172</v>
      </c>
      <c r="AP9" s="13">
        <v>5414910</v>
      </c>
      <c r="AQ9" s="14">
        <v>1139081</v>
      </c>
      <c r="AR9" s="11">
        <v>61</v>
      </c>
      <c r="AS9" s="11">
        <v>4888</v>
      </c>
      <c r="AT9" s="12">
        <v>71</v>
      </c>
      <c r="AU9" s="13">
        <v>73667</v>
      </c>
      <c r="AV9" s="13">
        <v>39324</v>
      </c>
      <c r="AW9" s="14">
        <v>52311.5</v>
      </c>
    </row>
    <row r="10" spans="1:49" ht="15.75" x14ac:dyDescent="0.3">
      <c r="A10" s="10" t="s">
        <v>107</v>
      </c>
      <c r="B10" s="11">
        <v>32531</v>
      </c>
      <c r="C10" s="11">
        <v>48167</v>
      </c>
      <c r="D10" s="12">
        <v>0</v>
      </c>
      <c r="E10" s="13">
        <v>15</v>
      </c>
      <c r="F10" s="13">
        <v>15</v>
      </c>
      <c r="G10" s="14">
        <v>16.5</v>
      </c>
      <c r="H10" s="11">
        <v>17317</v>
      </c>
      <c r="I10" s="11">
        <v>25036</v>
      </c>
      <c r="J10" s="12">
        <v>17.5</v>
      </c>
      <c r="K10" s="11">
        <v>108166</v>
      </c>
      <c r="L10" s="11">
        <v>131856</v>
      </c>
      <c r="M10" s="12">
        <v>21864</v>
      </c>
      <c r="N10" s="11">
        <v>56823</v>
      </c>
      <c r="O10" s="11">
        <v>68806</v>
      </c>
      <c r="P10" s="12">
        <v>9724.5</v>
      </c>
      <c r="Q10" s="13">
        <v>5845</v>
      </c>
      <c r="R10" s="13">
        <v>3457</v>
      </c>
      <c r="S10" s="14">
        <v>4650.5</v>
      </c>
      <c r="T10" s="13">
        <v>55416</v>
      </c>
      <c r="U10" s="13">
        <v>47727</v>
      </c>
      <c r="V10" s="14">
        <v>12975.5</v>
      </c>
      <c r="W10" s="13">
        <v>34807</v>
      </c>
      <c r="X10" s="13">
        <v>29824</v>
      </c>
      <c r="Y10" s="14">
        <v>7532.5</v>
      </c>
      <c r="Z10" s="13">
        <v>843</v>
      </c>
      <c r="AA10" s="13">
        <v>970</v>
      </c>
      <c r="AB10" s="14">
        <v>457.5</v>
      </c>
      <c r="AC10" s="13">
        <v>46743</v>
      </c>
      <c r="AD10" s="13">
        <v>46993</v>
      </c>
      <c r="AE10" s="14">
        <v>5342.5</v>
      </c>
      <c r="AF10" s="11">
        <v>5370</v>
      </c>
      <c r="AG10" s="11">
        <v>4182</v>
      </c>
      <c r="AH10" s="12">
        <v>645</v>
      </c>
      <c r="AI10" s="11">
        <v>61860</v>
      </c>
      <c r="AJ10" s="11">
        <v>150356</v>
      </c>
      <c r="AK10" s="12">
        <v>34599.5</v>
      </c>
      <c r="AL10" s="13">
        <v>49157</v>
      </c>
      <c r="AM10" s="13">
        <v>44216</v>
      </c>
      <c r="AN10" s="14">
        <v>27956.5</v>
      </c>
      <c r="AO10" s="11">
        <v>0</v>
      </c>
      <c r="AP10" s="11">
        <v>102071</v>
      </c>
      <c r="AQ10" s="12">
        <v>0</v>
      </c>
      <c r="AR10" s="11">
        <v>0</v>
      </c>
      <c r="AS10" s="11">
        <v>31</v>
      </c>
      <c r="AT10" s="12">
        <v>0</v>
      </c>
      <c r="AU10" s="13">
        <v>15224</v>
      </c>
      <c r="AV10" s="13">
        <v>16215</v>
      </c>
      <c r="AW10" s="14">
        <v>6424</v>
      </c>
    </row>
    <row r="11" spans="1:49" ht="15.75" x14ac:dyDescent="0.3">
      <c r="A11" s="10" t="s">
        <v>108</v>
      </c>
      <c r="B11" s="11">
        <v>1470862</v>
      </c>
      <c r="C11" s="11">
        <v>1521104</v>
      </c>
      <c r="D11" s="12">
        <v>0</v>
      </c>
      <c r="E11" s="11">
        <v>303129</v>
      </c>
      <c r="F11" s="11">
        <v>321576</v>
      </c>
      <c r="G11" s="12">
        <v>15689.5</v>
      </c>
      <c r="H11" s="13">
        <v>241610</v>
      </c>
      <c r="I11" s="13">
        <v>255126</v>
      </c>
      <c r="J11" s="14">
        <v>15689.5</v>
      </c>
      <c r="K11" s="13">
        <v>336470</v>
      </c>
      <c r="L11" s="13">
        <v>335246</v>
      </c>
      <c r="M11" s="14">
        <v>86728</v>
      </c>
      <c r="N11" s="13">
        <v>4183</v>
      </c>
      <c r="O11" s="13">
        <v>3525</v>
      </c>
      <c r="P11" s="14">
        <v>3345</v>
      </c>
      <c r="Q11" s="13">
        <v>198859</v>
      </c>
      <c r="R11" s="13">
        <v>209235</v>
      </c>
      <c r="S11" s="14">
        <v>51301.5</v>
      </c>
      <c r="T11" s="13">
        <v>18840</v>
      </c>
      <c r="U11" s="13">
        <v>15822</v>
      </c>
      <c r="V11" s="14">
        <v>10348.5</v>
      </c>
      <c r="W11" s="13">
        <v>10993</v>
      </c>
      <c r="X11" s="13">
        <v>10569</v>
      </c>
      <c r="Y11" s="14">
        <v>5896</v>
      </c>
      <c r="Z11" s="13">
        <v>16752</v>
      </c>
      <c r="AA11" s="13">
        <v>15238</v>
      </c>
      <c r="AB11" s="14">
        <v>4495.5</v>
      </c>
      <c r="AC11" s="13">
        <v>370877</v>
      </c>
      <c r="AD11" s="13">
        <v>407944</v>
      </c>
      <c r="AE11" s="14">
        <v>40330.5</v>
      </c>
      <c r="AF11" s="13">
        <v>24422</v>
      </c>
      <c r="AG11" s="13">
        <v>27149</v>
      </c>
      <c r="AH11" s="14">
        <v>3716.5</v>
      </c>
      <c r="AI11" s="13">
        <v>12270205</v>
      </c>
      <c r="AJ11" s="13">
        <v>12187953</v>
      </c>
      <c r="AK11" s="14">
        <v>1269592.5</v>
      </c>
      <c r="AL11" s="11">
        <v>2872185</v>
      </c>
      <c r="AM11" s="11">
        <v>3437684</v>
      </c>
      <c r="AN11" s="12">
        <v>372806.5</v>
      </c>
      <c r="AO11" s="13">
        <v>6897674</v>
      </c>
      <c r="AP11" s="13">
        <v>6825680</v>
      </c>
      <c r="AQ11" s="14">
        <v>966307</v>
      </c>
      <c r="AR11" s="11">
        <v>5930</v>
      </c>
      <c r="AS11" s="11">
        <v>20173</v>
      </c>
      <c r="AT11" s="12">
        <v>4996</v>
      </c>
      <c r="AU11" s="11">
        <v>66190</v>
      </c>
      <c r="AV11" s="11">
        <v>133198</v>
      </c>
      <c r="AW11" s="12">
        <v>30590</v>
      </c>
    </row>
    <row r="12" spans="1:49" ht="15.75" x14ac:dyDescent="0.3">
      <c r="A12" s="10" t="s">
        <v>109</v>
      </c>
      <c r="B12" s="11">
        <v>1068430</v>
      </c>
      <c r="C12" s="11">
        <v>1116893</v>
      </c>
      <c r="D12" s="12">
        <v>0</v>
      </c>
      <c r="E12" s="13">
        <v>295784</v>
      </c>
      <c r="F12" s="13">
        <v>306952</v>
      </c>
      <c r="G12" s="14">
        <v>13067</v>
      </c>
      <c r="H12" s="11">
        <v>125047</v>
      </c>
      <c r="I12" s="11">
        <v>140385</v>
      </c>
      <c r="J12" s="12">
        <v>13067</v>
      </c>
      <c r="K12" s="13">
        <v>159686</v>
      </c>
      <c r="L12" s="13">
        <v>132462</v>
      </c>
      <c r="M12" s="14">
        <v>100131</v>
      </c>
      <c r="N12" s="13">
        <v>2414</v>
      </c>
      <c r="O12" s="13">
        <v>748</v>
      </c>
      <c r="P12" s="14">
        <v>2816.5</v>
      </c>
      <c r="Q12" s="13">
        <v>67373</v>
      </c>
      <c r="R12" s="13">
        <v>77199</v>
      </c>
      <c r="S12" s="14">
        <v>23906</v>
      </c>
      <c r="T12" s="13">
        <v>18645</v>
      </c>
      <c r="U12" s="13">
        <v>7228</v>
      </c>
      <c r="V12" s="14">
        <v>23007.5</v>
      </c>
      <c r="W12" s="13">
        <v>9485</v>
      </c>
      <c r="X12" s="13">
        <v>4667</v>
      </c>
      <c r="Y12" s="14">
        <v>11443.5</v>
      </c>
      <c r="Z12" s="13">
        <v>8811</v>
      </c>
      <c r="AA12" s="13">
        <v>10007</v>
      </c>
      <c r="AB12" s="14">
        <v>3513</v>
      </c>
      <c r="AC12" s="13">
        <v>539023</v>
      </c>
      <c r="AD12" s="13">
        <v>606480</v>
      </c>
      <c r="AE12" s="14">
        <v>87589.5</v>
      </c>
      <c r="AF12" s="13">
        <v>29813</v>
      </c>
      <c r="AG12" s="13">
        <v>34969</v>
      </c>
      <c r="AH12" s="14">
        <v>5870.5</v>
      </c>
      <c r="AI12" s="11">
        <v>14503557</v>
      </c>
      <c r="AJ12" s="11">
        <v>17739008</v>
      </c>
      <c r="AK12" s="12">
        <v>1755838</v>
      </c>
      <c r="AL12" s="13">
        <v>5222330</v>
      </c>
      <c r="AM12" s="13">
        <v>6225425</v>
      </c>
      <c r="AN12" s="14">
        <v>1239288.5</v>
      </c>
      <c r="AO12" s="11">
        <v>7439370</v>
      </c>
      <c r="AP12" s="11">
        <v>9379142</v>
      </c>
      <c r="AQ12" s="12">
        <v>1071619</v>
      </c>
      <c r="AR12" s="13">
        <v>24344</v>
      </c>
      <c r="AS12" s="13">
        <v>26413</v>
      </c>
      <c r="AT12" s="14">
        <v>23664</v>
      </c>
      <c r="AU12" s="13">
        <v>10338</v>
      </c>
      <c r="AV12" s="13">
        <v>15744</v>
      </c>
      <c r="AW12" s="14">
        <v>8898</v>
      </c>
    </row>
    <row r="13" spans="1:49" ht="15.75" x14ac:dyDescent="0.3">
      <c r="A13" s="10" t="s">
        <v>110</v>
      </c>
      <c r="B13" s="11">
        <v>21803</v>
      </c>
      <c r="C13" s="11">
        <v>22730</v>
      </c>
      <c r="D13" s="12">
        <v>0</v>
      </c>
      <c r="E13" s="13">
        <v>5654</v>
      </c>
      <c r="F13" s="13">
        <v>5344</v>
      </c>
      <c r="G13" s="14">
        <v>1633</v>
      </c>
      <c r="H13" s="13">
        <v>3727</v>
      </c>
      <c r="I13" s="13">
        <v>4818</v>
      </c>
      <c r="J13" s="14">
        <v>1633</v>
      </c>
      <c r="K13" s="13">
        <v>17468</v>
      </c>
      <c r="L13" s="13">
        <v>14773</v>
      </c>
      <c r="M13" s="14">
        <v>8687.5</v>
      </c>
      <c r="N13" s="13">
        <v>2162</v>
      </c>
      <c r="O13" s="13">
        <v>283</v>
      </c>
      <c r="P13" s="14">
        <v>2797.5</v>
      </c>
      <c r="Q13" s="13">
        <v>6277</v>
      </c>
      <c r="R13" s="13">
        <v>8070</v>
      </c>
      <c r="S13" s="14">
        <v>2948</v>
      </c>
      <c r="T13" s="11">
        <v>962</v>
      </c>
      <c r="U13" s="11">
        <v>2150</v>
      </c>
      <c r="V13" s="12">
        <v>740.5</v>
      </c>
      <c r="W13" s="11">
        <v>530</v>
      </c>
      <c r="X13" s="11">
        <v>1414</v>
      </c>
      <c r="Y13" s="12">
        <v>445</v>
      </c>
      <c r="Z13" s="13">
        <v>3419</v>
      </c>
      <c r="AA13" s="13">
        <v>4610</v>
      </c>
      <c r="AB13" s="14">
        <v>3365.5</v>
      </c>
      <c r="AC13" s="11">
        <v>139</v>
      </c>
      <c r="AD13" s="11">
        <v>4279</v>
      </c>
      <c r="AE13" s="12">
        <v>74.5</v>
      </c>
      <c r="AF13" s="11">
        <v>0</v>
      </c>
      <c r="AG13" s="11">
        <v>393</v>
      </c>
      <c r="AH13" s="12">
        <v>0</v>
      </c>
      <c r="AI13" s="13">
        <v>1293137</v>
      </c>
      <c r="AJ13" s="13">
        <v>1437893</v>
      </c>
      <c r="AK13" s="14">
        <v>265184.5</v>
      </c>
      <c r="AL13" s="11">
        <v>717780</v>
      </c>
      <c r="AM13" s="11">
        <v>929582</v>
      </c>
      <c r="AN13" s="12">
        <v>162940</v>
      </c>
      <c r="AO13" s="13">
        <v>397934</v>
      </c>
      <c r="AP13" s="13">
        <v>440587</v>
      </c>
      <c r="AQ13" s="14">
        <v>128218.5</v>
      </c>
      <c r="AR13" s="13">
        <v>547</v>
      </c>
      <c r="AS13" s="13">
        <v>92</v>
      </c>
      <c r="AT13" s="14">
        <v>629.5</v>
      </c>
      <c r="AU13" s="13">
        <v>11903</v>
      </c>
      <c r="AV13" s="13">
        <v>11807</v>
      </c>
      <c r="AW13" s="14">
        <v>6910</v>
      </c>
    </row>
    <row r="14" spans="1:49" ht="15.75" x14ac:dyDescent="0.3">
      <c r="A14" s="10" t="s">
        <v>111</v>
      </c>
      <c r="B14" s="11">
        <v>1938753</v>
      </c>
      <c r="C14" s="11">
        <v>2006999</v>
      </c>
      <c r="D14" s="12">
        <v>0</v>
      </c>
      <c r="E14" s="13">
        <v>565450</v>
      </c>
      <c r="F14" s="13">
        <v>575541</v>
      </c>
      <c r="G14" s="14">
        <v>16402.5</v>
      </c>
      <c r="H14" s="11">
        <v>193917</v>
      </c>
      <c r="I14" s="11">
        <v>215627</v>
      </c>
      <c r="J14" s="12">
        <v>16402.5</v>
      </c>
      <c r="K14" s="13">
        <v>126413</v>
      </c>
      <c r="L14" s="13">
        <v>110925</v>
      </c>
      <c r="M14" s="14">
        <v>52206.5</v>
      </c>
      <c r="N14" s="13">
        <v>737</v>
      </c>
      <c r="O14" s="13">
        <v>1240</v>
      </c>
      <c r="P14" s="14">
        <v>974</v>
      </c>
      <c r="Q14" s="13">
        <v>65720</v>
      </c>
      <c r="R14" s="13">
        <v>70493</v>
      </c>
      <c r="S14" s="14">
        <v>23265.5</v>
      </c>
      <c r="T14" s="13">
        <v>15194</v>
      </c>
      <c r="U14" s="13">
        <v>11711</v>
      </c>
      <c r="V14" s="14">
        <v>15553</v>
      </c>
      <c r="W14" s="13">
        <v>9612</v>
      </c>
      <c r="X14" s="13">
        <v>7927</v>
      </c>
      <c r="Y14" s="14">
        <v>9544.5</v>
      </c>
      <c r="Z14" s="13">
        <v>38011</v>
      </c>
      <c r="AA14" s="13">
        <v>46818</v>
      </c>
      <c r="AB14" s="14">
        <v>9427.5</v>
      </c>
      <c r="AC14" s="13">
        <v>799536</v>
      </c>
      <c r="AD14" s="13">
        <v>758186</v>
      </c>
      <c r="AE14" s="14">
        <v>265556.5</v>
      </c>
      <c r="AF14" s="11">
        <v>37354</v>
      </c>
      <c r="AG14" s="11">
        <v>45678</v>
      </c>
      <c r="AH14" s="12">
        <v>5926</v>
      </c>
      <c r="AI14" s="13">
        <v>11172548</v>
      </c>
      <c r="AJ14" s="13">
        <v>10454693</v>
      </c>
      <c r="AK14" s="14">
        <v>2227055</v>
      </c>
      <c r="AL14" s="13">
        <v>2156948</v>
      </c>
      <c r="AM14" s="13">
        <v>2266296</v>
      </c>
      <c r="AN14" s="14">
        <v>607224</v>
      </c>
      <c r="AO14" s="13">
        <v>5836577</v>
      </c>
      <c r="AP14" s="13">
        <v>5735709</v>
      </c>
      <c r="AQ14" s="14">
        <v>1387141.5</v>
      </c>
      <c r="AR14" s="13">
        <v>19086</v>
      </c>
      <c r="AS14" s="13">
        <v>22568</v>
      </c>
      <c r="AT14" s="14">
        <v>10335.5</v>
      </c>
      <c r="AU14" s="11">
        <v>8334</v>
      </c>
      <c r="AV14" s="11">
        <v>14970</v>
      </c>
      <c r="AW14" s="12">
        <v>6138</v>
      </c>
    </row>
    <row r="15" spans="1:49" ht="15.75" x14ac:dyDescent="0.3">
      <c r="A15" s="10" t="s">
        <v>112</v>
      </c>
      <c r="B15" s="11">
        <v>2132226</v>
      </c>
      <c r="C15" s="11">
        <v>2250615</v>
      </c>
      <c r="D15" s="12">
        <v>0</v>
      </c>
      <c r="E15" s="11">
        <v>131698</v>
      </c>
      <c r="F15" s="11">
        <v>149107</v>
      </c>
      <c r="G15" s="12">
        <v>14770.5</v>
      </c>
      <c r="H15" s="11">
        <v>756736</v>
      </c>
      <c r="I15" s="11">
        <v>821209</v>
      </c>
      <c r="J15" s="12">
        <v>14770.5</v>
      </c>
      <c r="K15" s="13">
        <v>1602053</v>
      </c>
      <c r="L15" s="13">
        <v>1555816</v>
      </c>
      <c r="M15" s="14">
        <v>168758.5</v>
      </c>
      <c r="N15" s="13">
        <v>419382</v>
      </c>
      <c r="O15" s="13">
        <v>440169</v>
      </c>
      <c r="P15" s="14">
        <v>59968</v>
      </c>
      <c r="Q15" s="13">
        <v>634706</v>
      </c>
      <c r="R15" s="13">
        <v>622487</v>
      </c>
      <c r="S15" s="14">
        <v>107234</v>
      </c>
      <c r="T15" s="13">
        <v>430738</v>
      </c>
      <c r="U15" s="13">
        <v>453056</v>
      </c>
      <c r="V15" s="14">
        <v>46227</v>
      </c>
      <c r="W15" s="13">
        <v>290853</v>
      </c>
      <c r="X15" s="13">
        <v>295899</v>
      </c>
      <c r="Y15" s="14">
        <v>29399.5</v>
      </c>
      <c r="Z15" s="13">
        <v>32079</v>
      </c>
      <c r="AA15" s="13">
        <v>29536</v>
      </c>
      <c r="AB15" s="14">
        <v>8783.5</v>
      </c>
      <c r="AC15" s="13">
        <v>881161</v>
      </c>
      <c r="AD15" s="13">
        <v>936366</v>
      </c>
      <c r="AE15" s="14">
        <v>139604</v>
      </c>
      <c r="AF15" s="13">
        <v>49020</v>
      </c>
      <c r="AG15" s="13">
        <v>55253</v>
      </c>
      <c r="AH15" s="14">
        <v>8722</v>
      </c>
      <c r="AI15" s="13">
        <v>33096718</v>
      </c>
      <c r="AJ15" s="13">
        <v>35427332</v>
      </c>
      <c r="AK15" s="14">
        <v>3103425.5</v>
      </c>
      <c r="AL15" s="13">
        <v>4401844</v>
      </c>
      <c r="AM15" s="13">
        <v>2928965</v>
      </c>
      <c r="AN15" s="14">
        <v>1856917</v>
      </c>
      <c r="AO15" s="13">
        <v>17119371</v>
      </c>
      <c r="AP15" s="13">
        <v>17879575</v>
      </c>
      <c r="AQ15" s="14">
        <v>2002330.5</v>
      </c>
      <c r="AR15" s="13">
        <v>52923</v>
      </c>
      <c r="AS15" s="13">
        <v>55182</v>
      </c>
      <c r="AT15" s="14">
        <v>30081</v>
      </c>
      <c r="AU15" s="13">
        <v>156466</v>
      </c>
      <c r="AV15" s="13">
        <v>125615</v>
      </c>
      <c r="AW15" s="14">
        <v>57743.5</v>
      </c>
    </row>
    <row r="16" spans="1:49" ht="15.75" x14ac:dyDescent="0.3">
      <c r="A16" s="10" t="s">
        <v>113</v>
      </c>
      <c r="B16" s="11">
        <v>1207636</v>
      </c>
      <c r="C16" s="11">
        <v>1275742</v>
      </c>
      <c r="D16" s="12">
        <v>0</v>
      </c>
      <c r="E16" s="11">
        <v>92799</v>
      </c>
      <c r="F16" s="11">
        <v>112721</v>
      </c>
      <c r="G16" s="12">
        <v>13489</v>
      </c>
      <c r="H16" s="11">
        <v>447340</v>
      </c>
      <c r="I16" s="11">
        <v>476778</v>
      </c>
      <c r="J16" s="12">
        <v>13489</v>
      </c>
      <c r="K16" s="13">
        <v>2201108</v>
      </c>
      <c r="L16" s="13">
        <v>2188487</v>
      </c>
      <c r="M16" s="14">
        <v>245794</v>
      </c>
      <c r="N16" s="13">
        <v>667135</v>
      </c>
      <c r="O16" s="13">
        <v>705835</v>
      </c>
      <c r="P16" s="14">
        <v>104438.5</v>
      </c>
      <c r="Q16" s="13">
        <v>650688</v>
      </c>
      <c r="R16" s="13">
        <v>667888</v>
      </c>
      <c r="S16" s="14">
        <v>93180.5</v>
      </c>
      <c r="T16" s="13">
        <v>233506</v>
      </c>
      <c r="U16" s="13">
        <v>184644</v>
      </c>
      <c r="V16" s="14">
        <v>61305.5</v>
      </c>
      <c r="W16" s="13">
        <v>162001</v>
      </c>
      <c r="X16" s="13">
        <v>126893</v>
      </c>
      <c r="Y16" s="14">
        <v>42301.5</v>
      </c>
      <c r="Z16" s="13">
        <v>28960</v>
      </c>
      <c r="AA16" s="13">
        <v>30576</v>
      </c>
      <c r="AB16" s="14">
        <v>5762.5</v>
      </c>
      <c r="AC16" s="13">
        <v>411370</v>
      </c>
      <c r="AD16" s="13">
        <v>415074</v>
      </c>
      <c r="AE16" s="14">
        <v>65669</v>
      </c>
      <c r="AF16" s="13">
        <v>25223</v>
      </c>
      <c r="AG16" s="13">
        <v>28087</v>
      </c>
      <c r="AH16" s="14">
        <v>4346.5</v>
      </c>
      <c r="AI16" s="11">
        <v>9613218</v>
      </c>
      <c r="AJ16" s="11">
        <v>11426403</v>
      </c>
      <c r="AK16" s="12">
        <v>1194470.5</v>
      </c>
      <c r="AL16" s="13">
        <v>1603123</v>
      </c>
      <c r="AM16" s="13">
        <v>1583441</v>
      </c>
      <c r="AN16" s="14">
        <v>373171</v>
      </c>
      <c r="AO16" s="11">
        <v>4628639</v>
      </c>
      <c r="AP16" s="11">
        <v>5744664</v>
      </c>
      <c r="AQ16" s="12">
        <v>926003</v>
      </c>
      <c r="AR16" s="11">
        <v>4787</v>
      </c>
      <c r="AS16" s="11">
        <v>10705</v>
      </c>
      <c r="AT16" s="12">
        <v>2838</v>
      </c>
      <c r="AU16" s="13">
        <v>139556</v>
      </c>
      <c r="AV16" s="13">
        <v>165390</v>
      </c>
      <c r="AW16" s="14">
        <v>43563</v>
      </c>
    </row>
    <row r="17" spans="1:49" ht="15.75" x14ac:dyDescent="0.3">
      <c r="A17" s="10" t="s">
        <v>114</v>
      </c>
      <c r="B17" s="11">
        <v>2126662</v>
      </c>
      <c r="C17" s="11">
        <v>2267675</v>
      </c>
      <c r="D17" s="12">
        <v>0</v>
      </c>
      <c r="E17" s="11">
        <v>491646</v>
      </c>
      <c r="F17" s="11">
        <v>516356</v>
      </c>
      <c r="G17" s="12">
        <v>24173</v>
      </c>
      <c r="H17" s="11">
        <v>343310</v>
      </c>
      <c r="I17" s="11">
        <v>384086</v>
      </c>
      <c r="J17" s="12">
        <v>24173</v>
      </c>
      <c r="K17" s="13">
        <v>145609</v>
      </c>
      <c r="L17" s="13">
        <v>114918</v>
      </c>
      <c r="M17" s="14">
        <v>56284.5</v>
      </c>
      <c r="N17" s="11">
        <v>474</v>
      </c>
      <c r="O17" s="11">
        <v>3425</v>
      </c>
      <c r="P17" s="12">
        <v>182.5</v>
      </c>
      <c r="Q17" s="13">
        <v>86315</v>
      </c>
      <c r="R17" s="13">
        <v>69672</v>
      </c>
      <c r="S17" s="14">
        <v>34823.5</v>
      </c>
      <c r="T17" s="13">
        <v>209317</v>
      </c>
      <c r="U17" s="13">
        <v>187952</v>
      </c>
      <c r="V17" s="14">
        <v>48593</v>
      </c>
      <c r="W17" s="13">
        <v>145875</v>
      </c>
      <c r="X17" s="13">
        <v>125792</v>
      </c>
      <c r="Y17" s="14">
        <v>34554</v>
      </c>
      <c r="Z17" s="13">
        <v>30498</v>
      </c>
      <c r="AA17" s="13">
        <v>25984</v>
      </c>
      <c r="AB17" s="14">
        <v>8720</v>
      </c>
      <c r="AC17" s="11">
        <v>1415461</v>
      </c>
      <c r="AD17" s="11">
        <v>1559909</v>
      </c>
      <c r="AE17" s="12">
        <v>124011.5</v>
      </c>
      <c r="AF17" s="11">
        <v>84973</v>
      </c>
      <c r="AG17" s="11">
        <v>93646</v>
      </c>
      <c r="AH17" s="12">
        <v>8378.5</v>
      </c>
      <c r="AI17" s="13">
        <v>74718385</v>
      </c>
      <c r="AJ17" s="13">
        <v>73856402</v>
      </c>
      <c r="AK17" s="14">
        <v>8433451.5</v>
      </c>
      <c r="AL17" s="13">
        <v>8666318</v>
      </c>
      <c r="AM17" s="13">
        <v>9435530</v>
      </c>
      <c r="AN17" s="14">
        <v>981404</v>
      </c>
      <c r="AO17" s="13">
        <v>40910847</v>
      </c>
      <c r="AP17" s="13">
        <v>36148665</v>
      </c>
      <c r="AQ17" s="14">
        <v>7094873</v>
      </c>
      <c r="AR17" s="13">
        <v>143542</v>
      </c>
      <c r="AS17" s="13">
        <v>164611</v>
      </c>
      <c r="AT17" s="14">
        <v>48317</v>
      </c>
      <c r="AU17" s="13">
        <v>49962</v>
      </c>
      <c r="AV17" s="13">
        <v>33711</v>
      </c>
      <c r="AW17" s="14">
        <v>30771.5</v>
      </c>
    </row>
    <row r="18" spans="1:49" ht="15.75" x14ac:dyDescent="0.3">
      <c r="A18" s="10" t="s">
        <v>115</v>
      </c>
      <c r="B18" s="11">
        <v>63388</v>
      </c>
      <c r="C18" s="11">
        <v>63517</v>
      </c>
      <c r="D18" s="12">
        <v>0</v>
      </c>
      <c r="E18" s="13">
        <v>4815</v>
      </c>
      <c r="F18" s="13">
        <v>5012</v>
      </c>
      <c r="G18" s="14">
        <v>1677</v>
      </c>
      <c r="H18" s="13">
        <v>17602</v>
      </c>
      <c r="I18" s="13">
        <v>17818</v>
      </c>
      <c r="J18" s="14">
        <v>1677.5</v>
      </c>
      <c r="K18" s="13">
        <v>810023</v>
      </c>
      <c r="L18" s="13">
        <v>763911</v>
      </c>
      <c r="M18" s="14">
        <v>103453.5</v>
      </c>
      <c r="N18" s="13">
        <v>6416</v>
      </c>
      <c r="O18" s="13">
        <v>7253</v>
      </c>
      <c r="P18" s="14">
        <v>3857.5</v>
      </c>
      <c r="Q18" s="13">
        <v>485435</v>
      </c>
      <c r="R18" s="13">
        <v>472335</v>
      </c>
      <c r="S18" s="14">
        <v>60882.5</v>
      </c>
      <c r="T18" s="13">
        <v>42461</v>
      </c>
      <c r="U18" s="13">
        <v>39585</v>
      </c>
      <c r="V18" s="14">
        <v>9371.5</v>
      </c>
      <c r="W18" s="13">
        <v>27836</v>
      </c>
      <c r="X18" s="13">
        <v>27951</v>
      </c>
      <c r="Y18" s="14">
        <v>6305.5</v>
      </c>
      <c r="Z18" s="13">
        <v>8761</v>
      </c>
      <c r="AA18" s="13">
        <v>9318</v>
      </c>
      <c r="AB18" s="14">
        <v>2282.5</v>
      </c>
      <c r="AC18" s="11">
        <v>10761</v>
      </c>
      <c r="AD18" s="11">
        <v>19415</v>
      </c>
      <c r="AE18" s="12">
        <v>3662.5</v>
      </c>
      <c r="AF18" s="13">
        <v>491</v>
      </c>
      <c r="AG18" s="13">
        <v>679</v>
      </c>
      <c r="AH18" s="14">
        <v>303</v>
      </c>
      <c r="AI18" s="13">
        <v>766860</v>
      </c>
      <c r="AJ18" s="13">
        <v>881669</v>
      </c>
      <c r="AK18" s="14">
        <v>198737</v>
      </c>
      <c r="AL18" s="13">
        <v>398716</v>
      </c>
      <c r="AM18" s="13">
        <v>542262</v>
      </c>
      <c r="AN18" s="14">
        <v>156564.5</v>
      </c>
      <c r="AO18" s="13">
        <v>307403</v>
      </c>
      <c r="AP18" s="13">
        <v>281784</v>
      </c>
      <c r="AQ18" s="14">
        <v>109958</v>
      </c>
      <c r="AR18" s="11">
        <v>339</v>
      </c>
      <c r="AS18" s="11">
        <v>1108</v>
      </c>
      <c r="AT18" s="12">
        <v>199.5</v>
      </c>
      <c r="AU18" s="13">
        <v>114635</v>
      </c>
      <c r="AV18" s="13">
        <v>131159</v>
      </c>
      <c r="AW18" s="14">
        <v>28361.5</v>
      </c>
    </row>
    <row r="19" spans="1:49" s="23" customFormat="1" ht="15.75" x14ac:dyDescent="0.3">
      <c r="A19" s="21" t="s">
        <v>438</v>
      </c>
      <c r="B19" s="22">
        <v>16387683</v>
      </c>
      <c r="C19" s="22">
        <v>17155101</v>
      </c>
      <c r="D19" s="20">
        <v>0</v>
      </c>
      <c r="E19" s="22">
        <v>3282211</v>
      </c>
      <c r="F19" s="22">
        <v>3478959</v>
      </c>
      <c r="G19" s="20">
        <v>48903</v>
      </c>
      <c r="H19" s="22">
        <v>3465834</v>
      </c>
      <c r="I19" s="22">
        <v>3724890</v>
      </c>
      <c r="J19" s="20">
        <v>48902.5</v>
      </c>
      <c r="K19" s="25">
        <v>6631463</v>
      </c>
      <c r="L19" s="25">
        <v>6552506</v>
      </c>
      <c r="M19" s="24">
        <v>381502.5</v>
      </c>
      <c r="N19" s="25">
        <v>1208134</v>
      </c>
      <c r="O19" s="25">
        <v>1261268</v>
      </c>
      <c r="P19" s="24">
        <v>124693</v>
      </c>
      <c r="Q19" s="25">
        <v>2856997</v>
      </c>
      <c r="R19" s="25">
        <v>2959083</v>
      </c>
      <c r="S19" s="24">
        <v>190276</v>
      </c>
      <c r="T19" s="25">
        <v>1456204</v>
      </c>
      <c r="U19" s="25">
        <v>1353575</v>
      </c>
      <c r="V19" s="24">
        <v>121190.5</v>
      </c>
      <c r="W19" s="22">
        <v>983473</v>
      </c>
      <c r="X19" s="22">
        <v>899539</v>
      </c>
      <c r="Y19" s="20">
        <v>81663</v>
      </c>
      <c r="Z19" s="25">
        <v>259379</v>
      </c>
      <c r="AA19" s="25">
        <v>245939</v>
      </c>
      <c r="AB19" s="24">
        <v>23601.5</v>
      </c>
      <c r="AC19" s="22">
        <v>12146616</v>
      </c>
      <c r="AD19" s="22">
        <v>13319574</v>
      </c>
      <c r="AE19" s="20">
        <v>623483.5</v>
      </c>
      <c r="AF19" s="22">
        <v>656749</v>
      </c>
      <c r="AG19" s="22">
        <v>764268</v>
      </c>
      <c r="AH19" s="20">
        <v>39632</v>
      </c>
      <c r="AI19" s="25">
        <v>280902041</v>
      </c>
      <c r="AJ19" s="25">
        <v>293850096</v>
      </c>
      <c r="AK19" s="24">
        <v>13872831</v>
      </c>
      <c r="AL19" s="25">
        <v>52657960</v>
      </c>
      <c r="AM19" s="25">
        <v>53655539</v>
      </c>
      <c r="AN19" s="24">
        <v>5866383.5</v>
      </c>
      <c r="AO19" s="25">
        <v>144826423</v>
      </c>
      <c r="AP19" s="25">
        <v>151294769</v>
      </c>
      <c r="AQ19" s="24">
        <v>10467485.5</v>
      </c>
      <c r="AR19" s="25">
        <v>394791</v>
      </c>
      <c r="AS19" s="25">
        <v>410775</v>
      </c>
      <c r="AT19" s="24">
        <v>101139</v>
      </c>
      <c r="AU19" s="25">
        <v>934061</v>
      </c>
      <c r="AV19" s="25">
        <v>884815</v>
      </c>
      <c r="AW19" s="24">
        <v>131262</v>
      </c>
    </row>
    <row r="20" spans="1:49"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c r="AC20" s="15"/>
      <c r="AD20" s="15"/>
      <c r="AE20" s="16"/>
      <c r="AF20" s="15"/>
      <c r="AG20" s="15"/>
      <c r="AH20" s="16"/>
      <c r="AI20" s="15"/>
      <c r="AJ20" s="15"/>
      <c r="AK20" s="16"/>
      <c r="AL20" s="15"/>
      <c r="AM20" s="15"/>
      <c r="AN20" s="16"/>
      <c r="AO20" s="15"/>
      <c r="AP20" s="15"/>
      <c r="AQ20" s="16"/>
      <c r="AR20" s="15"/>
      <c r="AS20" s="15"/>
      <c r="AT20" s="16"/>
      <c r="AU20" s="15"/>
      <c r="AV20" s="15"/>
      <c r="AW20" s="16"/>
    </row>
    <row r="21" spans="1:49" x14ac:dyDescent="0.25">
      <c r="A21" t="s">
        <v>131</v>
      </c>
      <c r="D21" s="17"/>
      <c r="G21" s="17"/>
      <c r="J21" s="17"/>
      <c r="M21" s="17"/>
      <c r="P21" s="17"/>
      <c r="S21" s="17"/>
      <c r="V21" s="17"/>
      <c r="Y21" s="17"/>
      <c r="AB21" s="17"/>
      <c r="AE21" s="17"/>
      <c r="AH21" s="17"/>
      <c r="AK21" s="17"/>
      <c r="AN21" s="17"/>
      <c r="AQ21" s="17"/>
      <c r="AT21" s="17"/>
      <c r="AW21" s="17"/>
    </row>
  </sheetData>
  <mergeCells count="16">
    <mergeCell ref="B4:D4"/>
    <mergeCell ref="H4:J4"/>
    <mergeCell ref="Q4:S4"/>
    <mergeCell ref="T4:V4"/>
    <mergeCell ref="AU4:AW4"/>
    <mergeCell ref="W4:Y4"/>
    <mergeCell ref="E4:G4"/>
    <mergeCell ref="AO4:AQ4"/>
    <mergeCell ref="Z4:AB4"/>
    <mergeCell ref="N4:P4"/>
    <mergeCell ref="AC4:AE4"/>
    <mergeCell ref="AI4:AK4"/>
    <mergeCell ref="AF4:AH4"/>
    <mergeCell ref="AR4:AT4"/>
    <mergeCell ref="AL4:AN4"/>
    <mergeCell ref="K4:M4"/>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31"/>
  <dimension ref="A1:AT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46" width="15" customWidth="1"/>
  </cols>
  <sheetData>
    <row r="1" spans="1:46" ht="18.75" x14ac:dyDescent="0.35">
      <c r="A1" s="3" t="s">
        <v>31</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row>
    <row r="2" spans="1:46" ht="15.75" x14ac:dyDescent="0.3">
      <c r="A2" s="6" t="s">
        <v>205</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row>
    <row r="3" spans="1:46" ht="15.75" x14ac:dyDescent="0.3">
      <c r="A3" s="6" t="s">
        <v>223</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row>
    <row r="4" spans="1:46" ht="60" customHeight="1" x14ac:dyDescent="0.25">
      <c r="A4" s="7"/>
      <c r="B4" s="83" t="s">
        <v>206</v>
      </c>
      <c r="C4" s="83"/>
      <c r="D4" s="83"/>
      <c r="E4" s="83" t="s">
        <v>207</v>
      </c>
      <c r="F4" s="83"/>
      <c r="G4" s="83"/>
      <c r="H4" s="83" t="s">
        <v>208</v>
      </c>
      <c r="I4" s="83"/>
      <c r="J4" s="83"/>
      <c r="K4" s="83" t="s">
        <v>209</v>
      </c>
      <c r="L4" s="83"/>
      <c r="M4" s="83"/>
      <c r="N4" s="83" t="s">
        <v>210</v>
      </c>
      <c r="O4" s="83"/>
      <c r="P4" s="83"/>
      <c r="Q4" s="83" t="s">
        <v>211</v>
      </c>
      <c r="R4" s="83"/>
      <c r="S4" s="83"/>
      <c r="T4" s="83" t="s">
        <v>212</v>
      </c>
      <c r="U4" s="83"/>
      <c r="V4" s="83"/>
      <c r="W4" s="83" t="s">
        <v>213</v>
      </c>
      <c r="X4" s="83"/>
      <c r="Y4" s="83"/>
      <c r="Z4" s="83" t="s">
        <v>214</v>
      </c>
      <c r="AA4" s="83"/>
      <c r="AB4" s="83"/>
      <c r="AC4" s="83" t="s">
        <v>215</v>
      </c>
      <c r="AD4" s="83"/>
      <c r="AE4" s="83"/>
      <c r="AF4" s="83" t="s">
        <v>216</v>
      </c>
      <c r="AG4" s="83"/>
      <c r="AH4" s="83"/>
      <c r="AI4" s="83" t="s">
        <v>217</v>
      </c>
      <c r="AJ4" s="83"/>
      <c r="AK4" s="83"/>
      <c r="AL4" s="83" t="s">
        <v>218</v>
      </c>
      <c r="AM4" s="83"/>
      <c r="AN4" s="83"/>
      <c r="AO4" s="83" t="s">
        <v>219</v>
      </c>
      <c r="AP4" s="83"/>
      <c r="AQ4" s="83"/>
      <c r="AR4" s="83" t="s">
        <v>220</v>
      </c>
      <c r="AS4" s="83"/>
      <c r="AT4" s="83"/>
    </row>
    <row r="5" spans="1:46"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c r="AC5" s="8" t="s">
        <v>100</v>
      </c>
      <c r="AD5" s="8" t="s">
        <v>101</v>
      </c>
      <c r="AE5" s="9" t="s">
        <v>102</v>
      </c>
      <c r="AF5" s="8" t="s">
        <v>100</v>
      </c>
      <c r="AG5" s="8" t="s">
        <v>101</v>
      </c>
      <c r="AH5" s="9" t="s">
        <v>102</v>
      </c>
      <c r="AI5" s="8" t="s">
        <v>100</v>
      </c>
      <c r="AJ5" s="8" t="s">
        <v>101</v>
      </c>
      <c r="AK5" s="9" t="s">
        <v>102</v>
      </c>
      <c r="AL5" s="8" t="s">
        <v>100</v>
      </c>
      <c r="AM5" s="8" t="s">
        <v>101</v>
      </c>
      <c r="AN5" s="9" t="s">
        <v>102</v>
      </c>
      <c r="AO5" s="8" t="s">
        <v>100</v>
      </c>
      <c r="AP5" s="8" t="s">
        <v>101</v>
      </c>
      <c r="AQ5" s="9" t="s">
        <v>102</v>
      </c>
      <c r="AR5" s="8" t="s">
        <v>100</v>
      </c>
      <c r="AS5" s="8" t="s">
        <v>101</v>
      </c>
      <c r="AT5" s="9" t="s">
        <v>102</v>
      </c>
    </row>
    <row r="6" spans="1:46" ht="15.75" x14ac:dyDescent="0.3">
      <c r="A6" s="10" t="s">
        <v>103</v>
      </c>
      <c r="B6" s="11">
        <v>2021281</v>
      </c>
      <c r="C6" s="11">
        <v>2083075</v>
      </c>
      <c r="D6" s="12">
        <v>13512</v>
      </c>
      <c r="E6" s="11">
        <v>577198</v>
      </c>
      <c r="F6" s="11">
        <v>628952</v>
      </c>
      <c r="G6" s="12">
        <v>30207</v>
      </c>
      <c r="H6" s="13">
        <v>550979</v>
      </c>
      <c r="I6" s="13">
        <v>562146</v>
      </c>
      <c r="J6" s="14">
        <v>18749.5</v>
      </c>
      <c r="K6" s="13">
        <v>95683</v>
      </c>
      <c r="L6" s="13">
        <v>109338</v>
      </c>
      <c r="M6" s="14">
        <v>15822</v>
      </c>
      <c r="N6" s="13">
        <v>7167</v>
      </c>
      <c r="O6" s="13">
        <v>4302</v>
      </c>
      <c r="P6" s="14">
        <v>5750.5</v>
      </c>
      <c r="Q6" s="11">
        <v>64812</v>
      </c>
      <c r="R6" s="11">
        <v>78489</v>
      </c>
      <c r="S6" s="12">
        <v>11056.5</v>
      </c>
      <c r="T6" s="13">
        <v>45520</v>
      </c>
      <c r="U6" s="13">
        <v>44562</v>
      </c>
      <c r="V6" s="14">
        <v>9006</v>
      </c>
      <c r="W6" s="13">
        <v>38901</v>
      </c>
      <c r="X6" s="13">
        <v>37447</v>
      </c>
      <c r="Y6" s="14">
        <v>7786</v>
      </c>
      <c r="Z6" s="13">
        <v>35791</v>
      </c>
      <c r="AA6" s="13">
        <v>31388</v>
      </c>
      <c r="AB6" s="14">
        <v>8900</v>
      </c>
      <c r="AC6" s="13">
        <v>114657</v>
      </c>
      <c r="AD6" s="13">
        <v>132950</v>
      </c>
      <c r="AE6" s="14">
        <v>20529</v>
      </c>
      <c r="AF6" s="13">
        <v>5522</v>
      </c>
      <c r="AG6" s="13">
        <v>6179</v>
      </c>
      <c r="AH6" s="14">
        <v>803</v>
      </c>
      <c r="AI6" s="13">
        <v>268668</v>
      </c>
      <c r="AJ6" s="13">
        <v>257246</v>
      </c>
      <c r="AK6" s="14">
        <v>39984.5</v>
      </c>
      <c r="AL6" s="13">
        <v>77847</v>
      </c>
      <c r="AM6" s="13">
        <v>61513</v>
      </c>
      <c r="AN6" s="14">
        <v>33520</v>
      </c>
      <c r="AO6" s="13">
        <v>149413</v>
      </c>
      <c r="AP6" s="13">
        <v>146316</v>
      </c>
      <c r="AQ6" s="14">
        <v>18886.5</v>
      </c>
      <c r="AR6" s="13">
        <v>7809</v>
      </c>
      <c r="AS6" s="13">
        <v>5166</v>
      </c>
      <c r="AT6" s="14">
        <v>7083.5</v>
      </c>
    </row>
    <row r="7" spans="1:46" ht="15.75" x14ac:dyDescent="0.3">
      <c r="A7" s="10" t="s">
        <v>104</v>
      </c>
      <c r="B7" s="11">
        <v>1490723</v>
      </c>
      <c r="C7" s="11">
        <v>1529429</v>
      </c>
      <c r="D7" s="12">
        <v>6495.5</v>
      </c>
      <c r="E7" s="11">
        <v>361236</v>
      </c>
      <c r="F7" s="11">
        <v>376101</v>
      </c>
      <c r="G7" s="12">
        <v>13650</v>
      </c>
      <c r="H7" s="11">
        <v>400154</v>
      </c>
      <c r="I7" s="11">
        <v>416639</v>
      </c>
      <c r="J7" s="12">
        <v>8472.5</v>
      </c>
      <c r="K7" s="13">
        <v>31726</v>
      </c>
      <c r="L7" s="13">
        <v>34573</v>
      </c>
      <c r="M7" s="14">
        <v>8209</v>
      </c>
      <c r="N7" s="13">
        <v>1488</v>
      </c>
      <c r="O7" s="13">
        <v>343</v>
      </c>
      <c r="P7" s="14">
        <v>1538</v>
      </c>
      <c r="Q7" s="13">
        <v>20759</v>
      </c>
      <c r="R7" s="13">
        <v>25614</v>
      </c>
      <c r="S7" s="14">
        <v>5156.5</v>
      </c>
      <c r="T7" s="13">
        <v>12609</v>
      </c>
      <c r="U7" s="13">
        <v>10372</v>
      </c>
      <c r="V7" s="14">
        <v>7945.5</v>
      </c>
      <c r="W7" s="13">
        <v>10696</v>
      </c>
      <c r="X7" s="13">
        <v>8656</v>
      </c>
      <c r="Y7" s="14">
        <v>6795</v>
      </c>
      <c r="Z7" s="13">
        <v>25857</v>
      </c>
      <c r="AA7" s="13">
        <v>18418</v>
      </c>
      <c r="AB7" s="14">
        <v>10226</v>
      </c>
      <c r="AC7" s="13">
        <v>78853</v>
      </c>
      <c r="AD7" s="13">
        <v>58271</v>
      </c>
      <c r="AE7" s="14">
        <v>35473</v>
      </c>
      <c r="AF7" s="13">
        <v>4211</v>
      </c>
      <c r="AG7" s="13">
        <v>3657</v>
      </c>
      <c r="AH7" s="14">
        <v>1655.5</v>
      </c>
      <c r="AI7" s="13">
        <v>99690</v>
      </c>
      <c r="AJ7" s="13">
        <v>107556</v>
      </c>
      <c r="AK7" s="14">
        <v>13510</v>
      </c>
      <c r="AL7" s="13">
        <v>13767</v>
      </c>
      <c r="AM7" s="13">
        <v>16407</v>
      </c>
      <c r="AN7" s="14">
        <v>6453.5</v>
      </c>
      <c r="AO7" s="11">
        <v>64278</v>
      </c>
      <c r="AP7" s="11">
        <v>74811</v>
      </c>
      <c r="AQ7" s="12">
        <v>10187.5</v>
      </c>
      <c r="AR7" s="11">
        <v>972</v>
      </c>
      <c r="AS7" s="11">
        <v>1850</v>
      </c>
      <c r="AT7" s="12">
        <v>352.5</v>
      </c>
    </row>
    <row r="8" spans="1:46" ht="15.75" x14ac:dyDescent="0.3">
      <c r="A8" s="10" t="s">
        <v>105</v>
      </c>
      <c r="B8" s="11">
        <v>1735678</v>
      </c>
      <c r="C8" s="11">
        <v>1882254</v>
      </c>
      <c r="D8" s="12">
        <v>6666.5</v>
      </c>
      <c r="E8" s="11">
        <v>1003358</v>
      </c>
      <c r="F8" s="11">
        <v>1068094</v>
      </c>
      <c r="G8" s="12">
        <v>15466.5</v>
      </c>
      <c r="H8" s="11">
        <v>83101</v>
      </c>
      <c r="I8" s="11">
        <v>102652</v>
      </c>
      <c r="J8" s="12">
        <v>9600</v>
      </c>
      <c r="K8" s="13">
        <v>10998</v>
      </c>
      <c r="L8" s="13">
        <v>11581</v>
      </c>
      <c r="M8" s="14">
        <v>5554</v>
      </c>
      <c r="N8" s="13">
        <v>784</v>
      </c>
      <c r="O8" s="13">
        <v>915</v>
      </c>
      <c r="P8" s="14">
        <v>642</v>
      </c>
      <c r="Q8" s="13">
        <v>6472</v>
      </c>
      <c r="R8" s="13">
        <v>7290</v>
      </c>
      <c r="S8" s="14">
        <v>3723.5</v>
      </c>
      <c r="T8" s="13">
        <v>13545</v>
      </c>
      <c r="U8" s="13">
        <v>8390</v>
      </c>
      <c r="V8" s="14">
        <v>7436</v>
      </c>
      <c r="W8" s="13">
        <v>10424</v>
      </c>
      <c r="X8" s="13">
        <v>7083</v>
      </c>
      <c r="Y8" s="14">
        <v>5994</v>
      </c>
      <c r="Z8" s="13">
        <v>16684</v>
      </c>
      <c r="AA8" s="13">
        <v>15181</v>
      </c>
      <c r="AB8" s="14">
        <v>4592.5</v>
      </c>
      <c r="AC8" s="11">
        <v>1767673</v>
      </c>
      <c r="AD8" s="11">
        <v>1931016</v>
      </c>
      <c r="AE8" s="12">
        <v>121328</v>
      </c>
      <c r="AF8" s="11">
        <v>70462</v>
      </c>
      <c r="AG8" s="11">
        <v>85031</v>
      </c>
      <c r="AH8" s="12">
        <v>7328</v>
      </c>
      <c r="AI8" s="13">
        <v>1074223</v>
      </c>
      <c r="AJ8" s="13">
        <v>1141189</v>
      </c>
      <c r="AK8" s="14">
        <v>116442.5</v>
      </c>
      <c r="AL8" s="13">
        <v>262813</v>
      </c>
      <c r="AM8" s="13">
        <v>273074</v>
      </c>
      <c r="AN8" s="14">
        <v>65066.5</v>
      </c>
      <c r="AO8" s="13">
        <v>409111</v>
      </c>
      <c r="AP8" s="13">
        <v>475635</v>
      </c>
      <c r="AQ8" s="14">
        <v>73975.5</v>
      </c>
      <c r="AR8" s="13">
        <v>15139</v>
      </c>
      <c r="AS8" s="13">
        <v>10519</v>
      </c>
      <c r="AT8" s="14">
        <v>11185</v>
      </c>
    </row>
    <row r="9" spans="1:46" ht="15.75" x14ac:dyDescent="0.3">
      <c r="A9" s="10" t="s">
        <v>106</v>
      </c>
      <c r="B9" s="11">
        <v>441544</v>
      </c>
      <c r="C9" s="11">
        <v>466122</v>
      </c>
      <c r="D9" s="12">
        <v>5464</v>
      </c>
      <c r="E9" s="13">
        <v>75476</v>
      </c>
      <c r="F9" s="13">
        <v>82041</v>
      </c>
      <c r="G9" s="14">
        <v>12904</v>
      </c>
      <c r="H9" s="11">
        <v>153073</v>
      </c>
      <c r="I9" s="11">
        <v>164169</v>
      </c>
      <c r="J9" s="12">
        <v>8009</v>
      </c>
      <c r="K9" s="13">
        <v>28054</v>
      </c>
      <c r="L9" s="13">
        <v>24206</v>
      </c>
      <c r="M9" s="14">
        <v>10253</v>
      </c>
      <c r="N9" s="11">
        <v>242</v>
      </c>
      <c r="O9" s="11">
        <v>437</v>
      </c>
      <c r="P9" s="12">
        <v>129</v>
      </c>
      <c r="Q9" s="13">
        <v>19439</v>
      </c>
      <c r="R9" s="13">
        <v>17510</v>
      </c>
      <c r="S9" s="14">
        <v>7007</v>
      </c>
      <c r="T9" s="13">
        <v>32038</v>
      </c>
      <c r="U9" s="13">
        <v>32832</v>
      </c>
      <c r="V9" s="14">
        <v>9738.5</v>
      </c>
      <c r="W9" s="13">
        <v>27423</v>
      </c>
      <c r="X9" s="13">
        <v>27395</v>
      </c>
      <c r="Y9" s="14">
        <v>8659</v>
      </c>
      <c r="Z9" s="13">
        <v>11774</v>
      </c>
      <c r="AA9" s="13">
        <v>7513</v>
      </c>
      <c r="AB9" s="14">
        <v>4289.5</v>
      </c>
      <c r="AC9" s="13">
        <v>74585</v>
      </c>
      <c r="AD9" s="13">
        <v>85519</v>
      </c>
      <c r="AE9" s="14">
        <v>19273</v>
      </c>
      <c r="AF9" s="13">
        <v>3822</v>
      </c>
      <c r="AG9" s="13">
        <v>4723</v>
      </c>
      <c r="AH9" s="14">
        <v>1094.5</v>
      </c>
      <c r="AI9" s="13">
        <v>106692</v>
      </c>
      <c r="AJ9" s="13">
        <v>121955</v>
      </c>
      <c r="AK9" s="14">
        <v>15288.5</v>
      </c>
      <c r="AL9" s="13">
        <v>17547</v>
      </c>
      <c r="AM9" s="13">
        <v>16676</v>
      </c>
      <c r="AN9" s="14">
        <v>6613</v>
      </c>
      <c r="AO9" s="13">
        <v>51372</v>
      </c>
      <c r="AP9" s="13">
        <v>59564</v>
      </c>
      <c r="AQ9" s="14">
        <v>12530</v>
      </c>
      <c r="AR9" s="11">
        <v>10</v>
      </c>
      <c r="AS9" s="11">
        <v>816</v>
      </c>
      <c r="AT9" s="12">
        <v>12</v>
      </c>
    </row>
    <row r="10" spans="1:46" ht="15.75" x14ac:dyDescent="0.3">
      <c r="A10" s="10" t="s">
        <v>107</v>
      </c>
      <c r="B10" s="11">
        <v>26512</v>
      </c>
      <c r="C10" s="11">
        <v>39049</v>
      </c>
      <c r="D10" s="12">
        <v>136</v>
      </c>
      <c r="E10" s="13">
        <v>22</v>
      </c>
      <c r="F10" s="13">
        <v>22</v>
      </c>
      <c r="G10" s="14">
        <v>24</v>
      </c>
      <c r="H10" s="11">
        <v>15585</v>
      </c>
      <c r="I10" s="11">
        <v>22532</v>
      </c>
      <c r="J10" s="12">
        <v>16</v>
      </c>
      <c r="K10" s="11">
        <v>17213</v>
      </c>
      <c r="L10" s="11">
        <v>20706</v>
      </c>
      <c r="M10" s="12">
        <v>3314</v>
      </c>
      <c r="N10" s="11">
        <v>11365</v>
      </c>
      <c r="O10" s="11">
        <v>13761</v>
      </c>
      <c r="P10" s="12">
        <v>1945</v>
      </c>
      <c r="Q10" s="13">
        <v>994</v>
      </c>
      <c r="R10" s="13">
        <v>588</v>
      </c>
      <c r="S10" s="14">
        <v>790.5</v>
      </c>
      <c r="T10" s="13">
        <v>12412</v>
      </c>
      <c r="U10" s="13">
        <v>10700</v>
      </c>
      <c r="V10" s="14">
        <v>2746</v>
      </c>
      <c r="W10" s="13">
        <v>10442</v>
      </c>
      <c r="X10" s="13">
        <v>8947</v>
      </c>
      <c r="Y10" s="14">
        <v>2260</v>
      </c>
      <c r="Z10" s="13">
        <v>872</v>
      </c>
      <c r="AA10" s="13">
        <v>1077</v>
      </c>
      <c r="AB10" s="14">
        <v>455</v>
      </c>
      <c r="AC10" s="13">
        <v>12550</v>
      </c>
      <c r="AD10" s="13">
        <v>12813</v>
      </c>
      <c r="AE10" s="14">
        <v>1425.5</v>
      </c>
      <c r="AF10" s="11">
        <v>1128</v>
      </c>
      <c r="AG10" s="11">
        <v>878</v>
      </c>
      <c r="AH10" s="12">
        <v>135.5</v>
      </c>
      <c r="AI10" s="11">
        <v>840</v>
      </c>
      <c r="AJ10" s="11">
        <v>1777</v>
      </c>
      <c r="AK10" s="12">
        <v>461</v>
      </c>
      <c r="AL10" s="13">
        <v>688</v>
      </c>
      <c r="AM10" s="13">
        <v>619</v>
      </c>
      <c r="AN10" s="14">
        <v>391.5</v>
      </c>
      <c r="AO10" s="11">
        <v>0</v>
      </c>
      <c r="AP10" s="11">
        <v>1123</v>
      </c>
      <c r="AQ10" s="12">
        <v>0</v>
      </c>
      <c r="AR10" s="11">
        <v>0</v>
      </c>
      <c r="AS10" s="11">
        <v>5</v>
      </c>
      <c r="AT10" s="12">
        <v>0</v>
      </c>
    </row>
    <row r="11" spans="1:46" ht="15.75" x14ac:dyDescent="0.3">
      <c r="A11" s="10" t="s">
        <v>108</v>
      </c>
      <c r="B11" s="11">
        <v>1320274</v>
      </c>
      <c r="C11" s="11">
        <v>1374823</v>
      </c>
      <c r="D11" s="12">
        <v>9553.5</v>
      </c>
      <c r="E11" s="11">
        <v>439538</v>
      </c>
      <c r="F11" s="11">
        <v>466285</v>
      </c>
      <c r="G11" s="12">
        <v>22750.5</v>
      </c>
      <c r="H11" s="13">
        <v>217449</v>
      </c>
      <c r="I11" s="13">
        <v>229613</v>
      </c>
      <c r="J11" s="14">
        <v>14120.5</v>
      </c>
      <c r="K11" s="13">
        <v>49030</v>
      </c>
      <c r="L11" s="13">
        <v>49431</v>
      </c>
      <c r="M11" s="14">
        <v>12410</v>
      </c>
      <c r="N11" s="13">
        <v>837</v>
      </c>
      <c r="O11" s="13">
        <v>705</v>
      </c>
      <c r="P11" s="14">
        <v>669</v>
      </c>
      <c r="Q11" s="13">
        <v>33806</v>
      </c>
      <c r="R11" s="13">
        <v>35570</v>
      </c>
      <c r="S11" s="14">
        <v>8721</v>
      </c>
      <c r="T11" s="13">
        <v>4334</v>
      </c>
      <c r="U11" s="13">
        <v>3800</v>
      </c>
      <c r="V11" s="14">
        <v>2221</v>
      </c>
      <c r="W11" s="13">
        <v>3298</v>
      </c>
      <c r="X11" s="13">
        <v>3171</v>
      </c>
      <c r="Y11" s="14">
        <v>1769</v>
      </c>
      <c r="Z11" s="13">
        <v>16373</v>
      </c>
      <c r="AA11" s="13">
        <v>15047</v>
      </c>
      <c r="AB11" s="14">
        <v>4395.5</v>
      </c>
      <c r="AC11" s="13">
        <v>97399</v>
      </c>
      <c r="AD11" s="13">
        <v>104609</v>
      </c>
      <c r="AE11" s="14">
        <v>10660.5</v>
      </c>
      <c r="AF11" s="13">
        <v>5129</v>
      </c>
      <c r="AG11" s="13">
        <v>5701</v>
      </c>
      <c r="AH11" s="14">
        <v>780.5</v>
      </c>
      <c r="AI11" s="13">
        <v>149712</v>
      </c>
      <c r="AJ11" s="13">
        <v>148096</v>
      </c>
      <c r="AK11" s="14">
        <v>15376.5</v>
      </c>
      <c r="AL11" s="11">
        <v>40211</v>
      </c>
      <c r="AM11" s="11">
        <v>48128</v>
      </c>
      <c r="AN11" s="12">
        <v>5219.5</v>
      </c>
      <c r="AO11" s="13">
        <v>75874</v>
      </c>
      <c r="AP11" s="13">
        <v>75082</v>
      </c>
      <c r="AQ11" s="14">
        <v>10629.5</v>
      </c>
      <c r="AR11" s="11">
        <v>990</v>
      </c>
      <c r="AS11" s="11">
        <v>3369</v>
      </c>
      <c r="AT11" s="12">
        <v>834.5</v>
      </c>
    </row>
    <row r="12" spans="1:46" ht="15.75" x14ac:dyDescent="0.3">
      <c r="A12" s="10" t="s">
        <v>109</v>
      </c>
      <c r="B12" s="11">
        <v>1001869</v>
      </c>
      <c r="C12" s="11">
        <v>1048313</v>
      </c>
      <c r="D12" s="12">
        <v>7552.5</v>
      </c>
      <c r="E12" s="13">
        <v>428887</v>
      </c>
      <c r="F12" s="13">
        <v>445080</v>
      </c>
      <c r="G12" s="14">
        <v>18947</v>
      </c>
      <c r="H12" s="11">
        <v>112542</v>
      </c>
      <c r="I12" s="11">
        <v>126346</v>
      </c>
      <c r="J12" s="12">
        <v>11760.5</v>
      </c>
      <c r="K12" s="13">
        <v>21207</v>
      </c>
      <c r="L12" s="13">
        <v>19110</v>
      </c>
      <c r="M12" s="14">
        <v>10808.5</v>
      </c>
      <c r="N12" s="13">
        <v>483</v>
      </c>
      <c r="O12" s="13">
        <v>150</v>
      </c>
      <c r="P12" s="14">
        <v>563.5</v>
      </c>
      <c r="Q12" s="13">
        <v>11453</v>
      </c>
      <c r="R12" s="13">
        <v>13124</v>
      </c>
      <c r="S12" s="14">
        <v>4064</v>
      </c>
      <c r="T12" s="13">
        <v>3643</v>
      </c>
      <c r="U12" s="13">
        <v>1723</v>
      </c>
      <c r="V12" s="14">
        <v>4426.5</v>
      </c>
      <c r="W12" s="13">
        <v>2846</v>
      </c>
      <c r="X12" s="13">
        <v>1400</v>
      </c>
      <c r="Y12" s="14">
        <v>3433</v>
      </c>
      <c r="Z12" s="13">
        <v>8715</v>
      </c>
      <c r="AA12" s="13">
        <v>9927</v>
      </c>
      <c r="AB12" s="14">
        <v>3366</v>
      </c>
      <c r="AC12" s="13">
        <v>144443</v>
      </c>
      <c r="AD12" s="13">
        <v>160092</v>
      </c>
      <c r="AE12" s="14">
        <v>24924.5</v>
      </c>
      <c r="AF12" s="13">
        <v>6261</v>
      </c>
      <c r="AG12" s="13">
        <v>7343</v>
      </c>
      <c r="AH12" s="14">
        <v>1232.5</v>
      </c>
      <c r="AI12" s="11">
        <v>180243</v>
      </c>
      <c r="AJ12" s="11">
        <v>218434</v>
      </c>
      <c r="AK12" s="12">
        <v>22461</v>
      </c>
      <c r="AL12" s="13">
        <v>73113</v>
      </c>
      <c r="AM12" s="13">
        <v>87156</v>
      </c>
      <c r="AN12" s="14">
        <v>17350</v>
      </c>
      <c r="AO12" s="11">
        <v>81833</v>
      </c>
      <c r="AP12" s="11">
        <v>103171</v>
      </c>
      <c r="AQ12" s="12">
        <v>11788</v>
      </c>
      <c r="AR12" s="13">
        <v>4065</v>
      </c>
      <c r="AS12" s="13">
        <v>4411</v>
      </c>
      <c r="AT12" s="14">
        <v>3951.5</v>
      </c>
    </row>
    <row r="13" spans="1:46" ht="15.75" x14ac:dyDescent="0.3">
      <c r="A13" s="10" t="s">
        <v>110</v>
      </c>
      <c r="B13" s="13">
        <v>20211</v>
      </c>
      <c r="C13" s="13">
        <v>20962</v>
      </c>
      <c r="D13" s="14">
        <v>1047</v>
      </c>
      <c r="E13" s="13">
        <v>8198</v>
      </c>
      <c r="F13" s="13">
        <v>7749</v>
      </c>
      <c r="G13" s="14">
        <v>2367.5</v>
      </c>
      <c r="H13" s="13">
        <v>3354</v>
      </c>
      <c r="I13" s="13">
        <v>4336</v>
      </c>
      <c r="J13" s="14">
        <v>1469.5</v>
      </c>
      <c r="K13" s="13">
        <v>2469</v>
      </c>
      <c r="L13" s="13">
        <v>2107</v>
      </c>
      <c r="M13" s="14">
        <v>1279</v>
      </c>
      <c r="N13" s="13">
        <v>432</v>
      </c>
      <c r="O13" s="13">
        <v>57</v>
      </c>
      <c r="P13" s="14">
        <v>559.5</v>
      </c>
      <c r="Q13" s="13">
        <v>1067</v>
      </c>
      <c r="R13" s="13">
        <v>1372</v>
      </c>
      <c r="S13" s="14">
        <v>501</v>
      </c>
      <c r="T13" s="11">
        <v>205</v>
      </c>
      <c r="U13" s="11">
        <v>508</v>
      </c>
      <c r="V13" s="12">
        <v>171.5</v>
      </c>
      <c r="W13" s="11">
        <v>159</v>
      </c>
      <c r="X13" s="11">
        <v>424</v>
      </c>
      <c r="Y13" s="12">
        <v>133</v>
      </c>
      <c r="Z13" s="13">
        <v>3390</v>
      </c>
      <c r="AA13" s="13">
        <v>4602</v>
      </c>
      <c r="AB13" s="14">
        <v>3340</v>
      </c>
      <c r="AC13" s="11">
        <v>53</v>
      </c>
      <c r="AD13" s="11">
        <v>1157</v>
      </c>
      <c r="AE13" s="12">
        <v>28.5</v>
      </c>
      <c r="AF13" s="11">
        <v>0</v>
      </c>
      <c r="AG13" s="11">
        <v>83</v>
      </c>
      <c r="AH13" s="12">
        <v>0</v>
      </c>
      <c r="AI13" s="13">
        <v>16910</v>
      </c>
      <c r="AJ13" s="13">
        <v>18785</v>
      </c>
      <c r="AK13" s="14">
        <v>3526.5</v>
      </c>
      <c r="AL13" s="11">
        <v>10049</v>
      </c>
      <c r="AM13" s="11">
        <v>13014</v>
      </c>
      <c r="AN13" s="12">
        <v>2281</v>
      </c>
      <c r="AO13" s="13">
        <v>4377</v>
      </c>
      <c r="AP13" s="13">
        <v>4846</v>
      </c>
      <c r="AQ13" s="14">
        <v>1410.5</v>
      </c>
      <c r="AR13" s="13">
        <v>91</v>
      </c>
      <c r="AS13" s="13">
        <v>15</v>
      </c>
      <c r="AT13" s="14">
        <v>105</v>
      </c>
    </row>
    <row r="14" spans="1:46" ht="15.75" x14ac:dyDescent="0.3">
      <c r="A14" s="10" t="s">
        <v>111</v>
      </c>
      <c r="B14" s="11">
        <v>1840543</v>
      </c>
      <c r="C14" s="11">
        <v>1909287</v>
      </c>
      <c r="D14" s="12">
        <v>10581.5</v>
      </c>
      <c r="E14" s="13">
        <v>819902</v>
      </c>
      <c r="F14" s="13">
        <v>834534</v>
      </c>
      <c r="G14" s="14">
        <v>23784</v>
      </c>
      <c r="H14" s="11">
        <v>174525</v>
      </c>
      <c r="I14" s="11">
        <v>194064</v>
      </c>
      <c r="J14" s="12">
        <v>14762</v>
      </c>
      <c r="K14" s="13">
        <v>17647</v>
      </c>
      <c r="L14" s="13">
        <v>16449</v>
      </c>
      <c r="M14" s="14">
        <v>6403.5</v>
      </c>
      <c r="N14" s="13">
        <v>147</v>
      </c>
      <c r="O14" s="13">
        <v>248</v>
      </c>
      <c r="P14" s="14">
        <v>195</v>
      </c>
      <c r="Q14" s="13">
        <v>11172</v>
      </c>
      <c r="R14" s="13">
        <v>11984</v>
      </c>
      <c r="S14" s="14">
        <v>3955</v>
      </c>
      <c r="T14" s="13">
        <v>3594</v>
      </c>
      <c r="U14" s="13">
        <v>2830</v>
      </c>
      <c r="V14" s="14">
        <v>3657.5</v>
      </c>
      <c r="W14" s="13">
        <v>2884</v>
      </c>
      <c r="X14" s="13">
        <v>2378</v>
      </c>
      <c r="Y14" s="14">
        <v>2863.5</v>
      </c>
      <c r="Z14" s="11">
        <v>36499</v>
      </c>
      <c r="AA14" s="11">
        <v>45465</v>
      </c>
      <c r="AB14" s="12">
        <v>8787</v>
      </c>
      <c r="AC14" s="13">
        <v>220004</v>
      </c>
      <c r="AD14" s="13">
        <v>195530</v>
      </c>
      <c r="AE14" s="14">
        <v>85608.5</v>
      </c>
      <c r="AF14" s="11">
        <v>7844</v>
      </c>
      <c r="AG14" s="11">
        <v>9592</v>
      </c>
      <c r="AH14" s="12">
        <v>1244.5</v>
      </c>
      <c r="AI14" s="13">
        <v>137527</v>
      </c>
      <c r="AJ14" s="13">
        <v>128044</v>
      </c>
      <c r="AK14" s="14">
        <v>26238.5</v>
      </c>
      <c r="AL14" s="13">
        <v>30197</v>
      </c>
      <c r="AM14" s="13">
        <v>31728</v>
      </c>
      <c r="AN14" s="14">
        <v>8501</v>
      </c>
      <c r="AO14" s="13">
        <v>64202</v>
      </c>
      <c r="AP14" s="13">
        <v>63093</v>
      </c>
      <c r="AQ14" s="14">
        <v>15258.5</v>
      </c>
      <c r="AR14" s="13">
        <v>3187</v>
      </c>
      <c r="AS14" s="13">
        <v>3769</v>
      </c>
      <c r="AT14" s="14">
        <v>1726</v>
      </c>
    </row>
    <row r="15" spans="1:46" ht="15.75" x14ac:dyDescent="0.3">
      <c r="A15" s="10" t="s">
        <v>112</v>
      </c>
      <c r="B15" s="11">
        <v>1728320</v>
      </c>
      <c r="C15" s="11">
        <v>1840685</v>
      </c>
      <c r="D15" s="12">
        <v>8748.5</v>
      </c>
      <c r="E15" s="11">
        <v>190963</v>
      </c>
      <c r="F15" s="11">
        <v>216205</v>
      </c>
      <c r="G15" s="12">
        <v>21417.5</v>
      </c>
      <c r="H15" s="11">
        <v>681062</v>
      </c>
      <c r="I15" s="11">
        <v>739092</v>
      </c>
      <c r="J15" s="12">
        <v>13294</v>
      </c>
      <c r="K15" s="13">
        <v>251566</v>
      </c>
      <c r="L15" s="13">
        <v>247793</v>
      </c>
      <c r="M15" s="14">
        <v>25719.5</v>
      </c>
      <c r="N15" s="13">
        <v>83876</v>
      </c>
      <c r="O15" s="13">
        <v>88034</v>
      </c>
      <c r="P15" s="14">
        <v>11993.5</v>
      </c>
      <c r="Q15" s="13">
        <v>107900</v>
      </c>
      <c r="R15" s="13">
        <v>105823</v>
      </c>
      <c r="S15" s="14">
        <v>18230</v>
      </c>
      <c r="T15" s="13">
        <v>103439</v>
      </c>
      <c r="U15" s="13">
        <v>106968</v>
      </c>
      <c r="V15" s="14">
        <v>10285.5</v>
      </c>
      <c r="W15" s="13">
        <v>87254</v>
      </c>
      <c r="X15" s="13">
        <v>88770</v>
      </c>
      <c r="Y15" s="14">
        <v>8819.5</v>
      </c>
      <c r="Z15" s="13">
        <v>32583</v>
      </c>
      <c r="AA15" s="13">
        <v>29512</v>
      </c>
      <c r="AB15" s="14">
        <v>8435.5</v>
      </c>
      <c r="AC15" s="13">
        <v>235587</v>
      </c>
      <c r="AD15" s="13">
        <v>238370</v>
      </c>
      <c r="AE15" s="14">
        <v>41337.5</v>
      </c>
      <c r="AF15" s="13">
        <v>10294</v>
      </c>
      <c r="AG15" s="13">
        <v>11603</v>
      </c>
      <c r="AH15" s="14">
        <v>1831.5</v>
      </c>
      <c r="AI15" s="13">
        <v>458505</v>
      </c>
      <c r="AJ15" s="13">
        <v>469881</v>
      </c>
      <c r="AK15" s="14">
        <v>45412.5</v>
      </c>
      <c r="AL15" s="13">
        <v>61626</v>
      </c>
      <c r="AM15" s="13">
        <v>41006</v>
      </c>
      <c r="AN15" s="14">
        <v>25997</v>
      </c>
      <c r="AO15" s="13">
        <v>188313</v>
      </c>
      <c r="AP15" s="13">
        <v>196675</v>
      </c>
      <c r="AQ15" s="14">
        <v>22026</v>
      </c>
      <c r="AR15" s="13">
        <v>8838</v>
      </c>
      <c r="AS15" s="13">
        <v>9215</v>
      </c>
      <c r="AT15" s="14">
        <v>5023.5</v>
      </c>
    </row>
    <row r="16" spans="1:46" ht="15.75" x14ac:dyDescent="0.3">
      <c r="A16" s="10" t="s">
        <v>113</v>
      </c>
      <c r="B16" s="11">
        <v>987208</v>
      </c>
      <c r="C16" s="11">
        <v>1058971</v>
      </c>
      <c r="D16" s="12">
        <v>8100.5</v>
      </c>
      <c r="E16" s="11">
        <v>134559</v>
      </c>
      <c r="F16" s="11">
        <v>163445</v>
      </c>
      <c r="G16" s="12">
        <v>19559</v>
      </c>
      <c r="H16" s="11">
        <v>402606</v>
      </c>
      <c r="I16" s="11">
        <v>429100</v>
      </c>
      <c r="J16" s="12">
        <v>12140</v>
      </c>
      <c r="K16" s="13">
        <v>340397</v>
      </c>
      <c r="L16" s="13">
        <v>343209</v>
      </c>
      <c r="M16" s="14">
        <v>36736</v>
      </c>
      <c r="N16" s="13">
        <v>133428</v>
      </c>
      <c r="O16" s="13">
        <v>141165</v>
      </c>
      <c r="P16" s="14">
        <v>20887.5</v>
      </c>
      <c r="Q16" s="13">
        <v>110618</v>
      </c>
      <c r="R16" s="13">
        <v>113539</v>
      </c>
      <c r="S16" s="14">
        <v>15841</v>
      </c>
      <c r="T16" s="13">
        <v>56818</v>
      </c>
      <c r="U16" s="13">
        <v>45077</v>
      </c>
      <c r="V16" s="14">
        <v>14822.5</v>
      </c>
      <c r="W16" s="13">
        <v>48600</v>
      </c>
      <c r="X16" s="13">
        <v>38068</v>
      </c>
      <c r="Y16" s="14">
        <v>12690.5</v>
      </c>
      <c r="Z16" s="13">
        <v>29066</v>
      </c>
      <c r="AA16" s="13">
        <v>31340</v>
      </c>
      <c r="AB16" s="14">
        <v>5674</v>
      </c>
      <c r="AC16" s="13">
        <v>109426</v>
      </c>
      <c r="AD16" s="13">
        <v>108087</v>
      </c>
      <c r="AE16" s="14">
        <v>18653.5</v>
      </c>
      <c r="AF16" s="13">
        <v>5297</v>
      </c>
      <c r="AG16" s="13">
        <v>5898</v>
      </c>
      <c r="AH16" s="14">
        <v>913</v>
      </c>
      <c r="AI16" s="11">
        <v>137915</v>
      </c>
      <c r="AJ16" s="11">
        <v>158395</v>
      </c>
      <c r="AK16" s="12">
        <v>18303.5</v>
      </c>
      <c r="AL16" s="13">
        <v>22444</v>
      </c>
      <c r="AM16" s="13">
        <v>22168</v>
      </c>
      <c r="AN16" s="14">
        <v>5224.5</v>
      </c>
      <c r="AO16" s="11">
        <v>50915</v>
      </c>
      <c r="AP16" s="11">
        <v>63191</v>
      </c>
      <c r="AQ16" s="12">
        <v>10186</v>
      </c>
      <c r="AR16" s="11">
        <v>799</v>
      </c>
      <c r="AS16" s="11">
        <v>1788</v>
      </c>
      <c r="AT16" s="12">
        <v>474</v>
      </c>
    </row>
    <row r="17" spans="1:46" ht="15.75" x14ac:dyDescent="0.3">
      <c r="A17" s="10" t="s">
        <v>114</v>
      </c>
      <c r="B17" s="11">
        <v>1931865</v>
      </c>
      <c r="C17" s="11">
        <v>2056277</v>
      </c>
      <c r="D17" s="12">
        <v>14129</v>
      </c>
      <c r="E17" s="11">
        <v>712887</v>
      </c>
      <c r="F17" s="11">
        <v>748716</v>
      </c>
      <c r="G17" s="12">
        <v>35050.5</v>
      </c>
      <c r="H17" s="11">
        <v>308979</v>
      </c>
      <c r="I17" s="11">
        <v>345677</v>
      </c>
      <c r="J17" s="12">
        <v>21756</v>
      </c>
      <c r="K17" s="13">
        <v>21139</v>
      </c>
      <c r="L17" s="13">
        <v>17054</v>
      </c>
      <c r="M17" s="14">
        <v>8204.5</v>
      </c>
      <c r="N17" s="11">
        <v>95</v>
      </c>
      <c r="O17" s="11">
        <v>685</v>
      </c>
      <c r="P17" s="12">
        <v>36.5</v>
      </c>
      <c r="Q17" s="13">
        <v>14673</v>
      </c>
      <c r="R17" s="13">
        <v>11844</v>
      </c>
      <c r="S17" s="14">
        <v>5919.5</v>
      </c>
      <c r="T17" s="13">
        <v>51873</v>
      </c>
      <c r="U17" s="13">
        <v>45647</v>
      </c>
      <c r="V17" s="14">
        <v>12174.5</v>
      </c>
      <c r="W17" s="13">
        <v>43763</v>
      </c>
      <c r="X17" s="13">
        <v>37738</v>
      </c>
      <c r="Y17" s="14">
        <v>10366.5</v>
      </c>
      <c r="Z17" s="13">
        <v>29919</v>
      </c>
      <c r="AA17" s="13">
        <v>25503</v>
      </c>
      <c r="AB17" s="14">
        <v>8617.5</v>
      </c>
      <c r="AC17" s="13">
        <v>369673</v>
      </c>
      <c r="AD17" s="13">
        <v>392852</v>
      </c>
      <c r="AE17" s="14">
        <v>39004</v>
      </c>
      <c r="AF17" s="11">
        <v>17844</v>
      </c>
      <c r="AG17" s="11">
        <v>19666</v>
      </c>
      <c r="AH17" s="12">
        <v>1759.5</v>
      </c>
      <c r="AI17" s="13">
        <v>930648</v>
      </c>
      <c r="AJ17" s="13">
        <v>931456</v>
      </c>
      <c r="AK17" s="14">
        <v>99863</v>
      </c>
      <c r="AL17" s="13">
        <v>121328</v>
      </c>
      <c r="AM17" s="13">
        <v>132097</v>
      </c>
      <c r="AN17" s="14">
        <v>13739.5</v>
      </c>
      <c r="AO17" s="13">
        <v>450021</v>
      </c>
      <c r="AP17" s="13">
        <v>397635</v>
      </c>
      <c r="AQ17" s="14">
        <v>78043.5</v>
      </c>
      <c r="AR17" s="13">
        <v>23974</v>
      </c>
      <c r="AS17" s="13">
        <v>27491</v>
      </c>
      <c r="AT17" s="14">
        <v>8069</v>
      </c>
    </row>
    <row r="18" spans="1:46" ht="15.75" x14ac:dyDescent="0.3">
      <c r="A18" s="10" t="s">
        <v>115</v>
      </c>
      <c r="B18" s="13">
        <v>53061</v>
      </c>
      <c r="C18" s="13">
        <v>54073</v>
      </c>
      <c r="D18" s="14">
        <v>1038.5</v>
      </c>
      <c r="E18" s="13">
        <v>6982</v>
      </c>
      <c r="F18" s="13">
        <v>7267</v>
      </c>
      <c r="G18" s="14">
        <v>2432</v>
      </c>
      <c r="H18" s="13">
        <v>15842</v>
      </c>
      <c r="I18" s="13">
        <v>16036</v>
      </c>
      <c r="J18" s="14">
        <v>1509.5</v>
      </c>
      <c r="K18" s="13">
        <v>117491</v>
      </c>
      <c r="L18" s="13">
        <v>111744</v>
      </c>
      <c r="M18" s="14">
        <v>14755.5</v>
      </c>
      <c r="N18" s="13">
        <v>1283</v>
      </c>
      <c r="O18" s="13">
        <v>1451</v>
      </c>
      <c r="P18" s="14">
        <v>771.5</v>
      </c>
      <c r="Q18" s="13">
        <v>82524</v>
      </c>
      <c r="R18" s="13">
        <v>80297</v>
      </c>
      <c r="S18" s="14">
        <v>10350</v>
      </c>
      <c r="T18" s="13">
        <v>9882</v>
      </c>
      <c r="U18" s="13">
        <v>9671</v>
      </c>
      <c r="V18" s="14">
        <v>2148</v>
      </c>
      <c r="W18" s="13">
        <v>8351</v>
      </c>
      <c r="X18" s="13">
        <v>8385</v>
      </c>
      <c r="Y18" s="14">
        <v>1891.5</v>
      </c>
      <c r="Z18" s="13">
        <v>9125</v>
      </c>
      <c r="AA18" s="13">
        <v>9842</v>
      </c>
      <c r="AB18" s="14">
        <v>2242</v>
      </c>
      <c r="AC18" s="11">
        <v>3621</v>
      </c>
      <c r="AD18" s="11">
        <v>5634</v>
      </c>
      <c r="AE18" s="12">
        <v>1151</v>
      </c>
      <c r="AF18" s="13">
        <v>103</v>
      </c>
      <c r="AG18" s="13">
        <v>143</v>
      </c>
      <c r="AH18" s="14">
        <v>63.5</v>
      </c>
      <c r="AI18" s="13">
        <v>9718</v>
      </c>
      <c r="AJ18" s="13">
        <v>11352</v>
      </c>
      <c r="AK18" s="14">
        <v>2587</v>
      </c>
      <c r="AL18" s="13">
        <v>5582</v>
      </c>
      <c r="AM18" s="13">
        <v>7592</v>
      </c>
      <c r="AN18" s="14">
        <v>2192</v>
      </c>
      <c r="AO18" s="13">
        <v>3381</v>
      </c>
      <c r="AP18" s="13">
        <v>3100</v>
      </c>
      <c r="AQ18" s="14">
        <v>1209.5</v>
      </c>
      <c r="AR18" s="11">
        <v>57</v>
      </c>
      <c r="AS18" s="11">
        <v>185</v>
      </c>
      <c r="AT18" s="12">
        <v>33.5</v>
      </c>
    </row>
    <row r="19" spans="1:46" s="23" customFormat="1" ht="15.75" x14ac:dyDescent="0.3">
      <c r="A19" s="21" t="s">
        <v>438</v>
      </c>
      <c r="B19" s="22">
        <v>14599089</v>
      </c>
      <c r="C19" s="22">
        <v>15363320</v>
      </c>
      <c r="D19" s="20">
        <v>30055</v>
      </c>
      <c r="E19" s="22">
        <v>4759206</v>
      </c>
      <c r="F19" s="22">
        <v>5044491</v>
      </c>
      <c r="G19" s="20">
        <v>70909</v>
      </c>
      <c r="H19" s="22">
        <v>3119251</v>
      </c>
      <c r="I19" s="22">
        <v>3352402</v>
      </c>
      <c r="J19" s="20">
        <v>44012.5</v>
      </c>
      <c r="K19" s="25">
        <v>1004620</v>
      </c>
      <c r="L19" s="25">
        <v>1007301</v>
      </c>
      <c r="M19" s="24">
        <v>55445.5</v>
      </c>
      <c r="N19" s="25">
        <v>241627</v>
      </c>
      <c r="O19" s="25">
        <v>252253</v>
      </c>
      <c r="P19" s="24">
        <v>24938.5</v>
      </c>
      <c r="Q19" s="25">
        <v>485689</v>
      </c>
      <c r="R19" s="25">
        <v>503044</v>
      </c>
      <c r="S19" s="24">
        <v>32346.5</v>
      </c>
      <c r="T19" s="25">
        <v>349912</v>
      </c>
      <c r="U19" s="25">
        <v>323080</v>
      </c>
      <c r="V19" s="24">
        <v>28743.5</v>
      </c>
      <c r="W19" s="22">
        <v>295041</v>
      </c>
      <c r="X19" s="22">
        <v>269862</v>
      </c>
      <c r="Y19" s="20">
        <v>24498.5</v>
      </c>
      <c r="Z19" s="25">
        <v>256648</v>
      </c>
      <c r="AA19" s="25">
        <v>244815</v>
      </c>
      <c r="AB19" s="24">
        <v>22916</v>
      </c>
      <c r="AC19" s="22">
        <v>3228524</v>
      </c>
      <c r="AD19" s="22">
        <v>3426900</v>
      </c>
      <c r="AE19" s="20">
        <v>168573</v>
      </c>
      <c r="AF19" s="22">
        <v>137917</v>
      </c>
      <c r="AG19" s="22">
        <v>160497</v>
      </c>
      <c r="AH19" s="20">
        <v>8322.5</v>
      </c>
      <c r="AI19" s="25">
        <v>3571291</v>
      </c>
      <c r="AJ19" s="25">
        <v>3714166</v>
      </c>
      <c r="AK19" s="24">
        <v>171442.5</v>
      </c>
      <c r="AL19" s="25">
        <v>737212</v>
      </c>
      <c r="AM19" s="25">
        <v>751178</v>
      </c>
      <c r="AN19" s="24">
        <v>82129.5</v>
      </c>
      <c r="AO19" s="25">
        <v>1593090</v>
      </c>
      <c r="AP19" s="25">
        <v>1664242</v>
      </c>
      <c r="AQ19" s="24">
        <v>115142.5</v>
      </c>
      <c r="AR19" s="25">
        <v>65931</v>
      </c>
      <c r="AS19" s="25">
        <v>68599</v>
      </c>
      <c r="AT19" s="24">
        <v>16890</v>
      </c>
    </row>
    <row r="20" spans="1:46"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c r="AC20" s="15"/>
      <c r="AD20" s="15"/>
      <c r="AE20" s="16"/>
      <c r="AF20" s="15"/>
      <c r="AG20" s="15"/>
      <c r="AH20" s="16"/>
      <c r="AI20" s="15"/>
      <c r="AJ20" s="15"/>
      <c r="AK20" s="16"/>
      <c r="AL20" s="15"/>
      <c r="AM20" s="15"/>
      <c r="AN20" s="16"/>
      <c r="AO20" s="15"/>
      <c r="AP20" s="15"/>
      <c r="AQ20" s="16"/>
      <c r="AR20" s="15"/>
      <c r="AS20" s="15"/>
      <c r="AT20" s="16"/>
    </row>
    <row r="21" spans="1:46" x14ac:dyDescent="0.25">
      <c r="A21" t="s">
        <v>131</v>
      </c>
      <c r="D21" s="17"/>
      <c r="G21" s="17"/>
      <c r="J21" s="17"/>
      <c r="M21" s="17"/>
      <c r="P21" s="17"/>
      <c r="S21" s="17"/>
      <c r="V21" s="17"/>
      <c r="Y21" s="17"/>
      <c r="AB21" s="17"/>
      <c r="AE21" s="17"/>
      <c r="AH21" s="17"/>
      <c r="AK21" s="17"/>
      <c r="AN21" s="17"/>
      <c r="AQ21" s="17"/>
      <c r="AT21" s="17"/>
    </row>
  </sheetData>
  <mergeCells count="15">
    <mergeCell ref="B4:D4"/>
    <mergeCell ref="H4:J4"/>
    <mergeCell ref="Q4:S4"/>
    <mergeCell ref="T4:V4"/>
    <mergeCell ref="AR4:AT4"/>
    <mergeCell ref="AL4:AN4"/>
    <mergeCell ref="W4:Y4"/>
    <mergeCell ref="E4:G4"/>
    <mergeCell ref="AO4:AQ4"/>
    <mergeCell ref="Z4:AB4"/>
    <mergeCell ref="N4:P4"/>
    <mergeCell ref="AC4:AE4"/>
    <mergeCell ref="AI4:AK4"/>
    <mergeCell ref="AF4:AH4"/>
    <mergeCell ref="K4:M4"/>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32"/>
  <dimension ref="A1:AK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37" width="15" customWidth="1"/>
  </cols>
  <sheetData>
    <row r="1" spans="1:37" ht="18.75" x14ac:dyDescent="0.35">
      <c r="A1" s="3" t="s">
        <v>31</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row>
    <row r="2" spans="1:37" ht="15.75" x14ac:dyDescent="0.3">
      <c r="A2" s="6" t="s">
        <v>205</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row>
    <row r="3" spans="1:37" ht="15.75" x14ac:dyDescent="0.3">
      <c r="A3" s="6" t="s">
        <v>224</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row>
    <row r="4" spans="1:37" ht="60" customHeight="1" x14ac:dyDescent="0.25">
      <c r="A4" s="7"/>
      <c r="B4" s="83" t="s">
        <v>148</v>
      </c>
      <c r="C4" s="83"/>
      <c r="D4" s="83"/>
      <c r="E4" s="83" t="s">
        <v>149</v>
      </c>
      <c r="F4" s="83"/>
      <c r="G4" s="83"/>
      <c r="H4" s="83" t="s">
        <v>225</v>
      </c>
      <c r="I4" s="83"/>
      <c r="J4" s="83"/>
      <c r="K4" s="83" t="s">
        <v>226</v>
      </c>
      <c r="L4" s="83"/>
      <c r="M4" s="83"/>
      <c r="N4" s="83" t="s">
        <v>227</v>
      </c>
      <c r="O4" s="83"/>
      <c r="P4" s="83"/>
      <c r="Q4" s="83" t="s">
        <v>228</v>
      </c>
      <c r="R4" s="83"/>
      <c r="S4" s="83"/>
      <c r="T4" s="83" t="s">
        <v>153</v>
      </c>
      <c r="U4" s="83"/>
      <c r="V4" s="83"/>
      <c r="W4" s="83" t="s">
        <v>218</v>
      </c>
      <c r="X4" s="83"/>
      <c r="Y4" s="83"/>
      <c r="Z4" s="83" t="s">
        <v>219</v>
      </c>
      <c r="AA4" s="83"/>
      <c r="AB4" s="83"/>
      <c r="AC4" s="83" t="s">
        <v>229</v>
      </c>
      <c r="AD4" s="83"/>
      <c r="AE4" s="83"/>
      <c r="AF4" s="83" t="s">
        <v>220</v>
      </c>
      <c r="AG4" s="83"/>
      <c r="AH4" s="83"/>
      <c r="AI4" s="83" t="s">
        <v>230</v>
      </c>
      <c r="AJ4" s="83"/>
      <c r="AK4" s="83"/>
    </row>
    <row r="5" spans="1:37"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c r="AC5" s="8" t="s">
        <v>100</v>
      </c>
      <c r="AD5" s="8" t="s">
        <v>101</v>
      </c>
      <c r="AE5" s="9" t="s">
        <v>102</v>
      </c>
      <c r="AF5" s="8" t="s">
        <v>100</v>
      </c>
      <c r="AG5" s="8" t="s">
        <v>101</v>
      </c>
      <c r="AH5" s="9" t="s">
        <v>102</v>
      </c>
      <c r="AI5" s="8" t="s">
        <v>100</v>
      </c>
      <c r="AJ5" s="8" t="s">
        <v>101</v>
      </c>
      <c r="AK5" s="9" t="s">
        <v>102</v>
      </c>
    </row>
    <row r="6" spans="1:37" ht="15.75" x14ac:dyDescent="0.3">
      <c r="A6" s="10" t="s">
        <v>103</v>
      </c>
      <c r="B6" s="13">
        <v>830</v>
      </c>
      <c r="C6" s="13">
        <v>926</v>
      </c>
      <c r="D6" s="14">
        <v>276.5</v>
      </c>
      <c r="E6" s="13">
        <v>1638</v>
      </c>
      <c r="F6" s="13">
        <v>1685</v>
      </c>
      <c r="G6" s="14">
        <v>368</v>
      </c>
      <c r="H6" s="13">
        <v>73</v>
      </c>
      <c r="I6" s="13">
        <v>63</v>
      </c>
      <c r="J6" s="14">
        <v>65</v>
      </c>
      <c r="K6" s="13">
        <v>518</v>
      </c>
      <c r="L6" s="13">
        <v>427</v>
      </c>
      <c r="M6" s="14">
        <v>200.5</v>
      </c>
      <c r="N6" s="13">
        <v>340</v>
      </c>
      <c r="O6" s="13">
        <v>339</v>
      </c>
      <c r="P6" s="14">
        <v>122</v>
      </c>
      <c r="Q6" s="13">
        <v>649</v>
      </c>
      <c r="R6" s="13">
        <v>481</v>
      </c>
      <c r="S6" s="14">
        <v>223</v>
      </c>
      <c r="T6" s="13">
        <v>346</v>
      </c>
      <c r="U6" s="13">
        <v>233</v>
      </c>
      <c r="V6" s="14">
        <v>159.5</v>
      </c>
      <c r="W6" s="13">
        <v>404</v>
      </c>
      <c r="X6" s="13">
        <v>397</v>
      </c>
      <c r="Y6" s="14">
        <v>231</v>
      </c>
      <c r="Z6" s="13">
        <v>281</v>
      </c>
      <c r="AA6" s="13">
        <v>151</v>
      </c>
      <c r="AB6" s="14">
        <v>226</v>
      </c>
      <c r="AC6" s="11">
        <v>0</v>
      </c>
      <c r="AD6" s="11">
        <v>66</v>
      </c>
      <c r="AE6" s="12">
        <v>0</v>
      </c>
      <c r="AF6" s="11">
        <v>7</v>
      </c>
      <c r="AG6" s="11">
        <v>42</v>
      </c>
      <c r="AH6" s="12">
        <v>4.5</v>
      </c>
      <c r="AI6" s="13">
        <v>320</v>
      </c>
      <c r="AJ6" s="13">
        <v>258</v>
      </c>
      <c r="AK6" s="14">
        <v>174</v>
      </c>
    </row>
    <row r="7" spans="1:37" ht="15.75" x14ac:dyDescent="0.3">
      <c r="A7" s="10" t="s">
        <v>104</v>
      </c>
      <c r="B7" s="13">
        <v>336</v>
      </c>
      <c r="C7" s="13">
        <v>432</v>
      </c>
      <c r="D7" s="14">
        <v>106</v>
      </c>
      <c r="E7" s="13">
        <v>999</v>
      </c>
      <c r="F7" s="13">
        <v>847</v>
      </c>
      <c r="G7" s="14">
        <v>235.5</v>
      </c>
      <c r="H7" s="13">
        <v>36</v>
      </c>
      <c r="I7" s="13">
        <v>20</v>
      </c>
      <c r="J7" s="14">
        <v>38</v>
      </c>
      <c r="K7" s="13">
        <v>197</v>
      </c>
      <c r="L7" s="13">
        <v>147</v>
      </c>
      <c r="M7" s="14">
        <v>109.5</v>
      </c>
      <c r="N7" s="13">
        <v>118</v>
      </c>
      <c r="O7" s="13">
        <v>67</v>
      </c>
      <c r="P7" s="14">
        <v>83.5</v>
      </c>
      <c r="Q7" s="13">
        <v>228</v>
      </c>
      <c r="R7" s="13">
        <v>205</v>
      </c>
      <c r="S7" s="14">
        <v>108</v>
      </c>
      <c r="T7" s="13">
        <v>76</v>
      </c>
      <c r="U7" s="13">
        <v>97</v>
      </c>
      <c r="V7" s="14">
        <v>64.5</v>
      </c>
      <c r="W7" s="13">
        <v>108</v>
      </c>
      <c r="X7" s="13">
        <v>130</v>
      </c>
      <c r="Y7" s="14">
        <v>74</v>
      </c>
      <c r="Z7" s="13">
        <v>31</v>
      </c>
      <c r="AA7" s="13">
        <v>50</v>
      </c>
      <c r="AB7" s="14">
        <v>32</v>
      </c>
      <c r="AC7" s="11">
        <v>0</v>
      </c>
      <c r="AD7" s="11">
        <v>28</v>
      </c>
      <c r="AE7" s="12">
        <v>0</v>
      </c>
      <c r="AF7" s="13">
        <v>14</v>
      </c>
      <c r="AG7" s="13">
        <v>12</v>
      </c>
      <c r="AH7" s="14">
        <v>19.5</v>
      </c>
      <c r="AI7" s="13">
        <v>96</v>
      </c>
      <c r="AJ7" s="13">
        <v>87</v>
      </c>
      <c r="AK7" s="14">
        <v>76.5</v>
      </c>
    </row>
    <row r="8" spans="1:37" ht="15.75" x14ac:dyDescent="0.3">
      <c r="A8" s="10" t="s">
        <v>105</v>
      </c>
      <c r="B8" s="13">
        <v>867</v>
      </c>
      <c r="C8" s="13">
        <v>961</v>
      </c>
      <c r="D8" s="14">
        <v>237.5</v>
      </c>
      <c r="E8" s="13">
        <v>1104</v>
      </c>
      <c r="F8" s="13">
        <v>1269</v>
      </c>
      <c r="G8" s="14">
        <v>273</v>
      </c>
      <c r="H8" s="13">
        <v>84</v>
      </c>
      <c r="I8" s="13">
        <v>31</v>
      </c>
      <c r="J8" s="14">
        <v>92</v>
      </c>
      <c r="K8" s="13">
        <v>187</v>
      </c>
      <c r="L8" s="13">
        <v>155</v>
      </c>
      <c r="M8" s="14">
        <v>107</v>
      </c>
      <c r="N8" s="13">
        <v>182</v>
      </c>
      <c r="O8" s="13">
        <v>117</v>
      </c>
      <c r="P8" s="14">
        <v>133.5</v>
      </c>
      <c r="Q8" s="11">
        <v>100</v>
      </c>
      <c r="R8" s="11">
        <v>171</v>
      </c>
      <c r="S8" s="12">
        <v>60</v>
      </c>
      <c r="T8" s="11">
        <v>101</v>
      </c>
      <c r="U8" s="11">
        <v>190</v>
      </c>
      <c r="V8" s="12">
        <v>63</v>
      </c>
      <c r="W8" s="13">
        <v>262</v>
      </c>
      <c r="X8" s="13">
        <v>317</v>
      </c>
      <c r="Y8" s="14">
        <v>139</v>
      </c>
      <c r="Z8" s="13">
        <v>93</v>
      </c>
      <c r="AA8" s="13">
        <v>87</v>
      </c>
      <c r="AB8" s="14">
        <v>94</v>
      </c>
      <c r="AC8" s="11">
        <v>0</v>
      </c>
      <c r="AD8" s="11">
        <v>63</v>
      </c>
      <c r="AE8" s="12">
        <v>0</v>
      </c>
      <c r="AF8" s="13">
        <v>4</v>
      </c>
      <c r="AG8" s="13">
        <v>6</v>
      </c>
      <c r="AH8" s="14">
        <v>5.5</v>
      </c>
      <c r="AI8" s="13">
        <v>78</v>
      </c>
      <c r="AJ8" s="13">
        <v>75</v>
      </c>
      <c r="AK8" s="14">
        <v>70</v>
      </c>
    </row>
    <row r="9" spans="1:37" ht="15.75" x14ac:dyDescent="0.3">
      <c r="A9" s="10" t="s">
        <v>106</v>
      </c>
      <c r="B9" s="13">
        <v>60</v>
      </c>
      <c r="C9" s="13">
        <v>44</v>
      </c>
      <c r="D9" s="14">
        <v>57.5</v>
      </c>
      <c r="E9" s="13">
        <v>306</v>
      </c>
      <c r="F9" s="13">
        <v>197</v>
      </c>
      <c r="G9" s="14">
        <v>124</v>
      </c>
      <c r="H9" s="11" t="s">
        <v>439</v>
      </c>
      <c r="I9" s="11">
        <v>6</v>
      </c>
      <c r="J9" s="12"/>
      <c r="K9" s="13">
        <v>133</v>
      </c>
      <c r="L9" s="13">
        <v>88</v>
      </c>
      <c r="M9" s="14">
        <v>77.5</v>
      </c>
      <c r="N9" s="11">
        <v>9</v>
      </c>
      <c r="O9" s="11">
        <v>41</v>
      </c>
      <c r="P9" s="12">
        <v>11</v>
      </c>
      <c r="Q9" s="11">
        <v>26</v>
      </c>
      <c r="R9" s="11">
        <v>75</v>
      </c>
      <c r="S9" s="12">
        <v>28</v>
      </c>
      <c r="T9" s="13">
        <v>63</v>
      </c>
      <c r="U9" s="13">
        <v>41</v>
      </c>
      <c r="V9" s="14">
        <v>63.5</v>
      </c>
      <c r="W9" s="13">
        <v>57</v>
      </c>
      <c r="X9" s="13">
        <v>78</v>
      </c>
      <c r="Y9" s="14">
        <v>47</v>
      </c>
      <c r="Z9" s="11">
        <v>12</v>
      </c>
      <c r="AA9" s="11">
        <v>29</v>
      </c>
      <c r="AB9" s="12">
        <v>14.5</v>
      </c>
      <c r="AC9" s="11">
        <v>0</v>
      </c>
      <c r="AD9" s="11">
        <v>19</v>
      </c>
      <c r="AE9" s="12">
        <v>0</v>
      </c>
      <c r="AF9" s="11">
        <v>0</v>
      </c>
      <c r="AG9" s="11" t="s">
        <v>439</v>
      </c>
      <c r="AH9" s="12">
        <v>0</v>
      </c>
      <c r="AI9" s="13">
        <v>31</v>
      </c>
      <c r="AJ9" s="13">
        <v>38</v>
      </c>
      <c r="AK9" s="14">
        <v>31.5</v>
      </c>
    </row>
    <row r="10" spans="1:37" ht="15.75" x14ac:dyDescent="0.3">
      <c r="A10" s="10" t="s">
        <v>107</v>
      </c>
      <c r="B10" s="11">
        <v>0</v>
      </c>
      <c r="C10" s="11">
        <v>3</v>
      </c>
      <c r="D10" s="12">
        <v>0</v>
      </c>
      <c r="E10" s="11">
        <v>58</v>
      </c>
      <c r="F10" s="11">
        <v>91</v>
      </c>
      <c r="G10" s="12">
        <v>19.5</v>
      </c>
      <c r="H10" s="13">
        <v>18</v>
      </c>
      <c r="I10" s="13">
        <v>17</v>
      </c>
      <c r="J10" s="14">
        <v>15.5</v>
      </c>
      <c r="K10" s="13">
        <v>24</v>
      </c>
      <c r="L10" s="13">
        <v>15</v>
      </c>
      <c r="M10" s="14">
        <v>13.5</v>
      </c>
      <c r="N10" s="11">
        <v>5</v>
      </c>
      <c r="O10" s="11">
        <v>12</v>
      </c>
      <c r="P10" s="12">
        <v>6</v>
      </c>
      <c r="Q10" s="13" t="s">
        <v>439</v>
      </c>
      <c r="R10" s="13">
        <v>14</v>
      </c>
      <c r="S10" s="14"/>
      <c r="T10" s="13">
        <v>25</v>
      </c>
      <c r="U10" s="13">
        <v>18</v>
      </c>
      <c r="V10" s="14">
        <v>14</v>
      </c>
      <c r="W10" s="13">
        <v>12</v>
      </c>
      <c r="X10" s="13">
        <v>17</v>
      </c>
      <c r="Y10" s="14">
        <v>6</v>
      </c>
      <c r="Z10" s="11">
        <v>0</v>
      </c>
      <c r="AA10" s="11" t="s">
        <v>439</v>
      </c>
      <c r="AB10" s="12">
        <v>0</v>
      </c>
      <c r="AC10" s="11">
        <v>0</v>
      </c>
      <c r="AD10" s="11" t="s">
        <v>439</v>
      </c>
      <c r="AE10" s="12">
        <v>0</v>
      </c>
      <c r="AF10" s="13">
        <v>0</v>
      </c>
      <c r="AG10" s="13">
        <v>0</v>
      </c>
      <c r="AH10" s="14">
        <v>0</v>
      </c>
      <c r="AI10" s="11">
        <v>7</v>
      </c>
      <c r="AJ10" s="11">
        <v>19</v>
      </c>
      <c r="AK10" s="12">
        <v>4</v>
      </c>
    </row>
    <row r="11" spans="1:37" ht="15.75" x14ac:dyDescent="0.3">
      <c r="A11" s="10" t="s">
        <v>108</v>
      </c>
      <c r="B11" s="13">
        <v>441</v>
      </c>
      <c r="C11" s="13">
        <v>455</v>
      </c>
      <c r="D11" s="14">
        <v>138</v>
      </c>
      <c r="E11" s="13">
        <v>913</v>
      </c>
      <c r="F11" s="13">
        <v>918</v>
      </c>
      <c r="G11" s="14">
        <v>203.5</v>
      </c>
      <c r="H11" s="13">
        <v>9</v>
      </c>
      <c r="I11" s="13">
        <v>11</v>
      </c>
      <c r="J11" s="14">
        <v>12.5</v>
      </c>
      <c r="K11" s="13">
        <v>186</v>
      </c>
      <c r="L11" s="13">
        <v>132</v>
      </c>
      <c r="M11" s="14">
        <v>82.5</v>
      </c>
      <c r="N11" s="13">
        <v>130</v>
      </c>
      <c r="O11" s="13">
        <v>86</v>
      </c>
      <c r="P11" s="14">
        <v>78</v>
      </c>
      <c r="Q11" s="13">
        <v>183</v>
      </c>
      <c r="R11" s="13">
        <v>162</v>
      </c>
      <c r="S11" s="14">
        <v>84</v>
      </c>
      <c r="T11" s="13">
        <v>111</v>
      </c>
      <c r="U11" s="13">
        <v>85</v>
      </c>
      <c r="V11" s="14">
        <v>73</v>
      </c>
      <c r="W11" s="11">
        <v>100</v>
      </c>
      <c r="X11" s="11">
        <v>187</v>
      </c>
      <c r="Y11" s="12">
        <v>60.5</v>
      </c>
      <c r="Z11" s="13">
        <v>57</v>
      </c>
      <c r="AA11" s="13">
        <v>51</v>
      </c>
      <c r="AB11" s="14">
        <v>55.5</v>
      </c>
      <c r="AC11" s="11">
        <v>0</v>
      </c>
      <c r="AD11" s="11">
        <v>39</v>
      </c>
      <c r="AE11" s="12">
        <v>0</v>
      </c>
      <c r="AF11" s="13">
        <v>66</v>
      </c>
      <c r="AG11" s="13">
        <v>24</v>
      </c>
      <c r="AH11" s="14">
        <v>70</v>
      </c>
      <c r="AI11" s="11">
        <v>31</v>
      </c>
      <c r="AJ11" s="11">
        <v>85</v>
      </c>
      <c r="AK11" s="12">
        <v>41.5</v>
      </c>
    </row>
    <row r="12" spans="1:37" ht="15.75" x14ac:dyDescent="0.3">
      <c r="A12" s="10" t="s">
        <v>109</v>
      </c>
      <c r="B12" s="13">
        <v>228</v>
      </c>
      <c r="C12" s="13">
        <v>213</v>
      </c>
      <c r="D12" s="14">
        <v>116.5</v>
      </c>
      <c r="E12" s="13">
        <v>313</v>
      </c>
      <c r="F12" s="13">
        <v>309</v>
      </c>
      <c r="G12" s="14">
        <v>133</v>
      </c>
      <c r="H12" s="13">
        <v>13</v>
      </c>
      <c r="I12" s="13">
        <v>5</v>
      </c>
      <c r="J12" s="14">
        <v>19</v>
      </c>
      <c r="K12" s="13">
        <v>134</v>
      </c>
      <c r="L12" s="13">
        <v>48</v>
      </c>
      <c r="M12" s="14">
        <v>129</v>
      </c>
      <c r="N12" s="11">
        <v>4</v>
      </c>
      <c r="O12" s="11">
        <v>27</v>
      </c>
      <c r="P12" s="12">
        <v>1.5</v>
      </c>
      <c r="Q12" s="13">
        <v>13</v>
      </c>
      <c r="R12" s="13">
        <v>31</v>
      </c>
      <c r="S12" s="14">
        <v>18.5</v>
      </c>
      <c r="T12" s="11">
        <v>9</v>
      </c>
      <c r="U12" s="11">
        <v>23</v>
      </c>
      <c r="V12" s="12">
        <v>12</v>
      </c>
      <c r="W12" s="11">
        <v>53</v>
      </c>
      <c r="X12" s="11">
        <v>120</v>
      </c>
      <c r="Y12" s="12">
        <v>40</v>
      </c>
      <c r="Z12" s="11">
        <v>4</v>
      </c>
      <c r="AA12" s="11">
        <v>19</v>
      </c>
      <c r="AB12" s="12">
        <v>1.5</v>
      </c>
      <c r="AC12" s="11">
        <v>0</v>
      </c>
      <c r="AD12" s="11">
        <v>12</v>
      </c>
      <c r="AE12" s="12">
        <v>0</v>
      </c>
      <c r="AF12" s="11">
        <v>0</v>
      </c>
      <c r="AG12" s="11" t="s">
        <v>439</v>
      </c>
      <c r="AH12" s="12">
        <v>0</v>
      </c>
      <c r="AI12" s="11">
        <v>13</v>
      </c>
      <c r="AJ12" s="11">
        <v>35</v>
      </c>
      <c r="AK12" s="12">
        <v>18.5</v>
      </c>
    </row>
    <row r="13" spans="1:37" ht="15.75" x14ac:dyDescent="0.3">
      <c r="A13" s="10" t="s">
        <v>110</v>
      </c>
      <c r="B13" s="13">
        <v>5</v>
      </c>
      <c r="C13" s="13">
        <v>7</v>
      </c>
      <c r="D13" s="14">
        <v>3.5</v>
      </c>
      <c r="E13" s="11">
        <v>5</v>
      </c>
      <c r="F13" s="11">
        <v>16</v>
      </c>
      <c r="G13" s="12">
        <v>7</v>
      </c>
      <c r="H13" s="13">
        <v>18</v>
      </c>
      <c r="I13" s="13">
        <v>3</v>
      </c>
      <c r="J13" s="14">
        <v>23.5</v>
      </c>
      <c r="K13" s="13">
        <v>29</v>
      </c>
      <c r="L13" s="13">
        <v>15</v>
      </c>
      <c r="M13" s="14">
        <v>29.5</v>
      </c>
      <c r="N13" s="11">
        <v>3</v>
      </c>
      <c r="O13" s="11">
        <v>6</v>
      </c>
      <c r="P13" s="12">
        <v>1.5</v>
      </c>
      <c r="Q13" s="11" t="s">
        <v>439</v>
      </c>
      <c r="R13" s="11">
        <v>9</v>
      </c>
      <c r="S13" s="12"/>
      <c r="T13" s="13">
        <v>6</v>
      </c>
      <c r="U13" s="13">
        <v>6</v>
      </c>
      <c r="V13" s="14">
        <v>4</v>
      </c>
      <c r="W13" s="13">
        <v>23</v>
      </c>
      <c r="X13" s="13">
        <v>35</v>
      </c>
      <c r="Y13" s="14">
        <v>27.5</v>
      </c>
      <c r="Z13" s="11">
        <v>0</v>
      </c>
      <c r="AA13" s="11" t="s">
        <v>439</v>
      </c>
      <c r="AB13" s="12">
        <v>0</v>
      </c>
      <c r="AC13" s="11">
        <v>0</v>
      </c>
      <c r="AD13" s="11" t="s">
        <v>439</v>
      </c>
      <c r="AE13" s="12">
        <v>0</v>
      </c>
      <c r="AF13" s="11">
        <v>0</v>
      </c>
      <c r="AG13" s="11" t="s">
        <v>439</v>
      </c>
      <c r="AH13" s="12">
        <v>0</v>
      </c>
      <c r="AI13" s="11">
        <v>3</v>
      </c>
      <c r="AJ13" s="11">
        <v>18</v>
      </c>
      <c r="AK13" s="12">
        <v>2</v>
      </c>
    </row>
    <row r="14" spans="1:37" ht="15.75" x14ac:dyDescent="0.3">
      <c r="A14" s="10" t="s">
        <v>111</v>
      </c>
      <c r="B14" s="13">
        <v>491</v>
      </c>
      <c r="C14" s="13">
        <v>541</v>
      </c>
      <c r="D14" s="14">
        <v>225.5</v>
      </c>
      <c r="E14" s="13">
        <v>748</v>
      </c>
      <c r="F14" s="13">
        <v>923</v>
      </c>
      <c r="G14" s="14">
        <v>249.5</v>
      </c>
      <c r="H14" s="13">
        <v>6</v>
      </c>
      <c r="I14" s="13">
        <v>12</v>
      </c>
      <c r="J14" s="14">
        <v>8</v>
      </c>
      <c r="K14" s="13">
        <v>117</v>
      </c>
      <c r="L14" s="13">
        <v>144</v>
      </c>
      <c r="M14" s="14">
        <v>70.5</v>
      </c>
      <c r="N14" s="11">
        <v>37</v>
      </c>
      <c r="O14" s="11">
        <v>79</v>
      </c>
      <c r="P14" s="12">
        <v>29.5</v>
      </c>
      <c r="Q14" s="13">
        <v>249</v>
      </c>
      <c r="R14" s="13">
        <v>142</v>
      </c>
      <c r="S14" s="14">
        <v>151.5</v>
      </c>
      <c r="T14" s="13">
        <v>33</v>
      </c>
      <c r="U14" s="13">
        <v>59</v>
      </c>
      <c r="V14" s="14">
        <v>28</v>
      </c>
      <c r="W14" s="13">
        <v>147</v>
      </c>
      <c r="X14" s="13">
        <v>143</v>
      </c>
      <c r="Y14" s="14">
        <v>87.5</v>
      </c>
      <c r="Z14" s="13">
        <v>30</v>
      </c>
      <c r="AA14" s="13">
        <v>42</v>
      </c>
      <c r="AB14" s="14">
        <v>27.5</v>
      </c>
      <c r="AC14" s="11">
        <v>0</v>
      </c>
      <c r="AD14" s="11">
        <v>28</v>
      </c>
      <c r="AE14" s="12">
        <v>0</v>
      </c>
      <c r="AF14" s="11" t="s">
        <v>439</v>
      </c>
      <c r="AG14" s="11">
        <v>6</v>
      </c>
      <c r="AH14" s="12"/>
      <c r="AI14" s="11">
        <v>14</v>
      </c>
      <c r="AJ14" s="11">
        <v>47</v>
      </c>
      <c r="AK14" s="12">
        <v>7</v>
      </c>
    </row>
    <row r="15" spans="1:37" ht="15.75" x14ac:dyDescent="0.3">
      <c r="A15" s="10" t="s">
        <v>112</v>
      </c>
      <c r="B15" s="13">
        <v>214</v>
      </c>
      <c r="C15" s="13">
        <v>231</v>
      </c>
      <c r="D15" s="14">
        <v>92.5</v>
      </c>
      <c r="E15" s="13">
        <v>1200</v>
      </c>
      <c r="F15" s="13">
        <v>1142</v>
      </c>
      <c r="G15" s="14">
        <v>296</v>
      </c>
      <c r="H15" s="13">
        <v>187</v>
      </c>
      <c r="I15" s="13">
        <v>116</v>
      </c>
      <c r="J15" s="14">
        <v>151</v>
      </c>
      <c r="K15" s="13">
        <v>494</v>
      </c>
      <c r="L15" s="13">
        <v>423</v>
      </c>
      <c r="M15" s="14">
        <v>177.5</v>
      </c>
      <c r="N15" s="13">
        <v>172</v>
      </c>
      <c r="O15" s="13">
        <v>196</v>
      </c>
      <c r="P15" s="14">
        <v>110.5</v>
      </c>
      <c r="Q15" s="13">
        <v>253</v>
      </c>
      <c r="R15" s="13">
        <v>349</v>
      </c>
      <c r="S15" s="14">
        <v>140</v>
      </c>
      <c r="T15" s="13">
        <v>190</v>
      </c>
      <c r="U15" s="13">
        <v>230</v>
      </c>
      <c r="V15" s="14">
        <v>112.5</v>
      </c>
      <c r="W15" s="11">
        <v>171</v>
      </c>
      <c r="X15" s="11">
        <v>341</v>
      </c>
      <c r="Y15" s="12">
        <v>65</v>
      </c>
      <c r="Z15" s="11">
        <v>155</v>
      </c>
      <c r="AA15" s="11">
        <v>229</v>
      </c>
      <c r="AB15" s="12">
        <v>71.5</v>
      </c>
      <c r="AC15" s="11">
        <v>0</v>
      </c>
      <c r="AD15" s="11">
        <v>113</v>
      </c>
      <c r="AE15" s="12">
        <v>0</v>
      </c>
      <c r="AF15" s="13">
        <v>36</v>
      </c>
      <c r="AG15" s="13">
        <v>34</v>
      </c>
      <c r="AH15" s="14">
        <v>48</v>
      </c>
      <c r="AI15" s="13">
        <v>182</v>
      </c>
      <c r="AJ15" s="13">
        <v>204</v>
      </c>
      <c r="AK15" s="14">
        <v>93.5</v>
      </c>
    </row>
    <row r="16" spans="1:37" ht="15.75" x14ac:dyDescent="0.3">
      <c r="A16" s="10" t="s">
        <v>113</v>
      </c>
      <c r="B16" s="13">
        <v>412</v>
      </c>
      <c r="C16" s="13">
        <v>416</v>
      </c>
      <c r="D16" s="14">
        <v>223</v>
      </c>
      <c r="E16" s="13">
        <v>1543</v>
      </c>
      <c r="F16" s="13">
        <v>1311</v>
      </c>
      <c r="G16" s="14">
        <v>429</v>
      </c>
      <c r="H16" s="13">
        <v>250</v>
      </c>
      <c r="I16" s="13">
        <v>318</v>
      </c>
      <c r="J16" s="14">
        <v>189</v>
      </c>
      <c r="K16" s="13">
        <v>677</v>
      </c>
      <c r="L16" s="13">
        <v>595</v>
      </c>
      <c r="M16" s="14">
        <v>213</v>
      </c>
      <c r="N16" s="13">
        <v>234</v>
      </c>
      <c r="O16" s="13">
        <v>278</v>
      </c>
      <c r="P16" s="14">
        <v>119</v>
      </c>
      <c r="Q16" s="13">
        <v>474</v>
      </c>
      <c r="R16" s="13">
        <v>587</v>
      </c>
      <c r="S16" s="14">
        <v>162.5</v>
      </c>
      <c r="T16" s="13">
        <v>200</v>
      </c>
      <c r="U16" s="13">
        <v>237</v>
      </c>
      <c r="V16" s="14">
        <v>153.5</v>
      </c>
      <c r="W16" s="13">
        <v>299</v>
      </c>
      <c r="X16" s="13">
        <v>349</v>
      </c>
      <c r="Y16" s="14">
        <v>201</v>
      </c>
      <c r="Z16" s="11">
        <v>91</v>
      </c>
      <c r="AA16" s="11">
        <v>162</v>
      </c>
      <c r="AB16" s="12">
        <v>44</v>
      </c>
      <c r="AC16" s="11">
        <v>0</v>
      </c>
      <c r="AD16" s="11">
        <v>99</v>
      </c>
      <c r="AE16" s="12">
        <v>0</v>
      </c>
      <c r="AF16" s="13">
        <v>35</v>
      </c>
      <c r="AG16" s="13">
        <v>30</v>
      </c>
      <c r="AH16" s="14">
        <v>31</v>
      </c>
      <c r="AI16" s="11">
        <v>145</v>
      </c>
      <c r="AJ16" s="11">
        <v>279</v>
      </c>
      <c r="AK16" s="12">
        <v>78.5</v>
      </c>
    </row>
    <row r="17" spans="1:37" ht="15.75" x14ac:dyDescent="0.3">
      <c r="A17" s="10" t="s">
        <v>114</v>
      </c>
      <c r="B17" s="11">
        <v>566</v>
      </c>
      <c r="C17" s="11">
        <v>915</v>
      </c>
      <c r="D17" s="12">
        <v>274</v>
      </c>
      <c r="E17" s="11">
        <v>1066</v>
      </c>
      <c r="F17" s="11">
        <v>1568</v>
      </c>
      <c r="G17" s="12">
        <v>349.5</v>
      </c>
      <c r="H17" s="11" t="s">
        <v>439</v>
      </c>
      <c r="I17" s="11">
        <v>16</v>
      </c>
      <c r="J17" s="12"/>
      <c r="K17" s="13">
        <v>286</v>
      </c>
      <c r="L17" s="13">
        <v>196</v>
      </c>
      <c r="M17" s="14">
        <v>160.5</v>
      </c>
      <c r="N17" s="13">
        <v>167</v>
      </c>
      <c r="O17" s="13">
        <v>131</v>
      </c>
      <c r="P17" s="14">
        <v>133.5</v>
      </c>
      <c r="Q17" s="13">
        <v>160</v>
      </c>
      <c r="R17" s="13">
        <v>191</v>
      </c>
      <c r="S17" s="14">
        <v>121</v>
      </c>
      <c r="T17" s="13">
        <v>113</v>
      </c>
      <c r="U17" s="13">
        <v>163</v>
      </c>
      <c r="V17" s="14">
        <v>71</v>
      </c>
      <c r="W17" s="13">
        <v>202</v>
      </c>
      <c r="X17" s="13">
        <v>263</v>
      </c>
      <c r="Y17" s="14">
        <v>92</v>
      </c>
      <c r="Z17" s="13">
        <v>204</v>
      </c>
      <c r="AA17" s="13">
        <v>237</v>
      </c>
      <c r="AB17" s="14">
        <v>87</v>
      </c>
      <c r="AC17" s="11">
        <v>0</v>
      </c>
      <c r="AD17" s="11">
        <v>118</v>
      </c>
      <c r="AE17" s="12">
        <v>0</v>
      </c>
      <c r="AF17" s="11" t="s">
        <v>439</v>
      </c>
      <c r="AG17" s="11">
        <v>12</v>
      </c>
      <c r="AH17" s="12"/>
      <c r="AI17" s="13">
        <v>109</v>
      </c>
      <c r="AJ17" s="13">
        <v>57</v>
      </c>
      <c r="AK17" s="14">
        <v>98.5</v>
      </c>
    </row>
    <row r="18" spans="1:37" ht="15.75" x14ac:dyDescent="0.3">
      <c r="A18" s="10" t="s">
        <v>115</v>
      </c>
      <c r="B18" s="13">
        <v>47</v>
      </c>
      <c r="C18" s="13">
        <v>47</v>
      </c>
      <c r="D18" s="14">
        <v>32.5</v>
      </c>
      <c r="E18" s="13">
        <v>240</v>
      </c>
      <c r="F18" s="13">
        <v>235</v>
      </c>
      <c r="G18" s="14">
        <v>68.5</v>
      </c>
      <c r="H18" s="13">
        <v>27</v>
      </c>
      <c r="I18" s="13">
        <v>32</v>
      </c>
      <c r="J18" s="14">
        <v>24</v>
      </c>
      <c r="K18" s="13">
        <v>191</v>
      </c>
      <c r="L18" s="13">
        <v>173</v>
      </c>
      <c r="M18" s="14">
        <v>66</v>
      </c>
      <c r="N18" s="13">
        <v>159</v>
      </c>
      <c r="O18" s="13">
        <v>141</v>
      </c>
      <c r="P18" s="14">
        <v>62.5</v>
      </c>
      <c r="Q18" s="13">
        <v>178</v>
      </c>
      <c r="R18" s="13">
        <v>214</v>
      </c>
      <c r="S18" s="14">
        <v>61.5</v>
      </c>
      <c r="T18" s="13">
        <v>50</v>
      </c>
      <c r="U18" s="13">
        <v>52</v>
      </c>
      <c r="V18" s="14">
        <v>36</v>
      </c>
      <c r="W18" s="11">
        <v>118</v>
      </c>
      <c r="X18" s="11">
        <v>187</v>
      </c>
      <c r="Y18" s="12">
        <v>62.5</v>
      </c>
      <c r="Z18" s="13">
        <v>25</v>
      </c>
      <c r="AA18" s="13">
        <v>27</v>
      </c>
      <c r="AB18" s="14">
        <v>18.5</v>
      </c>
      <c r="AC18" s="11">
        <v>0</v>
      </c>
      <c r="AD18" s="11">
        <v>33</v>
      </c>
      <c r="AE18" s="12">
        <v>0</v>
      </c>
      <c r="AF18" s="11" t="s">
        <v>439</v>
      </c>
      <c r="AG18" s="11">
        <v>13</v>
      </c>
      <c r="AH18" s="12"/>
      <c r="AI18" s="13">
        <v>156</v>
      </c>
      <c r="AJ18" s="13">
        <v>143</v>
      </c>
      <c r="AK18" s="14">
        <v>62.5</v>
      </c>
    </row>
    <row r="19" spans="1:37" s="23" customFormat="1" ht="15.75" x14ac:dyDescent="0.3">
      <c r="A19" s="21" t="s">
        <v>438</v>
      </c>
      <c r="B19" s="22">
        <v>4497</v>
      </c>
      <c r="C19" s="22">
        <v>5191</v>
      </c>
      <c r="D19" s="20">
        <v>604.5</v>
      </c>
      <c r="E19" s="25">
        <v>10133</v>
      </c>
      <c r="F19" s="25">
        <v>10511</v>
      </c>
      <c r="G19" s="24">
        <v>895</v>
      </c>
      <c r="H19" s="25">
        <v>722</v>
      </c>
      <c r="I19" s="25">
        <v>650</v>
      </c>
      <c r="J19" s="24">
        <v>277.5</v>
      </c>
      <c r="K19" s="22">
        <v>3173</v>
      </c>
      <c r="L19" s="22">
        <v>2558</v>
      </c>
      <c r="M19" s="20">
        <v>454</v>
      </c>
      <c r="N19" s="25">
        <v>1560</v>
      </c>
      <c r="O19" s="25">
        <v>1520</v>
      </c>
      <c r="P19" s="24">
        <v>308.5</v>
      </c>
      <c r="Q19" s="25">
        <v>2521</v>
      </c>
      <c r="R19" s="25">
        <v>2631</v>
      </c>
      <c r="S19" s="24">
        <v>401</v>
      </c>
      <c r="T19" s="25">
        <v>1323</v>
      </c>
      <c r="U19" s="25">
        <v>1434</v>
      </c>
      <c r="V19" s="24">
        <v>294.5</v>
      </c>
      <c r="W19" s="22">
        <v>1956</v>
      </c>
      <c r="X19" s="22">
        <v>2564</v>
      </c>
      <c r="Y19" s="20">
        <v>388.5</v>
      </c>
      <c r="Z19" s="25">
        <v>983</v>
      </c>
      <c r="AA19" s="25">
        <v>1096</v>
      </c>
      <c r="AB19" s="24">
        <v>283</v>
      </c>
      <c r="AC19" s="22">
        <v>0</v>
      </c>
      <c r="AD19" s="22">
        <v>628</v>
      </c>
      <c r="AE19" s="20">
        <v>0</v>
      </c>
      <c r="AF19" s="25">
        <v>166</v>
      </c>
      <c r="AG19" s="25">
        <v>183</v>
      </c>
      <c r="AH19" s="24">
        <v>102.5</v>
      </c>
      <c r="AI19" s="25">
        <v>1185</v>
      </c>
      <c r="AJ19" s="25">
        <v>1345</v>
      </c>
      <c r="AK19" s="24">
        <v>271.5</v>
      </c>
    </row>
    <row r="20" spans="1:37"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c r="AC20" s="15"/>
      <c r="AD20" s="15"/>
      <c r="AE20" s="16"/>
      <c r="AF20" s="15"/>
      <c r="AG20" s="15"/>
      <c r="AH20" s="16"/>
      <c r="AI20" s="15"/>
      <c r="AJ20" s="15"/>
      <c r="AK20" s="16"/>
    </row>
    <row r="21" spans="1:37" x14ac:dyDescent="0.25">
      <c r="A21" t="s">
        <v>131</v>
      </c>
      <c r="D21" s="17"/>
      <c r="G21" s="17"/>
      <c r="J21" s="17"/>
      <c r="M21" s="17"/>
      <c r="P21" s="17"/>
      <c r="S21" s="17"/>
      <c r="V21" s="17"/>
      <c r="Y21" s="17"/>
      <c r="AB21" s="17"/>
      <c r="AE21" s="17"/>
      <c r="AH21" s="17"/>
      <c r="AK21" s="17"/>
    </row>
  </sheetData>
  <mergeCells count="12">
    <mergeCell ref="B4:D4"/>
    <mergeCell ref="H4:J4"/>
    <mergeCell ref="Q4:S4"/>
    <mergeCell ref="T4:V4"/>
    <mergeCell ref="AI4:AK4"/>
    <mergeCell ref="AF4:AH4"/>
    <mergeCell ref="W4:Y4"/>
    <mergeCell ref="E4:G4"/>
    <mergeCell ref="Z4:AB4"/>
    <mergeCell ref="N4:P4"/>
    <mergeCell ref="AC4:AE4"/>
    <mergeCell ref="K4:M4"/>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33"/>
  <dimension ref="A1:AE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31" width="15" customWidth="1"/>
  </cols>
  <sheetData>
    <row r="1" spans="1:31" ht="18.75" x14ac:dyDescent="0.35">
      <c r="A1" s="3" t="s">
        <v>36</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c r="AC1" s="4"/>
      <c r="AD1" s="4"/>
      <c r="AE1" s="4"/>
    </row>
    <row r="2" spans="1:31" ht="15.75" x14ac:dyDescent="0.3">
      <c r="A2" s="6" t="s">
        <v>231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75" x14ac:dyDescent="0.3">
      <c r="A3" s="6" t="s">
        <v>187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row>
    <row r="4" spans="1:31" ht="60" customHeight="1" x14ac:dyDescent="0.25">
      <c r="A4" s="7"/>
      <c r="B4" s="83" t="s">
        <v>232</v>
      </c>
      <c r="C4" s="83"/>
      <c r="D4" s="83"/>
      <c r="E4" s="83" t="s">
        <v>233</v>
      </c>
      <c r="F4" s="83"/>
      <c r="G4" s="83"/>
      <c r="H4" s="83" t="s">
        <v>234</v>
      </c>
      <c r="I4" s="83"/>
      <c r="J4" s="83"/>
      <c r="K4" s="83" t="s">
        <v>235</v>
      </c>
      <c r="L4" s="83"/>
      <c r="M4" s="83"/>
      <c r="N4" s="83" t="s">
        <v>236</v>
      </c>
      <c r="O4" s="83"/>
      <c r="P4" s="83"/>
      <c r="Q4" s="83" t="s">
        <v>237</v>
      </c>
      <c r="R4" s="83"/>
      <c r="S4" s="83"/>
      <c r="T4" s="83" t="s">
        <v>238</v>
      </c>
      <c r="U4" s="83"/>
      <c r="V4" s="83"/>
      <c r="W4" s="83" t="s">
        <v>239</v>
      </c>
      <c r="X4" s="83"/>
      <c r="Y4" s="83"/>
      <c r="Z4" s="83" t="s">
        <v>240</v>
      </c>
      <c r="AA4" s="83"/>
      <c r="AB4" s="83"/>
      <c r="AC4" s="83" t="s">
        <v>241</v>
      </c>
      <c r="AD4" s="83"/>
      <c r="AE4" s="83"/>
    </row>
    <row r="5" spans="1:31"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c r="AC5" s="8" t="s">
        <v>100</v>
      </c>
      <c r="AD5" s="8" t="s">
        <v>101</v>
      </c>
      <c r="AE5" s="9" t="s">
        <v>102</v>
      </c>
    </row>
    <row r="6" spans="1:31" ht="15.75" x14ac:dyDescent="0.3">
      <c r="A6" s="10" t="s">
        <v>103</v>
      </c>
      <c r="B6" s="11">
        <v>984</v>
      </c>
      <c r="C6" s="11">
        <v>1282</v>
      </c>
      <c r="D6" s="12">
        <v>156</v>
      </c>
      <c r="E6" s="13">
        <v>631</v>
      </c>
      <c r="F6" s="13">
        <v>759</v>
      </c>
      <c r="G6" s="14">
        <v>142</v>
      </c>
      <c r="H6" s="11">
        <v>642</v>
      </c>
      <c r="I6" s="11">
        <v>795</v>
      </c>
      <c r="J6" s="12">
        <v>113</v>
      </c>
      <c r="K6" s="11">
        <v>1317</v>
      </c>
      <c r="L6" s="11">
        <v>1528</v>
      </c>
      <c r="M6" s="12">
        <v>135.5</v>
      </c>
      <c r="N6" s="11">
        <v>673</v>
      </c>
      <c r="O6" s="11">
        <v>808</v>
      </c>
      <c r="P6" s="12">
        <v>120</v>
      </c>
      <c r="Q6" s="13">
        <v>656</v>
      </c>
      <c r="R6" s="13">
        <v>608</v>
      </c>
      <c r="S6" s="14">
        <v>84.5</v>
      </c>
      <c r="T6" s="13">
        <v>0</v>
      </c>
      <c r="U6" s="13">
        <v>0</v>
      </c>
      <c r="V6" s="14">
        <v>0</v>
      </c>
      <c r="W6" s="11">
        <v>0</v>
      </c>
      <c r="X6" s="11" t="s">
        <v>439</v>
      </c>
      <c r="Y6" s="12">
        <v>0</v>
      </c>
      <c r="Z6" s="11">
        <v>283</v>
      </c>
      <c r="AA6" s="11">
        <v>192</v>
      </c>
      <c r="AB6" s="12">
        <v>88</v>
      </c>
      <c r="AC6" s="13">
        <v>1176</v>
      </c>
      <c r="AD6" s="13">
        <v>1268</v>
      </c>
      <c r="AE6" s="14">
        <v>197</v>
      </c>
    </row>
    <row r="7" spans="1:31" ht="15.75" x14ac:dyDescent="0.3">
      <c r="A7" s="10" t="s">
        <v>104</v>
      </c>
      <c r="B7" s="11">
        <v>161</v>
      </c>
      <c r="C7" s="11">
        <v>320</v>
      </c>
      <c r="D7" s="12">
        <v>80</v>
      </c>
      <c r="E7" s="11">
        <v>22</v>
      </c>
      <c r="F7" s="11">
        <v>94</v>
      </c>
      <c r="G7" s="12">
        <v>25</v>
      </c>
      <c r="H7" s="11" t="s">
        <v>439</v>
      </c>
      <c r="I7" s="11">
        <v>52</v>
      </c>
      <c r="J7" s="12"/>
      <c r="K7" s="11" t="s">
        <v>439</v>
      </c>
      <c r="L7" s="11">
        <v>25</v>
      </c>
      <c r="M7" s="12"/>
      <c r="N7" s="11">
        <v>10</v>
      </c>
      <c r="O7" s="11">
        <v>130</v>
      </c>
      <c r="P7" s="12">
        <v>8</v>
      </c>
      <c r="Q7" s="13">
        <v>0</v>
      </c>
      <c r="R7" s="13">
        <v>0</v>
      </c>
      <c r="S7" s="14">
        <v>0</v>
      </c>
      <c r="T7" s="13">
        <v>0</v>
      </c>
      <c r="U7" s="13">
        <v>0</v>
      </c>
      <c r="V7" s="14">
        <v>0</v>
      </c>
      <c r="W7" s="11">
        <v>0</v>
      </c>
      <c r="X7" s="11" t="s">
        <v>439</v>
      </c>
      <c r="Y7" s="12">
        <v>0</v>
      </c>
      <c r="Z7" s="11">
        <v>17</v>
      </c>
      <c r="AA7" s="11">
        <v>37</v>
      </c>
      <c r="AB7" s="12">
        <v>19.5</v>
      </c>
      <c r="AC7" s="13">
        <v>34</v>
      </c>
      <c r="AD7" s="13">
        <v>40</v>
      </c>
      <c r="AE7" s="14">
        <v>38.5</v>
      </c>
    </row>
    <row r="8" spans="1:31" ht="15.75" x14ac:dyDescent="0.3">
      <c r="A8" s="10" t="s">
        <v>105</v>
      </c>
      <c r="B8" s="11">
        <v>1048</v>
      </c>
      <c r="C8" s="11">
        <v>1374</v>
      </c>
      <c r="D8" s="12">
        <v>224</v>
      </c>
      <c r="E8" s="13">
        <v>84</v>
      </c>
      <c r="F8" s="13">
        <v>116</v>
      </c>
      <c r="G8" s="14">
        <v>46.5</v>
      </c>
      <c r="H8" s="13">
        <v>23</v>
      </c>
      <c r="I8" s="13">
        <v>47</v>
      </c>
      <c r="J8" s="14">
        <v>25</v>
      </c>
      <c r="K8" s="13">
        <v>22</v>
      </c>
      <c r="L8" s="13">
        <v>19</v>
      </c>
      <c r="M8" s="14">
        <v>26</v>
      </c>
      <c r="N8" s="13">
        <v>54</v>
      </c>
      <c r="O8" s="13">
        <v>59</v>
      </c>
      <c r="P8" s="14">
        <v>54.5</v>
      </c>
      <c r="Q8" s="11">
        <v>0</v>
      </c>
      <c r="R8" s="11" t="s">
        <v>439</v>
      </c>
      <c r="S8" s="12">
        <v>0</v>
      </c>
      <c r="T8" s="11">
        <v>0</v>
      </c>
      <c r="U8" s="11" t="s">
        <v>439</v>
      </c>
      <c r="V8" s="12">
        <v>0</v>
      </c>
      <c r="W8" s="11" t="s">
        <v>439</v>
      </c>
      <c r="X8" s="11" t="s">
        <v>439</v>
      </c>
      <c r="Y8" s="12"/>
      <c r="Z8" s="13">
        <v>18</v>
      </c>
      <c r="AA8" s="13">
        <v>6</v>
      </c>
      <c r="AB8" s="14">
        <v>22.5</v>
      </c>
      <c r="AC8" s="13">
        <v>46</v>
      </c>
      <c r="AD8" s="13">
        <v>21</v>
      </c>
      <c r="AE8" s="14">
        <v>50</v>
      </c>
    </row>
    <row r="9" spans="1:31" ht="15.75" x14ac:dyDescent="0.3">
      <c r="A9" s="10" t="s">
        <v>106</v>
      </c>
      <c r="B9" s="11">
        <v>261</v>
      </c>
      <c r="C9" s="11">
        <v>447</v>
      </c>
      <c r="D9" s="12">
        <v>61.5</v>
      </c>
      <c r="E9" s="11">
        <v>136</v>
      </c>
      <c r="F9" s="11">
        <v>192</v>
      </c>
      <c r="G9" s="12">
        <v>43.5</v>
      </c>
      <c r="H9" s="11">
        <v>13</v>
      </c>
      <c r="I9" s="11">
        <v>67</v>
      </c>
      <c r="J9" s="12">
        <v>1.5</v>
      </c>
      <c r="K9" s="11">
        <v>9</v>
      </c>
      <c r="L9" s="11">
        <v>21</v>
      </c>
      <c r="M9" s="12">
        <v>2</v>
      </c>
      <c r="N9" s="11">
        <v>25</v>
      </c>
      <c r="O9" s="11">
        <v>102</v>
      </c>
      <c r="P9" s="12">
        <v>3</v>
      </c>
      <c r="Q9" s="13">
        <v>3</v>
      </c>
      <c r="R9" s="13" t="s">
        <v>439</v>
      </c>
      <c r="S9" s="14">
        <v>1</v>
      </c>
      <c r="T9" s="11">
        <v>0</v>
      </c>
      <c r="U9" s="11" t="s">
        <v>439</v>
      </c>
      <c r="V9" s="12">
        <v>0</v>
      </c>
      <c r="W9" s="11">
        <v>0</v>
      </c>
      <c r="X9" s="11" t="s">
        <v>439</v>
      </c>
      <c r="Y9" s="12">
        <v>0</v>
      </c>
      <c r="Z9" s="13">
        <v>71</v>
      </c>
      <c r="AA9" s="13">
        <v>42</v>
      </c>
      <c r="AB9" s="14">
        <v>54.5</v>
      </c>
      <c r="AC9" s="13">
        <v>95</v>
      </c>
      <c r="AD9" s="13">
        <v>66</v>
      </c>
      <c r="AE9" s="14">
        <v>97</v>
      </c>
    </row>
    <row r="10" spans="1:31" ht="15.75" x14ac:dyDescent="0.3">
      <c r="A10" s="10" t="s">
        <v>107</v>
      </c>
      <c r="B10" s="11">
        <v>18</v>
      </c>
      <c r="C10" s="11">
        <v>31</v>
      </c>
      <c r="D10" s="12">
        <v>11.5</v>
      </c>
      <c r="E10" s="11">
        <v>4</v>
      </c>
      <c r="F10" s="11">
        <v>8</v>
      </c>
      <c r="G10" s="12">
        <v>3</v>
      </c>
      <c r="H10" s="13">
        <v>26</v>
      </c>
      <c r="I10" s="13">
        <v>31</v>
      </c>
      <c r="J10" s="14">
        <v>10</v>
      </c>
      <c r="K10" s="13">
        <v>27</v>
      </c>
      <c r="L10" s="13">
        <v>22</v>
      </c>
      <c r="M10" s="14">
        <v>11.5</v>
      </c>
      <c r="N10" s="11">
        <v>15</v>
      </c>
      <c r="O10" s="11">
        <v>25</v>
      </c>
      <c r="P10" s="12">
        <v>9</v>
      </c>
      <c r="Q10" s="13">
        <v>397</v>
      </c>
      <c r="R10" s="13">
        <v>357</v>
      </c>
      <c r="S10" s="14">
        <v>44.5</v>
      </c>
      <c r="T10" s="13">
        <v>212</v>
      </c>
      <c r="U10" s="13">
        <v>214</v>
      </c>
      <c r="V10" s="14">
        <v>20</v>
      </c>
      <c r="W10" s="13">
        <v>61</v>
      </c>
      <c r="X10" s="13">
        <v>48</v>
      </c>
      <c r="Y10" s="14">
        <v>13.5</v>
      </c>
      <c r="Z10" s="13">
        <v>34</v>
      </c>
      <c r="AA10" s="13">
        <v>29</v>
      </c>
      <c r="AB10" s="14">
        <v>12</v>
      </c>
      <c r="AC10" s="11" t="s">
        <v>439</v>
      </c>
      <c r="AD10" s="11" t="s">
        <v>439</v>
      </c>
      <c r="AE10" s="12"/>
    </row>
    <row r="11" spans="1:31" ht="15.75" x14ac:dyDescent="0.3">
      <c r="A11" s="10" t="s">
        <v>108</v>
      </c>
      <c r="B11" s="11">
        <v>802</v>
      </c>
      <c r="C11" s="11">
        <v>1224</v>
      </c>
      <c r="D11" s="12">
        <v>188</v>
      </c>
      <c r="E11" s="11">
        <v>126</v>
      </c>
      <c r="F11" s="11">
        <v>421</v>
      </c>
      <c r="G11" s="12">
        <v>45.5</v>
      </c>
      <c r="H11" s="11">
        <v>24</v>
      </c>
      <c r="I11" s="11">
        <v>142</v>
      </c>
      <c r="J11" s="12">
        <v>8</v>
      </c>
      <c r="K11" s="11">
        <v>35</v>
      </c>
      <c r="L11" s="11">
        <v>102</v>
      </c>
      <c r="M11" s="12">
        <v>12.5</v>
      </c>
      <c r="N11" s="11">
        <v>449</v>
      </c>
      <c r="O11" s="11">
        <v>1053</v>
      </c>
      <c r="P11" s="12">
        <v>122.5</v>
      </c>
      <c r="Q11" s="11" t="s">
        <v>439</v>
      </c>
      <c r="R11" s="11">
        <v>5</v>
      </c>
      <c r="S11" s="12"/>
      <c r="T11" s="11">
        <v>0</v>
      </c>
      <c r="U11" s="11" t="s">
        <v>439</v>
      </c>
      <c r="V11" s="12">
        <v>0</v>
      </c>
      <c r="W11" s="11">
        <v>0</v>
      </c>
      <c r="X11" s="11">
        <v>3</v>
      </c>
      <c r="Y11" s="12">
        <v>0</v>
      </c>
      <c r="Z11" s="13">
        <v>65</v>
      </c>
      <c r="AA11" s="13">
        <v>107</v>
      </c>
      <c r="AB11" s="14">
        <v>48.5</v>
      </c>
      <c r="AC11" s="11">
        <v>206</v>
      </c>
      <c r="AD11" s="11">
        <v>92</v>
      </c>
      <c r="AE11" s="12">
        <v>111</v>
      </c>
    </row>
    <row r="12" spans="1:31" ht="15.75" x14ac:dyDescent="0.3">
      <c r="A12" s="10" t="s">
        <v>109</v>
      </c>
      <c r="B12" s="13">
        <v>519</v>
      </c>
      <c r="C12" s="13">
        <v>403</v>
      </c>
      <c r="D12" s="14">
        <v>191.5</v>
      </c>
      <c r="E12" s="11">
        <v>89</v>
      </c>
      <c r="F12" s="11">
        <v>160</v>
      </c>
      <c r="G12" s="12">
        <v>54</v>
      </c>
      <c r="H12" s="11" t="s">
        <v>439</v>
      </c>
      <c r="I12" s="11">
        <v>18</v>
      </c>
      <c r="J12" s="12"/>
      <c r="K12" s="11" t="s">
        <v>439</v>
      </c>
      <c r="L12" s="11">
        <v>11</v>
      </c>
      <c r="M12" s="12"/>
      <c r="N12" s="13">
        <v>51</v>
      </c>
      <c r="O12" s="13">
        <v>75</v>
      </c>
      <c r="P12" s="14">
        <v>52</v>
      </c>
      <c r="Q12" s="11" t="s">
        <v>439</v>
      </c>
      <c r="R12" s="11">
        <v>0</v>
      </c>
      <c r="S12" s="12"/>
      <c r="T12" s="13">
        <v>0</v>
      </c>
      <c r="U12" s="13">
        <v>0</v>
      </c>
      <c r="V12" s="14">
        <v>0</v>
      </c>
      <c r="W12" s="13">
        <v>0</v>
      </c>
      <c r="X12" s="13">
        <v>0</v>
      </c>
      <c r="Y12" s="14">
        <v>0</v>
      </c>
      <c r="Z12" s="13">
        <v>32</v>
      </c>
      <c r="AA12" s="13" t="s">
        <v>439</v>
      </c>
      <c r="AB12" s="14">
        <v>32</v>
      </c>
      <c r="AC12" s="13">
        <v>19</v>
      </c>
      <c r="AD12" s="13">
        <v>35</v>
      </c>
      <c r="AE12" s="14">
        <v>22.5</v>
      </c>
    </row>
    <row r="13" spans="1:31" ht="15.75" x14ac:dyDescent="0.3">
      <c r="A13" s="10" t="s">
        <v>110</v>
      </c>
      <c r="B13" s="11">
        <v>107</v>
      </c>
      <c r="C13" s="11">
        <v>180</v>
      </c>
      <c r="D13" s="12">
        <v>41.5</v>
      </c>
      <c r="E13" s="11">
        <v>18</v>
      </c>
      <c r="F13" s="11">
        <v>90</v>
      </c>
      <c r="G13" s="12">
        <v>4.5</v>
      </c>
      <c r="H13" s="11">
        <v>4</v>
      </c>
      <c r="I13" s="11">
        <v>26</v>
      </c>
      <c r="J13" s="12">
        <v>1.5</v>
      </c>
      <c r="K13" s="11">
        <v>4</v>
      </c>
      <c r="L13" s="11">
        <v>17</v>
      </c>
      <c r="M13" s="12">
        <v>1.5</v>
      </c>
      <c r="N13" s="11">
        <v>16</v>
      </c>
      <c r="O13" s="11">
        <v>75</v>
      </c>
      <c r="P13" s="12">
        <v>4</v>
      </c>
      <c r="Q13" s="11">
        <v>0</v>
      </c>
      <c r="R13" s="11" t="s">
        <v>439</v>
      </c>
      <c r="S13" s="12">
        <v>0</v>
      </c>
      <c r="T13" s="11">
        <v>0</v>
      </c>
      <c r="U13" s="11" t="s">
        <v>439</v>
      </c>
      <c r="V13" s="12">
        <v>0</v>
      </c>
      <c r="W13" s="11">
        <v>0</v>
      </c>
      <c r="X13" s="11" t="s">
        <v>439</v>
      </c>
      <c r="Y13" s="12">
        <v>0</v>
      </c>
      <c r="Z13" s="11" t="s">
        <v>439</v>
      </c>
      <c r="AA13" s="11">
        <v>3</v>
      </c>
      <c r="AB13" s="12"/>
      <c r="AC13" s="11" t="s">
        <v>439</v>
      </c>
      <c r="AD13" s="11" t="s">
        <v>439</v>
      </c>
      <c r="AE13" s="12"/>
    </row>
    <row r="14" spans="1:31" ht="15.75" x14ac:dyDescent="0.3">
      <c r="A14" s="10" t="s">
        <v>111</v>
      </c>
      <c r="B14" s="13">
        <v>1146</v>
      </c>
      <c r="C14" s="13">
        <v>1154</v>
      </c>
      <c r="D14" s="14">
        <v>185.5</v>
      </c>
      <c r="E14" s="13">
        <v>132</v>
      </c>
      <c r="F14" s="13">
        <v>155</v>
      </c>
      <c r="G14" s="14">
        <v>61.5</v>
      </c>
      <c r="H14" s="11">
        <v>6</v>
      </c>
      <c r="I14" s="11">
        <v>15</v>
      </c>
      <c r="J14" s="12">
        <v>7</v>
      </c>
      <c r="K14" s="13">
        <v>18</v>
      </c>
      <c r="L14" s="13">
        <v>20</v>
      </c>
      <c r="M14" s="14">
        <v>23.5</v>
      </c>
      <c r="N14" s="13">
        <v>56</v>
      </c>
      <c r="O14" s="13">
        <v>69</v>
      </c>
      <c r="P14" s="14">
        <v>45.5</v>
      </c>
      <c r="Q14" s="13" t="s">
        <v>439</v>
      </c>
      <c r="R14" s="13" t="s">
        <v>439</v>
      </c>
      <c r="S14" s="14"/>
      <c r="T14" s="13">
        <v>0</v>
      </c>
      <c r="U14" s="13">
        <v>0</v>
      </c>
      <c r="V14" s="14">
        <v>0</v>
      </c>
      <c r="W14" s="11">
        <v>0</v>
      </c>
      <c r="X14" s="11" t="s">
        <v>439</v>
      </c>
      <c r="Y14" s="12">
        <v>0</v>
      </c>
      <c r="Z14" s="13" t="s">
        <v>439</v>
      </c>
      <c r="AA14" s="13" t="s">
        <v>439</v>
      </c>
      <c r="AB14" s="14"/>
      <c r="AC14" s="11">
        <v>11</v>
      </c>
      <c r="AD14" s="11">
        <v>24</v>
      </c>
      <c r="AE14" s="12">
        <v>8.5</v>
      </c>
    </row>
    <row r="15" spans="1:31" ht="15.75" x14ac:dyDescent="0.3">
      <c r="A15" s="10" t="s">
        <v>112</v>
      </c>
      <c r="B15" s="11">
        <v>1017</v>
      </c>
      <c r="C15" s="11">
        <v>1238</v>
      </c>
      <c r="D15" s="12">
        <v>213.5</v>
      </c>
      <c r="E15" s="11">
        <v>139</v>
      </c>
      <c r="F15" s="11">
        <v>417</v>
      </c>
      <c r="G15" s="12">
        <v>37</v>
      </c>
      <c r="H15" s="11">
        <v>162</v>
      </c>
      <c r="I15" s="11">
        <v>393</v>
      </c>
      <c r="J15" s="12">
        <v>69.5</v>
      </c>
      <c r="K15" s="11">
        <v>93</v>
      </c>
      <c r="L15" s="11">
        <v>230</v>
      </c>
      <c r="M15" s="12">
        <v>77</v>
      </c>
      <c r="N15" s="11">
        <v>1027</v>
      </c>
      <c r="O15" s="11">
        <v>1331</v>
      </c>
      <c r="P15" s="12">
        <v>138</v>
      </c>
      <c r="Q15" s="13">
        <v>34</v>
      </c>
      <c r="R15" s="13">
        <v>17</v>
      </c>
      <c r="S15" s="14">
        <v>36</v>
      </c>
      <c r="T15" s="11">
        <v>0</v>
      </c>
      <c r="U15" s="11">
        <v>3</v>
      </c>
      <c r="V15" s="12">
        <v>0</v>
      </c>
      <c r="W15" s="11" t="s">
        <v>439</v>
      </c>
      <c r="X15" s="11">
        <v>7</v>
      </c>
      <c r="Y15" s="12"/>
      <c r="Z15" s="11">
        <v>262</v>
      </c>
      <c r="AA15" s="11">
        <v>489</v>
      </c>
      <c r="AB15" s="12">
        <v>106.5</v>
      </c>
      <c r="AC15" s="13">
        <v>1598</v>
      </c>
      <c r="AD15" s="13">
        <v>1594</v>
      </c>
      <c r="AE15" s="14">
        <v>245.5</v>
      </c>
    </row>
    <row r="16" spans="1:31" ht="15.75" x14ac:dyDescent="0.3">
      <c r="A16" s="10" t="s">
        <v>113</v>
      </c>
      <c r="B16" s="13">
        <v>1127</v>
      </c>
      <c r="C16" s="13">
        <v>1374</v>
      </c>
      <c r="D16" s="14">
        <v>248.5</v>
      </c>
      <c r="E16" s="11">
        <v>300</v>
      </c>
      <c r="F16" s="11">
        <v>495</v>
      </c>
      <c r="G16" s="12">
        <v>67.5</v>
      </c>
      <c r="H16" s="11">
        <v>610</v>
      </c>
      <c r="I16" s="11">
        <v>1026</v>
      </c>
      <c r="J16" s="12">
        <v>87</v>
      </c>
      <c r="K16" s="11">
        <v>1172</v>
      </c>
      <c r="L16" s="11">
        <v>1412</v>
      </c>
      <c r="M16" s="12">
        <v>232</v>
      </c>
      <c r="N16" s="13">
        <v>1012</v>
      </c>
      <c r="O16" s="13">
        <v>1130</v>
      </c>
      <c r="P16" s="14">
        <v>241.5</v>
      </c>
      <c r="Q16" s="13">
        <v>2208</v>
      </c>
      <c r="R16" s="13">
        <v>1975</v>
      </c>
      <c r="S16" s="14">
        <v>289</v>
      </c>
      <c r="T16" s="11">
        <v>18</v>
      </c>
      <c r="U16" s="11">
        <v>29</v>
      </c>
      <c r="V16" s="12">
        <v>7</v>
      </c>
      <c r="W16" s="11">
        <v>18</v>
      </c>
      <c r="X16" s="11">
        <v>35</v>
      </c>
      <c r="Y16" s="12">
        <v>15.5</v>
      </c>
      <c r="Z16" s="13">
        <v>990</v>
      </c>
      <c r="AA16" s="13">
        <v>1006</v>
      </c>
      <c r="AB16" s="14">
        <v>232.5</v>
      </c>
      <c r="AC16" s="11">
        <v>658</v>
      </c>
      <c r="AD16" s="11">
        <v>764</v>
      </c>
      <c r="AE16" s="12">
        <v>102</v>
      </c>
    </row>
    <row r="17" spans="1:31" ht="15.75" x14ac:dyDescent="0.3">
      <c r="A17" s="10" t="s">
        <v>114</v>
      </c>
      <c r="B17" s="13">
        <v>709</v>
      </c>
      <c r="C17" s="13">
        <v>727</v>
      </c>
      <c r="D17" s="14">
        <v>208</v>
      </c>
      <c r="E17" s="11">
        <v>150</v>
      </c>
      <c r="F17" s="11">
        <v>216</v>
      </c>
      <c r="G17" s="12">
        <v>40.5</v>
      </c>
      <c r="H17" s="11">
        <v>21</v>
      </c>
      <c r="I17" s="11">
        <v>73</v>
      </c>
      <c r="J17" s="12">
        <v>19</v>
      </c>
      <c r="K17" s="13">
        <v>65</v>
      </c>
      <c r="L17" s="13">
        <v>47</v>
      </c>
      <c r="M17" s="14">
        <v>62</v>
      </c>
      <c r="N17" s="13">
        <v>69</v>
      </c>
      <c r="O17" s="13">
        <v>91</v>
      </c>
      <c r="P17" s="14">
        <v>53.5</v>
      </c>
      <c r="Q17" s="13">
        <v>0</v>
      </c>
      <c r="R17" s="13">
        <v>0</v>
      </c>
      <c r="S17" s="14">
        <v>0</v>
      </c>
      <c r="T17" s="11">
        <v>0</v>
      </c>
      <c r="U17" s="11" t="s">
        <v>439</v>
      </c>
      <c r="V17" s="12">
        <v>0</v>
      </c>
      <c r="W17" s="11">
        <v>0</v>
      </c>
      <c r="X17" s="11">
        <v>3</v>
      </c>
      <c r="Y17" s="12">
        <v>0</v>
      </c>
      <c r="Z17" s="13">
        <v>54</v>
      </c>
      <c r="AA17" s="13">
        <v>57</v>
      </c>
      <c r="AB17" s="14">
        <v>60</v>
      </c>
      <c r="AC17" s="13">
        <v>20</v>
      </c>
      <c r="AD17" s="13">
        <v>31</v>
      </c>
      <c r="AE17" s="14">
        <v>19</v>
      </c>
    </row>
    <row r="18" spans="1:31" ht="15.75" x14ac:dyDescent="0.3">
      <c r="A18" s="10" t="s">
        <v>115</v>
      </c>
      <c r="B18" s="11">
        <v>735</v>
      </c>
      <c r="C18" s="11">
        <v>906</v>
      </c>
      <c r="D18" s="12">
        <v>78.5</v>
      </c>
      <c r="E18" s="11">
        <v>500</v>
      </c>
      <c r="F18" s="11">
        <v>601</v>
      </c>
      <c r="G18" s="12">
        <v>80.5</v>
      </c>
      <c r="H18" s="11">
        <v>281</v>
      </c>
      <c r="I18" s="11">
        <v>450</v>
      </c>
      <c r="J18" s="12">
        <v>64.5</v>
      </c>
      <c r="K18" s="11">
        <v>505</v>
      </c>
      <c r="L18" s="11">
        <v>679</v>
      </c>
      <c r="M18" s="12">
        <v>91.5</v>
      </c>
      <c r="N18" s="11">
        <v>208</v>
      </c>
      <c r="O18" s="11">
        <v>338</v>
      </c>
      <c r="P18" s="12">
        <v>56.5</v>
      </c>
      <c r="Q18" s="13">
        <v>2540</v>
      </c>
      <c r="R18" s="13">
        <v>2482</v>
      </c>
      <c r="S18" s="14">
        <v>220.5</v>
      </c>
      <c r="T18" s="11">
        <v>18</v>
      </c>
      <c r="U18" s="11">
        <v>47</v>
      </c>
      <c r="V18" s="12">
        <v>16</v>
      </c>
      <c r="W18" s="13">
        <v>74</v>
      </c>
      <c r="X18" s="13">
        <v>98</v>
      </c>
      <c r="Y18" s="14">
        <v>41</v>
      </c>
      <c r="Z18" s="13">
        <v>809</v>
      </c>
      <c r="AA18" s="13">
        <v>879</v>
      </c>
      <c r="AB18" s="14">
        <v>117</v>
      </c>
      <c r="AC18" s="13">
        <v>76</v>
      </c>
      <c r="AD18" s="13">
        <v>87</v>
      </c>
      <c r="AE18" s="14">
        <v>40.5</v>
      </c>
    </row>
    <row r="19" spans="1:31" s="23" customFormat="1" ht="15.75" x14ac:dyDescent="0.3">
      <c r="A19" s="21" t="s">
        <v>438</v>
      </c>
      <c r="B19" s="22">
        <v>8634</v>
      </c>
      <c r="C19" s="22">
        <v>10660</v>
      </c>
      <c r="D19" s="20">
        <v>591.5</v>
      </c>
      <c r="E19" s="22">
        <v>2331</v>
      </c>
      <c r="F19" s="22">
        <v>3724</v>
      </c>
      <c r="G19" s="20">
        <v>218.5</v>
      </c>
      <c r="H19" s="22">
        <v>1815</v>
      </c>
      <c r="I19" s="22">
        <v>3135</v>
      </c>
      <c r="J19" s="20">
        <v>175</v>
      </c>
      <c r="K19" s="22">
        <v>3271</v>
      </c>
      <c r="L19" s="22">
        <v>4133</v>
      </c>
      <c r="M19" s="20">
        <v>304</v>
      </c>
      <c r="N19" s="22">
        <v>3665</v>
      </c>
      <c r="O19" s="22">
        <v>5286</v>
      </c>
      <c r="P19" s="20">
        <v>347.5</v>
      </c>
      <c r="Q19" s="22">
        <v>5841</v>
      </c>
      <c r="R19" s="22">
        <v>5451</v>
      </c>
      <c r="S19" s="20">
        <v>378</v>
      </c>
      <c r="T19" s="22">
        <v>248</v>
      </c>
      <c r="U19" s="22">
        <v>300</v>
      </c>
      <c r="V19" s="20">
        <v>26.5</v>
      </c>
      <c r="W19" s="25">
        <v>156</v>
      </c>
      <c r="X19" s="25">
        <v>202</v>
      </c>
      <c r="Y19" s="24">
        <v>46</v>
      </c>
      <c r="Z19" s="25">
        <v>2636</v>
      </c>
      <c r="AA19" s="25">
        <v>2851</v>
      </c>
      <c r="AB19" s="24">
        <v>314</v>
      </c>
      <c r="AC19" s="25">
        <v>3941</v>
      </c>
      <c r="AD19" s="25">
        <v>4030</v>
      </c>
      <c r="AE19" s="24">
        <v>373</v>
      </c>
    </row>
    <row r="20" spans="1:31"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c r="AC20" s="15"/>
      <c r="AD20" s="15"/>
      <c r="AE20" s="16"/>
    </row>
    <row r="21" spans="1:31" x14ac:dyDescent="0.25">
      <c r="A21" t="s">
        <v>131</v>
      </c>
      <c r="D21" s="17"/>
      <c r="G21" s="17"/>
      <c r="J21" s="17"/>
      <c r="M21" s="17"/>
      <c r="P21" s="17"/>
      <c r="S21" s="17"/>
      <c r="V21" s="17"/>
      <c r="Y21" s="17"/>
      <c r="AB21" s="17"/>
      <c r="AE21" s="17"/>
    </row>
  </sheetData>
  <mergeCells count="10">
    <mergeCell ref="Z4:AB4"/>
    <mergeCell ref="N4:P4"/>
    <mergeCell ref="AC4:AE4"/>
    <mergeCell ref="K4:M4"/>
    <mergeCell ref="B4:D4"/>
    <mergeCell ref="H4:J4"/>
    <mergeCell ref="Q4:S4"/>
    <mergeCell ref="T4:V4"/>
    <mergeCell ref="W4:Y4"/>
    <mergeCell ref="E4:G4"/>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4"/>
  <dimension ref="A1:AE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31" width="15" customWidth="1"/>
  </cols>
  <sheetData>
    <row r="1" spans="1:31" ht="18.75" x14ac:dyDescent="0.35">
      <c r="A1" s="3" t="s">
        <v>36</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c r="AC1" s="4"/>
      <c r="AD1" s="4"/>
      <c r="AE1" s="4"/>
    </row>
    <row r="2" spans="1:31" ht="15.75" x14ac:dyDescent="0.3">
      <c r="A2" s="6" t="s">
        <v>231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75" x14ac:dyDescent="0.3">
      <c r="A3" s="6" t="s">
        <v>242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row>
    <row r="4" spans="1:31" ht="60" customHeight="1" x14ac:dyDescent="0.25">
      <c r="A4" s="7"/>
      <c r="B4" s="83" t="s">
        <v>232</v>
      </c>
      <c r="C4" s="83"/>
      <c r="D4" s="83"/>
      <c r="E4" s="83" t="s">
        <v>233</v>
      </c>
      <c r="F4" s="83"/>
      <c r="G4" s="83"/>
      <c r="H4" s="83" t="s">
        <v>234</v>
      </c>
      <c r="I4" s="83"/>
      <c r="J4" s="83"/>
      <c r="K4" s="83" t="s">
        <v>235</v>
      </c>
      <c r="L4" s="83"/>
      <c r="M4" s="83"/>
      <c r="N4" s="83" t="s">
        <v>236</v>
      </c>
      <c r="O4" s="83"/>
      <c r="P4" s="83"/>
      <c r="Q4" s="83" t="s">
        <v>237</v>
      </c>
      <c r="R4" s="83"/>
      <c r="S4" s="83"/>
      <c r="T4" s="83" t="s">
        <v>238</v>
      </c>
      <c r="U4" s="83"/>
      <c r="V4" s="83"/>
      <c r="W4" s="83" t="s">
        <v>239</v>
      </c>
      <c r="X4" s="83"/>
      <c r="Y4" s="83"/>
      <c r="Z4" s="83" t="s">
        <v>240</v>
      </c>
      <c r="AA4" s="83"/>
      <c r="AB4" s="83"/>
      <c r="AC4" s="83" t="s">
        <v>241</v>
      </c>
      <c r="AD4" s="83"/>
      <c r="AE4" s="83"/>
    </row>
    <row r="5" spans="1:31"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c r="AC5" s="8" t="s">
        <v>100</v>
      </c>
      <c r="AD5" s="8" t="s">
        <v>101</v>
      </c>
      <c r="AE5" s="9" t="s">
        <v>102</v>
      </c>
    </row>
    <row r="6" spans="1:31" ht="15.75" x14ac:dyDescent="0.3">
      <c r="A6" s="10" t="s">
        <v>103</v>
      </c>
      <c r="B6" s="13">
        <v>3308</v>
      </c>
      <c r="C6" s="13">
        <v>3707</v>
      </c>
      <c r="D6" s="14">
        <v>408</v>
      </c>
      <c r="E6" s="13">
        <v>1090</v>
      </c>
      <c r="F6" s="13">
        <v>1089</v>
      </c>
      <c r="G6" s="14">
        <v>215</v>
      </c>
      <c r="H6" s="11">
        <v>1953</v>
      </c>
      <c r="I6" s="11">
        <v>2630</v>
      </c>
      <c r="J6" s="12">
        <v>202.5</v>
      </c>
      <c r="K6" s="11">
        <v>5858</v>
      </c>
      <c r="L6" s="11">
        <v>6820</v>
      </c>
      <c r="M6" s="12">
        <v>454</v>
      </c>
      <c r="N6" s="13">
        <v>418</v>
      </c>
      <c r="O6" s="13">
        <v>449</v>
      </c>
      <c r="P6" s="14">
        <v>67.5</v>
      </c>
      <c r="Q6" s="13">
        <v>1354</v>
      </c>
      <c r="R6" s="13">
        <v>1238</v>
      </c>
      <c r="S6" s="14">
        <v>163</v>
      </c>
      <c r="T6" s="13">
        <v>0</v>
      </c>
      <c r="U6" s="13" t="s">
        <v>439</v>
      </c>
      <c r="V6" s="14">
        <v>0</v>
      </c>
      <c r="W6" s="13">
        <v>0</v>
      </c>
      <c r="X6" s="13" t="s">
        <v>439</v>
      </c>
      <c r="Y6" s="14">
        <v>0</v>
      </c>
      <c r="Z6" s="11">
        <v>151</v>
      </c>
      <c r="AA6" s="11">
        <v>102</v>
      </c>
      <c r="AB6" s="12">
        <v>45.5</v>
      </c>
      <c r="AC6" s="13">
        <v>12022</v>
      </c>
      <c r="AD6" s="13">
        <v>12676</v>
      </c>
      <c r="AE6" s="14">
        <v>1491</v>
      </c>
    </row>
    <row r="7" spans="1:31" ht="15.75" x14ac:dyDescent="0.3">
      <c r="A7" s="10" t="s">
        <v>104</v>
      </c>
      <c r="B7" s="11">
        <v>111</v>
      </c>
      <c r="C7" s="11">
        <v>440</v>
      </c>
      <c r="D7" s="12">
        <v>56.5</v>
      </c>
      <c r="E7" s="11" t="s">
        <v>439</v>
      </c>
      <c r="F7" s="11">
        <v>50</v>
      </c>
      <c r="G7" s="12"/>
      <c r="H7" s="11" t="s">
        <v>439</v>
      </c>
      <c r="I7" s="11">
        <v>12</v>
      </c>
      <c r="J7" s="12"/>
      <c r="K7" s="11">
        <v>12</v>
      </c>
      <c r="L7" s="11">
        <v>3</v>
      </c>
      <c r="M7" s="12">
        <v>4</v>
      </c>
      <c r="N7" s="11">
        <v>6</v>
      </c>
      <c r="O7" s="11">
        <v>41</v>
      </c>
      <c r="P7" s="12">
        <v>6.5</v>
      </c>
      <c r="Q7" s="13">
        <v>0</v>
      </c>
      <c r="R7" s="13">
        <v>0</v>
      </c>
      <c r="S7" s="14">
        <v>0</v>
      </c>
      <c r="T7" s="13">
        <v>0</v>
      </c>
      <c r="U7" s="13">
        <v>0</v>
      </c>
      <c r="V7" s="14">
        <v>0</v>
      </c>
      <c r="W7" s="13">
        <v>0</v>
      </c>
      <c r="X7" s="13">
        <v>0</v>
      </c>
      <c r="Y7" s="14">
        <v>0</v>
      </c>
      <c r="Z7" s="11" t="s">
        <v>439</v>
      </c>
      <c r="AA7" s="11">
        <v>16</v>
      </c>
      <c r="AB7" s="12"/>
      <c r="AC7" s="11">
        <v>64</v>
      </c>
      <c r="AD7" s="11">
        <v>289</v>
      </c>
      <c r="AE7" s="12">
        <v>67.5</v>
      </c>
    </row>
    <row r="8" spans="1:31" ht="15.75" x14ac:dyDescent="0.3">
      <c r="A8" s="10" t="s">
        <v>105</v>
      </c>
      <c r="B8" s="11">
        <v>4180</v>
      </c>
      <c r="C8" s="11">
        <v>3227</v>
      </c>
      <c r="D8" s="12">
        <v>435.5</v>
      </c>
      <c r="E8" s="11">
        <v>63</v>
      </c>
      <c r="F8" s="11">
        <v>79</v>
      </c>
      <c r="G8" s="12">
        <v>11.5</v>
      </c>
      <c r="H8" s="13">
        <v>3</v>
      </c>
      <c r="I8" s="13">
        <v>4</v>
      </c>
      <c r="J8" s="14">
        <v>3.5</v>
      </c>
      <c r="K8" s="13" t="s">
        <v>439</v>
      </c>
      <c r="L8" s="13" t="s">
        <v>439</v>
      </c>
      <c r="M8" s="14"/>
      <c r="N8" s="13">
        <v>16</v>
      </c>
      <c r="O8" s="13">
        <v>10</v>
      </c>
      <c r="P8" s="14">
        <v>20.5</v>
      </c>
      <c r="Q8" s="13">
        <v>0</v>
      </c>
      <c r="R8" s="13">
        <v>0</v>
      </c>
      <c r="S8" s="14">
        <v>0</v>
      </c>
      <c r="T8" s="13">
        <v>0</v>
      </c>
      <c r="U8" s="13">
        <v>0</v>
      </c>
      <c r="V8" s="14">
        <v>0</v>
      </c>
      <c r="W8" s="13">
        <v>0</v>
      </c>
      <c r="X8" s="13">
        <v>0</v>
      </c>
      <c r="Y8" s="14">
        <v>0</v>
      </c>
      <c r="Z8" s="13" t="s">
        <v>439</v>
      </c>
      <c r="AA8" s="13" t="s">
        <v>439</v>
      </c>
      <c r="AB8" s="14"/>
      <c r="AC8" s="13">
        <v>533</v>
      </c>
      <c r="AD8" s="13" t="s">
        <v>439</v>
      </c>
      <c r="AE8" s="14">
        <v>761</v>
      </c>
    </row>
    <row r="9" spans="1:31" ht="15.75" x14ac:dyDescent="0.3">
      <c r="A9" s="10" t="s">
        <v>106</v>
      </c>
      <c r="B9" s="13">
        <v>2188</v>
      </c>
      <c r="C9" s="13">
        <v>2491</v>
      </c>
      <c r="D9" s="14">
        <v>343.5</v>
      </c>
      <c r="E9" s="13">
        <v>437</v>
      </c>
      <c r="F9" s="13">
        <v>425</v>
      </c>
      <c r="G9" s="14">
        <v>153.5</v>
      </c>
      <c r="H9" s="11">
        <v>7</v>
      </c>
      <c r="I9" s="11">
        <v>20</v>
      </c>
      <c r="J9" s="12">
        <v>1.5</v>
      </c>
      <c r="K9" s="11" t="s">
        <v>439</v>
      </c>
      <c r="L9" s="11">
        <v>10</v>
      </c>
      <c r="M9" s="12"/>
      <c r="N9" s="11">
        <v>11</v>
      </c>
      <c r="O9" s="11">
        <v>28</v>
      </c>
      <c r="P9" s="12">
        <v>1.5</v>
      </c>
      <c r="Q9" s="11">
        <v>9</v>
      </c>
      <c r="R9" s="11">
        <v>13</v>
      </c>
      <c r="S9" s="12">
        <v>3.5</v>
      </c>
      <c r="T9" s="13">
        <v>0</v>
      </c>
      <c r="U9" s="13">
        <v>0</v>
      </c>
      <c r="V9" s="14">
        <v>0</v>
      </c>
      <c r="W9" s="13">
        <v>0</v>
      </c>
      <c r="X9" s="13">
        <v>0</v>
      </c>
      <c r="Y9" s="14">
        <v>0</v>
      </c>
      <c r="Z9" s="13">
        <v>13</v>
      </c>
      <c r="AA9" s="13">
        <v>16</v>
      </c>
      <c r="AB9" s="14">
        <v>10.5</v>
      </c>
      <c r="AC9" s="11">
        <v>67</v>
      </c>
      <c r="AD9" s="11">
        <v>315</v>
      </c>
      <c r="AE9" s="12">
        <v>18</v>
      </c>
    </row>
    <row r="10" spans="1:31" ht="15.75" x14ac:dyDescent="0.3">
      <c r="A10" s="10" t="s">
        <v>107</v>
      </c>
      <c r="B10" s="11">
        <v>15</v>
      </c>
      <c r="C10" s="11">
        <v>46</v>
      </c>
      <c r="D10" s="12">
        <v>5.5</v>
      </c>
      <c r="E10" s="11" t="s">
        <v>439</v>
      </c>
      <c r="F10" s="11">
        <v>4</v>
      </c>
      <c r="G10" s="12"/>
      <c r="H10" s="13">
        <v>341</v>
      </c>
      <c r="I10" s="13">
        <v>380</v>
      </c>
      <c r="J10" s="14">
        <v>92.5</v>
      </c>
      <c r="K10" s="11">
        <v>39</v>
      </c>
      <c r="L10" s="11">
        <v>56</v>
      </c>
      <c r="M10" s="12">
        <v>14</v>
      </c>
      <c r="N10" s="11">
        <v>21</v>
      </c>
      <c r="O10" s="11">
        <v>115</v>
      </c>
      <c r="P10" s="12">
        <v>15.5</v>
      </c>
      <c r="Q10" s="13">
        <v>1841</v>
      </c>
      <c r="R10" s="13">
        <v>1849</v>
      </c>
      <c r="S10" s="14">
        <v>222</v>
      </c>
      <c r="T10" s="13">
        <v>1881</v>
      </c>
      <c r="U10" s="13">
        <v>1920</v>
      </c>
      <c r="V10" s="14">
        <v>168.5</v>
      </c>
      <c r="W10" s="13">
        <v>97</v>
      </c>
      <c r="X10" s="13">
        <v>84</v>
      </c>
      <c r="Y10" s="14">
        <v>20</v>
      </c>
      <c r="Z10" s="13">
        <v>94</v>
      </c>
      <c r="AA10" s="13">
        <v>78</v>
      </c>
      <c r="AB10" s="14">
        <v>48.5</v>
      </c>
      <c r="AC10" s="11">
        <v>0</v>
      </c>
      <c r="AD10" s="11" t="s">
        <v>439</v>
      </c>
      <c r="AE10" s="12">
        <v>0</v>
      </c>
    </row>
    <row r="11" spans="1:31" ht="15.75" x14ac:dyDescent="0.3">
      <c r="A11" s="10" t="s">
        <v>108</v>
      </c>
      <c r="B11" s="11">
        <v>1023</v>
      </c>
      <c r="C11" s="11">
        <v>1372</v>
      </c>
      <c r="D11" s="12">
        <v>206</v>
      </c>
      <c r="E11" s="11">
        <v>92</v>
      </c>
      <c r="F11" s="11">
        <v>175</v>
      </c>
      <c r="G11" s="12">
        <v>22</v>
      </c>
      <c r="H11" s="11">
        <v>24</v>
      </c>
      <c r="I11" s="11">
        <v>52</v>
      </c>
      <c r="J11" s="12">
        <v>5</v>
      </c>
      <c r="K11" s="13">
        <v>35</v>
      </c>
      <c r="L11" s="13">
        <v>30</v>
      </c>
      <c r="M11" s="14">
        <v>16</v>
      </c>
      <c r="N11" s="13">
        <v>1883</v>
      </c>
      <c r="O11" s="13">
        <v>1946</v>
      </c>
      <c r="P11" s="14">
        <v>416.5</v>
      </c>
      <c r="Q11" s="11" t="s">
        <v>439</v>
      </c>
      <c r="R11" s="11">
        <v>5</v>
      </c>
      <c r="S11" s="12"/>
      <c r="T11" s="13">
        <v>0</v>
      </c>
      <c r="U11" s="13">
        <v>0</v>
      </c>
      <c r="V11" s="14">
        <v>0</v>
      </c>
      <c r="W11" s="13">
        <v>0</v>
      </c>
      <c r="X11" s="13">
        <v>0</v>
      </c>
      <c r="Y11" s="14">
        <v>0</v>
      </c>
      <c r="Z11" s="11">
        <v>13</v>
      </c>
      <c r="AA11" s="11">
        <v>32</v>
      </c>
      <c r="AB11" s="12">
        <v>4</v>
      </c>
      <c r="AC11" s="13">
        <v>550</v>
      </c>
      <c r="AD11" s="13">
        <v>325</v>
      </c>
      <c r="AE11" s="14">
        <v>480.5</v>
      </c>
    </row>
    <row r="12" spans="1:31" ht="15.75" x14ac:dyDescent="0.3">
      <c r="A12" s="10" t="s">
        <v>109</v>
      </c>
      <c r="B12" s="11">
        <v>1749</v>
      </c>
      <c r="C12" s="11">
        <v>2493</v>
      </c>
      <c r="D12" s="12">
        <v>472</v>
      </c>
      <c r="E12" s="13">
        <v>270</v>
      </c>
      <c r="F12" s="13">
        <v>274</v>
      </c>
      <c r="G12" s="14">
        <v>66.5</v>
      </c>
      <c r="H12" s="11" t="s">
        <v>439</v>
      </c>
      <c r="I12" s="11" t="s">
        <v>439</v>
      </c>
      <c r="J12" s="12"/>
      <c r="K12" s="11" t="s">
        <v>439</v>
      </c>
      <c r="L12" s="11" t="s">
        <v>439</v>
      </c>
      <c r="M12" s="12"/>
      <c r="N12" s="13">
        <v>59</v>
      </c>
      <c r="O12" s="13">
        <v>36</v>
      </c>
      <c r="P12" s="14">
        <v>67</v>
      </c>
      <c r="Q12" s="11">
        <v>12</v>
      </c>
      <c r="R12" s="11">
        <v>0</v>
      </c>
      <c r="S12" s="12">
        <v>5</v>
      </c>
      <c r="T12" s="13">
        <v>0</v>
      </c>
      <c r="U12" s="13">
        <v>0</v>
      </c>
      <c r="V12" s="14">
        <v>0</v>
      </c>
      <c r="W12" s="13">
        <v>0</v>
      </c>
      <c r="X12" s="13">
        <v>0</v>
      </c>
      <c r="Y12" s="14">
        <v>0</v>
      </c>
      <c r="Z12" s="13">
        <v>75</v>
      </c>
      <c r="AA12" s="13">
        <v>0</v>
      </c>
      <c r="AB12" s="14">
        <v>81.5</v>
      </c>
      <c r="AC12" s="13">
        <v>779</v>
      </c>
      <c r="AD12" s="13">
        <v>131</v>
      </c>
      <c r="AE12" s="14">
        <v>1018</v>
      </c>
    </row>
    <row r="13" spans="1:31" ht="15.75" x14ac:dyDescent="0.3">
      <c r="A13" s="10" t="s">
        <v>110</v>
      </c>
      <c r="B13" s="13">
        <v>484</v>
      </c>
      <c r="C13" s="13">
        <v>566</v>
      </c>
      <c r="D13" s="14">
        <v>238</v>
      </c>
      <c r="E13" s="11">
        <v>57</v>
      </c>
      <c r="F13" s="11">
        <v>203</v>
      </c>
      <c r="G13" s="12">
        <v>19</v>
      </c>
      <c r="H13" s="11">
        <v>3</v>
      </c>
      <c r="I13" s="11">
        <v>16</v>
      </c>
      <c r="J13" s="12">
        <v>1.5</v>
      </c>
      <c r="K13" s="11" t="s">
        <v>439</v>
      </c>
      <c r="L13" s="11">
        <v>3</v>
      </c>
      <c r="M13" s="12"/>
      <c r="N13" s="11">
        <v>12</v>
      </c>
      <c r="O13" s="11">
        <v>36</v>
      </c>
      <c r="P13" s="12">
        <v>5</v>
      </c>
      <c r="Q13" s="11">
        <v>0</v>
      </c>
      <c r="R13" s="11" t="s">
        <v>439</v>
      </c>
      <c r="S13" s="12">
        <v>0</v>
      </c>
      <c r="T13" s="11">
        <v>0</v>
      </c>
      <c r="U13" s="11" t="s">
        <v>439</v>
      </c>
      <c r="V13" s="12">
        <v>0</v>
      </c>
      <c r="W13" s="13">
        <v>0</v>
      </c>
      <c r="X13" s="13">
        <v>0</v>
      </c>
      <c r="Y13" s="14">
        <v>0</v>
      </c>
      <c r="Z13" s="11">
        <v>0</v>
      </c>
      <c r="AA13" s="11" t="s">
        <v>439</v>
      </c>
      <c r="AB13" s="12">
        <v>0</v>
      </c>
      <c r="AC13" s="13">
        <v>14</v>
      </c>
      <c r="AD13" s="13">
        <v>13</v>
      </c>
      <c r="AE13" s="14">
        <v>16.5</v>
      </c>
    </row>
    <row r="14" spans="1:31" ht="15.75" x14ac:dyDescent="0.3">
      <c r="A14" s="10" t="s">
        <v>111</v>
      </c>
      <c r="B14" s="13">
        <v>8513</v>
      </c>
      <c r="C14" s="13">
        <v>8563</v>
      </c>
      <c r="D14" s="14">
        <v>1411</v>
      </c>
      <c r="E14" s="13">
        <v>412</v>
      </c>
      <c r="F14" s="13">
        <v>203</v>
      </c>
      <c r="G14" s="14">
        <v>419.5</v>
      </c>
      <c r="H14" s="11">
        <v>0</v>
      </c>
      <c r="I14" s="11" t="s">
        <v>439</v>
      </c>
      <c r="J14" s="12">
        <v>0</v>
      </c>
      <c r="K14" s="13">
        <v>11</v>
      </c>
      <c r="L14" s="13">
        <v>7</v>
      </c>
      <c r="M14" s="14">
        <v>15.5</v>
      </c>
      <c r="N14" s="13">
        <v>26</v>
      </c>
      <c r="O14" s="13">
        <v>28</v>
      </c>
      <c r="P14" s="14">
        <v>19</v>
      </c>
      <c r="Q14" s="13" t="s">
        <v>439</v>
      </c>
      <c r="R14" s="13" t="s">
        <v>439</v>
      </c>
      <c r="S14" s="14"/>
      <c r="T14" s="13">
        <v>0</v>
      </c>
      <c r="U14" s="13">
        <v>0</v>
      </c>
      <c r="V14" s="14">
        <v>0</v>
      </c>
      <c r="W14" s="13">
        <v>0</v>
      </c>
      <c r="X14" s="13">
        <v>0</v>
      </c>
      <c r="Y14" s="14">
        <v>0</v>
      </c>
      <c r="Z14" s="13" t="s">
        <v>439</v>
      </c>
      <c r="AA14" s="13" t="s">
        <v>439</v>
      </c>
      <c r="AB14" s="14"/>
      <c r="AC14" s="13">
        <v>53</v>
      </c>
      <c r="AD14" s="13">
        <v>20</v>
      </c>
      <c r="AE14" s="14">
        <v>61</v>
      </c>
    </row>
    <row r="15" spans="1:31" ht="15.75" x14ac:dyDescent="0.3">
      <c r="A15" s="10" t="s">
        <v>112</v>
      </c>
      <c r="B15" s="13">
        <v>6562</v>
      </c>
      <c r="C15" s="13">
        <v>7447</v>
      </c>
      <c r="D15" s="14">
        <v>926</v>
      </c>
      <c r="E15" s="13">
        <v>260</v>
      </c>
      <c r="F15" s="13">
        <v>333</v>
      </c>
      <c r="G15" s="14">
        <v>93.5</v>
      </c>
      <c r="H15" s="13">
        <v>226</v>
      </c>
      <c r="I15" s="13">
        <v>301</v>
      </c>
      <c r="J15" s="14">
        <v>83.5</v>
      </c>
      <c r="K15" s="13">
        <v>72</v>
      </c>
      <c r="L15" s="13">
        <v>89</v>
      </c>
      <c r="M15" s="14">
        <v>46.5</v>
      </c>
      <c r="N15" s="13">
        <v>10702</v>
      </c>
      <c r="O15" s="13">
        <v>11102</v>
      </c>
      <c r="P15" s="14">
        <v>764</v>
      </c>
      <c r="Q15" s="13">
        <v>30</v>
      </c>
      <c r="R15" s="13">
        <v>14</v>
      </c>
      <c r="S15" s="14">
        <v>36</v>
      </c>
      <c r="T15" s="13">
        <v>0</v>
      </c>
      <c r="U15" s="13">
        <v>0</v>
      </c>
      <c r="V15" s="14">
        <v>0</v>
      </c>
      <c r="W15" s="11">
        <v>0</v>
      </c>
      <c r="X15" s="11" t="s">
        <v>439</v>
      </c>
      <c r="Y15" s="12">
        <v>0</v>
      </c>
      <c r="Z15" s="11">
        <v>195</v>
      </c>
      <c r="AA15" s="11">
        <v>369</v>
      </c>
      <c r="AB15" s="12">
        <v>68</v>
      </c>
      <c r="AC15" s="13">
        <v>13708</v>
      </c>
      <c r="AD15" s="13">
        <v>11118</v>
      </c>
      <c r="AE15" s="14">
        <v>2976.5</v>
      </c>
    </row>
    <row r="16" spans="1:31" ht="15.75" x14ac:dyDescent="0.3">
      <c r="A16" s="10" t="s">
        <v>113</v>
      </c>
      <c r="B16" s="11">
        <v>7861</v>
      </c>
      <c r="C16" s="11">
        <v>9476</v>
      </c>
      <c r="D16" s="12">
        <v>602.5</v>
      </c>
      <c r="E16" s="11">
        <v>667</v>
      </c>
      <c r="F16" s="11">
        <v>556</v>
      </c>
      <c r="G16" s="12">
        <v>109</v>
      </c>
      <c r="H16" s="11">
        <v>5863</v>
      </c>
      <c r="I16" s="11">
        <v>6763</v>
      </c>
      <c r="J16" s="12">
        <v>510</v>
      </c>
      <c r="K16" s="11">
        <v>4174</v>
      </c>
      <c r="L16" s="11">
        <v>4872</v>
      </c>
      <c r="M16" s="12">
        <v>469</v>
      </c>
      <c r="N16" s="13">
        <v>3610</v>
      </c>
      <c r="O16" s="13">
        <v>3447</v>
      </c>
      <c r="P16" s="14">
        <v>390</v>
      </c>
      <c r="Q16" s="13">
        <v>4308</v>
      </c>
      <c r="R16" s="13">
        <v>3941</v>
      </c>
      <c r="S16" s="14">
        <v>605.5</v>
      </c>
      <c r="T16" s="13">
        <v>40</v>
      </c>
      <c r="U16" s="13">
        <v>18</v>
      </c>
      <c r="V16" s="14">
        <v>32</v>
      </c>
      <c r="W16" s="13">
        <v>11</v>
      </c>
      <c r="X16" s="13">
        <v>7</v>
      </c>
      <c r="Y16" s="14">
        <v>8.5</v>
      </c>
      <c r="Z16" s="13">
        <v>2192</v>
      </c>
      <c r="AA16" s="13">
        <v>2041</v>
      </c>
      <c r="AB16" s="14">
        <v>959</v>
      </c>
      <c r="AC16" s="13">
        <v>4541</v>
      </c>
      <c r="AD16" s="13">
        <v>4288</v>
      </c>
      <c r="AE16" s="14">
        <v>751.5</v>
      </c>
    </row>
    <row r="17" spans="1:31" ht="15.75" x14ac:dyDescent="0.3">
      <c r="A17" s="10" t="s">
        <v>114</v>
      </c>
      <c r="B17" s="13">
        <v>6756</v>
      </c>
      <c r="C17" s="13">
        <v>6870</v>
      </c>
      <c r="D17" s="14">
        <v>819</v>
      </c>
      <c r="E17" s="13">
        <v>659</v>
      </c>
      <c r="F17" s="13">
        <v>566</v>
      </c>
      <c r="G17" s="14">
        <v>129.5</v>
      </c>
      <c r="H17" s="11">
        <v>4</v>
      </c>
      <c r="I17" s="11">
        <v>16</v>
      </c>
      <c r="J17" s="12">
        <v>2</v>
      </c>
      <c r="K17" s="13">
        <v>14</v>
      </c>
      <c r="L17" s="13">
        <v>7</v>
      </c>
      <c r="M17" s="14">
        <v>10</v>
      </c>
      <c r="N17" s="13">
        <v>27</v>
      </c>
      <c r="O17" s="13">
        <v>36</v>
      </c>
      <c r="P17" s="14">
        <v>21</v>
      </c>
      <c r="Q17" s="13">
        <v>0</v>
      </c>
      <c r="R17" s="13">
        <v>0</v>
      </c>
      <c r="S17" s="14">
        <v>0</v>
      </c>
      <c r="T17" s="13">
        <v>0</v>
      </c>
      <c r="U17" s="13">
        <v>0</v>
      </c>
      <c r="V17" s="14">
        <v>0</v>
      </c>
      <c r="W17" s="13">
        <v>0</v>
      </c>
      <c r="X17" s="13">
        <v>0</v>
      </c>
      <c r="Y17" s="14">
        <v>0</v>
      </c>
      <c r="Z17" s="13">
        <v>13</v>
      </c>
      <c r="AA17" s="13">
        <v>21</v>
      </c>
      <c r="AB17" s="14">
        <v>14.5</v>
      </c>
      <c r="AC17" s="11">
        <v>7</v>
      </c>
      <c r="AD17" s="11">
        <v>100</v>
      </c>
      <c r="AE17" s="12">
        <v>2.5</v>
      </c>
    </row>
    <row r="18" spans="1:31" ht="15.75" x14ac:dyDescent="0.3">
      <c r="A18" s="10" t="s">
        <v>115</v>
      </c>
      <c r="B18" s="13">
        <v>8796</v>
      </c>
      <c r="C18" s="13">
        <v>8976</v>
      </c>
      <c r="D18" s="14">
        <v>684.5</v>
      </c>
      <c r="E18" s="11">
        <v>2690</v>
      </c>
      <c r="F18" s="11">
        <v>2249</v>
      </c>
      <c r="G18" s="12">
        <v>338</v>
      </c>
      <c r="H18" s="13">
        <v>2571</v>
      </c>
      <c r="I18" s="13">
        <v>2698</v>
      </c>
      <c r="J18" s="14">
        <v>352</v>
      </c>
      <c r="K18" s="13">
        <v>1574</v>
      </c>
      <c r="L18" s="13">
        <v>1645</v>
      </c>
      <c r="M18" s="14">
        <v>188.5</v>
      </c>
      <c r="N18" s="13">
        <v>290</v>
      </c>
      <c r="O18" s="13">
        <v>305</v>
      </c>
      <c r="P18" s="14">
        <v>50.5</v>
      </c>
      <c r="Q18" s="13">
        <v>7246</v>
      </c>
      <c r="R18" s="13">
        <v>7172</v>
      </c>
      <c r="S18" s="14">
        <v>766</v>
      </c>
      <c r="T18" s="11">
        <v>6</v>
      </c>
      <c r="U18" s="11">
        <v>13</v>
      </c>
      <c r="V18" s="12">
        <v>6.5</v>
      </c>
      <c r="W18" s="11">
        <v>21</v>
      </c>
      <c r="X18" s="11">
        <v>135</v>
      </c>
      <c r="Y18" s="12">
        <v>8</v>
      </c>
      <c r="Z18" s="11">
        <v>4654</v>
      </c>
      <c r="AA18" s="11">
        <v>3324</v>
      </c>
      <c r="AB18" s="12">
        <v>1102</v>
      </c>
      <c r="AC18" s="11">
        <v>49</v>
      </c>
      <c r="AD18" s="11">
        <v>139</v>
      </c>
      <c r="AE18" s="12">
        <v>40</v>
      </c>
    </row>
    <row r="19" spans="1:31" s="23" customFormat="1" ht="15.75" x14ac:dyDescent="0.3">
      <c r="A19" s="21" t="s">
        <v>438</v>
      </c>
      <c r="B19" s="22">
        <v>51546</v>
      </c>
      <c r="C19" s="22">
        <v>55674</v>
      </c>
      <c r="D19" s="20">
        <v>2269.5</v>
      </c>
      <c r="E19" s="25">
        <v>6705</v>
      </c>
      <c r="F19" s="25">
        <v>6206</v>
      </c>
      <c r="G19" s="24">
        <v>639.5</v>
      </c>
      <c r="H19" s="22">
        <v>10996</v>
      </c>
      <c r="I19" s="22">
        <v>12894</v>
      </c>
      <c r="J19" s="20">
        <v>663.5</v>
      </c>
      <c r="K19" s="22">
        <v>11794</v>
      </c>
      <c r="L19" s="22">
        <v>13543</v>
      </c>
      <c r="M19" s="20">
        <v>681.5</v>
      </c>
      <c r="N19" s="25">
        <v>17081</v>
      </c>
      <c r="O19" s="25">
        <v>17579</v>
      </c>
      <c r="P19" s="24">
        <v>961</v>
      </c>
      <c r="Q19" s="25">
        <v>14804</v>
      </c>
      <c r="R19" s="25">
        <v>14235</v>
      </c>
      <c r="S19" s="24">
        <v>1015</v>
      </c>
      <c r="T19" s="25">
        <v>1927</v>
      </c>
      <c r="U19" s="25">
        <v>1952</v>
      </c>
      <c r="V19" s="24">
        <v>171.5</v>
      </c>
      <c r="W19" s="22">
        <v>129</v>
      </c>
      <c r="X19" s="22">
        <v>227</v>
      </c>
      <c r="Y19" s="20">
        <v>23.5</v>
      </c>
      <c r="Z19" s="25">
        <v>7404</v>
      </c>
      <c r="AA19" s="25">
        <v>6002</v>
      </c>
      <c r="AB19" s="24">
        <v>1466.5</v>
      </c>
      <c r="AC19" s="25">
        <v>32387</v>
      </c>
      <c r="AD19" s="25">
        <v>29427</v>
      </c>
      <c r="AE19" s="24">
        <v>3801.5</v>
      </c>
    </row>
    <row r="20" spans="1:31"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c r="AC20" s="15"/>
      <c r="AD20" s="15"/>
      <c r="AE20" s="16"/>
    </row>
    <row r="21" spans="1:31" x14ac:dyDescent="0.25">
      <c r="A21" t="s">
        <v>131</v>
      </c>
      <c r="D21" s="17"/>
      <c r="G21" s="17"/>
      <c r="J21" s="17"/>
      <c r="M21" s="17"/>
      <c r="P21" s="17"/>
      <c r="S21" s="17"/>
      <c r="V21" s="17"/>
      <c r="Y21" s="17"/>
      <c r="AB21" s="17"/>
      <c r="AE21" s="17"/>
    </row>
  </sheetData>
  <mergeCells count="10">
    <mergeCell ref="Z4:AB4"/>
    <mergeCell ref="N4:P4"/>
    <mergeCell ref="AC4:AE4"/>
    <mergeCell ref="K4:M4"/>
    <mergeCell ref="B4:D4"/>
    <mergeCell ref="H4:J4"/>
    <mergeCell ref="Q4:S4"/>
    <mergeCell ref="T4:V4"/>
    <mergeCell ref="W4:Y4"/>
    <mergeCell ref="E4:G4"/>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5"/>
  <dimension ref="A1:AE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31" width="15" customWidth="1"/>
  </cols>
  <sheetData>
    <row r="1" spans="1:31" ht="18.75" x14ac:dyDescent="0.35">
      <c r="A1" s="3" t="s">
        <v>36</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c r="AC1" s="4"/>
      <c r="AD1" s="4"/>
      <c r="AE1" s="4"/>
    </row>
    <row r="2" spans="1:31" ht="15.75" x14ac:dyDescent="0.3">
      <c r="A2" s="6" t="s">
        <v>231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75" x14ac:dyDescent="0.3">
      <c r="A3" s="6" t="s">
        <v>243</v>
      </c>
      <c r="B3" s="4"/>
      <c r="C3" s="4"/>
      <c r="D3" s="4"/>
      <c r="E3" s="4"/>
      <c r="F3" s="4"/>
      <c r="G3" s="4"/>
      <c r="H3" s="4"/>
      <c r="I3" s="4"/>
      <c r="J3" s="4"/>
      <c r="K3" s="4"/>
      <c r="L3" s="4"/>
      <c r="M3" s="4"/>
      <c r="N3" s="4"/>
      <c r="O3" s="4"/>
      <c r="P3" s="4"/>
      <c r="Q3" s="4"/>
      <c r="R3" s="4"/>
      <c r="S3" s="4"/>
      <c r="T3" s="4"/>
      <c r="U3" s="4"/>
      <c r="V3" s="4"/>
      <c r="W3" s="4"/>
      <c r="X3" s="4"/>
      <c r="Y3" s="4"/>
      <c r="Z3" s="4"/>
      <c r="AA3" s="4"/>
      <c r="AB3" s="4"/>
      <c r="AC3" s="4"/>
      <c r="AD3" s="4"/>
      <c r="AE3" s="4"/>
    </row>
    <row r="4" spans="1:31" ht="60" customHeight="1" x14ac:dyDescent="0.25">
      <c r="A4" s="7"/>
      <c r="B4" s="83" t="s">
        <v>232</v>
      </c>
      <c r="C4" s="83"/>
      <c r="D4" s="83"/>
      <c r="E4" s="83" t="s">
        <v>233</v>
      </c>
      <c r="F4" s="83"/>
      <c r="G4" s="83"/>
      <c r="H4" s="83" t="s">
        <v>234</v>
      </c>
      <c r="I4" s="83"/>
      <c r="J4" s="83"/>
      <c r="K4" s="83" t="s">
        <v>235</v>
      </c>
      <c r="L4" s="83"/>
      <c r="M4" s="83"/>
      <c r="N4" s="83" t="s">
        <v>236</v>
      </c>
      <c r="O4" s="83"/>
      <c r="P4" s="83"/>
      <c r="Q4" s="83" t="s">
        <v>237</v>
      </c>
      <c r="R4" s="83"/>
      <c r="S4" s="83"/>
      <c r="T4" s="83" t="s">
        <v>238</v>
      </c>
      <c r="U4" s="83"/>
      <c r="V4" s="83"/>
      <c r="W4" s="83" t="s">
        <v>239</v>
      </c>
      <c r="X4" s="83"/>
      <c r="Y4" s="83"/>
      <c r="Z4" s="83" t="s">
        <v>240</v>
      </c>
      <c r="AA4" s="83"/>
      <c r="AB4" s="83"/>
      <c r="AC4" s="83" t="s">
        <v>241</v>
      </c>
      <c r="AD4" s="83"/>
      <c r="AE4" s="83"/>
    </row>
    <row r="5" spans="1:31"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c r="AC5" s="8" t="s">
        <v>100</v>
      </c>
      <c r="AD5" s="8" t="s">
        <v>101</v>
      </c>
      <c r="AE5" s="9" t="s">
        <v>102</v>
      </c>
    </row>
    <row r="6" spans="1:31" ht="15.75" x14ac:dyDescent="0.3">
      <c r="A6" s="10" t="s">
        <v>103</v>
      </c>
      <c r="B6" s="13">
        <v>435</v>
      </c>
      <c r="C6" s="13">
        <v>428</v>
      </c>
      <c r="D6" s="14">
        <v>129</v>
      </c>
      <c r="E6" s="13">
        <v>217</v>
      </c>
      <c r="F6" s="13">
        <v>233</v>
      </c>
      <c r="G6" s="14">
        <v>85.5</v>
      </c>
      <c r="H6" s="13">
        <v>149</v>
      </c>
      <c r="I6" s="13">
        <v>157</v>
      </c>
      <c r="J6" s="14">
        <v>72</v>
      </c>
      <c r="K6" s="13">
        <v>196</v>
      </c>
      <c r="L6" s="13">
        <v>221</v>
      </c>
      <c r="M6" s="14">
        <v>48.5</v>
      </c>
      <c r="N6" s="13">
        <v>168</v>
      </c>
      <c r="O6" s="13">
        <v>195</v>
      </c>
      <c r="P6" s="14">
        <v>76</v>
      </c>
      <c r="Q6" s="11">
        <v>199</v>
      </c>
      <c r="R6" s="11">
        <v>141</v>
      </c>
      <c r="S6" s="12">
        <v>41.5</v>
      </c>
      <c r="T6" s="13">
        <v>0</v>
      </c>
      <c r="U6" s="13">
        <v>0</v>
      </c>
      <c r="V6" s="14">
        <v>0</v>
      </c>
      <c r="W6" s="13">
        <v>0</v>
      </c>
      <c r="X6" s="13">
        <v>0</v>
      </c>
      <c r="Y6" s="14">
        <v>0</v>
      </c>
      <c r="Z6" s="11">
        <v>136</v>
      </c>
      <c r="AA6" s="11">
        <v>75</v>
      </c>
      <c r="AB6" s="12">
        <v>57</v>
      </c>
      <c r="AC6" s="13">
        <v>436</v>
      </c>
      <c r="AD6" s="13">
        <v>370</v>
      </c>
      <c r="AE6" s="14">
        <v>136.5</v>
      </c>
    </row>
    <row r="7" spans="1:31" ht="15.75" x14ac:dyDescent="0.3">
      <c r="A7" s="10" t="s">
        <v>104</v>
      </c>
      <c r="B7" s="13">
        <v>75</v>
      </c>
      <c r="C7" s="13">
        <v>109</v>
      </c>
      <c r="D7" s="14">
        <v>51.5</v>
      </c>
      <c r="E7" s="11">
        <v>21</v>
      </c>
      <c r="F7" s="11">
        <v>47</v>
      </c>
      <c r="G7" s="12">
        <v>24</v>
      </c>
      <c r="H7" s="11" t="s">
        <v>439</v>
      </c>
      <c r="I7" s="11">
        <v>32</v>
      </c>
      <c r="J7" s="12"/>
      <c r="K7" s="11" t="s">
        <v>439</v>
      </c>
      <c r="L7" s="11">
        <v>15</v>
      </c>
      <c r="M7" s="12"/>
      <c r="N7" s="11">
        <v>9</v>
      </c>
      <c r="O7" s="11">
        <v>58</v>
      </c>
      <c r="P7" s="12">
        <v>8</v>
      </c>
      <c r="Q7" s="13">
        <v>0</v>
      </c>
      <c r="R7" s="13">
        <v>0</v>
      </c>
      <c r="S7" s="14">
        <v>0</v>
      </c>
      <c r="T7" s="13">
        <v>0</v>
      </c>
      <c r="U7" s="13">
        <v>0</v>
      </c>
      <c r="V7" s="14">
        <v>0</v>
      </c>
      <c r="W7" s="11">
        <v>0</v>
      </c>
      <c r="X7" s="11" t="s">
        <v>439</v>
      </c>
      <c r="Y7" s="12">
        <v>0</v>
      </c>
      <c r="Z7" s="13">
        <v>10</v>
      </c>
      <c r="AA7" s="13">
        <v>6</v>
      </c>
      <c r="AB7" s="14">
        <v>14</v>
      </c>
      <c r="AC7" s="13">
        <v>32</v>
      </c>
      <c r="AD7" s="13">
        <v>24</v>
      </c>
      <c r="AE7" s="14">
        <v>37.5</v>
      </c>
    </row>
    <row r="8" spans="1:31" ht="15.75" x14ac:dyDescent="0.3">
      <c r="A8" s="10" t="s">
        <v>105</v>
      </c>
      <c r="B8" s="13">
        <v>467</v>
      </c>
      <c r="C8" s="13">
        <v>381</v>
      </c>
      <c r="D8" s="14">
        <v>149.5</v>
      </c>
      <c r="E8" s="13">
        <v>56</v>
      </c>
      <c r="F8" s="13">
        <v>67</v>
      </c>
      <c r="G8" s="14">
        <v>36.5</v>
      </c>
      <c r="H8" s="13">
        <v>23</v>
      </c>
      <c r="I8" s="13">
        <v>29</v>
      </c>
      <c r="J8" s="14">
        <v>25</v>
      </c>
      <c r="K8" s="11" t="s">
        <v>439</v>
      </c>
      <c r="L8" s="11">
        <v>11</v>
      </c>
      <c r="M8" s="12"/>
      <c r="N8" s="13">
        <v>49</v>
      </c>
      <c r="O8" s="13">
        <v>33</v>
      </c>
      <c r="P8" s="14">
        <v>52</v>
      </c>
      <c r="Q8" s="13">
        <v>0</v>
      </c>
      <c r="R8" s="13">
        <v>0</v>
      </c>
      <c r="S8" s="14">
        <v>0</v>
      </c>
      <c r="T8" s="13">
        <v>0</v>
      </c>
      <c r="U8" s="13">
        <v>0</v>
      </c>
      <c r="V8" s="14">
        <v>0</v>
      </c>
      <c r="W8" s="13">
        <v>0</v>
      </c>
      <c r="X8" s="13">
        <v>0</v>
      </c>
      <c r="Y8" s="14">
        <v>0</v>
      </c>
      <c r="Z8" s="13">
        <v>18</v>
      </c>
      <c r="AA8" s="13">
        <v>4</v>
      </c>
      <c r="AB8" s="14">
        <v>22.5</v>
      </c>
      <c r="AC8" s="13">
        <v>46</v>
      </c>
      <c r="AD8" s="13">
        <v>11</v>
      </c>
      <c r="AE8" s="14">
        <v>50</v>
      </c>
    </row>
    <row r="9" spans="1:31" ht="15.75" x14ac:dyDescent="0.3">
      <c r="A9" s="10" t="s">
        <v>106</v>
      </c>
      <c r="B9" s="13">
        <v>86</v>
      </c>
      <c r="C9" s="13">
        <v>120</v>
      </c>
      <c r="D9" s="14">
        <v>37</v>
      </c>
      <c r="E9" s="13">
        <v>36</v>
      </c>
      <c r="F9" s="13">
        <v>54</v>
      </c>
      <c r="G9" s="14">
        <v>25</v>
      </c>
      <c r="H9" s="11">
        <v>5</v>
      </c>
      <c r="I9" s="11">
        <v>25</v>
      </c>
      <c r="J9" s="12">
        <v>1</v>
      </c>
      <c r="K9" s="11" t="s">
        <v>439</v>
      </c>
      <c r="L9" s="11">
        <v>7</v>
      </c>
      <c r="M9" s="12"/>
      <c r="N9" s="11">
        <v>5</v>
      </c>
      <c r="O9" s="11">
        <v>33</v>
      </c>
      <c r="P9" s="12">
        <v>1</v>
      </c>
      <c r="Q9" s="13">
        <v>0</v>
      </c>
      <c r="R9" s="13">
        <v>0</v>
      </c>
      <c r="S9" s="14">
        <v>0</v>
      </c>
      <c r="T9" s="11">
        <v>0</v>
      </c>
      <c r="U9" s="11" t="s">
        <v>439</v>
      </c>
      <c r="V9" s="12">
        <v>0</v>
      </c>
      <c r="W9" s="11">
        <v>0</v>
      </c>
      <c r="X9" s="11" t="s">
        <v>439</v>
      </c>
      <c r="Y9" s="12">
        <v>0</v>
      </c>
      <c r="Z9" s="13">
        <v>37</v>
      </c>
      <c r="AA9" s="13">
        <v>9</v>
      </c>
      <c r="AB9" s="14">
        <v>34</v>
      </c>
      <c r="AC9" s="13">
        <v>86</v>
      </c>
      <c r="AD9" s="13">
        <v>23</v>
      </c>
      <c r="AE9" s="14">
        <v>92.5</v>
      </c>
    </row>
    <row r="10" spans="1:31" ht="15.75" x14ac:dyDescent="0.3">
      <c r="A10" s="10" t="s">
        <v>107</v>
      </c>
      <c r="B10" s="13">
        <v>7</v>
      </c>
      <c r="C10" s="13">
        <v>5</v>
      </c>
      <c r="D10" s="14">
        <v>8</v>
      </c>
      <c r="E10" s="11">
        <v>0</v>
      </c>
      <c r="F10" s="11" t="s">
        <v>439</v>
      </c>
      <c r="G10" s="12">
        <v>0</v>
      </c>
      <c r="H10" s="11">
        <v>0</v>
      </c>
      <c r="I10" s="11">
        <v>5</v>
      </c>
      <c r="J10" s="12">
        <v>0</v>
      </c>
      <c r="K10" s="13">
        <v>12</v>
      </c>
      <c r="L10" s="13">
        <v>3</v>
      </c>
      <c r="M10" s="14">
        <v>9.5</v>
      </c>
      <c r="N10" s="11" t="s">
        <v>439</v>
      </c>
      <c r="O10" s="11">
        <v>5</v>
      </c>
      <c r="P10" s="12"/>
      <c r="Q10" s="13">
        <v>94</v>
      </c>
      <c r="R10" s="13">
        <v>82</v>
      </c>
      <c r="S10" s="14">
        <v>27</v>
      </c>
      <c r="T10" s="13">
        <v>43</v>
      </c>
      <c r="U10" s="13">
        <v>47</v>
      </c>
      <c r="V10" s="14">
        <v>10.5</v>
      </c>
      <c r="W10" s="13">
        <v>28</v>
      </c>
      <c r="X10" s="13">
        <v>19</v>
      </c>
      <c r="Y10" s="14">
        <v>9</v>
      </c>
      <c r="Z10" s="13">
        <v>11</v>
      </c>
      <c r="AA10" s="13">
        <v>8</v>
      </c>
      <c r="AB10" s="14">
        <v>7</v>
      </c>
      <c r="AC10" s="11" t="s">
        <v>439</v>
      </c>
      <c r="AD10" s="11" t="s">
        <v>439</v>
      </c>
      <c r="AE10" s="12"/>
    </row>
    <row r="11" spans="1:31" ht="15.75" x14ac:dyDescent="0.3">
      <c r="A11" s="10" t="s">
        <v>108</v>
      </c>
      <c r="B11" s="11">
        <v>150</v>
      </c>
      <c r="C11" s="11">
        <v>231</v>
      </c>
      <c r="D11" s="12">
        <v>70</v>
      </c>
      <c r="E11" s="11">
        <v>41</v>
      </c>
      <c r="F11" s="11">
        <v>117</v>
      </c>
      <c r="G11" s="12">
        <v>17.5</v>
      </c>
      <c r="H11" s="11">
        <v>5</v>
      </c>
      <c r="I11" s="11">
        <v>41</v>
      </c>
      <c r="J11" s="12">
        <v>1</v>
      </c>
      <c r="K11" s="11">
        <v>9</v>
      </c>
      <c r="L11" s="11">
        <v>24</v>
      </c>
      <c r="M11" s="12">
        <v>7</v>
      </c>
      <c r="N11" s="11">
        <v>140</v>
      </c>
      <c r="O11" s="11">
        <v>219</v>
      </c>
      <c r="P11" s="12">
        <v>78.5</v>
      </c>
      <c r="Q11" s="11" t="s">
        <v>439</v>
      </c>
      <c r="R11" s="11">
        <v>0</v>
      </c>
      <c r="S11" s="12"/>
      <c r="T11" s="13">
        <v>0</v>
      </c>
      <c r="U11" s="13">
        <v>0</v>
      </c>
      <c r="V11" s="14">
        <v>0</v>
      </c>
      <c r="W11" s="13">
        <v>0</v>
      </c>
      <c r="X11" s="13">
        <v>0</v>
      </c>
      <c r="Y11" s="14">
        <v>0</v>
      </c>
      <c r="Z11" s="13">
        <v>21</v>
      </c>
      <c r="AA11" s="13">
        <v>25</v>
      </c>
      <c r="AB11" s="14">
        <v>18.5</v>
      </c>
      <c r="AC11" s="13">
        <v>61</v>
      </c>
      <c r="AD11" s="13">
        <v>36</v>
      </c>
      <c r="AE11" s="14">
        <v>53</v>
      </c>
    </row>
    <row r="12" spans="1:31" ht="15.75" x14ac:dyDescent="0.3">
      <c r="A12" s="10" t="s">
        <v>109</v>
      </c>
      <c r="B12" s="13">
        <v>199</v>
      </c>
      <c r="C12" s="13">
        <v>138</v>
      </c>
      <c r="D12" s="14">
        <v>129.5</v>
      </c>
      <c r="E12" s="13">
        <v>39</v>
      </c>
      <c r="F12" s="13">
        <v>62</v>
      </c>
      <c r="G12" s="14">
        <v>44</v>
      </c>
      <c r="H12" s="11">
        <v>0</v>
      </c>
      <c r="I12" s="11">
        <v>9</v>
      </c>
      <c r="J12" s="12">
        <v>0</v>
      </c>
      <c r="K12" s="11">
        <v>0</v>
      </c>
      <c r="L12" s="11">
        <v>5</v>
      </c>
      <c r="M12" s="12">
        <v>0</v>
      </c>
      <c r="N12" s="13">
        <v>27</v>
      </c>
      <c r="O12" s="13">
        <v>26</v>
      </c>
      <c r="P12" s="14">
        <v>38</v>
      </c>
      <c r="Q12" s="13">
        <v>0</v>
      </c>
      <c r="R12" s="13">
        <v>0</v>
      </c>
      <c r="S12" s="14">
        <v>0</v>
      </c>
      <c r="T12" s="13">
        <v>0</v>
      </c>
      <c r="U12" s="13">
        <v>0</v>
      </c>
      <c r="V12" s="14">
        <v>0</v>
      </c>
      <c r="W12" s="13">
        <v>0</v>
      </c>
      <c r="X12" s="13">
        <v>0</v>
      </c>
      <c r="Y12" s="14">
        <v>0</v>
      </c>
      <c r="Z12" s="13">
        <v>0</v>
      </c>
      <c r="AA12" s="13">
        <v>0</v>
      </c>
      <c r="AB12" s="14">
        <v>0</v>
      </c>
      <c r="AC12" s="13">
        <v>16</v>
      </c>
      <c r="AD12" s="13">
        <v>23</v>
      </c>
      <c r="AE12" s="14">
        <v>21.5</v>
      </c>
    </row>
    <row r="13" spans="1:31" ht="15.75" x14ac:dyDescent="0.3">
      <c r="A13" s="10" t="s">
        <v>110</v>
      </c>
      <c r="B13" s="11">
        <v>32</v>
      </c>
      <c r="C13" s="11">
        <v>65</v>
      </c>
      <c r="D13" s="12">
        <v>26</v>
      </c>
      <c r="E13" s="11">
        <v>4</v>
      </c>
      <c r="F13" s="11" t="s">
        <v>439</v>
      </c>
      <c r="G13" s="12">
        <v>2</v>
      </c>
      <c r="H13" s="11" t="s">
        <v>439</v>
      </c>
      <c r="I13" s="11">
        <v>6</v>
      </c>
      <c r="J13" s="12"/>
      <c r="K13" s="13" t="s">
        <v>439</v>
      </c>
      <c r="L13" s="13">
        <v>3</v>
      </c>
      <c r="M13" s="14"/>
      <c r="N13" s="11" t="s">
        <v>439</v>
      </c>
      <c r="O13" s="11">
        <v>24</v>
      </c>
      <c r="P13" s="12"/>
      <c r="Q13" s="13">
        <v>0</v>
      </c>
      <c r="R13" s="13">
        <v>0</v>
      </c>
      <c r="S13" s="14">
        <v>0</v>
      </c>
      <c r="T13" s="13">
        <v>0</v>
      </c>
      <c r="U13" s="13">
        <v>0</v>
      </c>
      <c r="V13" s="14">
        <v>0</v>
      </c>
      <c r="W13" s="13">
        <v>0</v>
      </c>
      <c r="X13" s="13">
        <v>0</v>
      </c>
      <c r="Y13" s="14">
        <v>0</v>
      </c>
      <c r="Z13" s="11">
        <v>0</v>
      </c>
      <c r="AA13" s="11" t="s">
        <v>439</v>
      </c>
      <c r="AB13" s="12">
        <v>0</v>
      </c>
      <c r="AC13" s="11" t="s">
        <v>439</v>
      </c>
      <c r="AD13" s="11" t="s">
        <v>439</v>
      </c>
      <c r="AE13" s="12"/>
    </row>
    <row r="14" spans="1:31" ht="15.75" x14ac:dyDescent="0.3">
      <c r="A14" s="10" t="s">
        <v>111</v>
      </c>
      <c r="B14" s="13">
        <v>547</v>
      </c>
      <c r="C14" s="13">
        <v>475</v>
      </c>
      <c r="D14" s="14">
        <v>113</v>
      </c>
      <c r="E14" s="13">
        <v>100</v>
      </c>
      <c r="F14" s="13">
        <v>88</v>
      </c>
      <c r="G14" s="14">
        <v>60</v>
      </c>
      <c r="H14" s="11">
        <v>5</v>
      </c>
      <c r="I14" s="11">
        <v>12</v>
      </c>
      <c r="J14" s="12">
        <v>6.5</v>
      </c>
      <c r="K14" s="13">
        <v>15</v>
      </c>
      <c r="L14" s="13">
        <v>12</v>
      </c>
      <c r="M14" s="14">
        <v>22</v>
      </c>
      <c r="N14" s="13">
        <v>33</v>
      </c>
      <c r="O14" s="13">
        <v>27</v>
      </c>
      <c r="P14" s="14">
        <v>38</v>
      </c>
      <c r="Q14" s="13">
        <v>0</v>
      </c>
      <c r="R14" s="13">
        <v>0</v>
      </c>
      <c r="S14" s="14">
        <v>0</v>
      </c>
      <c r="T14" s="13">
        <v>0</v>
      </c>
      <c r="U14" s="13">
        <v>0</v>
      </c>
      <c r="V14" s="14">
        <v>0</v>
      </c>
      <c r="W14" s="11">
        <v>0</v>
      </c>
      <c r="X14" s="11" t="s">
        <v>439</v>
      </c>
      <c r="Y14" s="12">
        <v>0</v>
      </c>
      <c r="Z14" s="11">
        <v>0</v>
      </c>
      <c r="AA14" s="11" t="s">
        <v>439</v>
      </c>
      <c r="AB14" s="12">
        <v>0</v>
      </c>
      <c r="AC14" s="11">
        <v>6</v>
      </c>
      <c r="AD14" s="11">
        <v>14</v>
      </c>
      <c r="AE14" s="12">
        <v>2</v>
      </c>
    </row>
    <row r="15" spans="1:31" ht="15.75" x14ac:dyDescent="0.3">
      <c r="A15" s="10" t="s">
        <v>112</v>
      </c>
      <c r="B15" s="13">
        <v>439</v>
      </c>
      <c r="C15" s="13">
        <v>483</v>
      </c>
      <c r="D15" s="14">
        <v>144.5</v>
      </c>
      <c r="E15" s="11">
        <v>52</v>
      </c>
      <c r="F15" s="11">
        <v>187</v>
      </c>
      <c r="G15" s="12">
        <v>23</v>
      </c>
      <c r="H15" s="11">
        <v>31</v>
      </c>
      <c r="I15" s="11">
        <v>150</v>
      </c>
      <c r="J15" s="12">
        <v>23</v>
      </c>
      <c r="K15" s="13">
        <v>47</v>
      </c>
      <c r="L15" s="13">
        <v>100</v>
      </c>
      <c r="M15" s="14">
        <v>59.5</v>
      </c>
      <c r="N15" s="13">
        <v>310</v>
      </c>
      <c r="O15" s="13">
        <v>388</v>
      </c>
      <c r="P15" s="14">
        <v>91</v>
      </c>
      <c r="Q15" s="11" t="s">
        <v>439</v>
      </c>
      <c r="R15" s="11">
        <v>7</v>
      </c>
      <c r="S15" s="12"/>
      <c r="T15" s="11">
        <v>0</v>
      </c>
      <c r="U15" s="11" t="s">
        <v>439</v>
      </c>
      <c r="V15" s="12">
        <v>0</v>
      </c>
      <c r="W15" s="11">
        <v>0</v>
      </c>
      <c r="X15" s="11" t="s">
        <v>439</v>
      </c>
      <c r="Y15" s="12">
        <v>0</v>
      </c>
      <c r="Z15" s="11">
        <v>49</v>
      </c>
      <c r="AA15" s="11">
        <v>94</v>
      </c>
      <c r="AB15" s="12">
        <v>29</v>
      </c>
      <c r="AC15" s="13">
        <v>511</v>
      </c>
      <c r="AD15" s="13">
        <v>417</v>
      </c>
      <c r="AE15" s="14">
        <v>150.5</v>
      </c>
    </row>
    <row r="16" spans="1:31" ht="15.75" x14ac:dyDescent="0.3">
      <c r="A16" s="10" t="s">
        <v>113</v>
      </c>
      <c r="B16" s="13">
        <v>519</v>
      </c>
      <c r="C16" s="13">
        <v>612</v>
      </c>
      <c r="D16" s="14">
        <v>120</v>
      </c>
      <c r="E16" s="11">
        <v>126</v>
      </c>
      <c r="F16" s="11">
        <v>243</v>
      </c>
      <c r="G16" s="12">
        <v>52</v>
      </c>
      <c r="H16" s="11">
        <v>172</v>
      </c>
      <c r="I16" s="11">
        <v>299</v>
      </c>
      <c r="J16" s="12">
        <v>59</v>
      </c>
      <c r="K16" s="13">
        <v>338</v>
      </c>
      <c r="L16" s="13">
        <v>396</v>
      </c>
      <c r="M16" s="14">
        <v>78.5</v>
      </c>
      <c r="N16" s="11">
        <v>189</v>
      </c>
      <c r="O16" s="11">
        <v>325</v>
      </c>
      <c r="P16" s="12">
        <v>57.5</v>
      </c>
      <c r="Q16" s="13">
        <v>736</v>
      </c>
      <c r="R16" s="13">
        <v>605</v>
      </c>
      <c r="S16" s="14">
        <v>208</v>
      </c>
      <c r="T16" s="11">
        <v>9</v>
      </c>
      <c r="U16" s="11">
        <v>15</v>
      </c>
      <c r="V16" s="12">
        <v>5</v>
      </c>
      <c r="W16" s="11">
        <v>8</v>
      </c>
      <c r="X16" s="11">
        <v>17</v>
      </c>
      <c r="Y16" s="12">
        <v>4.5</v>
      </c>
      <c r="Z16" s="13">
        <v>185</v>
      </c>
      <c r="AA16" s="13">
        <v>225</v>
      </c>
      <c r="AB16" s="14">
        <v>43.5</v>
      </c>
      <c r="AC16" s="13">
        <v>174</v>
      </c>
      <c r="AD16" s="13">
        <v>218</v>
      </c>
      <c r="AE16" s="14">
        <v>46.5</v>
      </c>
    </row>
    <row r="17" spans="1:31" ht="15.75" x14ac:dyDescent="0.3">
      <c r="A17" s="10" t="s">
        <v>114</v>
      </c>
      <c r="B17" s="13">
        <v>282</v>
      </c>
      <c r="C17" s="13">
        <v>283</v>
      </c>
      <c r="D17" s="14">
        <v>128</v>
      </c>
      <c r="E17" s="11">
        <v>45</v>
      </c>
      <c r="F17" s="11">
        <v>100</v>
      </c>
      <c r="G17" s="12">
        <v>21</v>
      </c>
      <c r="H17" s="11">
        <v>16</v>
      </c>
      <c r="I17" s="11">
        <v>40</v>
      </c>
      <c r="J17" s="12">
        <v>17.5</v>
      </c>
      <c r="K17" s="13">
        <v>34</v>
      </c>
      <c r="L17" s="13">
        <v>30</v>
      </c>
      <c r="M17" s="14">
        <v>41.5</v>
      </c>
      <c r="N17" s="13">
        <v>55</v>
      </c>
      <c r="O17" s="13">
        <v>50</v>
      </c>
      <c r="P17" s="14">
        <v>52.5</v>
      </c>
      <c r="Q17" s="13">
        <v>0</v>
      </c>
      <c r="R17" s="13">
        <v>0</v>
      </c>
      <c r="S17" s="14">
        <v>0</v>
      </c>
      <c r="T17" s="13">
        <v>0</v>
      </c>
      <c r="U17" s="13">
        <v>0</v>
      </c>
      <c r="V17" s="14">
        <v>0</v>
      </c>
      <c r="W17" s="11">
        <v>0</v>
      </c>
      <c r="X17" s="11" t="s">
        <v>439</v>
      </c>
      <c r="Y17" s="12">
        <v>0</v>
      </c>
      <c r="Z17" s="13">
        <v>11</v>
      </c>
      <c r="AA17" s="13">
        <v>10</v>
      </c>
      <c r="AB17" s="14">
        <v>6</v>
      </c>
      <c r="AC17" s="13">
        <v>15</v>
      </c>
      <c r="AD17" s="13">
        <v>19</v>
      </c>
      <c r="AE17" s="14">
        <v>17</v>
      </c>
    </row>
    <row r="18" spans="1:31" ht="15.75" x14ac:dyDescent="0.3">
      <c r="A18" s="10" t="s">
        <v>115</v>
      </c>
      <c r="B18" s="13">
        <v>293</v>
      </c>
      <c r="C18" s="13">
        <v>343</v>
      </c>
      <c r="D18" s="14">
        <v>58.5</v>
      </c>
      <c r="E18" s="11">
        <v>191</v>
      </c>
      <c r="F18" s="11">
        <v>244</v>
      </c>
      <c r="G18" s="12">
        <v>43</v>
      </c>
      <c r="H18" s="11">
        <v>60</v>
      </c>
      <c r="I18" s="11">
        <v>124</v>
      </c>
      <c r="J18" s="12">
        <v>28.5</v>
      </c>
      <c r="K18" s="13">
        <v>186</v>
      </c>
      <c r="L18" s="13">
        <v>198</v>
      </c>
      <c r="M18" s="14">
        <v>71</v>
      </c>
      <c r="N18" s="13">
        <v>88</v>
      </c>
      <c r="O18" s="13">
        <v>125</v>
      </c>
      <c r="P18" s="14">
        <v>42</v>
      </c>
      <c r="Q18" s="11">
        <v>987</v>
      </c>
      <c r="R18" s="11">
        <v>817</v>
      </c>
      <c r="S18" s="12">
        <v>148.5</v>
      </c>
      <c r="T18" s="13">
        <v>11</v>
      </c>
      <c r="U18" s="13">
        <v>11</v>
      </c>
      <c r="V18" s="14">
        <v>12.5</v>
      </c>
      <c r="W18" s="13">
        <v>23</v>
      </c>
      <c r="X18" s="13">
        <v>23</v>
      </c>
      <c r="Y18" s="14">
        <v>21.5</v>
      </c>
      <c r="Z18" s="13">
        <v>203</v>
      </c>
      <c r="AA18" s="13">
        <v>173</v>
      </c>
      <c r="AB18" s="14">
        <v>55.5</v>
      </c>
      <c r="AC18" s="13">
        <v>38</v>
      </c>
      <c r="AD18" s="13">
        <v>47</v>
      </c>
      <c r="AE18" s="14">
        <v>33</v>
      </c>
    </row>
    <row r="19" spans="1:31" s="23" customFormat="1" ht="15.75" x14ac:dyDescent="0.3">
      <c r="A19" s="21" t="s">
        <v>438</v>
      </c>
      <c r="B19" s="25">
        <v>3531</v>
      </c>
      <c r="C19" s="25">
        <v>3673</v>
      </c>
      <c r="D19" s="24">
        <v>365.5</v>
      </c>
      <c r="E19" s="22">
        <v>928</v>
      </c>
      <c r="F19" s="22">
        <v>1467</v>
      </c>
      <c r="G19" s="20">
        <v>147.5</v>
      </c>
      <c r="H19" s="22">
        <v>467</v>
      </c>
      <c r="I19" s="22">
        <v>929</v>
      </c>
      <c r="J19" s="20">
        <v>106</v>
      </c>
      <c r="K19" s="22">
        <v>843</v>
      </c>
      <c r="L19" s="22">
        <v>1025</v>
      </c>
      <c r="M19" s="20">
        <v>149</v>
      </c>
      <c r="N19" s="22">
        <v>1079</v>
      </c>
      <c r="O19" s="22">
        <v>1508</v>
      </c>
      <c r="P19" s="20">
        <v>188.5</v>
      </c>
      <c r="Q19" s="22">
        <v>2019</v>
      </c>
      <c r="R19" s="22">
        <v>1652</v>
      </c>
      <c r="S19" s="20">
        <v>260</v>
      </c>
      <c r="T19" s="25">
        <v>63</v>
      </c>
      <c r="U19" s="25">
        <v>75</v>
      </c>
      <c r="V19" s="24">
        <v>18.5</v>
      </c>
      <c r="W19" s="25">
        <v>59</v>
      </c>
      <c r="X19" s="25">
        <v>66</v>
      </c>
      <c r="Y19" s="24">
        <v>23.5</v>
      </c>
      <c r="Z19" s="25">
        <v>681</v>
      </c>
      <c r="AA19" s="25">
        <v>631</v>
      </c>
      <c r="AB19" s="24">
        <v>108</v>
      </c>
      <c r="AC19" s="25">
        <v>1423</v>
      </c>
      <c r="AD19" s="25">
        <v>1208</v>
      </c>
      <c r="AE19" s="24">
        <v>251</v>
      </c>
    </row>
    <row r="20" spans="1:31"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c r="AC20" s="15"/>
      <c r="AD20" s="15"/>
      <c r="AE20" s="16"/>
    </row>
    <row r="21" spans="1:31" x14ac:dyDescent="0.25">
      <c r="A21" t="s">
        <v>131</v>
      </c>
      <c r="D21" s="17"/>
      <c r="G21" s="17"/>
      <c r="J21" s="17"/>
      <c r="M21" s="17"/>
      <c r="P21" s="17"/>
      <c r="S21" s="17"/>
      <c r="V21" s="17"/>
      <c r="Y21" s="17"/>
      <c r="AB21" s="17"/>
      <c r="AE21" s="17"/>
    </row>
  </sheetData>
  <mergeCells count="10">
    <mergeCell ref="Z4:AB4"/>
    <mergeCell ref="N4:P4"/>
    <mergeCell ref="AC4:AE4"/>
    <mergeCell ref="K4:M4"/>
    <mergeCell ref="B4:D4"/>
    <mergeCell ref="H4:J4"/>
    <mergeCell ref="Q4:S4"/>
    <mergeCell ref="T4:V4"/>
    <mergeCell ref="W4:Y4"/>
    <mergeCell ref="E4:G4"/>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6"/>
  <dimension ref="A1:AE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31" width="15" customWidth="1"/>
  </cols>
  <sheetData>
    <row r="1" spans="1:31" ht="18.75" x14ac:dyDescent="0.35">
      <c r="A1" s="3" t="s">
        <v>36</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c r="AC1" s="4"/>
      <c r="AD1" s="4"/>
      <c r="AE1" s="4"/>
    </row>
    <row r="2" spans="1:31" ht="15.75" x14ac:dyDescent="0.3">
      <c r="A2" s="6" t="s">
        <v>231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75" x14ac:dyDescent="0.3">
      <c r="A3" s="6" t="s">
        <v>244</v>
      </c>
      <c r="B3" s="4"/>
      <c r="C3" s="4"/>
      <c r="D3" s="4"/>
      <c r="E3" s="4"/>
      <c r="F3" s="4"/>
      <c r="G3" s="4"/>
      <c r="H3" s="4"/>
      <c r="I3" s="4"/>
      <c r="J3" s="4"/>
      <c r="K3" s="4"/>
      <c r="L3" s="4"/>
      <c r="M3" s="4"/>
      <c r="N3" s="4"/>
      <c r="O3" s="4"/>
      <c r="P3" s="4"/>
      <c r="Q3" s="4"/>
      <c r="R3" s="4"/>
      <c r="S3" s="4"/>
      <c r="T3" s="4"/>
      <c r="U3" s="4"/>
      <c r="V3" s="4"/>
      <c r="W3" s="4"/>
      <c r="X3" s="4"/>
      <c r="Y3" s="4"/>
      <c r="Z3" s="4"/>
      <c r="AA3" s="4"/>
      <c r="AB3" s="4"/>
      <c r="AC3" s="4"/>
      <c r="AD3" s="4"/>
      <c r="AE3" s="4"/>
    </row>
    <row r="4" spans="1:31" ht="60" customHeight="1" x14ac:dyDescent="0.25">
      <c r="A4" s="7"/>
      <c r="B4" s="83" t="s">
        <v>232</v>
      </c>
      <c r="C4" s="83"/>
      <c r="D4" s="83"/>
      <c r="E4" s="83" t="s">
        <v>233</v>
      </c>
      <c r="F4" s="83"/>
      <c r="G4" s="83"/>
      <c r="H4" s="83" t="s">
        <v>234</v>
      </c>
      <c r="I4" s="83"/>
      <c r="J4" s="83"/>
      <c r="K4" s="83" t="s">
        <v>235</v>
      </c>
      <c r="L4" s="83"/>
      <c r="M4" s="83"/>
      <c r="N4" s="83" t="s">
        <v>236</v>
      </c>
      <c r="O4" s="83"/>
      <c r="P4" s="83"/>
      <c r="Q4" s="83" t="s">
        <v>237</v>
      </c>
      <c r="R4" s="83"/>
      <c r="S4" s="83"/>
      <c r="T4" s="83" t="s">
        <v>238</v>
      </c>
      <c r="U4" s="83"/>
      <c r="V4" s="83"/>
      <c r="W4" s="83" t="s">
        <v>239</v>
      </c>
      <c r="X4" s="83"/>
      <c r="Y4" s="83"/>
      <c r="Z4" s="83" t="s">
        <v>240</v>
      </c>
      <c r="AA4" s="83"/>
      <c r="AB4" s="83"/>
      <c r="AC4" s="83" t="s">
        <v>241</v>
      </c>
      <c r="AD4" s="83"/>
      <c r="AE4" s="83"/>
    </row>
    <row r="5" spans="1:31"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c r="AC5" s="8" t="s">
        <v>100</v>
      </c>
      <c r="AD5" s="8" t="s">
        <v>101</v>
      </c>
      <c r="AE5" s="9" t="s">
        <v>102</v>
      </c>
    </row>
    <row r="6" spans="1:31" ht="15.75" x14ac:dyDescent="0.3">
      <c r="A6" s="10" t="s">
        <v>103</v>
      </c>
      <c r="B6" s="13">
        <v>878</v>
      </c>
      <c r="C6" s="13">
        <v>844</v>
      </c>
      <c r="D6" s="14">
        <v>181</v>
      </c>
      <c r="E6" s="13">
        <v>262</v>
      </c>
      <c r="F6" s="13">
        <v>261</v>
      </c>
      <c r="G6" s="14">
        <v>49</v>
      </c>
      <c r="H6" s="13">
        <v>179</v>
      </c>
      <c r="I6" s="13">
        <v>178</v>
      </c>
      <c r="J6" s="14">
        <v>42.5</v>
      </c>
      <c r="K6" s="13">
        <v>416</v>
      </c>
      <c r="L6" s="13">
        <v>394</v>
      </c>
      <c r="M6" s="14">
        <v>102.5</v>
      </c>
      <c r="N6" s="13">
        <v>64</v>
      </c>
      <c r="O6" s="13">
        <v>62</v>
      </c>
      <c r="P6" s="14">
        <v>33.5</v>
      </c>
      <c r="Q6" s="13">
        <v>461</v>
      </c>
      <c r="R6" s="13">
        <v>396</v>
      </c>
      <c r="S6" s="14">
        <v>100</v>
      </c>
      <c r="T6" s="13" t="s">
        <v>439</v>
      </c>
      <c r="U6" s="13">
        <v>0</v>
      </c>
      <c r="V6" s="14"/>
      <c r="W6" s="13">
        <v>0</v>
      </c>
      <c r="X6" s="13">
        <v>0</v>
      </c>
      <c r="Y6" s="14">
        <v>0</v>
      </c>
      <c r="Z6" s="11">
        <v>71</v>
      </c>
      <c r="AA6" s="11">
        <v>33</v>
      </c>
      <c r="AB6" s="12">
        <v>24</v>
      </c>
      <c r="AC6" s="13">
        <v>3286</v>
      </c>
      <c r="AD6" s="13">
        <v>2887</v>
      </c>
      <c r="AE6" s="14">
        <v>992.5</v>
      </c>
    </row>
    <row r="7" spans="1:31" ht="15.75" x14ac:dyDescent="0.3">
      <c r="A7" s="10" t="s">
        <v>104</v>
      </c>
      <c r="B7" s="11" t="s">
        <v>439</v>
      </c>
      <c r="C7" s="11">
        <v>298</v>
      </c>
      <c r="D7" s="12"/>
      <c r="E7" s="11">
        <v>6</v>
      </c>
      <c r="F7" s="11" t="s">
        <v>439</v>
      </c>
      <c r="G7" s="12">
        <v>7</v>
      </c>
      <c r="H7" s="11">
        <v>0</v>
      </c>
      <c r="I7" s="11">
        <v>5</v>
      </c>
      <c r="J7" s="12">
        <v>0</v>
      </c>
      <c r="K7" s="11" t="s">
        <v>439</v>
      </c>
      <c r="L7" s="11" t="s">
        <v>439</v>
      </c>
      <c r="M7" s="12"/>
      <c r="N7" s="11">
        <v>6</v>
      </c>
      <c r="O7" s="11">
        <v>13</v>
      </c>
      <c r="P7" s="12">
        <v>6.5</v>
      </c>
      <c r="Q7" s="13" t="s">
        <v>439</v>
      </c>
      <c r="R7" s="13">
        <v>0</v>
      </c>
      <c r="S7" s="14"/>
      <c r="T7" s="13">
        <v>0</v>
      </c>
      <c r="U7" s="13">
        <v>0</v>
      </c>
      <c r="V7" s="14">
        <v>0</v>
      </c>
      <c r="W7" s="13">
        <v>0</v>
      </c>
      <c r="X7" s="13">
        <v>0</v>
      </c>
      <c r="Y7" s="14">
        <v>0</v>
      </c>
      <c r="Z7" s="11" t="s">
        <v>439</v>
      </c>
      <c r="AA7" s="11" t="s">
        <v>439</v>
      </c>
      <c r="AB7" s="12"/>
      <c r="AC7" s="11">
        <v>61</v>
      </c>
      <c r="AD7" s="11">
        <v>278</v>
      </c>
      <c r="AE7" s="12">
        <v>65.5</v>
      </c>
    </row>
    <row r="8" spans="1:31" ht="15.75" x14ac:dyDescent="0.3">
      <c r="A8" s="10" t="s">
        <v>105</v>
      </c>
      <c r="B8" s="11">
        <v>2444</v>
      </c>
      <c r="C8" s="11">
        <v>1438</v>
      </c>
      <c r="D8" s="12">
        <v>395.5</v>
      </c>
      <c r="E8" s="13">
        <v>49</v>
      </c>
      <c r="F8" s="13">
        <v>57</v>
      </c>
      <c r="G8" s="14">
        <v>10.5</v>
      </c>
      <c r="H8" s="13">
        <v>3</v>
      </c>
      <c r="I8" s="13">
        <v>3</v>
      </c>
      <c r="J8" s="14">
        <v>3.5</v>
      </c>
      <c r="K8" s="11">
        <v>0</v>
      </c>
      <c r="L8" s="11" t="s">
        <v>439</v>
      </c>
      <c r="M8" s="12">
        <v>0</v>
      </c>
      <c r="N8" s="13">
        <v>16</v>
      </c>
      <c r="O8" s="13">
        <v>5</v>
      </c>
      <c r="P8" s="14">
        <v>20</v>
      </c>
      <c r="Q8" s="13">
        <v>0</v>
      </c>
      <c r="R8" s="13">
        <v>0</v>
      </c>
      <c r="S8" s="14">
        <v>0</v>
      </c>
      <c r="T8" s="13">
        <v>0</v>
      </c>
      <c r="U8" s="13">
        <v>0</v>
      </c>
      <c r="V8" s="14">
        <v>0</v>
      </c>
      <c r="W8" s="13">
        <v>0</v>
      </c>
      <c r="X8" s="13">
        <v>0</v>
      </c>
      <c r="Y8" s="14">
        <v>0</v>
      </c>
      <c r="Z8" s="11" t="s">
        <v>439</v>
      </c>
      <c r="AA8" s="11" t="s">
        <v>439</v>
      </c>
      <c r="AB8" s="12"/>
      <c r="AC8" s="13">
        <v>533</v>
      </c>
      <c r="AD8" s="13">
        <v>11</v>
      </c>
      <c r="AE8" s="14">
        <v>761</v>
      </c>
    </row>
    <row r="9" spans="1:31" ht="15.75" x14ac:dyDescent="0.3">
      <c r="A9" s="10" t="s">
        <v>106</v>
      </c>
      <c r="B9" s="13">
        <v>531</v>
      </c>
      <c r="C9" s="13">
        <v>574</v>
      </c>
      <c r="D9" s="14">
        <v>78</v>
      </c>
      <c r="E9" s="11">
        <v>45</v>
      </c>
      <c r="F9" s="11">
        <v>68</v>
      </c>
      <c r="G9" s="12">
        <v>8.5</v>
      </c>
      <c r="H9" s="11" t="s">
        <v>439</v>
      </c>
      <c r="I9" s="11">
        <v>5</v>
      </c>
      <c r="J9" s="12"/>
      <c r="K9" s="13">
        <v>0</v>
      </c>
      <c r="L9" s="13">
        <v>0</v>
      </c>
      <c r="M9" s="14">
        <v>0</v>
      </c>
      <c r="N9" s="11">
        <v>5</v>
      </c>
      <c r="O9" s="11">
        <v>10</v>
      </c>
      <c r="P9" s="12">
        <v>1</v>
      </c>
      <c r="Q9" s="13">
        <v>0</v>
      </c>
      <c r="R9" s="13">
        <v>0</v>
      </c>
      <c r="S9" s="14">
        <v>0</v>
      </c>
      <c r="T9" s="13">
        <v>0</v>
      </c>
      <c r="U9" s="13">
        <v>0</v>
      </c>
      <c r="V9" s="14">
        <v>0</v>
      </c>
      <c r="W9" s="13">
        <v>0</v>
      </c>
      <c r="X9" s="13">
        <v>0</v>
      </c>
      <c r="Y9" s="14">
        <v>0</v>
      </c>
      <c r="Z9" s="13">
        <v>8</v>
      </c>
      <c r="AA9" s="13">
        <v>5</v>
      </c>
      <c r="AB9" s="14">
        <v>6.5</v>
      </c>
      <c r="AC9" s="11">
        <v>30</v>
      </c>
      <c r="AD9" s="11">
        <v>124</v>
      </c>
      <c r="AE9" s="12">
        <v>14.5</v>
      </c>
    </row>
    <row r="10" spans="1:31" ht="15.75" x14ac:dyDescent="0.3">
      <c r="A10" s="10" t="s">
        <v>107</v>
      </c>
      <c r="B10" s="13" t="s">
        <v>439</v>
      </c>
      <c r="C10" s="13" t="s">
        <v>439</v>
      </c>
      <c r="D10" s="14"/>
      <c r="E10" s="11">
        <v>0</v>
      </c>
      <c r="F10" s="11" t="s">
        <v>439</v>
      </c>
      <c r="G10" s="12">
        <v>0</v>
      </c>
      <c r="H10" s="11">
        <v>0</v>
      </c>
      <c r="I10" s="11">
        <v>14</v>
      </c>
      <c r="J10" s="12">
        <v>0</v>
      </c>
      <c r="K10" s="13">
        <v>3</v>
      </c>
      <c r="L10" s="13">
        <v>4</v>
      </c>
      <c r="M10" s="14">
        <v>2</v>
      </c>
      <c r="N10" s="11" t="s">
        <v>439</v>
      </c>
      <c r="O10" s="11">
        <v>4</v>
      </c>
      <c r="P10" s="12"/>
      <c r="Q10" s="13">
        <v>409</v>
      </c>
      <c r="R10" s="13">
        <v>364</v>
      </c>
      <c r="S10" s="14">
        <v>135.5</v>
      </c>
      <c r="T10" s="11">
        <v>413</v>
      </c>
      <c r="U10" s="11">
        <v>300</v>
      </c>
      <c r="V10" s="12">
        <v>79.5</v>
      </c>
      <c r="W10" s="11">
        <v>49</v>
      </c>
      <c r="X10" s="11">
        <v>24</v>
      </c>
      <c r="Y10" s="12">
        <v>17.5</v>
      </c>
      <c r="Z10" s="13">
        <v>23</v>
      </c>
      <c r="AA10" s="13">
        <v>12</v>
      </c>
      <c r="AB10" s="14">
        <v>25</v>
      </c>
      <c r="AC10" s="11">
        <v>0</v>
      </c>
      <c r="AD10" s="11" t="s">
        <v>439</v>
      </c>
      <c r="AE10" s="12">
        <v>0</v>
      </c>
    </row>
    <row r="11" spans="1:31" ht="15.75" x14ac:dyDescent="0.3">
      <c r="A11" s="10" t="s">
        <v>108</v>
      </c>
      <c r="B11" s="11">
        <v>308</v>
      </c>
      <c r="C11" s="11">
        <v>434</v>
      </c>
      <c r="D11" s="12">
        <v>87.5</v>
      </c>
      <c r="E11" s="11">
        <v>43</v>
      </c>
      <c r="F11" s="11">
        <v>62</v>
      </c>
      <c r="G11" s="12">
        <v>14</v>
      </c>
      <c r="H11" s="11">
        <v>6</v>
      </c>
      <c r="I11" s="11">
        <v>11</v>
      </c>
      <c r="J11" s="12">
        <v>1.5</v>
      </c>
      <c r="K11" s="13">
        <v>12</v>
      </c>
      <c r="L11" s="13">
        <v>6</v>
      </c>
      <c r="M11" s="14">
        <v>12</v>
      </c>
      <c r="N11" s="13">
        <v>475</v>
      </c>
      <c r="O11" s="13">
        <v>494</v>
      </c>
      <c r="P11" s="14">
        <v>131.5</v>
      </c>
      <c r="Q11" s="11" t="s">
        <v>439</v>
      </c>
      <c r="R11" s="11">
        <v>0</v>
      </c>
      <c r="S11" s="12"/>
      <c r="T11" s="13">
        <v>0</v>
      </c>
      <c r="U11" s="13">
        <v>0</v>
      </c>
      <c r="V11" s="14">
        <v>0</v>
      </c>
      <c r="W11" s="13">
        <v>0</v>
      </c>
      <c r="X11" s="13">
        <v>0</v>
      </c>
      <c r="Y11" s="14">
        <v>0</v>
      </c>
      <c r="Z11" s="13">
        <v>8</v>
      </c>
      <c r="AA11" s="13">
        <v>9</v>
      </c>
      <c r="AB11" s="14">
        <v>3.5</v>
      </c>
      <c r="AC11" s="13">
        <v>463</v>
      </c>
      <c r="AD11" s="13">
        <v>271</v>
      </c>
      <c r="AE11" s="14">
        <v>468</v>
      </c>
    </row>
    <row r="12" spans="1:31" ht="15.75" x14ac:dyDescent="0.3">
      <c r="A12" s="10" t="s">
        <v>109</v>
      </c>
      <c r="B12" s="13">
        <v>570</v>
      </c>
      <c r="C12" s="13">
        <v>753</v>
      </c>
      <c r="D12" s="14">
        <v>274.5</v>
      </c>
      <c r="E12" s="11">
        <v>20</v>
      </c>
      <c r="F12" s="11">
        <v>57</v>
      </c>
      <c r="G12" s="12">
        <v>7</v>
      </c>
      <c r="H12" s="13">
        <v>0</v>
      </c>
      <c r="I12" s="13">
        <v>0</v>
      </c>
      <c r="J12" s="14">
        <v>0</v>
      </c>
      <c r="K12" s="13">
        <v>0</v>
      </c>
      <c r="L12" s="13">
        <v>0</v>
      </c>
      <c r="M12" s="14">
        <v>0</v>
      </c>
      <c r="N12" s="13">
        <v>4</v>
      </c>
      <c r="O12" s="13">
        <v>5</v>
      </c>
      <c r="P12" s="14">
        <v>5</v>
      </c>
      <c r="Q12" s="13">
        <v>0</v>
      </c>
      <c r="R12" s="13">
        <v>0</v>
      </c>
      <c r="S12" s="14">
        <v>0</v>
      </c>
      <c r="T12" s="13">
        <v>0</v>
      </c>
      <c r="U12" s="13">
        <v>0</v>
      </c>
      <c r="V12" s="14">
        <v>0</v>
      </c>
      <c r="W12" s="13">
        <v>0</v>
      </c>
      <c r="X12" s="13">
        <v>0</v>
      </c>
      <c r="Y12" s="14">
        <v>0</v>
      </c>
      <c r="Z12" s="13">
        <v>0</v>
      </c>
      <c r="AA12" s="13">
        <v>0</v>
      </c>
      <c r="AB12" s="14">
        <v>0</v>
      </c>
      <c r="AC12" s="13">
        <v>778</v>
      </c>
      <c r="AD12" s="13">
        <v>122</v>
      </c>
      <c r="AE12" s="14">
        <v>1017.5</v>
      </c>
    </row>
    <row r="13" spans="1:31" ht="15.75" x14ac:dyDescent="0.3">
      <c r="A13" s="10" t="s">
        <v>110</v>
      </c>
      <c r="B13" s="13">
        <v>173</v>
      </c>
      <c r="C13" s="13" t="s">
        <v>439</v>
      </c>
      <c r="D13" s="14">
        <v>86</v>
      </c>
      <c r="E13" s="11">
        <v>9</v>
      </c>
      <c r="F13" s="11">
        <v>19</v>
      </c>
      <c r="G13" s="12">
        <v>5</v>
      </c>
      <c r="H13" s="11">
        <v>0</v>
      </c>
      <c r="I13" s="11" t="s">
        <v>439</v>
      </c>
      <c r="J13" s="12">
        <v>0.5</v>
      </c>
      <c r="K13" s="11" t="s">
        <v>439</v>
      </c>
      <c r="L13" s="11">
        <v>0</v>
      </c>
      <c r="M13" s="12"/>
      <c r="N13" s="11" t="s">
        <v>439</v>
      </c>
      <c r="O13" s="11">
        <v>9</v>
      </c>
      <c r="P13" s="12"/>
      <c r="Q13" s="13">
        <v>0</v>
      </c>
      <c r="R13" s="13">
        <v>0</v>
      </c>
      <c r="S13" s="14">
        <v>0</v>
      </c>
      <c r="T13" s="13">
        <v>0</v>
      </c>
      <c r="U13" s="13">
        <v>0</v>
      </c>
      <c r="V13" s="14">
        <v>0</v>
      </c>
      <c r="W13" s="13">
        <v>0</v>
      </c>
      <c r="X13" s="13">
        <v>0</v>
      </c>
      <c r="Y13" s="14">
        <v>0</v>
      </c>
      <c r="Z13" s="13">
        <v>0</v>
      </c>
      <c r="AA13" s="13">
        <v>0</v>
      </c>
      <c r="AB13" s="14">
        <v>0</v>
      </c>
      <c r="AC13" s="13">
        <v>14</v>
      </c>
      <c r="AD13" s="13" t="s">
        <v>439</v>
      </c>
      <c r="AE13" s="14">
        <v>16.5</v>
      </c>
    </row>
    <row r="14" spans="1:31" ht="15.75" x14ac:dyDescent="0.3">
      <c r="A14" s="10" t="s">
        <v>111</v>
      </c>
      <c r="B14" s="13">
        <v>4432</v>
      </c>
      <c r="C14" s="13">
        <v>4065</v>
      </c>
      <c r="D14" s="14">
        <v>639</v>
      </c>
      <c r="E14" s="13">
        <v>375</v>
      </c>
      <c r="F14" s="13">
        <v>130</v>
      </c>
      <c r="G14" s="14">
        <v>401</v>
      </c>
      <c r="H14" s="11">
        <v>0</v>
      </c>
      <c r="I14" s="11" t="s">
        <v>439</v>
      </c>
      <c r="J14" s="12">
        <v>0</v>
      </c>
      <c r="K14" s="13">
        <v>10</v>
      </c>
      <c r="L14" s="13">
        <v>6</v>
      </c>
      <c r="M14" s="14">
        <v>15</v>
      </c>
      <c r="N14" s="13">
        <v>11</v>
      </c>
      <c r="O14" s="13">
        <v>8</v>
      </c>
      <c r="P14" s="14">
        <v>13.5</v>
      </c>
      <c r="Q14" s="13">
        <v>0</v>
      </c>
      <c r="R14" s="13">
        <v>0</v>
      </c>
      <c r="S14" s="14">
        <v>0</v>
      </c>
      <c r="T14" s="13">
        <v>0</v>
      </c>
      <c r="U14" s="13">
        <v>0</v>
      </c>
      <c r="V14" s="14">
        <v>0</v>
      </c>
      <c r="W14" s="13">
        <v>0</v>
      </c>
      <c r="X14" s="13">
        <v>0</v>
      </c>
      <c r="Y14" s="14">
        <v>0</v>
      </c>
      <c r="Z14" s="13">
        <v>0</v>
      </c>
      <c r="AA14" s="13">
        <v>0</v>
      </c>
      <c r="AB14" s="14">
        <v>0</v>
      </c>
      <c r="AC14" s="13">
        <v>14</v>
      </c>
      <c r="AD14" s="13">
        <v>13</v>
      </c>
      <c r="AE14" s="14">
        <v>5.5</v>
      </c>
    </row>
    <row r="15" spans="1:31" ht="15.75" x14ac:dyDescent="0.3">
      <c r="A15" s="10" t="s">
        <v>112</v>
      </c>
      <c r="B15" s="13">
        <v>2005</v>
      </c>
      <c r="C15" s="13">
        <v>1597</v>
      </c>
      <c r="D15" s="14">
        <v>762.5</v>
      </c>
      <c r="E15" s="13">
        <v>80</v>
      </c>
      <c r="F15" s="13">
        <v>95</v>
      </c>
      <c r="G15" s="14">
        <v>30</v>
      </c>
      <c r="H15" s="11">
        <v>25</v>
      </c>
      <c r="I15" s="11">
        <v>64</v>
      </c>
      <c r="J15" s="12">
        <v>12.5</v>
      </c>
      <c r="K15" s="13">
        <v>18</v>
      </c>
      <c r="L15" s="13">
        <v>23</v>
      </c>
      <c r="M15" s="14">
        <v>25.5</v>
      </c>
      <c r="N15" s="13">
        <v>2325</v>
      </c>
      <c r="O15" s="13">
        <v>2441</v>
      </c>
      <c r="P15" s="14">
        <v>445</v>
      </c>
      <c r="Q15" s="11">
        <v>3</v>
      </c>
      <c r="R15" s="11">
        <v>7</v>
      </c>
      <c r="S15" s="12">
        <v>1</v>
      </c>
      <c r="T15" s="13">
        <v>0</v>
      </c>
      <c r="U15" s="13">
        <v>0</v>
      </c>
      <c r="V15" s="14">
        <v>0</v>
      </c>
      <c r="W15" s="13">
        <v>0</v>
      </c>
      <c r="X15" s="13">
        <v>0</v>
      </c>
      <c r="Y15" s="14">
        <v>0</v>
      </c>
      <c r="Z15" s="11">
        <v>56</v>
      </c>
      <c r="AA15" s="11">
        <v>97</v>
      </c>
      <c r="AB15" s="12">
        <v>33.5</v>
      </c>
      <c r="AC15" s="13">
        <v>4352</v>
      </c>
      <c r="AD15" s="13">
        <v>3595</v>
      </c>
      <c r="AE15" s="14">
        <v>1081.5</v>
      </c>
    </row>
    <row r="16" spans="1:31" ht="15.75" x14ac:dyDescent="0.3">
      <c r="A16" s="10" t="s">
        <v>113</v>
      </c>
      <c r="B16" s="13">
        <v>1505</v>
      </c>
      <c r="C16" s="13">
        <v>1641</v>
      </c>
      <c r="D16" s="14">
        <v>191.5</v>
      </c>
      <c r="E16" s="13">
        <v>210</v>
      </c>
      <c r="F16" s="13">
        <v>210</v>
      </c>
      <c r="G16" s="14">
        <v>37.5</v>
      </c>
      <c r="H16" s="13">
        <v>951</v>
      </c>
      <c r="I16" s="13">
        <v>964</v>
      </c>
      <c r="J16" s="14">
        <v>262</v>
      </c>
      <c r="K16" s="13">
        <v>932</v>
      </c>
      <c r="L16" s="13">
        <v>1015</v>
      </c>
      <c r="M16" s="14">
        <v>230.5</v>
      </c>
      <c r="N16" s="11">
        <v>710</v>
      </c>
      <c r="O16" s="11">
        <v>515</v>
      </c>
      <c r="P16" s="12">
        <v>133</v>
      </c>
      <c r="Q16" s="13">
        <v>1829</v>
      </c>
      <c r="R16" s="13">
        <v>1730</v>
      </c>
      <c r="S16" s="14">
        <v>338.5</v>
      </c>
      <c r="T16" s="13">
        <v>5</v>
      </c>
      <c r="U16" s="13">
        <v>6</v>
      </c>
      <c r="V16" s="14">
        <v>1.5</v>
      </c>
      <c r="W16" s="13">
        <v>6</v>
      </c>
      <c r="X16" s="13">
        <v>4</v>
      </c>
      <c r="Y16" s="14">
        <v>4</v>
      </c>
      <c r="Z16" s="13">
        <v>282</v>
      </c>
      <c r="AA16" s="13">
        <v>294</v>
      </c>
      <c r="AB16" s="14">
        <v>38</v>
      </c>
      <c r="AC16" s="13">
        <v>1631</v>
      </c>
      <c r="AD16" s="13">
        <v>1291</v>
      </c>
      <c r="AE16" s="14">
        <v>713</v>
      </c>
    </row>
    <row r="17" spans="1:31" ht="15.75" x14ac:dyDescent="0.3">
      <c r="A17" s="10" t="s">
        <v>114</v>
      </c>
      <c r="B17" s="13">
        <v>1289</v>
      </c>
      <c r="C17" s="13">
        <v>1386</v>
      </c>
      <c r="D17" s="14">
        <v>265</v>
      </c>
      <c r="E17" s="13">
        <v>122</v>
      </c>
      <c r="F17" s="13">
        <v>137</v>
      </c>
      <c r="G17" s="14">
        <v>26</v>
      </c>
      <c r="H17" s="11" t="s">
        <v>439</v>
      </c>
      <c r="I17" s="11">
        <v>7</v>
      </c>
      <c r="J17" s="12"/>
      <c r="K17" s="13">
        <v>6</v>
      </c>
      <c r="L17" s="13">
        <v>3</v>
      </c>
      <c r="M17" s="14">
        <v>7</v>
      </c>
      <c r="N17" s="13">
        <v>18</v>
      </c>
      <c r="O17" s="13">
        <v>17</v>
      </c>
      <c r="P17" s="14">
        <v>19.5</v>
      </c>
      <c r="Q17" s="13">
        <v>0</v>
      </c>
      <c r="R17" s="13">
        <v>0</v>
      </c>
      <c r="S17" s="14">
        <v>0</v>
      </c>
      <c r="T17" s="13">
        <v>0</v>
      </c>
      <c r="U17" s="13">
        <v>0</v>
      </c>
      <c r="V17" s="14">
        <v>0</v>
      </c>
      <c r="W17" s="13">
        <v>0</v>
      </c>
      <c r="X17" s="13">
        <v>0</v>
      </c>
      <c r="Y17" s="14">
        <v>0</v>
      </c>
      <c r="Z17" s="11">
        <v>4</v>
      </c>
      <c r="AA17" s="11">
        <v>9</v>
      </c>
      <c r="AB17" s="12">
        <v>1</v>
      </c>
      <c r="AC17" s="11">
        <v>3</v>
      </c>
      <c r="AD17" s="11">
        <v>55</v>
      </c>
      <c r="AE17" s="12">
        <v>2</v>
      </c>
    </row>
    <row r="18" spans="1:31" ht="15.75" x14ac:dyDescent="0.3">
      <c r="A18" s="10" t="s">
        <v>115</v>
      </c>
      <c r="B18" s="13">
        <v>2327</v>
      </c>
      <c r="C18" s="13">
        <v>2459</v>
      </c>
      <c r="D18" s="14">
        <v>241.5</v>
      </c>
      <c r="E18" s="13">
        <v>913</v>
      </c>
      <c r="F18" s="13">
        <v>833</v>
      </c>
      <c r="G18" s="14">
        <v>106.5</v>
      </c>
      <c r="H18" s="13">
        <v>99</v>
      </c>
      <c r="I18" s="13">
        <v>103</v>
      </c>
      <c r="J18" s="14">
        <v>34</v>
      </c>
      <c r="K18" s="13">
        <v>325</v>
      </c>
      <c r="L18" s="13">
        <v>235</v>
      </c>
      <c r="M18" s="14">
        <v>106.5</v>
      </c>
      <c r="N18" s="13">
        <v>109</v>
      </c>
      <c r="O18" s="13">
        <v>75</v>
      </c>
      <c r="P18" s="14">
        <v>41</v>
      </c>
      <c r="Q18" s="13">
        <v>3395</v>
      </c>
      <c r="R18" s="13">
        <v>2956</v>
      </c>
      <c r="S18" s="14">
        <v>519</v>
      </c>
      <c r="T18" s="11" t="s">
        <v>439</v>
      </c>
      <c r="U18" s="11">
        <v>6</v>
      </c>
      <c r="V18" s="12"/>
      <c r="W18" s="13">
        <v>11</v>
      </c>
      <c r="X18" s="13">
        <v>12</v>
      </c>
      <c r="Y18" s="14">
        <v>6</v>
      </c>
      <c r="Z18" s="11">
        <v>1037</v>
      </c>
      <c r="AA18" s="11">
        <v>386</v>
      </c>
      <c r="AB18" s="12">
        <v>231</v>
      </c>
      <c r="AC18" s="11">
        <v>35</v>
      </c>
      <c r="AD18" s="11">
        <v>107</v>
      </c>
      <c r="AE18" s="12">
        <v>37.5</v>
      </c>
    </row>
    <row r="19" spans="1:31" s="23" customFormat="1" ht="15.75" x14ac:dyDescent="0.3">
      <c r="A19" s="21" t="s">
        <v>438</v>
      </c>
      <c r="B19" s="25">
        <v>16506</v>
      </c>
      <c r="C19" s="25">
        <v>15704</v>
      </c>
      <c r="D19" s="24">
        <v>1201</v>
      </c>
      <c r="E19" s="25">
        <v>2134</v>
      </c>
      <c r="F19" s="25">
        <v>1948</v>
      </c>
      <c r="G19" s="24">
        <v>447.5</v>
      </c>
      <c r="H19" s="25">
        <v>1267</v>
      </c>
      <c r="I19" s="25">
        <v>1356</v>
      </c>
      <c r="J19" s="24">
        <v>267.5</v>
      </c>
      <c r="K19" s="25">
        <v>1723</v>
      </c>
      <c r="L19" s="25">
        <v>1688</v>
      </c>
      <c r="M19" s="24">
        <v>277</v>
      </c>
      <c r="N19" s="25">
        <v>3744</v>
      </c>
      <c r="O19" s="25">
        <v>3658</v>
      </c>
      <c r="P19" s="24">
        <v>487</v>
      </c>
      <c r="Q19" s="22">
        <v>6099</v>
      </c>
      <c r="R19" s="22">
        <v>5453</v>
      </c>
      <c r="S19" s="20">
        <v>642.5</v>
      </c>
      <c r="T19" s="22">
        <v>419</v>
      </c>
      <c r="U19" s="22">
        <v>312</v>
      </c>
      <c r="V19" s="20">
        <v>80</v>
      </c>
      <c r="W19" s="22">
        <v>66</v>
      </c>
      <c r="X19" s="22">
        <v>40</v>
      </c>
      <c r="Y19" s="20">
        <v>18.5</v>
      </c>
      <c r="Z19" s="22">
        <v>1490</v>
      </c>
      <c r="AA19" s="22">
        <v>846</v>
      </c>
      <c r="AB19" s="20">
        <v>240</v>
      </c>
      <c r="AC19" s="22">
        <v>11200</v>
      </c>
      <c r="AD19" s="22">
        <v>8764</v>
      </c>
      <c r="AE19" s="20">
        <v>2335</v>
      </c>
    </row>
    <row r="20" spans="1:31"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c r="AC20" s="15"/>
      <c r="AD20" s="15"/>
      <c r="AE20" s="16"/>
    </row>
    <row r="21" spans="1:31" x14ac:dyDescent="0.25">
      <c r="A21" t="s">
        <v>131</v>
      </c>
      <c r="D21" s="17"/>
      <c r="G21" s="17"/>
      <c r="J21" s="17"/>
      <c r="M21" s="17"/>
      <c r="P21" s="17"/>
      <c r="S21" s="17"/>
      <c r="V21" s="17"/>
      <c r="Y21" s="17"/>
      <c r="AB21" s="17"/>
      <c r="AE21" s="17"/>
    </row>
  </sheetData>
  <mergeCells count="10">
    <mergeCell ref="Z4:AB4"/>
    <mergeCell ref="N4:P4"/>
    <mergeCell ref="AC4:AE4"/>
    <mergeCell ref="K4:M4"/>
    <mergeCell ref="B4:D4"/>
    <mergeCell ref="H4:J4"/>
    <mergeCell ref="Q4:S4"/>
    <mergeCell ref="T4:V4"/>
    <mergeCell ref="W4:Y4"/>
    <mergeCell ref="E4:G4"/>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7"/>
  <dimension ref="A1:AE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31" width="15" customWidth="1"/>
  </cols>
  <sheetData>
    <row r="1" spans="1:31" ht="18.75" x14ac:dyDescent="0.35">
      <c r="A1" s="3" t="s">
        <v>36</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c r="AC1" s="4"/>
      <c r="AD1" s="4"/>
      <c r="AE1" s="4"/>
    </row>
    <row r="2" spans="1:31" ht="15.75" x14ac:dyDescent="0.3">
      <c r="A2" s="6" t="s">
        <v>231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75" x14ac:dyDescent="0.3">
      <c r="A3" s="6" t="s">
        <v>204</v>
      </c>
      <c r="B3" s="4"/>
      <c r="C3" s="4"/>
      <c r="D3" s="4"/>
      <c r="E3" s="4"/>
      <c r="F3" s="4"/>
      <c r="G3" s="4"/>
      <c r="H3" s="4"/>
      <c r="I3" s="4"/>
      <c r="J3" s="4"/>
      <c r="K3" s="4"/>
      <c r="L3" s="4"/>
      <c r="M3" s="4"/>
      <c r="N3" s="4"/>
      <c r="O3" s="4"/>
      <c r="P3" s="4"/>
      <c r="Q3" s="4"/>
      <c r="R3" s="4"/>
      <c r="S3" s="4"/>
      <c r="T3" s="4"/>
      <c r="U3" s="4"/>
      <c r="V3" s="4"/>
      <c r="W3" s="4"/>
      <c r="X3" s="4"/>
      <c r="Y3" s="4"/>
      <c r="Z3" s="4"/>
      <c r="AA3" s="4"/>
      <c r="AB3" s="4"/>
      <c r="AC3" s="4"/>
      <c r="AD3" s="4"/>
      <c r="AE3" s="4"/>
    </row>
    <row r="4" spans="1:31" ht="60" customHeight="1" x14ac:dyDescent="0.25">
      <c r="A4" s="7"/>
      <c r="B4" s="83" t="s">
        <v>232</v>
      </c>
      <c r="C4" s="83"/>
      <c r="D4" s="83"/>
      <c r="E4" s="83" t="s">
        <v>233</v>
      </c>
      <c r="F4" s="83"/>
      <c r="G4" s="83"/>
      <c r="H4" s="83" t="s">
        <v>234</v>
      </c>
      <c r="I4" s="83"/>
      <c r="J4" s="83"/>
      <c r="K4" s="83" t="s">
        <v>235</v>
      </c>
      <c r="L4" s="83"/>
      <c r="M4" s="83"/>
      <c r="N4" s="83" t="s">
        <v>236</v>
      </c>
      <c r="O4" s="83"/>
      <c r="P4" s="83"/>
      <c r="Q4" s="83" t="s">
        <v>237</v>
      </c>
      <c r="R4" s="83"/>
      <c r="S4" s="83"/>
      <c r="T4" s="83" t="s">
        <v>238</v>
      </c>
      <c r="U4" s="83"/>
      <c r="V4" s="83"/>
      <c r="W4" s="83" t="s">
        <v>239</v>
      </c>
      <c r="X4" s="83"/>
      <c r="Y4" s="83"/>
      <c r="Z4" s="83" t="s">
        <v>240</v>
      </c>
      <c r="AA4" s="83"/>
      <c r="AB4" s="83"/>
      <c r="AC4" s="83" t="s">
        <v>241</v>
      </c>
      <c r="AD4" s="83"/>
      <c r="AE4" s="83"/>
    </row>
    <row r="5" spans="1:31"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c r="AC5" s="8" t="s">
        <v>100</v>
      </c>
      <c r="AD5" s="8" t="s">
        <v>101</v>
      </c>
      <c r="AE5" s="9" t="s">
        <v>102</v>
      </c>
    </row>
    <row r="6" spans="1:31" ht="15.75" x14ac:dyDescent="0.3">
      <c r="A6" s="10" t="s">
        <v>103</v>
      </c>
      <c r="B6" s="11">
        <v>2599</v>
      </c>
      <c r="C6" s="11">
        <v>2927</v>
      </c>
      <c r="D6" s="12">
        <v>316</v>
      </c>
      <c r="E6" s="13">
        <v>762</v>
      </c>
      <c r="F6" s="13">
        <v>803</v>
      </c>
      <c r="G6" s="14">
        <v>85</v>
      </c>
      <c r="H6" s="11">
        <v>1760</v>
      </c>
      <c r="I6" s="11">
        <v>2469</v>
      </c>
      <c r="J6" s="12">
        <v>187.5</v>
      </c>
      <c r="K6" s="13">
        <v>4390</v>
      </c>
      <c r="L6" s="13">
        <v>4732</v>
      </c>
      <c r="M6" s="14">
        <v>385.5</v>
      </c>
      <c r="N6" s="13">
        <v>239</v>
      </c>
      <c r="O6" s="13">
        <v>262</v>
      </c>
      <c r="P6" s="14">
        <v>42</v>
      </c>
      <c r="Q6" s="13">
        <v>103</v>
      </c>
      <c r="R6" s="13">
        <v>102</v>
      </c>
      <c r="S6" s="14">
        <v>28</v>
      </c>
      <c r="T6" s="13">
        <v>0</v>
      </c>
      <c r="U6" s="13">
        <v>0</v>
      </c>
      <c r="V6" s="14">
        <v>0</v>
      </c>
      <c r="W6" s="13">
        <v>0</v>
      </c>
      <c r="X6" s="13">
        <v>0</v>
      </c>
      <c r="Y6" s="14">
        <v>0</v>
      </c>
      <c r="Z6" s="11">
        <v>56</v>
      </c>
      <c r="AA6" s="11">
        <v>32</v>
      </c>
      <c r="AB6" s="12">
        <v>21</v>
      </c>
      <c r="AC6" s="13">
        <v>5974</v>
      </c>
      <c r="AD6" s="13">
        <v>6193</v>
      </c>
      <c r="AE6" s="14">
        <v>1137</v>
      </c>
    </row>
    <row r="7" spans="1:31" ht="15.75" x14ac:dyDescent="0.3">
      <c r="A7" s="10" t="s">
        <v>104</v>
      </c>
      <c r="B7" s="13">
        <v>42</v>
      </c>
      <c r="C7" s="13">
        <v>41</v>
      </c>
      <c r="D7" s="14">
        <v>20</v>
      </c>
      <c r="E7" s="13" t="s">
        <v>439</v>
      </c>
      <c r="F7" s="13">
        <v>10</v>
      </c>
      <c r="G7" s="14"/>
      <c r="H7" s="11">
        <v>0</v>
      </c>
      <c r="I7" s="11" t="s">
        <v>439</v>
      </c>
      <c r="J7" s="12">
        <v>0</v>
      </c>
      <c r="K7" s="13">
        <v>0</v>
      </c>
      <c r="L7" s="13">
        <v>0</v>
      </c>
      <c r="M7" s="14">
        <v>0</v>
      </c>
      <c r="N7" s="13">
        <v>4</v>
      </c>
      <c r="O7" s="13" t="s">
        <v>439</v>
      </c>
      <c r="P7" s="14">
        <v>6</v>
      </c>
      <c r="Q7" s="13" t="s">
        <v>439</v>
      </c>
      <c r="R7" s="13">
        <v>0</v>
      </c>
      <c r="S7" s="14"/>
      <c r="T7" s="13">
        <v>0</v>
      </c>
      <c r="U7" s="13">
        <v>0</v>
      </c>
      <c r="V7" s="14">
        <v>0</v>
      </c>
      <c r="W7" s="13">
        <v>0</v>
      </c>
      <c r="X7" s="13">
        <v>0</v>
      </c>
      <c r="Y7" s="14">
        <v>0</v>
      </c>
      <c r="Z7" s="13">
        <v>0</v>
      </c>
      <c r="AA7" s="13">
        <v>0</v>
      </c>
      <c r="AB7" s="14">
        <v>0</v>
      </c>
      <c r="AC7" s="13">
        <v>36</v>
      </c>
      <c r="AD7" s="13">
        <v>24</v>
      </c>
      <c r="AE7" s="14">
        <v>52</v>
      </c>
    </row>
    <row r="8" spans="1:31" ht="15.75" x14ac:dyDescent="0.3">
      <c r="A8" s="10" t="s">
        <v>105</v>
      </c>
      <c r="B8" s="11">
        <v>325</v>
      </c>
      <c r="C8" s="11">
        <v>442</v>
      </c>
      <c r="D8" s="12">
        <v>58.5</v>
      </c>
      <c r="E8" s="11">
        <v>39</v>
      </c>
      <c r="F8" s="11">
        <v>27</v>
      </c>
      <c r="G8" s="12">
        <v>9.5</v>
      </c>
      <c r="H8" s="11">
        <v>0</v>
      </c>
      <c r="I8" s="11" t="s">
        <v>439</v>
      </c>
      <c r="J8" s="12">
        <v>0</v>
      </c>
      <c r="K8" s="13">
        <v>0</v>
      </c>
      <c r="L8" s="13">
        <v>0</v>
      </c>
      <c r="M8" s="14">
        <v>0</v>
      </c>
      <c r="N8" s="11">
        <v>0</v>
      </c>
      <c r="O8" s="11" t="s">
        <v>439</v>
      </c>
      <c r="P8" s="12">
        <v>0</v>
      </c>
      <c r="Q8" s="13">
        <v>0</v>
      </c>
      <c r="R8" s="13">
        <v>0</v>
      </c>
      <c r="S8" s="14">
        <v>0</v>
      </c>
      <c r="T8" s="13">
        <v>0</v>
      </c>
      <c r="U8" s="13">
        <v>0</v>
      </c>
      <c r="V8" s="14">
        <v>0</v>
      </c>
      <c r="W8" s="13">
        <v>0</v>
      </c>
      <c r="X8" s="13">
        <v>0</v>
      </c>
      <c r="Y8" s="14">
        <v>0</v>
      </c>
      <c r="Z8" s="13">
        <v>0</v>
      </c>
      <c r="AA8" s="13">
        <v>0</v>
      </c>
      <c r="AB8" s="14">
        <v>0</v>
      </c>
      <c r="AC8" s="13">
        <v>260</v>
      </c>
      <c r="AD8" s="13" t="s">
        <v>439</v>
      </c>
      <c r="AE8" s="14">
        <v>377</v>
      </c>
    </row>
    <row r="9" spans="1:31" ht="15.75" x14ac:dyDescent="0.3">
      <c r="A9" s="10" t="s">
        <v>106</v>
      </c>
      <c r="B9" s="13">
        <v>1937</v>
      </c>
      <c r="C9" s="13">
        <v>1952</v>
      </c>
      <c r="D9" s="14">
        <v>323</v>
      </c>
      <c r="E9" s="13">
        <v>411</v>
      </c>
      <c r="F9" s="13">
        <v>363</v>
      </c>
      <c r="G9" s="14">
        <v>153</v>
      </c>
      <c r="H9" s="11" t="s">
        <v>439</v>
      </c>
      <c r="I9" s="11">
        <v>10</v>
      </c>
      <c r="J9" s="12"/>
      <c r="K9" s="11" t="s">
        <v>439</v>
      </c>
      <c r="L9" s="11">
        <v>7</v>
      </c>
      <c r="M9" s="12"/>
      <c r="N9" s="11">
        <v>4</v>
      </c>
      <c r="O9" s="11">
        <v>10</v>
      </c>
      <c r="P9" s="12">
        <v>0.5</v>
      </c>
      <c r="Q9" s="11" t="s">
        <v>439</v>
      </c>
      <c r="R9" s="11">
        <v>0</v>
      </c>
      <c r="S9" s="12"/>
      <c r="T9" s="13">
        <v>0</v>
      </c>
      <c r="U9" s="13">
        <v>0</v>
      </c>
      <c r="V9" s="14">
        <v>0</v>
      </c>
      <c r="W9" s="13">
        <v>0</v>
      </c>
      <c r="X9" s="13">
        <v>0</v>
      </c>
      <c r="Y9" s="14">
        <v>0</v>
      </c>
      <c r="Z9" s="13" t="s">
        <v>439</v>
      </c>
      <c r="AA9" s="13" t="s">
        <v>439</v>
      </c>
      <c r="AB9" s="14"/>
      <c r="AC9" s="11">
        <v>22</v>
      </c>
      <c r="AD9" s="11">
        <v>126</v>
      </c>
      <c r="AE9" s="12">
        <v>8.5</v>
      </c>
    </row>
    <row r="10" spans="1:31" ht="15.75" x14ac:dyDescent="0.3">
      <c r="A10" s="10" t="s">
        <v>107</v>
      </c>
      <c r="B10" s="11">
        <v>12</v>
      </c>
      <c r="C10" s="11">
        <v>23</v>
      </c>
      <c r="D10" s="12">
        <v>4.5</v>
      </c>
      <c r="E10" s="13" t="s">
        <v>439</v>
      </c>
      <c r="F10" s="13">
        <v>3</v>
      </c>
      <c r="G10" s="14"/>
      <c r="H10" s="13">
        <v>330</v>
      </c>
      <c r="I10" s="13">
        <v>361</v>
      </c>
      <c r="J10" s="14">
        <v>91</v>
      </c>
      <c r="K10" s="11">
        <v>38</v>
      </c>
      <c r="L10" s="11">
        <v>55</v>
      </c>
      <c r="M10" s="12">
        <v>14</v>
      </c>
      <c r="N10" s="11">
        <v>20</v>
      </c>
      <c r="O10" s="11">
        <v>63</v>
      </c>
      <c r="P10" s="12">
        <v>16</v>
      </c>
      <c r="Q10" s="11">
        <v>705</v>
      </c>
      <c r="R10" s="11">
        <v>545</v>
      </c>
      <c r="S10" s="12">
        <v>158.5</v>
      </c>
      <c r="T10" s="13">
        <v>1822</v>
      </c>
      <c r="U10" s="13">
        <v>1833</v>
      </c>
      <c r="V10" s="14">
        <v>167</v>
      </c>
      <c r="W10" s="13">
        <v>94</v>
      </c>
      <c r="X10" s="13">
        <v>77</v>
      </c>
      <c r="Y10" s="14">
        <v>19.5</v>
      </c>
      <c r="Z10" s="13">
        <v>78</v>
      </c>
      <c r="AA10" s="13">
        <v>55</v>
      </c>
      <c r="AB10" s="14">
        <v>46.5</v>
      </c>
      <c r="AC10" s="13">
        <v>0</v>
      </c>
      <c r="AD10" s="13" t="s">
        <v>439</v>
      </c>
      <c r="AE10" s="14">
        <v>0</v>
      </c>
    </row>
    <row r="11" spans="1:31" ht="15.75" x14ac:dyDescent="0.3">
      <c r="A11" s="10" t="s">
        <v>108</v>
      </c>
      <c r="B11" s="11">
        <v>170</v>
      </c>
      <c r="C11" s="11">
        <v>210</v>
      </c>
      <c r="D11" s="12">
        <v>32</v>
      </c>
      <c r="E11" s="13">
        <v>11</v>
      </c>
      <c r="F11" s="13">
        <v>12</v>
      </c>
      <c r="G11" s="14">
        <v>4</v>
      </c>
      <c r="H11" s="11">
        <v>7</v>
      </c>
      <c r="I11" s="11">
        <v>14</v>
      </c>
      <c r="J11" s="12">
        <v>1.5</v>
      </c>
      <c r="K11" s="13">
        <v>7</v>
      </c>
      <c r="L11" s="13">
        <v>6</v>
      </c>
      <c r="M11" s="14">
        <v>2</v>
      </c>
      <c r="N11" s="11">
        <v>62</v>
      </c>
      <c r="O11" s="11">
        <v>24</v>
      </c>
      <c r="P11" s="12">
        <v>17.5</v>
      </c>
      <c r="Q11" s="13">
        <v>0</v>
      </c>
      <c r="R11" s="13">
        <v>0</v>
      </c>
      <c r="S11" s="14">
        <v>0</v>
      </c>
      <c r="T11" s="13">
        <v>0</v>
      </c>
      <c r="U11" s="13">
        <v>0</v>
      </c>
      <c r="V11" s="14">
        <v>0</v>
      </c>
      <c r="W11" s="13">
        <v>0</v>
      </c>
      <c r="X11" s="13">
        <v>0</v>
      </c>
      <c r="Y11" s="14">
        <v>0</v>
      </c>
      <c r="Z11" s="13" t="s">
        <v>439</v>
      </c>
      <c r="AA11" s="13" t="s">
        <v>439</v>
      </c>
      <c r="AB11" s="14"/>
      <c r="AC11" s="11" t="s">
        <v>439</v>
      </c>
      <c r="AD11" s="11">
        <v>9</v>
      </c>
      <c r="AE11" s="12"/>
    </row>
    <row r="12" spans="1:31" ht="15.75" x14ac:dyDescent="0.3">
      <c r="A12" s="10" t="s">
        <v>109</v>
      </c>
      <c r="B12" s="11">
        <v>276</v>
      </c>
      <c r="C12" s="11">
        <v>516</v>
      </c>
      <c r="D12" s="12">
        <v>111</v>
      </c>
      <c r="E12" s="13">
        <v>122</v>
      </c>
      <c r="F12" s="13">
        <v>119</v>
      </c>
      <c r="G12" s="14">
        <v>37</v>
      </c>
      <c r="H12" s="13">
        <v>0</v>
      </c>
      <c r="I12" s="13">
        <v>0</v>
      </c>
      <c r="J12" s="14">
        <v>0</v>
      </c>
      <c r="K12" s="13">
        <v>0</v>
      </c>
      <c r="L12" s="13">
        <v>0</v>
      </c>
      <c r="M12" s="14">
        <v>0</v>
      </c>
      <c r="N12" s="13">
        <v>10</v>
      </c>
      <c r="O12" s="13">
        <v>12</v>
      </c>
      <c r="P12" s="14">
        <v>5</v>
      </c>
      <c r="Q12" s="13">
        <v>0</v>
      </c>
      <c r="R12" s="13">
        <v>0</v>
      </c>
      <c r="S12" s="14">
        <v>0</v>
      </c>
      <c r="T12" s="13">
        <v>0</v>
      </c>
      <c r="U12" s="13">
        <v>0</v>
      </c>
      <c r="V12" s="14">
        <v>0</v>
      </c>
      <c r="W12" s="13">
        <v>0</v>
      </c>
      <c r="X12" s="13">
        <v>0</v>
      </c>
      <c r="Y12" s="14">
        <v>0</v>
      </c>
      <c r="Z12" s="13">
        <v>0</v>
      </c>
      <c r="AA12" s="13">
        <v>0</v>
      </c>
      <c r="AB12" s="14">
        <v>0</v>
      </c>
      <c r="AC12" s="13">
        <v>778</v>
      </c>
      <c r="AD12" s="13">
        <v>53</v>
      </c>
      <c r="AE12" s="14">
        <v>1017.5</v>
      </c>
    </row>
    <row r="13" spans="1:31" ht="15.75" x14ac:dyDescent="0.3">
      <c r="A13" s="10" t="s">
        <v>110</v>
      </c>
      <c r="B13" s="13">
        <v>79</v>
      </c>
      <c r="C13" s="13">
        <v>90</v>
      </c>
      <c r="D13" s="14">
        <v>33.5</v>
      </c>
      <c r="E13" s="11">
        <v>38</v>
      </c>
      <c r="F13" s="11">
        <v>69</v>
      </c>
      <c r="G13" s="12">
        <v>14</v>
      </c>
      <c r="H13" s="13" t="s">
        <v>439</v>
      </c>
      <c r="I13" s="13" t="s">
        <v>439</v>
      </c>
      <c r="J13" s="14"/>
      <c r="K13" s="13" t="s">
        <v>439</v>
      </c>
      <c r="L13" s="13" t="s">
        <v>439</v>
      </c>
      <c r="M13" s="14"/>
      <c r="N13" s="13">
        <v>7</v>
      </c>
      <c r="O13" s="13">
        <v>6</v>
      </c>
      <c r="P13" s="14">
        <v>4.5</v>
      </c>
      <c r="Q13" s="13">
        <v>0</v>
      </c>
      <c r="R13" s="13">
        <v>0</v>
      </c>
      <c r="S13" s="14">
        <v>0</v>
      </c>
      <c r="T13" s="13">
        <v>0</v>
      </c>
      <c r="U13" s="13">
        <v>0</v>
      </c>
      <c r="V13" s="14">
        <v>0</v>
      </c>
      <c r="W13" s="13">
        <v>0</v>
      </c>
      <c r="X13" s="13">
        <v>0</v>
      </c>
      <c r="Y13" s="14">
        <v>0</v>
      </c>
      <c r="Z13" s="13">
        <v>0</v>
      </c>
      <c r="AA13" s="13">
        <v>0</v>
      </c>
      <c r="AB13" s="14">
        <v>0</v>
      </c>
      <c r="AC13" s="13">
        <v>14</v>
      </c>
      <c r="AD13" s="13">
        <v>0</v>
      </c>
      <c r="AE13" s="14">
        <v>16.5</v>
      </c>
    </row>
    <row r="14" spans="1:31" ht="15.75" x14ac:dyDescent="0.3">
      <c r="A14" s="10" t="s">
        <v>111</v>
      </c>
      <c r="B14" s="13">
        <v>625</v>
      </c>
      <c r="C14" s="13">
        <v>687</v>
      </c>
      <c r="D14" s="14">
        <v>196.5</v>
      </c>
      <c r="E14" s="13">
        <v>11</v>
      </c>
      <c r="F14" s="13">
        <v>10</v>
      </c>
      <c r="G14" s="14">
        <v>12.5</v>
      </c>
      <c r="H14" s="13">
        <v>0</v>
      </c>
      <c r="I14" s="13">
        <v>0</v>
      </c>
      <c r="J14" s="14">
        <v>0</v>
      </c>
      <c r="K14" s="11" t="s">
        <v>439</v>
      </c>
      <c r="L14" s="11">
        <v>0</v>
      </c>
      <c r="M14" s="12"/>
      <c r="N14" s="11">
        <v>0</v>
      </c>
      <c r="O14" s="11" t="s">
        <v>439</v>
      </c>
      <c r="P14" s="12">
        <v>0</v>
      </c>
      <c r="Q14" s="13">
        <v>0</v>
      </c>
      <c r="R14" s="13">
        <v>0</v>
      </c>
      <c r="S14" s="14">
        <v>0</v>
      </c>
      <c r="T14" s="13">
        <v>0</v>
      </c>
      <c r="U14" s="13">
        <v>0</v>
      </c>
      <c r="V14" s="14">
        <v>0</v>
      </c>
      <c r="W14" s="13">
        <v>0</v>
      </c>
      <c r="X14" s="13">
        <v>0</v>
      </c>
      <c r="Y14" s="14">
        <v>0</v>
      </c>
      <c r="Z14" s="13">
        <v>0</v>
      </c>
      <c r="AA14" s="13">
        <v>0</v>
      </c>
      <c r="AB14" s="14">
        <v>0</v>
      </c>
      <c r="AC14" s="13">
        <v>0</v>
      </c>
      <c r="AD14" s="13">
        <v>0</v>
      </c>
      <c r="AE14" s="14">
        <v>0</v>
      </c>
    </row>
    <row r="15" spans="1:31" ht="15.75" x14ac:dyDescent="0.3">
      <c r="A15" s="10" t="s">
        <v>112</v>
      </c>
      <c r="B15" s="13">
        <v>5066</v>
      </c>
      <c r="C15" s="13">
        <v>5791</v>
      </c>
      <c r="D15" s="14">
        <v>777.5</v>
      </c>
      <c r="E15" s="11">
        <v>156</v>
      </c>
      <c r="F15" s="11">
        <v>241</v>
      </c>
      <c r="G15" s="12">
        <v>66.5</v>
      </c>
      <c r="H15" s="13">
        <v>118</v>
      </c>
      <c r="I15" s="13">
        <v>182</v>
      </c>
      <c r="J15" s="14">
        <v>65</v>
      </c>
      <c r="K15" s="13">
        <v>43</v>
      </c>
      <c r="L15" s="13">
        <v>50</v>
      </c>
      <c r="M15" s="14">
        <v>32</v>
      </c>
      <c r="N15" s="11">
        <v>6246</v>
      </c>
      <c r="O15" s="11">
        <v>6849</v>
      </c>
      <c r="P15" s="12">
        <v>543</v>
      </c>
      <c r="Q15" s="13">
        <v>5</v>
      </c>
      <c r="R15" s="13">
        <v>4</v>
      </c>
      <c r="S15" s="14">
        <v>5</v>
      </c>
      <c r="T15" s="13">
        <v>0</v>
      </c>
      <c r="U15" s="13">
        <v>0</v>
      </c>
      <c r="V15" s="14">
        <v>0</v>
      </c>
      <c r="W15" s="13">
        <v>0</v>
      </c>
      <c r="X15" s="13">
        <v>0</v>
      </c>
      <c r="Y15" s="14">
        <v>0</v>
      </c>
      <c r="Z15" s="13">
        <v>35</v>
      </c>
      <c r="AA15" s="13">
        <v>31</v>
      </c>
      <c r="AB15" s="14">
        <v>33.5</v>
      </c>
      <c r="AC15" s="13">
        <v>6285</v>
      </c>
      <c r="AD15" s="13">
        <v>4453</v>
      </c>
      <c r="AE15" s="14">
        <v>2273.5</v>
      </c>
    </row>
    <row r="16" spans="1:31" ht="15.75" x14ac:dyDescent="0.3">
      <c r="A16" s="10" t="s">
        <v>113</v>
      </c>
      <c r="B16" s="11">
        <v>7531</v>
      </c>
      <c r="C16" s="11">
        <v>8875</v>
      </c>
      <c r="D16" s="12">
        <v>595.5</v>
      </c>
      <c r="E16" s="11">
        <v>577</v>
      </c>
      <c r="F16" s="11">
        <v>430</v>
      </c>
      <c r="G16" s="12">
        <v>107</v>
      </c>
      <c r="H16" s="11">
        <v>5627</v>
      </c>
      <c r="I16" s="11">
        <v>6415</v>
      </c>
      <c r="J16" s="12">
        <v>507.5</v>
      </c>
      <c r="K16" s="11">
        <v>3453</v>
      </c>
      <c r="L16" s="11">
        <v>3954</v>
      </c>
      <c r="M16" s="12">
        <v>463.5</v>
      </c>
      <c r="N16" s="13">
        <v>2436</v>
      </c>
      <c r="O16" s="13">
        <v>2343</v>
      </c>
      <c r="P16" s="14">
        <v>327.5</v>
      </c>
      <c r="Q16" s="13">
        <v>1740</v>
      </c>
      <c r="R16" s="13">
        <v>1511</v>
      </c>
      <c r="S16" s="14">
        <v>461</v>
      </c>
      <c r="T16" s="13">
        <v>40</v>
      </c>
      <c r="U16" s="13">
        <v>16</v>
      </c>
      <c r="V16" s="14">
        <v>32</v>
      </c>
      <c r="W16" s="13">
        <v>10</v>
      </c>
      <c r="X16" s="13">
        <v>6</v>
      </c>
      <c r="Y16" s="14">
        <v>8.5</v>
      </c>
      <c r="Z16" s="13">
        <v>1349</v>
      </c>
      <c r="AA16" s="13">
        <v>968</v>
      </c>
      <c r="AB16" s="14">
        <v>946</v>
      </c>
      <c r="AC16" s="13">
        <v>2074</v>
      </c>
      <c r="AD16" s="13">
        <v>2087</v>
      </c>
      <c r="AE16" s="14">
        <v>435</v>
      </c>
    </row>
    <row r="17" spans="1:31" ht="15.75" x14ac:dyDescent="0.3">
      <c r="A17" s="10" t="s">
        <v>114</v>
      </c>
      <c r="B17" s="13">
        <v>5362</v>
      </c>
      <c r="C17" s="13">
        <v>5359</v>
      </c>
      <c r="D17" s="14">
        <v>703</v>
      </c>
      <c r="E17" s="11">
        <v>614</v>
      </c>
      <c r="F17" s="11">
        <v>474</v>
      </c>
      <c r="G17" s="12">
        <v>127.5</v>
      </c>
      <c r="H17" s="11">
        <v>3</v>
      </c>
      <c r="I17" s="11">
        <v>7</v>
      </c>
      <c r="J17" s="12">
        <v>1.5</v>
      </c>
      <c r="K17" s="13">
        <v>4</v>
      </c>
      <c r="L17" s="13" t="s">
        <v>439</v>
      </c>
      <c r="M17" s="14">
        <v>3.5</v>
      </c>
      <c r="N17" s="11">
        <v>9</v>
      </c>
      <c r="O17" s="11">
        <v>18</v>
      </c>
      <c r="P17" s="12">
        <v>2</v>
      </c>
      <c r="Q17" s="13">
        <v>0</v>
      </c>
      <c r="R17" s="13">
        <v>0</v>
      </c>
      <c r="S17" s="14">
        <v>0</v>
      </c>
      <c r="T17" s="13">
        <v>0</v>
      </c>
      <c r="U17" s="13">
        <v>0</v>
      </c>
      <c r="V17" s="14">
        <v>0</v>
      </c>
      <c r="W17" s="13">
        <v>0</v>
      </c>
      <c r="X17" s="13">
        <v>0</v>
      </c>
      <c r="Y17" s="14">
        <v>0</v>
      </c>
      <c r="Z17" s="13" t="s">
        <v>439</v>
      </c>
      <c r="AA17" s="13">
        <v>3</v>
      </c>
      <c r="AB17" s="14"/>
      <c r="AC17" s="11" t="s">
        <v>439</v>
      </c>
      <c r="AD17" s="11">
        <v>52</v>
      </c>
      <c r="AE17" s="12"/>
    </row>
    <row r="18" spans="1:31" ht="15.75" x14ac:dyDescent="0.3">
      <c r="A18" s="10" t="s">
        <v>115</v>
      </c>
      <c r="B18" s="13">
        <v>8362</v>
      </c>
      <c r="C18" s="13">
        <v>8551</v>
      </c>
      <c r="D18" s="14">
        <v>671.5</v>
      </c>
      <c r="E18" s="11">
        <v>2546</v>
      </c>
      <c r="F18" s="11">
        <v>2068</v>
      </c>
      <c r="G18" s="12">
        <v>334.5</v>
      </c>
      <c r="H18" s="13">
        <v>2390</v>
      </c>
      <c r="I18" s="13">
        <v>2543</v>
      </c>
      <c r="J18" s="14">
        <v>348</v>
      </c>
      <c r="K18" s="13">
        <v>1157</v>
      </c>
      <c r="L18" s="13">
        <v>1133</v>
      </c>
      <c r="M18" s="14">
        <v>165</v>
      </c>
      <c r="N18" s="13">
        <v>246</v>
      </c>
      <c r="O18" s="13">
        <v>245</v>
      </c>
      <c r="P18" s="14">
        <v>44.5</v>
      </c>
      <c r="Q18" s="13">
        <v>3440</v>
      </c>
      <c r="R18" s="13">
        <v>2906</v>
      </c>
      <c r="S18" s="14">
        <v>553</v>
      </c>
      <c r="T18" s="13">
        <v>6</v>
      </c>
      <c r="U18" s="13">
        <v>10</v>
      </c>
      <c r="V18" s="14">
        <v>6.5</v>
      </c>
      <c r="W18" s="11">
        <v>21</v>
      </c>
      <c r="X18" s="11">
        <v>120</v>
      </c>
      <c r="Y18" s="12">
        <v>8.5</v>
      </c>
      <c r="Z18" s="13">
        <v>2487</v>
      </c>
      <c r="AA18" s="13">
        <v>2108</v>
      </c>
      <c r="AB18" s="14">
        <v>623.5</v>
      </c>
      <c r="AC18" s="11">
        <v>0</v>
      </c>
      <c r="AD18" s="11">
        <v>27</v>
      </c>
      <c r="AE18" s="12">
        <v>0.5</v>
      </c>
    </row>
    <row r="19" spans="1:31" s="23" customFormat="1" ht="15.75" x14ac:dyDescent="0.3">
      <c r="A19" s="21" t="s">
        <v>438</v>
      </c>
      <c r="B19" s="22">
        <v>32386</v>
      </c>
      <c r="C19" s="22">
        <v>35464</v>
      </c>
      <c r="D19" s="20">
        <v>1471</v>
      </c>
      <c r="E19" s="22">
        <v>5295</v>
      </c>
      <c r="F19" s="22">
        <v>4629</v>
      </c>
      <c r="G19" s="20">
        <v>420.5</v>
      </c>
      <c r="H19" s="22">
        <v>10238</v>
      </c>
      <c r="I19" s="22">
        <v>12005</v>
      </c>
      <c r="J19" s="20">
        <v>653.5</v>
      </c>
      <c r="K19" s="22">
        <v>9095</v>
      </c>
      <c r="L19" s="22">
        <v>9940</v>
      </c>
      <c r="M19" s="20">
        <v>626</v>
      </c>
      <c r="N19" s="25">
        <v>9283</v>
      </c>
      <c r="O19" s="25">
        <v>9838</v>
      </c>
      <c r="P19" s="24">
        <v>637.5</v>
      </c>
      <c r="Q19" s="22">
        <v>5994</v>
      </c>
      <c r="R19" s="22">
        <v>5068</v>
      </c>
      <c r="S19" s="20">
        <v>738</v>
      </c>
      <c r="T19" s="25">
        <v>1868</v>
      </c>
      <c r="U19" s="25">
        <v>1859</v>
      </c>
      <c r="V19" s="24">
        <v>170.5</v>
      </c>
      <c r="W19" s="22">
        <v>125</v>
      </c>
      <c r="X19" s="22">
        <v>203</v>
      </c>
      <c r="Y19" s="20">
        <v>23</v>
      </c>
      <c r="Z19" s="25">
        <v>4010</v>
      </c>
      <c r="AA19" s="25">
        <v>3199</v>
      </c>
      <c r="AB19" s="24">
        <v>1135</v>
      </c>
      <c r="AC19" s="25">
        <v>15445</v>
      </c>
      <c r="AD19" s="25">
        <v>13025</v>
      </c>
      <c r="AE19" s="24">
        <v>2912</v>
      </c>
    </row>
    <row r="20" spans="1:31"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c r="AC20" s="15"/>
      <c r="AD20" s="15"/>
      <c r="AE20" s="16"/>
    </row>
    <row r="21" spans="1:31" x14ac:dyDescent="0.25">
      <c r="A21" t="s">
        <v>131</v>
      </c>
      <c r="D21" s="17"/>
      <c r="G21" s="17"/>
      <c r="J21" s="17"/>
      <c r="M21" s="17"/>
      <c r="P21" s="17"/>
      <c r="S21" s="17"/>
      <c r="V21" s="17"/>
      <c r="Y21" s="17"/>
      <c r="AB21" s="17"/>
      <c r="AE21" s="17"/>
    </row>
  </sheetData>
  <mergeCells count="10">
    <mergeCell ref="Z4:AB4"/>
    <mergeCell ref="N4:P4"/>
    <mergeCell ref="AC4:AE4"/>
    <mergeCell ref="K4:M4"/>
    <mergeCell ref="B4:D4"/>
    <mergeCell ref="H4:J4"/>
    <mergeCell ref="Q4:S4"/>
    <mergeCell ref="T4:V4"/>
    <mergeCell ref="W4:Y4"/>
    <mergeCell ref="E4:G4"/>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8"/>
  <dimension ref="A1:K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1" width="15" customWidth="1"/>
  </cols>
  <sheetData>
    <row r="1" spans="1:11" ht="18.75" x14ac:dyDescent="0.35">
      <c r="A1" s="3" t="s">
        <v>36</v>
      </c>
      <c r="B1" s="4"/>
      <c r="C1" s="4"/>
      <c r="D1" s="4"/>
      <c r="E1" s="5" t="str">
        <f>HYPERLINK("#Sommaire!A1","Sommaire")</f>
        <v>Sommaire</v>
      </c>
      <c r="F1" s="4"/>
      <c r="G1" s="4"/>
      <c r="H1" s="4"/>
      <c r="I1" s="4"/>
      <c r="J1" s="4"/>
      <c r="K1" s="4"/>
    </row>
    <row r="2" spans="1:11" ht="15.75" x14ac:dyDescent="0.3">
      <c r="A2" s="6" t="s">
        <v>245</v>
      </c>
      <c r="B2" s="4"/>
      <c r="C2" s="4"/>
      <c r="D2" s="4"/>
      <c r="E2" s="4"/>
      <c r="F2" s="4"/>
      <c r="G2" s="4"/>
      <c r="H2" s="4"/>
      <c r="I2" s="4"/>
      <c r="J2" s="4"/>
      <c r="K2" s="4"/>
    </row>
    <row r="3" spans="1:11" ht="15.75" x14ac:dyDescent="0.3">
      <c r="A3" s="6" t="s">
        <v>246</v>
      </c>
      <c r="B3" s="4"/>
      <c r="C3" s="4"/>
      <c r="D3" s="4"/>
      <c r="E3" s="4"/>
      <c r="F3" s="4"/>
      <c r="G3" s="4"/>
      <c r="H3" s="4"/>
      <c r="I3" s="4"/>
      <c r="J3" s="4"/>
      <c r="K3" s="4"/>
    </row>
    <row r="4" spans="1:11" ht="60" customHeight="1" x14ac:dyDescent="0.25">
      <c r="A4" s="7"/>
      <c r="B4" s="83" t="s">
        <v>247</v>
      </c>
      <c r="C4" s="83"/>
      <c r="D4" s="83" t="s">
        <v>248</v>
      </c>
      <c r="E4" s="83"/>
      <c r="F4" s="83" t="s">
        <v>249</v>
      </c>
      <c r="G4" s="83"/>
      <c r="H4" s="83" t="s">
        <v>250</v>
      </c>
      <c r="I4" s="83"/>
      <c r="J4" s="83" t="s">
        <v>251</v>
      </c>
      <c r="K4" s="83"/>
    </row>
    <row r="5" spans="1:11" ht="30" customHeight="1" x14ac:dyDescent="0.25">
      <c r="A5" s="7" t="s">
        <v>99</v>
      </c>
      <c r="B5" s="8" t="s">
        <v>100</v>
      </c>
      <c r="C5" s="9" t="s">
        <v>102</v>
      </c>
      <c r="D5" s="8" t="s">
        <v>100</v>
      </c>
      <c r="E5" s="9" t="s">
        <v>102</v>
      </c>
      <c r="F5" s="8" t="s">
        <v>100</v>
      </c>
      <c r="G5" s="9" t="s">
        <v>102</v>
      </c>
      <c r="H5" s="8" t="s">
        <v>100</v>
      </c>
      <c r="I5" s="9" t="s">
        <v>102</v>
      </c>
      <c r="J5" s="8" t="s">
        <v>100</v>
      </c>
      <c r="K5" s="9" t="s">
        <v>102</v>
      </c>
    </row>
    <row r="6" spans="1:11" ht="15.75" x14ac:dyDescent="0.3">
      <c r="A6" s="10" t="s">
        <v>103</v>
      </c>
      <c r="B6" s="4">
        <v>275</v>
      </c>
      <c r="C6" s="18">
        <v>89.5</v>
      </c>
      <c r="D6" s="4">
        <v>370</v>
      </c>
      <c r="E6" s="18">
        <v>83.5</v>
      </c>
      <c r="F6" s="4">
        <v>1152</v>
      </c>
      <c r="G6" s="18">
        <v>173</v>
      </c>
      <c r="H6" s="4">
        <v>1016</v>
      </c>
      <c r="I6" s="18">
        <v>187.5</v>
      </c>
      <c r="J6" s="4">
        <v>495</v>
      </c>
      <c r="K6" s="18">
        <v>116</v>
      </c>
    </row>
    <row r="7" spans="1:11" ht="15.75" x14ac:dyDescent="0.3">
      <c r="A7" s="10" t="s">
        <v>104</v>
      </c>
      <c r="B7" s="4">
        <v>6</v>
      </c>
      <c r="C7" s="18">
        <v>7</v>
      </c>
      <c r="D7" s="4">
        <v>6</v>
      </c>
      <c r="E7" s="18">
        <v>6</v>
      </c>
      <c r="F7" s="4">
        <v>16</v>
      </c>
      <c r="G7" s="18">
        <v>7.5</v>
      </c>
      <c r="H7" s="4">
        <v>31</v>
      </c>
      <c r="I7" s="18">
        <v>13.5</v>
      </c>
      <c r="J7" s="4" t="s">
        <v>439</v>
      </c>
      <c r="K7" s="18"/>
    </row>
    <row r="8" spans="1:11" ht="15.75" x14ac:dyDescent="0.3">
      <c r="A8" s="10" t="s">
        <v>105</v>
      </c>
      <c r="B8" s="4">
        <v>226</v>
      </c>
      <c r="C8" s="18">
        <v>60.5</v>
      </c>
      <c r="D8" s="4">
        <v>406</v>
      </c>
      <c r="E8" s="18">
        <v>103.5</v>
      </c>
      <c r="F8" s="4">
        <v>1137</v>
      </c>
      <c r="G8" s="18">
        <v>269</v>
      </c>
      <c r="H8" s="4">
        <v>630</v>
      </c>
      <c r="I8" s="18">
        <v>134</v>
      </c>
      <c r="J8" s="4">
        <v>1780</v>
      </c>
      <c r="K8" s="18">
        <v>257</v>
      </c>
    </row>
    <row r="9" spans="1:11" ht="15.75" x14ac:dyDescent="0.3">
      <c r="A9" s="10" t="s">
        <v>106</v>
      </c>
      <c r="B9" s="4">
        <v>156</v>
      </c>
      <c r="C9" s="18">
        <v>37</v>
      </c>
      <c r="D9" s="4">
        <v>217</v>
      </c>
      <c r="E9" s="18">
        <v>40.5</v>
      </c>
      <c r="F9" s="4">
        <v>810</v>
      </c>
      <c r="G9" s="18">
        <v>159.5</v>
      </c>
      <c r="H9" s="4">
        <v>604</v>
      </c>
      <c r="I9" s="18">
        <v>78</v>
      </c>
      <c r="J9" s="4">
        <v>401</v>
      </c>
      <c r="K9" s="18">
        <v>101.5</v>
      </c>
    </row>
    <row r="10" spans="1:11" ht="15.75" x14ac:dyDescent="0.3">
      <c r="A10" s="10" t="s">
        <v>107</v>
      </c>
      <c r="B10" s="4" t="s">
        <v>439</v>
      </c>
      <c r="C10" s="18"/>
      <c r="D10" s="4">
        <v>0</v>
      </c>
      <c r="E10" s="18">
        <v>0.5</v>
      </c>
      <c r="F10" s="4">
        <v>10</v>
      </c>
      <c r="G10" s="18">
        <v>3.5</v>
      </c>
      <c r="H10" s="4">
        <v>0</v>
      </c>
      <c r="I10" s="18">
        <v>0</v>
      </c>
      <c r="J10" s="4" t="s">
        <v>439</v>
      </c>
      <c r="K10" s="18"/>
    </row>
    <row r="11" spans="1:11" ht="15.75" x14ac:dyDescent="0.3">
      <c r="A11" s="10" t="s">
        <v>108</v>
      </c>
      <c r="B11" s="4">
        <v>121</v>
      </c>
      <c r="C11" s="18">
        <v>58</v>
      </c>
      <c r="D11" s="4">
        <v>82</v>
      </c>
      <c r="E11" s="18">
        <v>24</v>
      </c>
      <c r="F11" s="4">
        <v>296</v>
      </c>
      <c r="G11" s="18">
        <v>84</v>
      </c>
      <c r="H11" s="4">
        <v>195</v>
      </c>
      <c r="I11" s="18">
        <v>56</v>
      </c>
      <c r="J11" s="4">
        <v>329</v>
      </c>
      <c r="K11" s="18">
        <v>89.5</v>
      </c>
    </row>
    <row r="12" spans="1:11" ht="15.75" x14ac:dyDescent="0.3">
      <c r="A12" s="10" t="s">
        <v>109</v>
      </c>
      <c r="B12" s="4">
        <v>44</v>
      </c>
      <c r="C12" s="18">
        <v>16</v>
      </c>
      <c r="D12" s="4">
        <v>184</v>
      </c>
      <c r="E12" s="18">
        <v>190.5</v>
      </c>
      <c r="F12" s="4">
        <v>784</v>
      </c>
      <c r="G12" s="18">
        <v>299.5</v>
      </c>
      <c r="H12" s="4">
        <v>339</v>
      </c>
      <c r="I12" s="18">
        <v>103.5</v>
      </c>
      <c r="J12" s="4">
        <v>398</v>
      </c>
      <c r="K12" s="18">
        <v>130.5</v>
      </c>
    </row>
    <row r="13" spans="1:11" ht="15.75" x14ac:dyDescent="0.3">
      <c r="A13" s="10" t="s">
        <v>110</v>
      </c>
      <c r="B13" s="4" t="s">
        <v>439</v>
      </c>
      <c r="C13" s="18"/>
      <c r="D13" s="4">
        <v>20</v>
      </c>
      <c r="E13" s="18">
        <v>10</v>
      </c>
      <c r="F13" s="4">
        <v>180</v>
      </c>
      <c r="G13" s="18">
        <v>69</v>
      </c>
      <c r="H13" s="4">
        <v>84</v>
      </c>
      <c r="I13" s="18">
        <v>36</v>
      </c>
      <c r="J13" s="4">
        <v>195</v>
      </c>
      <c r="K13" s="18">
        <v>210</v>
      </c>
    </row>
    <row r="14" spans="1:11" ht="15.75" x14ac:dyDescent="0.3">
      <c r="A14" s="10" t="s">
        <v>111</v>
      </c>
      <c r="B14" s="4">
        <v>343</v>
      </c>
      <c r="C14" s="18">
        <v>81.5</v>
      </c>
      <c r="D14" s="4">
        <v>547</v>
      </c>
      <c r="E14" s="18">
        <v>183.5</v>
      </c>
      <c r="F14" s="4">
        <v>1949</v>
      </c>
      <c r="G14" s="18">
        <v>353</v>
      </c>
      <c r="H14" s="4">
        <v>1537</v>
      </c>
      <c r="I14" s="18">
        <v>326.5</v>
      </c>
      <c r="J14" s="4">
        <v>4136</v>
      </c>
      <c r="K14" s="18">
        <v>918.5</v>
      </c>
    </row>
    <row r="15" spans="1:11" ht="15.75" x14ac:dyDescent="0.3">
      <c r="A15" s="10" t="s">
        <v>112</v>
      </c>
      <c r="B15" s="4">
        <v>556</v>
      </c>
      <c r="C15" s="18">
        <v>98</v>
      </c>
      <c r="D15" s="4">
        <v>650</v>
      </c>
      <c r="E15" s="18">
        <v>148</v>
      </c>
      <c r="F15" s="4">
        <v>2419</v>
      </c>
      <c r="G15" s="18">
        <v>358.5</v>
      </c>
      <c r="H15" s="4">
        <v>1825</v>
      </c>
      <c r="I15" s="18">
        <v>295.5</v>
      </c>
      <c r="J15" s="4">
        <v>1112</v>
      </c>
      <c r="K15" s="18">
        <v>424.5</v>
      </c>
    </row>
    <row r="16" spans="1:11" ht="15.75" x14ac:dyDescent="0.3">
      <c r="A16" s="10" t="s">
        <v>113</v>
      </c>
      <c r="B16" s="4">
        <v>527</v>
      </c>
      <c r="C16" s="18">
        <v>59</v>
      </c>
      <c r="D16" s="4">
        <v>1188</v>
      </c>
      <c r="E16" s="18">
        <v>142</v>
      </c>
      <c r="F16" s="4">
        <v>3359</v>
      </c>
      <c r="G16" s="18">
        <v>294</v>
      </c>
      <c r="H16" s="4">
        <v>2079</v>
      </c>
      <c r="I16" s="18">
        <v>322.5</v>
      </c>
      <c r="J16" s="4">
        <v>710</v>
      </c>
      <c r="K16" s="18">
        <v>150.5</v>
      </c>
    </row>
    <row r="17" spans="1:11" ht="15.75" x14ac:dyDescent="0.3">
      <c r="A17" s="10" t="s">
        <v>114</v>
      </c>
      <c r="B17" s="4">
        <v>640</v>
      </c>
      <c r="C17" s="18">
        <v>119</v>
      </c>
      <c r="D17" s="4">
        <v>724</v>
      </c>
      <c r="E17" s="18">
        <v>112</v>
      </c>
      <c r="F17" s="4">
        <v>2267</v>
      </c>
      <c r="G17" s="18">
        <v>288</v>
      </c>
      <c r="H17" s="4">
        <v>1530</v>
      </c>
      <c r="I17" s="18">
        <v>368.5</v>
      </c>
      <c r="J17" s="4">
        <v>1595</v>
      </c>
      <c r="K17" s="18">
        <v>399</v>
      </c>
    </row>
    <row r="18" spans="1:11" ht="15.75" x14ac:dyDescent="0.3">
      <c r="A18" s="10" t="s">
        <v>115</v>
      </c>
      <c r="B18" s="4">
        <v>771</v>
      </c>
      <c r="C18" s="18">
        <v>149.5</v>
      </c>
      <c r="D18" s="4">
        <v>811</v>
      </c>
      <c r="E18" s="18">
        <v>93</v>
      </c>
      <c r="F18" s="4">
        <v>2958</v>
      </c>
      <c r="G18" s="18">
        <v>280.5</v>
      </c>
      <c r="H18" s="4">
        <v>2327</v>
      </c>
      <c r="I18" s="18">
        <v>307</v>
      </c>
      <c r="J18" s="4">
        <v>1929</v>
      </c>
      <c r="K18" s="18">
        <v>211</v>
      </c>
    </row>
    <row r="19" spans="1:11" s="23" customFormat="1" ht="15.75" x14ac:dyDescent="0.3">
      <c r="A19" s="21" t="s">
        <v>438</v>
      </c>
      <c r="B19" s="27">
        <v>3672</v>
      </c>
      <c r="C19" s="26">
        <v>270</v>
      </c>
      <c r="D19" s="27">
        <v>5205</v>
      </c>
      <c r="E19" s="26">
        <v>394</v>
      </c>
      <c r="F19" s="27">
        <v>17337</v>
      </c>
      <c r="G19" s="26">
        <v>855</v>
      </c>
      <c r="H19" s="27">
        <v>12197</v>
      </c>
      <c r="I19" s="26">
        <v>776</v>
      </c>
      <c r="J19" s="27">
        <v>13135</v>
      </c>
      <c r="K19" s="26">
        <v>1191</v>
      </c>
    </row>
    <row r="20" spans="1:11" x14ac:dyDescent="0.25">
      <c r="A20" s="15" t="s">
        <v>252</v>
      </c>
      <c r="B20" s="15"/>
      <c r="C20" s="16"/>
      <c r="D20" s="15"/>
      <c r="E20" s="16"/>
      <c r="F20" s="15"/>
      <c r="G20" s="16"/>
      <c r="H20" s="15"/>
      <c r="I20" s="16"/>
      <c r="J20" s="15"/>
      <c r="K20" s="16"/>
    </row>
    <row r="21" spans="1:11" x14ac:dyDescent="0.25">
      <c r="A21" t="s">
        <v>131</v>
      </c>
      <c r="C21" s="17"/>
      <c r="E21" s="17"/>
      <c r="G21" s="17"/>
      <c r="I21" s="17"/>
      <c r="K21" s="17"/>
    </row>
  </sheetData>
  <mergeCells count="5">
    <mergeCell ref="F4:G4"/>
    <mergeCell ref="J4:K4"/>
    <mergeCell ref="D4:E4"/>
    <mergeCell ref="H4:I4"/>
    <mergeCell ref="B4:C4"/>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9"/>
  <dimension ref="A1:I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9" width="15" customWidth="1"/>
  </cols>
  <sheetData>
    <row r="1" spans="1:9" ht="18.75" x14ac:dyDescent="0.35">
      <c r="A1" s="3" t="s">
        <v>36</v>
      </c>
      <c r="B1" s="4"/>
      <c r="C1" s="4"/>
      <c r="D1" s="4"/>
      <c r="E1" s="5" t="str">
        <f>HYPERLINK("#Sommaire!A1","Sommaire")</f>
        <v>Sommaire</v>
      </c>
      <c r="F1" s="4"/>
      <c r="G1" s="4"/>
      <c r="H1" s="4"/>
      <c r="I1" s="4"/>
    </row>
    <row r="2" spans="1:9" ht="15.75" x14ac:dyDescent="0.3">
      <c r="A2" s="6" t="s">
        <v>245</v>
      </c>
      <c r="B2" s="4"/>
      <c r="C2" s="4"/>
      <c r="D2" s="4"/>
      <c r="E2" s="4"/>
      <c r="F2" s="4"/>
      <c r="G2" s="4"/>
      <c r="H2" s="4"/>
      <c r="I2" s="4"/>
    </row>
    <row r="3" spans="1:9" ht="15.75" x14ac:dyDescent="0.3">
      <c r="A3" s="6" t="s">
        <v>253</v>
      </c>
      <c r="B3" s="4"/>
      <c r="C3" s="4"/>
      <c r="D3" s="4"/>
      <c r="E3" s="4"/>
      <c r="F3" s="4"/>
      <c r="G3" s="4"/>
      <c r="H3" s="4"/>
      <c r="I3" s="4"/>
    </row>
    <row r="4" spans="1:9" ht="60" customHeight="1" x14ac:dyDescent="0.25">
      <c r="A4" s="7"/>
      <c r="B4" s="83" t="s">
        <v>254</v>
      </c>
      <c r="C4" s="83"/>
      <c r="D4" s="83" t="s">
        <v>249</v>
      </c>
      <c r="E4" s="83"/>
      <c r="F4" s="83" t="s">
        <v>250</v>
      </c>
      <c r="G4" s="83"/>
      <c r="H4" s="83" t="s">
        <v>251</v>
      </c>
      <c r="I4" s="83"/>
    </row>
    <row r="5" spans="1:9" ht="30" customHeight="1" x14ac:dyDescent="0.25">
      <c r="A5" s="7" t="s">
        <v>99</v>
      </c>
      <c r="B5" s="8" t="s">
        <v>100</v>
      </c>
      <c r="C5" s="9" t="s">
        <v>102</v>
      </c>
      <c r="D5" s="8" t="s">
        <v>100</v>
      </c>
      <c r="E5" s="9" t="s">
        <v>102</v>
      </c>
      <c r="F5" s="8" t="s">
        <v>100</v>
      </c>
      <c r="G5" s="9" t="s">
        <v>102</v>
      </c>
      <c r="H5" s="8" t="s">
        <v>100</v>
      </c>
      <c r="I5" s="9" t="s">
        <v>102</v>
      </c>
    </row>
    <row r="6" spans="1:9" ht="15.75" x14ac:dyDescent="0.3">
      <c r="A6" s="10" t="s">
        <v>103</v>
      </c>
      <c r="B6" s="4">
        <v>160</v>
      </c>
      <c r="C6" s="18">
        <v>30.5</v>
      </c>
      <c r="D6" s="4">
        <v>288</v>
      </c>
      <c r="E6" s="18">
        <v>195</v>
      </c>
      <c r="F6" s="4">
        <v>196</v>
      </c>
      <c r="G6" s="18">
        <v>35</v>
      </c>
      <c r="H6" s="4">
        <v>446</v>
      </c>
      <c r="I6" s="18">
        <v>48.5</v>
      </c>
    </row>
    <row r="7" spans="1:9" ht="15.75" x14ac:dyDescent="0.3">
      <c r="A7" s="10" t="s">
        <v>104</v>
      </c>
      <c r="B7" s="4">
        <v>5</v>
      </c>
      <c r="C7" s="18">
        <v>7</v>
      </c>
      <c r="D7" s="4" t="s">
        <v>439</v>
      </c>
      <c r="E7" s="18"/>
      <c r="F7" s="4">
        <v>0</v>
      </c>
      <c r="G7" s="18">
        <v>0</v>
      </c>
      <c r="H7" s="4">
        <v>0</v>
      </c>
      <c r="I7" s="18">
        <v>0.5</v>
      </c>
    </row>
    <row r="8" spans="1:9" ht="15.75" x14ac:dyDescent="0.3">
      <c r="A8" s="10" t="s">
        <v>105</v>
      </c>
      <c r="B8" s="4">
        <v>13</v>
      </c>
      <c r="C8" s="18">
        <v>4</v>
      </c>
      <c r="D8" s="4">
        <v>33</v>
      </c>
      <c r="E8" s="18">
        <v>7.5</v>
      </c>
      <c r="F8" s="4">
        <v>8</v>
      </c>
      <c r="G8" s="18">
        <v>3</v>
      </c>
      <c r="H8" s="4">
        <v>9</v>
      </c>
      <c r="I8" s="18">
        <v>2</v>
      </c>
    </row>
    <row r="9" spans="1:9" ht="15.75" x14ac:dyDescent="0.3">
      <c r="A9" s="10" t="s">
        <v>106</v>
      </c>
      <c r="B9" s="4">
        <v>60</v>
      </c>
      <c r="C9" s="18">
        <v>17</v>
      </c>
      <c r="D9" s="4">
        <v>67</v>
      </c>
      <c r="E9" s="18">
        <v>16</v>
      </c>
      <c r="F9" s="4">
        <v>71</v>
      </c>
      <c r="G9" s="18">
        <v>11.5</v>
      </c>
      <c r="H9" s="4">
        <v>240</v>
      </c>
      <c r="I9" s="18">
        <v>145</v>
      </c>
    </row>
    <row r="10" spans="1:9" ht="15.75" x14ac:dyDescent="0.3">
      <c r="A10" s="10" t="s">
        <v>107</v>
      </c>
      <c r="B10" s="4" t="s">
        <v>439</v>
      </c>
      <c r="C10" s="18"/>
      <c r="D10" s="4" t="s">
        <v>439</v>
      </c>
      <c r="E10" s="18"/>
      <c r="F10" s="4">
        <v>0</v>
      </c>
      <c r="G10" s="18">
        <v>0</v>
      </c>
      <c r="H10" s="4">
        <v>0</v>
      </c>
      <c r="I10" s="18">
        <v>0.5</v>
      </c>
    </row>
    <row r="11" spans="1:9" ht="15.75" x14ac:dyDescent="0.3">
      <c r="A11" s="10" t="s">
        <v>108</v>
      </c>
      <c r="B11" s="4">
        <v>13</v>
      </c>
      <c r="C11" s="18">
        <v>6</v>
      </c>
      <c r="D11" s="4">
        <v>26</v>
      </c>
      <c r="E11" s="18">
        <v>11.5</v>
      </c>
      <c r="F11" s="4">
        <v>10</v>
      </c>
      <c r="G11" s="18">
        <v>2</v>
      </c>
      <c r="H11" s="4">
        <v>44</v>
      </c>
      <c r="I11" s="18">
        <v>14.5</v>
      </c>
    </row>
    <row r="12" spans="1:9" ht="15.75" x14ac:dyDescent="0.3">
      <c r="A12" s="10" t="s">
        <v>109</v>
      </c>
      <c r="B12" s="4">
        <v>70</v>
      </c>
      <c r="C12" s="18">
        <v>48.5</v>
      </c>
      <c r="D12" s="4">
        <v>53</v>
      </c>
      <c r="E12" s="18">
        <v>11.5</v>
      </c>
      <c r="F12" s="4">
        <v>48</v>
      </c>
      <c r="G12" s="18">
        <v>10.5</v>
      </c>
      <c r="H12" s="4">
        <v>100</v>
      </c>
      <c r="I12" s="18">
        <v>24.5</v>
      </c>
    </row>
    <row r="13" spans="1:9" ht="15.75" x14ac:dyDescent="0.3">
      <c r="A13" s="10" t="s">
        <v>110</v>
      </c>
      <c r="B13" s="4" t="s">
        <v>439</v>
      </c>
      <c r="C13" s="18"/>
      <c r="D13" s="4">
        <v>10</v>
      </c>
      <c r="E13" s="18">
        <v>3.5</v>
      </c>
      <c r="F13" s="4">
        <v>17</v>
      </c>
      <c r="G13" s="18">
        <v>11.5</v>
      </c>
      <c r="H13" s="4">
        <v>27</v>
      </c>
      <c r="I13" s="18">
        <v>10</v>
      </c>
    </row>
    <row r="14" spans="1:9" ht="15.75" x14ac:dyDescent="0.3">
      <c r="A14" s="10" t="s">
        <v>111</v>
      </c>
      <c r="B14" s="4">
        <v>121</v>
      </c>
      <c r="C14" s="18">
        <v>146.5</v>
      </c>
      <c r="D14" s="4">
        <v>160</v>
      </c>
      <c r="E14" s="18">
        <v>210</v>
      </c>
      <c r="F14" s="4">
        <v>46</v>
      </c>
      <c r="G14" s="18">
        <v>9</v>
      </c>
      <c r="H14" s="4">
        <v>86</v>
      </c>
      <c r="I14" s="18">
        <v>21.5</v>
      </c>
    </row>
    <row r="15" spans="1:9" ht="15.75" x14ac:dyDescent="0.3">
      <c r="A15" s="10" t="s">
        <v>112</v>
      </c>
      <c r="B15" s="4">
        <v>26</v>
      </c>
      <c r="C15" s="18">
        <v>6</v>
      </c>
      <c r="D15" s="4">
        <v>56</v>
      </c>
      <c r="E15" s="18">
        <v>28.5</v>
      </c>
      <c r="F15" s="4">
        <v>44</v>
      </c>
      <c r="G15" s="18">
        <v>15</v>
      </c>
      <c r="H15" s="4">
        <v>134</v>
      </c>
      <c r="I15" s="18">
        <v>80.5</v>
      </c>
    </row>
    <row r="16" spans="1:9" ht="15.75" x14ac:dyDescent="0.3">
      <c r="A16" s="10" t="s">
        <v>113</v>
      </c>
      <c r="B16" s="4">
        <v>113</v>
      </c>
      <c r="C16" s="18">
        <v>20.5</v>
      </c>
      <c r="D16" s="4">
        <v>172</v>
      </c>
      <c r="E16" s="18">
        <v>38</v>
      </c>
      <c r="F16" s="4">
        <v>129</v>
      </c>
      <c r="G16" s="18">
        <v>28.5</v>
      </c>
      <c r="H16" s="4">
        <v>253</v>
      </c>
      <c r="I16" s="18">
        <v>91.5</v>
      </c>
    </row>
    <row r="17" spans="1:9" ht="15.75" x14ac:dyDescent="0.3">
      <c r="A17" s="10" t="s">
        <v>114</v>
      </c>
      <c r="B17" s="4">
        <v>168</v>
      </c>
      <c r="C17" s="18">
        <v>30</v>
      </c>
      <c r="D17" s="4">
        <v>252</v>
      </c>
      <c r="E17" s="18">
        <v>110.5</v>
      </c>
      <c r="F17" s="4">
        <v>132</v>
      </c>
      <c r="G17" s="18">
        <v>31</v>
      </c>
      <c r="H17" s="4">
        <v>107</v>
      </c>
      <c r="I17" s="18">
        <v>13.5</v>
      </c>
    </row>
    <row r="18" spans="1:9" ht="15.75" x14ac:dyDescent="0.3">
      <c r="A18" s="10" t="s">
        <v>115</v>
      </c>
      <c r="B18" s="4">
        <v>387</v>
      </c>
      <c r="C18" s="18">
        <v>63</v>
      </c>
      <c r="D18" s="4">
        <v>586</v>
      </c>
      <c r="E18" s="18">
        <v>263.5</v>
      </c>
      <c r="F18" s="4">
        <v>263</v>
      </c>
      <c r="G18" s="18">
        <v>62</v>
      </c>
      <c r="H18" s="4">
        <v>1452</v>
      </c>
      <c r="I18" s="18">
        <v>161.5</v>
      </c>
    </row>
    <row r="19" spans="1:9" s="23" customFormat="1" ht="15.75" x14ac:dyDescent="0.3">
      <c r="A19" s="21" t="s">
        <v>438</v>
      </c>
      <c r="B19" s="27">
        <v>1138</v>
      </c>
      <c r="C19" s="26">
        <v>196.5</v>
      </c>
      <c r="D19" s="27">
        <v>1705</v>
      </c>
      <c r="E19" s="26">
        <v>436</v>
      </c>
      <c r="F19" s="27">
        <v>964</v>
      </c>
      <c r="G19" s="26">
        <v>86.5</v>
      </c>
      <c r="H19" s="27">
        <v>2898</v>
      </c>
      <c r="I19" s="26">
        <v>257</v>
      </c>
    </row>
    <row r="20" spans="1:9" x14ac:dyDescent="0.25">
      <c r="A20" s="15" t="s">
        <v>252</v>
      </c>
      <c r="B20" s="15"/>
      <c r="C20" s="16"/>
      <c r="D20" s="15"/>
      <c r="E20" s="16"/>
      <c r="F20" s="15"/>
      <c r="G20" s="16"/>
      <c r="H20" s="15"/>
      <c r="I20" s="16"/>
    </row>
    <row r="21" spans="1:9" x14ac:dyDescent="0.25">
      <c r="A21" t="s">
        <v>131</v>
      </c>
      <c r="C21" s="17"/>
      <c r="E21" s="17"/>
      <c r="G21" s="17"/>
      <c r="I21" s="17"/>
    </row>
  </sheetData>
  <mergeCells count="4">
    <mergeCell ref="F4:G4"/>
    <mergeCell ref="B4:C4"/>
    <mergeCell ref="H4:I4"/>
    <mergeCell ref="D4:E4"/>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40"/>
  <dimension ref="A1:G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7" width="15" customWidth="1"/>
  </cols>
  <sheetData>
    <row r="1" spans="1:7" ht="18.75" x14ac:dyDescent="0.35">
      <c r="A1" s="3" t="s">
        <v>36</v>
      </c>
      <c r="B1" s="4"/>
      <c r="C1" s="4"/>
      <c r="D1" s="4"/>
      <c r="E1" s="5" t="str">
        <f>HYPERLINK("#Sommaire!A1","Sommaire")</f>
        <v>Sommaire</v>
      </c>
      <c r="F1" s="4"/>
      <c r="G1" s="4"/>
    </row>
    <row r="2" spans="1:7" ht="15.75" x14ac:dyDescent="0.3">
      <c r="A2" s="6" t="s">
        <v>245</v>
      </c>
      <c r="B2" s="4"/>
      <c r="C2" s="4"/>
      <c r="D2" s="4"/>
      <c r="E2" s="4"/>
      <c r="F2" s="4"/>
      <c r="G2" s="4"/>
    </row>
    <row r="3" spans="1:7" ht="15.75" x14ac:dyDescent="0.3">
      <c r="A3" s="6" t="s">
        <v>255</v>
      </c>
      <c r="B3" s="4"/>
      <c r="C3" s="4"/>
      <c r="D3" s="4"/>
      <c r="E3" s="4"/>
      <c r="F3" s="4"/>
      <c r="G3" s="4"/>
    </row>
    <row r="4" spans="1:7" ht="60" customHeight="1" x14ac:dyDescent="0.25">
      <c r="A4" s="7"/>
      <c r="B4" s="83" t="s">
        <v>254</v>
      </c>
      <c r="C4" s="83"/>
      <c r="D4" s="83" t="s">
        <v>249</v>
      </c>
      <c r="E4" s="83"/>
      <c r="F4" s="83" t="s">
        <v>256</v>
      </c>
      <c r="G4" s="83"/>
    </row>
    <row r="5" spans="1:7" ht="30" customHeight="1" x14ac:dyDescent="0.25">
      <c r="A5" s="7" t="s">
        <v>99</v>
      </c>
      <c r="B5" s="8" t="s">
        <v>100</v>
      </c>
      <c r="C5" s="9" t="s">
        <v>102</v>
      </c>
      <c r="D5" s="8" t="s">
        <v>100</v>
      </c>
      <c r="E5" s="9" t="s">
        <v>102</v>
      </c>
      <c r="F5" s="8" t="s">
        <v>100</v>
      </c>
      <c r="G5" s="9" t="s">
        <v>102</v>
      </c>
    </row>
    <row r="6" spans="1:7" ht="15.75" x14ac:dyDescent="0.3">
      <c r="A6" s="10" t="s">
        <v>103</v>
      </c>
      <c r="B6" s="4">
        <v>394</v>
      </c>
      <c r="C6" s="18">
        <v>54.5</v>
      </c>
      <c r="D6" s="4">
        <v>688</v>
      </c>
      <c r="E6" s="18">
        <v>81</v>
      </c>
      <c r="F6" s="4">
        <v>265</v>
      </c>
      <c r="G6" s="18">
        <v>54.5</v>
      </c>
    </row>
    <row r="7" spans="1:7" ht="15.75" x14ac:dyDescent="0.3">
      <c r="A7" s="10" t="s">
        <v>104</v>
      </c>
      <c r="B7" s="4">
        <v>0</v>
      </c>
      <c r="C7" s="18">
        <v>0</v>
      </c>
      <c r="D7" s="4">
        <v>0</v>
      </c>
      <c r="E7" s="18">
        <v>0</v>
      </c>
      <c r="F7" s="4" t="s">
        <v>439</v>
      </c>
      <c r="G7" s="18"/>
    </row>
    <row r="8" spans="1:7" ht="15.75" x14ac:dyDescent="0.3">
      <c r="A8" s="10" t="s">
        <v>105</v>
      </c>
      <c r="B8" s="4">
        <v>0</v>
      </c>
      <c r="C8" s="18">
        <v>0</v>
      </c>
      <c r="D8" s="4">
        <v>3</v>
      </c>
      <c r="E8" s="18">
        <v>3.5</v>
      </c>
      <c r="F8" s="4">
        <v>0</v>
      </c>
      <c r="G8" s="18">
        <v>0</v>
      </c>
    </row>
    <row r="9" spans="1:7" ht="15.75" x14ac:dyDescent="0.3">
      <c r="A9" s="10" t="s">
        <v>106</v>
      </c>
      <c r="B9" s="4" t="s">
        <v>439</v>
      </c>
      <c r="C9" s="18"/>
      <c r="D9" s="4">
        <v>4</v>
      </c>
      <c r="E9" s="18">
        <v>1.5</v>
      </c>
      <c r="F9" s="4" t="s">
        <v>439</v>
      </c>
      <c r="G9" s="18"/>
    </row>
    <row r="10" spans="1:7" ht="15.75" x14ac:dyDescent="0.3">
      <c r="A10" s="10" t="s">
        <v>107</v>
      </c>
      <c r="B10" s="4">
        <v>58</v>
      </c>
      <c r="C10" s="18">
        <v>17.5</v>
      </c>
      <c r="D10" s="4">
        <v>219</v>
      </c>
      <c r="E10" s="18">
        <v>81</v>
      </c>
      <c r="F10" s="4">
        <v>0</v>
      </c>
      <c r="G10" s="18">
        <v>0.5</v>
      </c>
    </row>
    <row r="11" spans="1:7" ht="15.75" x14ac:dyDescent="0.3">
      <c r="A11" s="10" t="s">
        <v>108</v>
      </c>
      <c r="B11" s="4">
        <v>9</v>
      </c>
      <c r="C11" s="18">
        <v>2</v>
      </c>
      <c r="D11" s="4">
        <v>8</v>
      </c>
      <c r="E11" s="18">
        <v>2.5</v>
      </c>
      <c r="F11" s="4">
        <v>6</v>
      </c>
      <c r="G11" s="18">
        <v>1</v>
      </c>
    </row>
    <row r="12" spans="1:7" ht="15.75" x14ac:dyDescent="0.3">
      <c r="A12" s="10" t="s">
        <v>109</v>
      </c>
      <c r="B12" s="4">
        <v>0</v>
      </c>
      <c r="C12" s="18">
        <v>0</v>
      </c>
      <c r="D12" s="4">
        <v>0</v>
      </c>
      <c r="E12" s="18">
        <v>0</v>
      </c>
      <c r="F12" s="4">
        <v>0</v>
      </c>
      <c r="G12" s="18">
        <v>0</v>
      </c>
    </row>
    <row r="13" spans="1:7" ht="15.75" x14ac:dyDescent="0.3">
      <c r="A13" s="10" t="s">
        <v>110</v>
      </c>
      <c r="B13" s="4" t="s">
        <v>439</v>
      </c>
      <c r="C13" s="18"/>
      <c r="D13" s="4">
        <v>0</v>
      </c>
      <c r="E13" s="18">
        <v>0.5</v>
      </c>
      <c r="F13" s="4">
        <v>0</v>
      </c>
      <c r="G13" s="18">
        <v>0</v>
      </c>
    </row>
    <row r="14" spans="1:7" ht="15.75" x14ac:dyDescent="0.3">
      <c r="A14" s="10" t="s">
        <v>111</v>
      </c>
      <c r="B14" s="4">
        <v>0</v>
      </c>
      <c r="C14" s="18">
        <v>0</v>
      </c>
      <c r="D14" s="4">
        <v>0</v>
      </c>
      <c r="E14" s="18">
        <v>0</v>
      </c>
      <c r="F14" s="4">
        <v>0</v>
      </c>
      <c r="G14" s="18">
        <v>0</v>
      </c>
    </row>
    <row r="15" spans="1:7" ht="15.75" x14ac:dyDescent="0.3">
      <c r="A15" s="10" t="s">
        <v>112</v>
      </c>
      <c r="B15" s="4">
        <v>47</v>
      </c>
      <c r="C15" s="18">
        <v>22.5</v>
      </c>
      <c r="D15" s="4">
        <v>99</v>
      </c>
      <c r="E15" s="18">
        <v>38</v>
      </c>
      <c r="F15" s="4">
        <v>44</v>
      </c>
      <c r="G15" s="18">
        <v>33.5</v>
      </c>
    </row>
    <row r="16" spans="1:7" ht="15.75" x14ac:dyDescent="0.3">
      <c r="A16" s="10" t="s">
        <v>113</v>
      </c>
      <c r="B16" s="4">
        <v>1312</v>
      </c>
      <c r="C16" s="18">
        <v>168.5</v>
      </c>
      <c r="D16" s="4">
        <v>2766</v>
      </c>
      <c r="E16" s="18">
        <v>351.5</v>
      </c>
      <c r="F16" s="4">
        <v>336</v>
      </c>
      <c r="G16" s="18">
        <v>64</v>
      </c>
    </row>
    <row r="17" spans="1:7" ht="15.75" x14ac:dyDescent="0.3">
      <c r="A17" s="10" t="s">
        <v>114</v>
      </c>
      <c r="B17" s="4">
        <v>0</v>
      </c>
      <c r="C17" s="18">
        <v>0.5</v>
      </c>
      <c r="D17" s="4">
        <v>3</v>
      </c>
      <c r="E17" s="18">
        <v>1.5</v>
      </c>
      <c r="F17" s="4" t="s">
        <v>439</v>
      </c>
      <c r="G17" s="18"/>
    </row>
    <row r="18" spans="1:7" ht="15.75" x14ac:dyDescent="0.3">
      <c r="A18" s="10" t="s">
        <v>115</v>
      </c>
      <c r="B18" s="4">
        <v>518</v>
      </c>
      <c r="C18" s="18">
        <v>110.5</v>
      </c>
      <c r="D18" s="4">
        <v>1109</v>
      </c>
      <c r="E18" s="18">
        <v>180</v>
      </c>
      <c r="F18" s="4">
        <v>157</v>
      </c>
      <c r="G18" s="18">
        <v>32.5</v>
      </c>
    </row>
    <row r="19" spans="1:7" s="23" customFormat="1" ht="15.75" x14ac:dyDescent="0.3">
      <c r="A19" s="21" t="s">
        <v>438</v>
      </c>
      <c r="B19" s="27">
        <v>2341</v>
      </c>
      <c r="C19" s="26">
        <v>210.5</v>
      </c>
      <c r="D19" s="27">
        <v>4899</v>
      </c>
      <c r="E19" s="26">
        <v>413</v>
      </c>
      <c r="F19" s="27">
        <v>811</v>
      </c>
      <c r="G19" s="26">
        <v>96.5</v>
      </c>
    </row>
    <row r="20" spans="1:7" x14ac:dyDescent="0.25">
      <c r="A20" s="15" t="s">
        <v>252</v>
      </c>
      <c r="B20" s="15"/>
      <c r="C20" s="16"/>
      <c r="D20" s="15"/>
      <c r="E20" s="16"/>
      <c r="F20" s="15"/>
      <c r="G20" s="16"/>
    </row>
    <row r="21" spans="1:7" x14ac:dyDescent="0.25">
      <c r="A21" t="s">
        <v>131</v>
      </c>
      <c r="C21" s="17"/>
      <c r="E21" s="17"/>
      <c r="G21" s="17"/>
    </row>
  </sheetData>
  <mergeCells count="3">
    <mergeCell ref="F4:G4"/>
    <mergeCell ref="B4:C4"/>
    <mergeCell ref="D4:E4"/>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41"/>
  <dimension ref="A1:G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7" width="15" customWidth="1"/>
  </cols>
  <sheetData>
    <row r="1" spans="1:7" ht="18.75" x14ac:dyDescent="0.35">
      <c r="A1" s="3" t="s">
        <v>36</v>
      </c>
      <c r="B1" s="4"/>
      <c r="C1" s="4"/>
      <c r="D1" s="4"/>
      <c r="E1" s="5" t="str">
        <f>HYPERLINK("#Sommaire!A1","Sommaire")</f>
        <v>Sommaire</v>
      </c>
      <c r="F1" s="4"/>
      <c r="G1" s="4"/>
    </row>
    <row r="2" spans="1:7" ht="15.75" x14ac:dyDescent="0.3">
      <c r="A2" s="6" t="s">
        <v>245</v>
      </c>
      <c r="B2" s="4"/>
      <c r="C2" s="4"/>
      <c r="D2" s="4"/>
      <c r="E2" s="4"/>
      <c r="F2" s="4"/>
      <c r="G2" s="4"/>
    </row>
    <row r="3" spans="1:7" ht="15.75" x14ac:dyDescent="0.3">
      <c r="A3" s="6" t="s">
        <v>257</v>
      </c>
      <c r="B3" s="4"/>
      <c r="C3" s="4"/>
      <c r="D3" s="4"/>
      <c r="E3" s="4"/>
      <c r="F3" s="4"/>
      <c r="G3" s="4"/>
    </row>
    <row r="4" spans="1:7" ht="60" customHeight="1" x14ac:dyDescent="0.25">
      <c r="A4" s="7"/>
      <c r="B4" s="83" t="s">
        <v>254</v>
      </c>
      <c r="C4" s="83"/>
      <c r="D4" s="83" t="s">
        <v>249</v>
      </c>
      <c r="E4" s="83"/>
      <c r="F4" s="83" t="s">
        <v>256</v>
      </c>
      <c r="G4" s="83"/>
    </row>
    <row r="5" spans="1:7" ht="30" customHeight="1" x14ac:dyDescent="0.25">
      <c r="A5" s="7" t="s">
        <v>99</v>
      </c>
      <c r="B5" s="8" t="s">
        <v>100</v>
      </c>
      <c r="C5" s="9" t="s">
        <v>102</v>
      </c>
      <c r="D5" s="8" t="s">
        <v>100</v>
      </c>
      <c r="E5" s="9" t="s">
        <v>102</v>
      </c>
      <c r="F5" s="8" t="s">
        <v>100</v>
      </c>
      <c r="G5" s="9" t="s">
        <v>102</v>
      </c>
    </row>
    <row r="6" spans="1:7" ht="15.75" x14ac:dyDescent="0.3">
      <c r="A6" s="10" t="s">
        <v>103</v>
      </c>
      <c r="B6" s="4">
        <v>198</v>
      </c>
      <c r="C6" s="18">
        <v>31.5</v>
      </c>
      <c r="D6" s="4">
        <v>283</v>
      </c>
      <c r="E6" s="18">
        <v>54</v>
      </c>
      <c r="F6" s="4">
        <v>124</v>
      </c>
      <c r="G6" s="18">
        <v>37.5</v>
      </c>
    </row>
    <row r="7" spans="1:7" ht="15.75" x14ac:dyDescent="0.3">
      <c r="A7" s="10" t="s">
        <v>104</v>
      </c>
      <c r="B7" s="4" t="s">
        <v>439</v>
      </c>
      <c r="C7" s="18"/>
      <c r="D7" s="4" t="s">
        <v>439</v>
      </c>
      <c r="E7" s="18"/>
      <c r="F7" s="4">
        <v>0</v>
      </c>
      <c r="G7" s="18">
        <v>0</v>
      </c>
    </row>
    <row r="8" spans="1:7" ht="15.75" x14ac:dyDescent="0.3">
      <c r="A8" s="10" t="s">
        <v>105</v>
      </c>
      <c r="B8" s="4">
        <v>0</v>
      </c>
      <c r="C8" s="18">
        <v>0</v>
      </c>
      <c r="D8" s="4">
        <v>0</v>
      </c>
      <c r="E8" s="18">
        <v>0</v>
      </c>
      <c r="F8" s="4">
        <v>0</v>
      </c>
      <c r="G8" s="18">
        <v>0</v>
      </c>
    </row>
    <row r="9" spans="1:7" ht="15.75" x14ac:dyDescent="0.3">
      <c r="A9" s="10" t="s">
        <v>106</v>
      </c>
      <c r="B9" s="4">
        <v>0</v>
      </c>
      <c r="C9" s="18">
        <v>0</v>
      </c>
      <c r="D9" s="4" t="s">
        <v>439</v>
      </c>
      <c r="E9" s="18"/>
      <c r="F9" s="4">
        <v>0</v>
      </c>
      <c r="G9" s="18">
        <v>0</v>
      </c>
    </row>
    <row r="10" spans="1:7" ht="15.75" x14ac:dyDescent="0.3">
      <c r="A10" s="10" t="s">
        <v>107</v>
      </c>
      <c r="B10" s="4">
        <v>0</v>
      </c>
      <c r="C10" s="18">
        <v>0</v>
      </c>
      <c r="D10" s="4">
        <v>56</v>
      </c>
      <c r="E10" s="18">
        <v>15.5</v>
      </c>
      <c r="F10" s="4">
        <v>8</v>
      </c>
      <c r="G10" s="18">
        <v>2.5</v>
      </c>
    </row>
    <row r="11" spans="1:7" ht="15.75" x14ac:dyDescent="0.3">
      <c r="A11" s="10" t="s">
        <v>108</v>
      </c>
      <c r="B11" s="4" t="s">
        <v>439</v>
      </c>
      <c r="C11" s="18"/>
      <c r="D11" s="4">
        <v>0</v>
      </c>
      <c r="E11" s="18">
        <v>0</v>
      </c>
      <c r="F11" s="4">
        <v>0</v>
      </c>
      <c r="G11" s="18">
        <v>0</v>
      </c>
    </row>
    <row r="12" spans="1:7" ht="15.75" x14ac:dyDescent="0.3">
      <c r="A12" s="10" t="s">
        <v>109</v>
      </c>
      <c r="B12" s="4">
        <v>0</v>
      </c>
      <c r="C12" s="18">
        <v>0</v>
      </c>
      <c r="D12" s="4">
        <v>0</v>
      </c>
      <c r="E12" s="18">
        <v>0</v>
      </c>
      <c r="F12" s="4">
        <v>0</v>
      </c>
      <c r="G12" s="18">
        <v>0</v>
      </c>
    </row>
    <row r="13" spans="1:7" ht="15.75" x14ac:dyDescent="0.3">
      <c r="A13" s="10" t="s">
        <v>110</v>
      </c>
      <c r="B13" s="4">
        <v>0</v>
      </c>
      <c r="C13" s="18">
        <v>0</v>
      </c>
      <c r="D13" s="4">
        <v>0</v>
      </c>
      <c r="E13" s="18">
        <v>0</v>
      </c>
      <c r="F13" s="4">
        <v>0</v>
      </c>
      <c r="G13" s="18">
        <v>0</v>
      </c>
    </row>
    <row r="14" spans="1:7" ht="15.75" x14ac:dyDescent="0.3">
      <c r="A14" s="10" t="s">
        <v>111</v>
      </c>
      <c r="B14" s="4">
        <v>0</v>
      </c>
      <c r="C14" s="18">
        <v>0</v>
      </c>
      <c r="D14" s="4">
        <v>0</v>
      </c>
      <c r="E14" s="18">
        <v>0</v>
      </c>
      <c r="F14" s="4">
        <v>0</v>
      </c>
      <c r="G14" s="18">
        <v>0</v>
      </c>
    </row>
    <row r="15" spans="1:7" ht="15.75" x14ac:dyDescent="0.3">
      <c r="A15" s="10" t="s">
        <v>112</v>
      </c>
      <c r="B15" s="4">
        <v>9</v>
      </c>
      <c r="C15" s="18">
        <v>12</v>
      </c>
      <c r="D15" s="4">
        <v>11</v>
      </c>
      <c r="E15" s="18">
        <v>13</v>
      </c>
      <c r="F15" s="4">
        <v>16</v>
      </c>
      <c r="G15" s="18">
        <v>9</v>
      </c>
    </row>
    <row r="16" spans="1:7" ht="15.75" x14ac:dyDescent="0.3">
      <c r="A16" s="10" t="s">
        <v>113</v>
      </c>
      <c r="B16" s="4">
        <v>597</v>
      </c>
      <c r="C16" s="18">
        <v>84</v>
      </c>
      <c r="D16" s="4">
        <v>744</v>
      </c>
      <c r="E16" s="18">
        <v>109</v>
      </c>
      <c r="F16" s="4">
        <v>111</v>
      </c>
      <c r="G16" s="18">
        <v>28.5</v>
      </c>
    </row>
    <row r="17" spans="1:7" ht="15.75" x14ac:dyDescent="0.3">
      <c r="A17" s="10" t="s">
        <v>114</v>
      </c>
      <c r="B17" s="4">
        <v>0</v>
      </c>
      <c r="C17" s="18">
        <v>0</v>
      </c>
      <c r="D17" s="4">
        <v>0</v>
      </c>
      <c r="E17" s="18">
        <v>0</v>
      </c>
      <c r="F17" s="4">
        <v>0</v>
      </c>
      <c r="G17" s="18">
        <v>0</v>
      </c>
    </row>
    <row r="18" spans="1:7" ht="15.75" x14ac:dyDescent="0.3">
      <c r="A18" s="10" t="s">
        <v>115</v>
      </c>
      <c r="B18" s="4">
        <v>306</v>
      </c>
      <c r="C18" s="18">
        <v>69</v>
      </c>
      <c r="D18" s="4">
        <v>388</v>
      </c>
      <c r="E18" s="18">
        <v>97</v>
      </c>
      <c r="F18" s="4">
        <v>93</v>
      </c>
      <c r="G18" s="18">
        <v>24.5</v>
      </c>
    </row>
    <row r="19" spans="1:7" s="23" customFormat="1" ht="15.75" x14ac:dyDescent="0.3">
      <c r="A19" s="21" t="s">
        <v>438</v>
      </c>
      <c r="B19" s="27">
        <v>1111</v>
      </c>
      <c r="C19" s="26">
        <v>114.5</v>
      </c>
      <c r="D19" s="27">
        <v>1483</v>
      </c>
      <c r="E19" s="26">
        <v>157</v>
      </c>
      <c r="F19" s="27">
        <v>352</v>
      </c>
      <c r="G19" s="26">
        <v>54.5</v>
      </c>
    </row>
    <row r="20" spans="1:7" x14ac:dyDescent="0.25">
      <c r="A20" s="15" t="s">
        <v>252</v>
      </c>
      <c r="B20" s="15"/>
      <c r="C20" s="16"/>
      <c r="D20" s="15"/>
      <c r="E20" s="16"/>
      <c r="F20" s="15"/>
      <c r="G20" s="16"/>
    </row>
    <row r="21" spans="1:7" x14ac:dyDescent="0.25">
      <c r="A21" t="s">
        <v>131</v>
      </c>
      <c r="C21" s="17"/>
      <c r="E21" s="17"/>
      <c r="G21" s="17"/>
    </row>
  </sheetData>
  <mergeCells count="3">
    <mergeCell ref="F4:G4"/>
    <mergeCell ref="B4:C4"/>
    <mergeCell ref="D4:E4"/>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42"/>
  <dimension ref="A1:G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7" width="15" customWidth="1"/>
  </cols>
  <sheetData>
    <row r="1" spans="1:7" ht="18.75" x14ac:dyDescent="0.35">
      <c r="A1" s="3" t="s">
        <v>36</v>
      </c>
      <c r="B1" s="4"/>
      <c r="C1" s="4"/>
      <c r="D1" s="4"/>
      <c r="E1" s="5" t="str">
        <f>HYPERLINK("#Sommaire!A1","Sommaire")</f>
        <v>Sommaire</v>
      </c>
      <c r="F1" s="4"/>
      <c r="G1" s="4"/>
    </row>
    <row r="2" spans="1:7" ht="15.75" x14ac:dyDescent="0.3">
      <c r="A2" s="6" t="s">
        <v>245</v>
      </c>
      <c r="B2" s="4"/>
      <c r="C2" s="4"/>
      <c r="D2" s="4"/>
      <c r="E2" s="4"/>
      <c r="F2" s="4"/>
      <c r="G2" s="4"/>
    </row>
    <row r="3" spans="1:7" ht="15.75" x14ac:dyDescent="0.3">
      <c r="A3" s="6" t="s">
        <v>258</v>
      </c>
      <c r="B3" s="4"/>
      <c r="C3" s="4"/>
      <c r="D3" s="4"/>
      <c r="E3" s="4"/>
      <c r="F3" s="4"/>
      <c r="G3" s="4"/>
    </row>
    <row r="4" spans="1:7" ht="60" customHeight="1" x14ac:dyDescent="0.25">
      <c r="A4" s="7"/>
      <c r="B4" s="83" t="s">
        <v>254</v>
      </c>
      <c r="C4" s="83"/>
      <c r="D4" s="83" t="s">
        <v>249</v>
      </c>
      <c r="E4" s="83"/>
      <c r="F4" s="83" t="s">
        <v>256</v>
      </c>
      <c r="G4" s="83"/>
    </row>
    <row r="5" spans="1:7" ht="30" customHeight="1" x14ac:dyDescent="0.25">
      <c r="A5" s="7" t="s">
        <v>99</v>
      </c>
      <c r="B5" s="8" t="s">
        <v>100</v>
      </c>
      <c r="C5" s="9" t="s">
        <v>102</v>
      </c>
      <c r="D5" s="8" t="s">
        <v>100</v>
      </c>
      <c r="E5" s="9" t="s">
        <v>102</v>
      </c>
      <c r="F5" s="8" t="s">
        <v>100</v>
      </c>
      <c r="G5" s="9" t="s">
        <v>102</v>
      </c>
    </row>
    <row r="6" spans="1:7" ht="15.75" x14ac:dyDescent="0.3">
      <c r="A6" s="10" t="s">
        <v>103</v>
      </c>
      <c r="B6" s="4">
        <v>803</v>
      </c>
      <c r="C6" s="18">
        <v>96.5</v>
      </c>
      <c r="D6" s="4">
        <v>2933</v>
      </c>
      <c r="E6" s="18">
        <v>256.5</v>
      </c>
      <c r="F6" s="4">
        <v>2123</v>
      </c>
      <c r="G6" s="18">
        <v>208</v>
      </c>
    </row>
    <row r="7" spans="1:7" ht="15.75" x14ac:dyDescent="0.3">
      <c r="A7" s="10" t="s">
        <v>104</v>
      </c>
      <c r="B7" s="4" t="s">
        <v>439</v>
      </c>
      <c r="C7" s="18"/>
      <c r="D7" s="4">
        <v>7</v>
      </c>
      <c r="E7" s="18">
        <v>2</v>
      </c>
      <c r="F7" s="4">
        <v>3</v>
      </c>
      <c r="G7" s="18">
        <v>1</v>
      </c>
    </row>
    <row r="8" spans="1:7" ht="15.75" x14ac:dyDescent="0.3">
      <c r="A8" s="10" t="s">
        <v>105</v>
      </c>
      <c r="B8" s="4">
        <v>0</v>
      </c>
      <c r="C8" s="18">
        <v>0</v>
      </c>
      <c r="D8" s="4">
        <v>0</v>
      </c>
      <c r="E8" s="18">
        <v>0</v>
      </c>
      <c r="F8" s="4" t="s">
        <v>439</v>
      </c>
      <c r="G8" s="18"/>
    </row>
    <row r="9" spans="1:7" ht="15.75" x14ac:dyDescent="0.3">
      <c r="A9" s="10" t="s">
        <v>106</v>
      </c>
      <c r="B9" s="4">
        <v>0</v>
      </c>
      <c r="C9" s="18">
        <v>0.5</v>
      </c>
      <c r="D9" s="4" t="s">
        <v>439</v>
      </c>
      <c r="E9" s="18"/>
      <c r="F9" s="4">
        <v>0</v>
      </c>
      <c r="G9" s="18">
        <v>0.5</v>
      </c>
    </row>
    <row r="10" spans="1:7" ht="15.75" x14ac:dyDescent="0.3">
      <c r="A10" s="10" t="s">
        <v>107</v>
      </c>
      <c r="B10" s="4">
        <v>12</v>
      </c>
      <c r="C10" s="18">
        <v>7</v>
      </c>
      <c r="D10" s="4">
        <v>25</v>
      </c>
      <c r="E10" s="18">
        <v>11.5</v>
      </c>
      <c r="F10" s="4" t="s">
        <v>439</v>
      </c>
      <c r="G10" s="18"/>
    </row>
    <row r="11" spans="1:7" ht="15.75" x14ac:dyDescent="0.3">
      <c r="A11" s="10" t="s">
        <v>108</v>
      </c>
      <c r="B11" s="4">
        <v>10</v>
      </c>
      <c r="C11" s="18">
        <v>6.5</v>
      </c>
      <c r="D11" s="4">
        <v>23</v>
      </c>
      <c r="E11" s="18">
        <v>11</v>
      </c>
      <c r="F11" s="4" t="s">
        <v>439</v>
      </c>
      <c r="G11" s="18"/>
    </row>
    <row r="12" spans="1:7" ht="15.75" x14ac:dyDescent="0.3">
      <c r="A12" s="10" t="s">
        <v>109</v>
      </c>
      <c r="B12" s="4" t="s">
        <v>439</v>
      </c>
      <c r="C12" s="18"/>
      <c r="D12" s="4">
        <v>0</v>
      </c>
      <c r="E12" s="18">
        <v>0</v>
      </c>
      <c r="F12" s="4">
        <v>0</v>
      </c>
      <c r="G12" s="18">
        <v>0</v>
      </c>
    </row>
    <row r="13" spans="1:7" ht="15.75" x14ac:dyDescent="0.3">
      <c r="A13" s="10" t="s">
        <v>110</v>
      </c>
      <c r="B13" s="4" t="s">
        <v>439</v>
      </c>
      <c r="C13" s="18"/>
      <c r="D13" s="4" t="s">
        <v>439</v>
      </c>
      <c r="E13" s="18"/>
      <c r="F13" s="4">
        <v>0</v>
      </c>
      <c r="G13" s="18">
        <v>0</v>
      </c>
    </row>
    <row r="14" spans="1:7" ht="15.75" x14ac:dyDescent="0.3">
      <c r="A14" s="10" t="s">
        <v>111</v>
      </c>
      <c r="B14" s="4">
        <v>11</v>
      </c>
      <c r="C14" s="18">
        <v>15.5</v>
      </c>
      <c r="D14" s="4">
        <v>0</v>
      </c>
      <c r="E14" s="18">
        <v>0</v>
      </c>
      <c r="F14" s="4">
        <v>0</v>
      </c>
      <c r="G14" s="18">
        <v>0</v>
      </c>
    </row>
    <row r="15" spans="1:7" ht="15.75" x14ac:dyDescent="0.3">
      <c r="A15" s="10" t="s">
        <v>112</v>
      </c>
      <c r="B15" s="4">
        <v>24</v>
      </c>
      <c r="C15" s="18">
        <v>28.5</v>
      </c>
      <c r="D15" s="4">
        <v>39</v>
      </c>
      <c r="E15" s="18">
        <v>32.5</v>
      </c>
      <c r="F15" s="4">
        <v>9</v>
      </c>
      <c r="G15" s="18">
        <v>2</v>
      </c>
    </row>
    <row r="16" spans="1:7" ht="15.75" x14ac:dyDescent="0.3">
      <c r="A16" s="10" t="s">
        <v>113</v>
      </c>
      <c r="B16" s="4">
        <v>567</v>
      </c>
      <c r="C16" s="18">
        <v>97.5</v>
      </c>
      <c r="D16" s="4">
        <v>3000</v>
      </c>
      <c r="E16" s="18">
        <v>345</v>
      </c>
      <c r="F16" s="4">
        <v>608</v>
      </c>
      <c r="G16" s="18">
        <v>240.5</v>
      </c>
    </row>
    <row r="17" spans="1:7" ht="15.75" x14ac:dyDescent="0.3">
      <c r="A17" s="10" t="s">
        <v>114</v>
      </c>
      <c r="B17" s="4">
        <v>7</v>
      </c>
      <c r="C17" s="18">
        <v>7.5</v>
      </c>
      <c r="D17" s="4">
        <v>3</v>
      </c>
      <c r="E17" s="18">
        <v>3</v>
      </c>
      <c r="F17" s="4">
        <v>4</v>
      </c>
      <c r="G17" s="18">
        <v>4.5</v>
      </c>
    </row>
    <row r="18" spans="1:7" ht="15.75" x14ac:dyDescent="0.3">
      <c r="A18" s="10" t="s">
        <v>115</v>
      </c>
      <c r="B18" s="4">
        <v>321</v>
      </c>
      <c r="C18" s="18">
        <v>91</v>
      </c>
      <c r="D18" s="4">
        <v>926</v>
      </c>
      <c r="E18" s="18">
        <v>122.5</v>
      </c>
      <c r="F18" s="4">
        <v>326</v>
      </c>
      <c r="G18" s="18">
        <v>66.5</v>
      </c>
    </row>
    <row r="19" spans="1:7" s="23" customFormat="1" ht="15.75" x14ac:dyDescent="0.3">
      <c r="A19" s="21" t="s">
        <v>438</v>
      </c>
      <c r="B19" s="27">
        <v>1759</v>
      </c>
      <c r="C19" s="26">
        <v>170</v>
      </c>
      <c r="D19" s="27">
        <v>6958</v>
      </c>
      <c r="E19" s="26">
        <v>448</v>
      </c>
      <c r="F19" s="27">
        <v>3077</v>
      </c>
      <c r="G19" s="26">
        <v>325</v>
      </c>
    </row>
    <row r="20" spans="1:7" x14ac:dyDescent="0.25">
      <c r="A20" s="15" t="s">
        <v>252</v>
      </c>
      <c r="B20" s="15"/>
      <c r="C20" s="16"/>
      <c r="D20" s="15"/>
      <c r="E20" s="16"/>
      <c r="F20" s="15"/>
      <c r="G20" s="16"/>
    </row>
    <row r="21" spans="1:7" x14ac:dyDescent="0.25">
      <c r="A21" t="s">
        <v>131</v>
      </c>
      <c r="C21" s="17"/>
      <c r="E21" s="17"/>
      <c r="G21" s="17"/>
    </row>
  </sheetData>
  <mergeCells count="3">
    <mergeCell ref="F4:G4"/>
    <mergeCell ref="B4:C4"/>
    <mergeCell ref="D4:E4"/>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43"/>
  <dimension ref="A1:I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9" width="15" customWidth="1"/>
  </cols>
  <sheetData>
    <row r="1" spans="1:9" ht="18.75" x14ac:dyDescent="0.35">
      <c r="A1" s="3" t="s">
        <v>36</v>
      </c>
      <c r="B1" s="4"/>
      <c r="C1" s="4"/>
      <c r="D1" s="4"/>
      <c r="E1" s="5" t="str">
        <f>HYPERLINK("#Sommaire!A1","Sommaire")</f>
        <v>Sommaire</v>
      </c>
      <c r="F1" s="4"/>
      <c r="G1" s="4"/>
      <c r="H1" s="4"/>
      <c r="I1" s="4"/>
    </row>
    <row r="2" spans="1:9" ht="15.75" x14ac:dyDescent="0.3">
      <c r="A2" s="6" t="s">
        <v>245</v>
      </c>
      <c r="B2" s="4"/>
      <c r="C2" s="4"/>
      <c r="D2" s="4"/>
      <c r="E2" s="4"/>
      <c r="F2" s="4"/>
      <c r="G2" s="4"/>
      <c r="H2" s="4"/>
      <c r="I2" s="4"/>
    </row>
    <row r="3" spans="1:9" ht="15.75" x14ac:dyDescent="0.3">
      <c r="A3" s="6" t="s">
        <v>259</v>
      </c>
      <c r="B3" s="4"/>
      <c r="C3" s="4"/>
      <c r="D3" s="4"/>
      <c r="E3" s="4"/>
      <c r="F3" s="4"/>
      <c r="G3" s="4"/>
      <c r="H3" s="4"/>
      <c r="I3" s="4"/>
    </row>
    <row r="4" spans="1:9" ht="60" customHeight="1" x14ac:dyDescent="0.25">
      <c r="A4" s="7"/>
      <c r="B4" s="83" t="s">
        <v>254</v>
      </c>
      <c r="C4" s="83"/>
      <c r="D4" s="83" t="s">
        <v>260</v>
      </c>
      <c r="E4" s="83"/>
      <c r="F4" s="83" t="s">
        <v>261</v>
      </c>
      <c r="G4" s="83"/>
      <c r="H4" s="83" t="s">
        <v>251</v>
      </c>
      <c r="I4" s="83"/>
    </row>
    <row r="5" spans="1:9" ht="30" customHeight="1" x14ac:dyDescent="0.25">
      <c r="A5" s="7" t="s">
        <v>99</v>
      </c>
      <c r="B5" s="8" t="s">
        <v>100</v>
      </c>
      <c r="C5" s="9" t="s">
        <v>102</v>
      </c>
      <c r="D5" s="8" t="s">
        <v>100</v>
      </c>
      <c r="E5" s="9" t="s">
        <v>102</v>
      </c>
      <c r="F5" s="8" t="s">
        <v>100</v>
      </c>
      <c r="G5" s="9" t="s">
        <v>102</v>
      </c>
      <c r="H5" s="8" t="s">
        <v>100</v>
      </c>
      <c r="I5" s="9" t="s">
        <v>102</v>
      </c>
    </row>
    <row r="6" spans="1:9" ht="15.75" x14ac:dyDescent="0.3">
      <c r="A6" s="10" t="s">
        <v>103</v>
      </c>
      <c r="B6" s="4">
        <v>92</v>
      </c>
      <c r="C6" s="18">
        <v>27</v>
      </c>
      <c r="D6" s="4">
        <v>84</v>
      </c>
      <c r="E6" s="18">
        <v>22.5</v>
      </c>
      <c r="F6" s="4">
        <v>194</v>
      </c>
      <c r="G6" s="18">
        <v>40</v>
      </c>
      <c r="H6" s="4">
        <v>49</v>
      </c>
      <c r="I6" s="18">
        <v>25</v>
      </c>
    </row>
    <row r="7" spans="1:9" ht="15.75" x14ac:dyDescent="0.3">
      <c r="A7" s="10" t="s">
        <v>104</v>
      </c>
      <c r="B7" s="4">
        <v>3</v>
      </c>
      <c r="C7" s="18">
        <v>4</v>
      </c>
      <c r="D7" s="4">
        <v>0</v>
      </c>
      <c r="E7" s="18">
        <v>0</v>
      </c>
      <c r="F7" s="4" t="s">
        <v>439</v>
      </c>
      <c r="G7" s="18"/>
      <c r="H7" s="4" t="s">
        <v>439</v>
      </c>
      <c r="I7" s="18"/>
    </row>
    <row r="8" spans="1:9" ht="15.75" x14ac:dyDescent="0.3">
      <c r="A8" s="10" t="s">
        <v>105</v>
      </c>
      <c r="B8" s="4" t="s">
        <v>439</v>
      </c>
      <c r="C8" s="18"/>
      <c r="D8" s="4">
        <v>13</v>
      </c>
      <c r="E8" s="18">
        <v>19</v>
      </c>
      <c r="F8" s="4" t="s">
        <v>439</v>
      </c>
      <c r="G8" s="18"/>
      <c r="H8" s="4" t="s">
        <v>439</v>
      </c>
      <c r="I8" s="18"/>
    </row>
    <row r="9" spans="1:9" ht="15.75" x14ac:dyDescent="0.3">
      <c r="A9" s="10" t="s">
        <v>106</v>
      </c>
      <c r="B9" s="4" t="s">
        <v>439</v>
      </c>
      <c r="C9" s="18"/>
      <c r="D9" s="4" t="s">
        <v>439</v>
      </c>
      <c r="E9" s="18"/>
      <c r="F9" s="4">
        <v>4</v>
      </c>
      <c r="G9" s="18">
        <v>0.5</v>
      </c>
      <c r="H9" s="4">
        <v>5</v>
      </c>
      <c r="I9" s="18">
        <v>1</v>
      </c>
    </row>
    <row r="10" spans="1:9" ht="15.75" x14ac:dyDescent="0.3">
      <c r="A10" s="10" t="s">
        <v>107</v>
      </c>
      <c r="B10" s="4">
        <v>0</v>
      </c>
      <c r="C10" s="18">
        <v>0</v>
      </c>
      <c r="D10" s="4">
        <v>5</v>
      </c>
      <c r="E10" s="18">
        <v>2.5</v>
      </c>
      <c r="F10" s="4">
        <v>15</v>
      </c>
      <c r="G10" s="18">
        <v>15</v>
      </c>
      <c r="H10" s="4" t="s">
        <v>439</v>
      </c>
      <c r="I10" s="18"/>
    </row>
    <row r="11" spans="1:9" ht="15.75" x14ac:dyDescent="0.3">
      <c r="A11" s="10" t="s">
        <v>108</v>
      </c>
      <c r="B11" s="4">
        <v>166</v>
      </c>
      <c r="C11" s="18">
        <v>50</v>
      </c>
      <c r="D11" s="4">
        <v>142</v>
      </c>
      <c r="E11" s="18">
        <v>30.5</v>
      </c>
      <c r="F11" s="4">
        <v>607</v>
      </c>
      <c r="G11" s="18">
        <v>140.5</v>
      </c>
      <c r="H11" s="4">
        <v>969</v>
      </c>
      <c r="I11" s="18">
        <v>288.5</v>
      </c>
    </row>
    <row r="12" spans="1:9" ht="15.75" x14ac:dyDescent="0.3">
      <c r="A12" s="10" t="s">
        <v>109</v>
      </c>
      <c r="B12" s="4">
        <v>10</v>
      </c>
      <c r="C12" s="18">
        <v>6.5</v>
      </c>
      <c r="D12" s="4">
        <v>7</v>
      </c>
      <c r="E12" s="18">
        <v>4.5</v>
      </c>
      <c r="F12" s="4">
        <v>41</v>
      </c>
      <c r="G12" s="18">
        <v>57.5</v>
      </c>
      <c r="H12" s="4" t="s">
        <v>439</v>
      </c>
      <c r="I12" s="18"/>
    </row>
    <row r="13" spans="1:9" ht="15.75" x14ac:dyDescent="0.3">
      <c r="A13" s="10" t="s">
        <v>110</v>
      </c>
      <c r="B13" s="4" t="s">
        <v>439</v>
      </c>
      <c r="C13" s="18"/>
      <c r="D13" s="4">
        <v>0</v>
      </c>
      <c r="E13" s="18">
        <v>0</v>
      </c>
      <c r="F13" s="4">
        <v>8</v>
      </c>
      <c r="G13" s="18">
        <v>4.5</v>
      </c>
      <c r="H13" s="4" t="s">
        <v>439</v>
      </c>
      <c r="I13" s="18"/>
    </row>
    <row r="14" spans="1:9" ht="15.75" x14ac:dyDescent="0.3">
      <c r="A14" s="10" t="s">
        <v>111</v>
      </c>
      <c r="B14" s="4" t="s">
        <v>439</v>
      </c>
      <c r="C14" s="18"/>
      <c r="D14" s="4">
        <v>3</v>
      </c>
      <c r="E14" s="18">
        <v>1</v>
      </c>
      <c r="F14" s="4">
        <v>12</v>
      </c>
      <c r="G14" s="18">
        <v>14</v>
      </c>
      <c r="H14" s="4">
        <v>10</v>
      </c>
      <c r="I14" s="18">
        <v>10</v>
      </c>
    </row>
    <row r="15" spans="1:9" ht="15.75" x14ac:dyDescent="0.3">
      <c r="A15" s="10" t="s">
        <v>112</v>
      </c>
      <c r="B15" s="4">
        <v>716</v>
      </c>
      <c r="C15" s="18">
        <v>104.5</v>
      </c>
      <c r="D15" s="4">
        <v>1572</v>
      </c>
      <c r="E15" s="18">
        <v>250</v>
      </c>
      <c r="F15" s="4">
        <v>4116</v>
      </c>
      <c r="G15" s="18">
        <v>443</v>
      </c>
      <c r="H15" s="4">
        <v>4294</v>
      </c>
      <c r="I15" s="18">
        <v>425.5</v>
      </c>
    </row>
    <row r="16" spans="1:9" ht="15.75" x14ac:dyDescent="0.3">
      <c r="A16" s="10" t="s">
        <v>113</v>
      </c>
      <c r="B16" s="4">
        <v>316</v>
      </c>
      <c r="C16" s="18">
        <v>89</v>
      </c>
      <c r="D16" s="4">
        <v>572</v>
      </c>
      <c r="E16" s="18">
        <v>83</v>
      </c>
      <c r="F16" s="4">
        <v>1776</v>
      </c>
      <c r="G16" s="18">
        <v>283.5</v>
      </c>
      <c r="H16" s="4">
        <v>946</v>
      </c>
      <c r="I16" s="18">
        <v>159</v>
      </c>
    </row>
    <row r="17" spans="1:9" ht="15.75" x14ac:dyDescent="0.3">
      <c r="A17" s="10" t="s">
        <v>114</v>
      </c>
      <c r="B17" s="4">
        <v>7</v>
      </c>
      <c r="C17" s="18">
        <v>7.5</v>
      </c>
      <c r="D17" s="4" t="s">
        <v>439</v>
      </c>
      <c r="E17" s="18"/>
      <c r="F17" s="4">
        <v>17</v>
      </c>
      <c r="G17" s="18">
        <v>18</v>
      </c>
      <c r="H17" s="4">
        <v>3</v>
      </c>
      <c r="I17" s="18">
        <v>2.5</v>
      </c>
    </row>
    <row r="18" spans="1:9" ht="15.75" x14ac:dyDescent="0.3">
      <c r="A18" s="10" t="s">
        <v>115</v>
      </c>
      <c r="B18" s="4">
        <v>78</v>
      </c>
      <c r="C18" s="18">
        <v>27</v>
      </c>
      <c r="D18" s="4">
        <v>44</v>
      </c>
      <c r="E18" s="18">
        <v>9.5</v>
      </c>
      <c r="F18" s="4">
        <v>116</v>
      </c>
      <c r="G18" s="18">
        <v>32.5</v>
      </c>
      <c r="H18" s="4">
        <v>51</v>
      </c>
      <c r="I18" s="18">
        <v>16.5</v>
      </c>
    </row>
    <row r="19" spans="1:9" s="23" customFormat="1" ht="15.75" x14ac:dyDescent="0.3">
      <c r="A19" s="21" t="s">
        <v>438</v>
      </c>
      <c r="B19" s="27">
        <v>1394</v>
      </c>
      <c r="C19" s="26">
        <v>152</v>
      </c>
      <c r="D19" s="27">
        <v>2445</v>
      </c>
      <c r="E19" s="26">
        <v>268</v>
      </c>
      <c r="F19" s="27">
        <v>6909</v>
      </c>
      <c r="G19" s="26">
        <v>552.5</v>
      </c>
      <c r="H19" s="27">
        <v>6332</v>
      </c>
      <c r="I19" s="26">
        <v>539</v>
      </c>
    </row>
    <row r="20" spans="1:9" x14ac:dyDescent="0.25">
      <c r="A20" s="15" t="s">
        <v>252</v>
      </c>
      <c r="B20" s="15"/>
      <c r="C20" s="16"/>
      <c r="D20" s="15"/>
      <c r="E20" s="16"/>
      <c r="F20" s="15"/>
      <c r="G20" s="16"/>
      <c r="H20" s="15"/>
      <c r="I20" s="16"/>
    </row>
    <row r="21" spans="1:9" x14ac:dyDescent="0.25">
      <c r="A21" t="s">
        <v>131</v>
      </c>
      <c r="C21" s="17"/>
      <c r="E21" s="17"/>
      <c r="G21" s="17"/>
      <c r="I21" s="17"/>
    </row>
  </sheetData>
  <mergeCells count="4">
    <mergeCell ref="F4:G4"/>
    <mergeCell ref="B4:C4"/>
    <mergeCell ref="H4:I4"/>
    <mergeCell ref="D4:E4"/>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4"/>
  <dimension ref="A1:I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9" width="15" customWidth="1"/>
  </cols>
  <sheetData>
    <row r="1" spans="1:9" ht="18.75" x14ac:dyDescent="0.35">
      <c r="A1" s="3" t="s">
        <v>36</v>
      </c>
      <c r="B1" s="4"/>
      <c r="C1" s="4"/>
      <c r="D1" s="4"/>
      <c r="E1" s="5" t="str">
        <f>HYPERLINK("#Sommaire!A1","Sommaire")</f>
        <v>Sommaire</v>
      </c>
      <c r="F1" s="4"/>
      <c r="G1" s="4"/>
      <c r="H1" s="4"/>
      <c r="I1" s="4"/>
    </row>
    <row r="2" spans="1:9" ht="15.75" x14ac:dyDescent="0.3">
      <c r="A2" s="6" t="s">
        <v>245</v>
      </c>
      <c r="B2" s="4"/>
      <c r="C2" s="4"/>
      <c r="D2" s="4"/>
      <c r="E2" s="4"/>
      <c r="F2" s="4"/>
      <c r="G2" s="4"/>
      <c r="H2" s="4"/>
      <c r="I2" s="4"/>
    </row>
    <row r="3" spans="1:9" ht="15.75" x14ac:dyDescent="0.3">
      <c r="A3" s="6" t="s">
        <v>262</v>
      </c>
      <c r="B3" s="4"/>
      <c r="C3" s="4"/>
      <c r="D3" s="4"/>
      <c r="E3" s="4"/>
      <c r="F3" s="4"/>
      <c r="G3" s="4"/>
      <c r="H3" s="4"/>
      <c r="I3" s="4"/>
    </row>
    <row r="4" spans="1:9" ht="60" customHeight="1" x14ac:dyDescent="0.25">
      <c r="A4" s="7"/>
      <c r="B4" s="83" t="s">
        <v>254</v>
      </c>
      <c r="C4" s="83"/>
      <c r="D4" s="83" t="s">
        <v>263</v>
      </c>
      <c r="E4" s="83"/>
      <c r="F4" s="83" t="s">
        <v>264</v>
      </c>
      <c r="G4" s="83"/>
      <c r="H4" s="83" t="s">
        <v>265</v>
      </c>
      <c r="I4" s="83"/>
    </row>
    <row r="5" spans="1:9" ht="30" customHeight="1" x14ac:dyDescent="0.25">
      <c r="A5" s="7" t="s">
        <v>99</v>
      </c>
      <c r="B5" s="8" t="s">
        <v>100</v>
      </c>
      <c r="C5" s="9" t="s">
        <v>102</v>
      </c>
      <c r="D5" s="8" t="s">
        <v>100</v>
      </c>
      <c r="E5" s="9" t="s">
        <v>102</v>
      </c>
      <c r="F5" s="8" t="s">
        <v>100</v>
      </c>
      <c r="G5" s="9" t="s">
        <v>102</v>
      </c>
      <c r="H5" s="8" t="s">
        <v>100</v>
      </c>
      <c r="I5" s="9" t="s">
        <v>102</v>
      </c>
    </row>
    <row r="6" spans="1:9" ht="15.75" x14ac:dyDescent="0.3">
      <c r="A6" s="10" t="s">
        <v>103</v>
      </c>
      <c r="B6" s="4">
        <v>157</v>
      </c>
      <c r="C6" s="18">
        <v>44</v>
      </c>
      <c r="D6" s="4">
        <v>95</v>
      </c>
      <c r="E6" s="18">
        <v>30</v>
      </c>
      <c r="F6" s="4">
        <v>506</v>
      </c>
      <c r="G6" s="18">
        <v>97.5</v>
      </c>
      <c r="H6" s="4">
        <v>596</v>
      </c>
      <c r="I6" s="18">
        <v>87.5</v>
      </c>
    </row>
    <row r="7" spans="1:9" ht="15.75" x14ac:dyDescent="0.3">
      <c r="A7" s="10" t="s">
        <v>104</v>
      </c>
      <c r="B7" s="4">
        <v>0</v>
      </c>
      <c r="C7" s="18">
        <v>0</v>
      </c>
      <c r="D7" s="4">
        <v>0</v>
      </c>
      <c r="E7" s="18">
        <v>0</v>
      </c>
      <c r="F7" s="4">
        <v>0</v>
      </c>
      <c r="G7" s="18">
        <v>0</v>
      </c>
      <c r="H7" s="4">
        <v>0</v>
      </c>
      <c r="I7" s="18">
        <v>0</v>
      </c>
    </row>
    <row r="8" spans="1:9" ht="15.75" x14ac:dyDescent="0.3">
      <c r="A8" s="10" t="s">
        <v>105</v>
      </c>
      <c r="B8" s="4">
        <v>0</v>
      </c>
      <c r="C8" s="18">
        <v>0</v>
      </c>
      <c r="D8" s="4">
        <v>0</v>
      </c>
      <c r="E8" s="18">
        <v>0</v>
      </c>
      <c r="F8" s="4">
        <v>0</v>
      </c>
      <c r="G8" s="18">
        <v>0</v>
      </c>
      <c r="H8" s="4">
        <v>0</v>
      </c>
      <c r="I8" s="18">
        <v>0</v>
      </c>
    </row>
    <row r="9" spans="1:9" ht="15.75" x14ac:dyDescent="0.3">
      <c r="A9" s="10" t="s">
        <v>106</v>
      </c>
      <c r="B9" s="4">
        <v>6</v>
      </c>
      <c r="C9" s="18">
        <v>1.5</v>
      </c>
      <c r="D9" s="4">
        <v>0</v>
      </c>
      <c r="E9" s="18">
        <v>0</v>
      </c>
      <c r="F9" s="4">
        <v>4</v>
      </c>
      <c r="G9" s="18">
        <v>2</v>
      </c>
      <c r="H9" s="4">
        <v>0</v>
      </c>
      <c r="I9" s="18">
        <v>0</v>
      </c>
    </row>
    <row r="10" spans="1:9" ht="15.75" x14ac:dyDescent="0.3">
      <c r="A10" s="10" t="s">
        <v>107</v>
      </c>
      <c r="B10" s="4">
        <v>72</v>
      </c>
      <c r="C10" s="18">
        <v>40.5</v>
      </c>
      <c r="D10" s="4">
        <v>242</v>
      </c>
      <c r="E10" s="18">
        <v>88</v>
      </c>
      <c r="F10" s="4">
        <v>603</v>
      </c>
      <c r="G10" s="18">
        <v>128.5</v>
      </c>
      <c r="H10" s="4">
        <v>923</v>
      </c>
      <c r="I10" s="18">
        <v>150</v>
      </c>
    </row>
    <row r="11" spans="1:9" ht="15.75" x14ac:dyDescent="0.3">
      <c r="A11" s="10" t="s">
        <v>108</v>
      </c>
      <c r="B11" s="4" t="s">
        <v>439</v>
      </c>
      <c r="C11" s="18"/>
      <c r="D11" s="4">
        <v>0</v>
      </c>
      <c r="E11" s="18">
        <v>0</v>
      </c>
      <c r="F11" s="4">
        <v>0</v>
      </c>
      <c r="G11" s="18">
        <v>0</v>
      </c>
      <c r="H11" s="4">
        <v>0</v>
      </c>
      <c r="I11" s="18">
        <v>0</v>
      </c>
    </row>
    <row r="12" spans="1:9" ht="15.75" x14ac:dyDescent="0.3">
      <c r="A12" s="10" t="s">
        <v>109</v>
      </c>
      <c r="B12" s="4">
        <v>0</v>
      </c>
      <c r="C12" s="18">
        <v>0</v>
      </c>
      <c r="D12" s="4">
        <v>0</v>
      </c>
      <c r="E12" s="18">
        <v>0</v>
      </c>
      <c r="F12" s="4">
        <v>12</v>
      </c>
      <c r="G12" s="18">
        <v>5</v>
      </c>
      <c r="H12" s="4">
        <v>0</v>
      </c>
      <c r="I12" s="18">
        <v>0</v>
      </c>
    </row>
    <row r="13" spans="1:9" ht="15.75" x14ac:dyDescent="0.3">
      <c r="A13" s="10" t="s">
        <v>110</v>
      </c>
      <c r="B13" s="4">
        <v>0</v>
      </c>
      <c r="C13" s="18">
        <v>0</v>
      </c>
      <c r="D13" s="4">
        <v>0</v>
      </c>
      <c r="E13" s="18">
        <v>0</v>
      </c>
      <c r="F13" s="4">
        <v>0</v>
      </c>
      <c r="G13" s="18">
        <v>0</v>
      </c>
      <c r="H13" s="4">
        <v>0</v>
      </c>
      <c r="I13" s="18">
        <v>0</v>
      </c>
    </row>
    <row r="14" spans="1:9" ht="15.75" x14ac:dyDescent="0.3">
      <c r="A14" s="10" t="s">
        <v>111</v>
      </c>
      <c r="B14" s="4" t="s">
        <v>439</v>
      </c>
      <c r="C14" s="18"/>
      <c r="D14" s="4">
        <v>0</v>
      </c>
      <c r="E14" s="18">
        <v>0</v>
      </c>
      <c r="F14" s="4">
        <v>0</v>
      </c>
      <c r="G14" s="18">
        <v>0</v>
      </c>
      <c r="H14" s="4">
        <v>0</v>
      </c>
      <c r="I14" s="18">
        <v>0</v>
      </c>
    </row>
    <row r="15" spans="1:9" ht="15.75" x14ac:dyDescent="0.3">
      <c r="A15" s="10" t="s">
        <v>112</v>
      </c>
      <c r="B15" s="4">
        <v>8</v>
      </c>
      <c r="C15" s="18">
        <v>6</v>
      </c>
      <c r="D15" s="4">
        <v>22</v>
      </c>
      <c r="E15" s="18">
        <v>31.5</v>
      </c>
      <c r="F15" s="4">
        <v>0</v>
      </c>
      <c r="G15" s="18">
        <v>0</v>
      </c>
      <c r="H15" s="4">
        <v>0</v>
      </c>
      <c r="I15" s="18">
        <v>0</v>
      </c>
    </row>
    <row r="16" spans="1:9" ht="15.75" x14ac:dyDescent="0.3">
      <c r="A16" s="10" t="s">
        <v>113</v>
      </c>
      <c r="B16" s="4">
        <v>751</v>
      </c>
      <c r="C16" s="18">
        <v>295</v>
      </c>
      <c r="D16" s="4">
        <v>887</v>
      </c>
      <c r="E16" s="18">
        <v>218.5</v>
      </c>
      <c r="F16" s="4">
        <v>2160</v>
      </c>
      <c r="G16" s="18">
        <v>307</v>
      </c>
      <c r="H16" s="4">
        <v>509</v>
      </c>
      <c r="I16" s="18">
        <v>185</v>
      </c>
    </row>
    <row r="17" spans="1:9" ht="15.75" x14ac:dyDescent="0.3">
      <c r="A17" s="10" t="s">
        <v>114</v>
      </c>
      <c r="B17" s="4">
        <v>0</v>
      </c>
      <c r="C17" s="18">
        <v>0</v>
      </c>
      <c r="D17" s="4">
        <v>0</v>
      </c>
      <c r="E17" s="18">
        <v>0</v>
      </c>
      <c r="F17" s="4">
        <v>0</v>
      </c>
      <c r="G17" s="18">
        <v>0</v>
      </c>
      <c r="H17" s="4">
        <v>0</v>
      </c>
      <c r="I17" s="18">
        <v>0</v>
      </c>
    </row>
    <row r="18" spans="1:9" ht="15.75" x14ac:dyDescent="0.3">
      <c r="A18" s="10" t="s">
        <v>115</v>
      </c>
      <c r="B18" s="4">
        <v>552</v>
      </c>
      <c r="C18" s="18">
        <v>141</v>
      </c>
      <c r="D18" s="4">
        <v>610</v>
      </c>
      <c r="E18" s="18">
        <v>147</v>
      </c>
      <c r="F18" s="4">
        <v>3850</v>
      </c>
      <c r="G18" s="18">
        <v>536.5</v>
      </c>
      <c r="H18" s="4">
        <v>2235</v>
      </c>
      <c r="I18" s="18">
        <v>571</v>
      </c>
    </row>
    <row r="19" spans="1:9" s="23" customFormat="1" ht="15.75" x14ac:dyDescent="0.3">
      <c r="A19" s="21" t="s">
        <v>438</v>
      </c>
      <c r="B19" s="27">
        <v>1550</v>
      </c>
      <c r="C19" s="26">
        <v>332.5</v>
      </c>
      <c r="D19" s="27">
        <v>1856</v>
      </c>
      <c r="E19" s="26">
        <v>282.5</v>
      </c>
      <c r="F19" s="27">
        <v>7135</v>
      </c>
      <c r="G19" s="26">
        <v>639</v>
      </c>
      <c r="H19" s="27">
        <v>4263</v>
      </c>
      <c r="I19" s="26">
        <v>625.5</v>
      </c>
    </row>
    <row r="20" spans="1:9" x14ac:dyDescent="0.25">
      <c r="A20" s="15" t="s">
        <v>252</v>
      </c>
      <c r="B20" s="15"/>
      <c r="C20" s="16"/>
      <c r="D20" s="15"/>
      <c r="E20" s="16"/>
      <c r="F20" s="15"/>
      <c r="G20" s="16"/>
      <c r="H20" s="15"/>
      <c r="I20" s="16"/>
    </row>
    <row r="21" spans="1:9" x14ac:dyDescent="0.25">
      <c r="A21" t="s">
        <v>131</v>
      </c>
      <c r="C21" s="17"/>
      <c r="E21" s="17"/>
      <c r="G21" s="17"/>
      <c r="I21" s="17"/>
    </row>
  </sheetData>
  <mergeCells count="4">
    <mergeCell ref="F4:G4"/>
    <mergeCell ref="B4:C4"/>
    <mergeCell ref="H4:I4"/>
    <mergeCell ref="D4:E4"/>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5"/>
  <dimension ref="A1:I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9" width="15" customWidth="1"/>
  </cols>
  <sheetData>
    <row r="1" spans="1:9" ht="18.75" x14ac:dyDescent="0.35">
      <c r="A1" s="3" t="s">
        <v>36</v>
      </c>
      <c r="B1" s="4"/>
      <c r="C1" s="4"/>
      <c r="D1" s="4"/>
      <c r="E1" s="5" t="str">
        <f>HYPERLINK("#Sommaire!A1","Sommaire")</f>
        <v>Sommaire</v>
      </c>
      <c r="F1" s="4"/>
      <c r="G1" s="4"/>
      <c r="H1" s="4"/>
      <c r="I1" s="4"/>
    </row>
    <row r="2" spans="1:9" ht="15.75" x14ac:dyDescent="0.3">
      <c r="A2" s="6" t="s">
        <v>245</v>
      </c>
      <c r="B2" s="4"/>
      <c r="C2" s="4"/>
      <c r="D2" s="4"/>
      <c r="E2" s="4"/>
      <c r="F2" s="4"/>
      <c r="G2" s="4"/>
      <c r="H2" s="4"/>
      <c r="I2" s="4"/>
    </row>
    <row r="3" spans="1:9" ht="15.75" x14ac:dyDescent="0.3">
      <c r="A3" s="6" t="s">
        <v>266</v>
      </c>
      <c r="B3" s="4"/>
      <c r="C3" s="4"/>
      <c r="D3" s="4"/>
      <c r="E3" s="4"/>
      <c r="F3" s="4"/>
      <c r="G3" s="4"/>
      <c r="H3" s="4"/>
      <c r="I3" s="4"/>
    </row>
    <row r="4" spans="1:9" ht="60" customHeight="1" x14ac:dyDescent="0.25">
      <c r="A4" s="7"/>
      <c r="B4" s="83" t="s">
        <v>254</v>
      </c>
      <c r="C4" s="83"/>
      <c r="D4" s="83" t="s">
        <v>249</v>
      </c>
      <c r="E4" s="83"/>
      <c r="F4" s="83" t="s">
        <v>250</v>
      </c>
      <c r="G4" s="83"/>
      <c r="H4" s="83" t="s">
        <v>251</v>
      </c>
      <c r="I4" s="83"/>
    </row>
    <row r="5" spans="1:9" ht="30" customHeight="1" x14ac:dyDescent="0.25">
      <c r="A5" s="7" t="s">
        <v>99</v>
      </c>
      <c r="B5" s="8" t="s">
        <v>100</v>
      </c>
      <c r="C5" s="9" t="s">
        <v>102</v>
      </c>
      <c r="D5" s="8" t="s">
        <v>100</v>
      </c>
      <c r="E5" s="9" t="s">
        <v>102</v>
      </c>
      <c r="F5" s="8" t="s">
        <v>100</v>
      </c>
      <c r="G5" s="9" t="s">
        <v>102</v>
      </c>
      <c r="H5" s="8" t="s">
        <v>100</v>
      </c>
      <c r="I5" s="9" t="s">
        <v>102</v>
      </c>
    </row>
    <row r="6" spans="1:9" ht="15.75" x14ac:dyDescent="0.3">
      <c r="A6" s="10" t="s">
        <v>103</v>
      </c>
      <c r="B6" s="4">
        <v>0</v>
      </c>
      <c r="C6" s="18">
        <v>0</v>
      </c>
      <c r="D6" s="4">
        <v>0</v>
      </c>
      <c r="E6" s="18">
        <v>0</v>
      </c>
      <c r="F6" s="4">
        <v>0</v>
      </c>
      <c r="G6" s="18">
        <v>0</v>
      </c>
      <c r="H6" s="4">
        <v>0</v>
      </c>
      <c r="I6" s="18">
        <v>0</v>
      </c>
    </row>
    <row r="7" spans="1:9" ht="15.75" x14ac:dyDescent="0.3">
      <c r="A7" s="10" t="s">
        <v>104</v>
      </c>
      <c r="B7" s="4">
        <v>0</v>
      </c>
      <c r="C7" s="18">
        <v>0</v>
      </c>
      <c r="D7" s="4">
        <v>0</v>
      </c>
      <c r="E7" s="18">
        <v>0</v>
      </c>
      <c r="F7" s="4">
        <v>0</v>
      </c>
      <c r="G7" s="18">
        <v>0</v>
      </c>
      <c r="H7" s="4">
        <v>0</v>
      </c>
      <c r="I7" s="18">
        <v>0</v>
      </c>
    </row>
    <row r="8" spans="1:9" ht="15.75" x14ac:dyDescent="0.3">
      <c r="A8" s="10" t="s">
        <v>105</v>
      </c>
      <c r="B8" s="4">
        <v>0</v>
      </c>
      <c r="C8" s="18">
        <v>0</v>
      </c>
      <c r="D8" s="4">
        <v>0</v>
      </c>
      <c r="E8" s="18">
        <v>0</v>
      </c>
      <c r="F8" s="4">
        <v>0</v>
      </c>
      <c r="G8" s="18">
        <v>0</v>
      </c>
      <c r="H8" s="4">
        <v>0</v>
      </c>
      <c r="I8" s="18">
        <v>0</v>
      </c>
    </row>
    <row r="9" spans="1:9" ht="15.75" x14ac:dyDescent="0.3">
      <c r="A9" s="10" t="s">
        <v>106</v>
      </c>
      <c r="B9" s="4">
        <v>0</v>
      </c>
      <c r="C9" s="18">
        <v>0</v>
      </c>
      <c r="D9" s="4">
        <v>0</v>
      </c>
      <c r="E9" s="18">
        <v>0</v>
      </c>
      <c r="F9" s="4">
        <v>0</v>
      </c>
      <c r="G9" s="18">
        <v>0</v>
      </c>
      <c r="H9" s="4">
        <v>0</v>
      </c>
      <c r="I9" s="18">
        <v>0</v>
      </c>
    </row>
    <row r="10" spans="1:9" ht="15.75" x14ac:dyDescent="0.3">
      <c r="A10" s="10" t="s">
        <v>107</v>
      </c>
      <c r="B10" s="4">
        <v>227</v>
      </c>
      <c r="C10" s="18">
        <v>41.5</v>
      </c>
      <c r="D10" s="4">
        <v>558</v>
      </c>
      <c r="E10" s="18">
        <v>92</v>
      </c>
      <c r="F10" s="4">
        <v>487</v>
      </c>
      <c r="G10" s="18">
        <v>68.5</v>
      </c>
      <c r="H10" s="4">
        <v>607</v>
      </c>
      <c r="I10" s="18">
        <v>103.5</v>
      </c>
    </row>
    <row r="11" spans="1:9" ht="15.75" x14ac:dyDescent="0.3">
      <c r="A11" s="10" t="s">
        <v>108</v>
      </c>
      <c r="B11" s="4">
        <v>0</v>
      </c>
      <c r="C11" s="18">
        <v>0</v>
      </c>
      <c r="D11" s="4">
        <v>0</v>
      </c>
      <c r="E11" s="18">
        <v>0</v>
      </c>
      <c r="F11" s="4">
        <v>0</v>
      </c>
      <c r="G11" s="18">
        <v>0</v>
      </c>
      <c r="H11" s="4">
        <v>0</v>
      </c>
      <c r="I11" s="18">
        <v>0</v>
      </c>
    </row>
    <row r="12" spans="1:9" ht="15.75" x14ac:dyDescent="0.3">
      <c r="A12" s="10" t="s">
        <v>109</v>
      </c>
      <c r="B12" s="4">
        <v>0</v>
      </c>
      <c r="C12" s="18">
        <v>0</v>
      </c>
      <c r="D12" s="4">
        <v>0</v>
      </c>
      <c r="E12" s="18">
        <v>0</v>
      </c>
      <c r="F12" s="4">
        <v>0</v>
      </c>
      <c r="G12" s="18">
        <v>0</v>
      </c>
      <c r="H12" s="4">
        <v>0</v>
      </c>
      <c r="I12" s="18">
        <v>0</v>
      </c>
    </row>
    <row r="13" spans="1:9" ht="15.75" x14ac:dyDescent="0.3">
      <c r="A13" s="10" t="s">
        <v>110</v>
      </c>
      <c r="B13" s="4">
        <v>0</v>
      </c>
      <c r="C13" s="18">
        <v>0</v>
      </c>
      <c r="D13" s="4">
        <v>0</v>
      </c>
      <c r="E13" s="18">
        <v>0</v>
      </c>
      <c r="F13" s="4">
        <v>0</v>
      </c>
      <c r="G13" s="18">
        <v>0</v>
      </c>
      <c r="H13" s="4">
        <v>0</v>
      </c>
      <c r="I13" s="18">
        <v>0</v>
      </c>
    </row>
    <row r="14" spans="1:9" ht="15.75" x14ac:dyDescent="0.3">
      <c r="A14" s="10" t="s">
        <v>111</v>
      </c>
      <c r="B14" s="4">
        <v>0</v>
      </c>
      <c r="C14" s="18">
        <v>0</v>
      </c>
      <c r="D14" s="4">
        <v>0</v>
      </c>
      <c r="E14" s="18">
        <v>0</v>
      </c>
      <c r="F14" s="4">
        <v>0</v>
      </c>
      <c r="G14" s="18">
        <v>0</v>
      </c>
      <c r="H14" s="4">
        <v>0</v>
      </c>
      <c r="I14" s="18">
        <v>0</v>
      </c>
    </row>
    <row r="15" spans="1:9" ht="15.75" x14ac:dyDescent="0.3">
      <c r="A15" s="10" t="s">
        <v>112</v>
      </c>
      <c r="B15" s="4">
        <v>0</v>
      </c>
      <c r="C15" s="18">
        <v>0</v>
      </c>
      <c r="D15" s="4">
        <v>0</v>
      </c>
      <c r="E15" s="18">
        <v>0</v>
      </c>
      <c r="F15" s="4">
        <v>0</v>
      </c>
      <c r="G15" s="18">
        <v>0</v>
      </c>
      <c r="H15" s="4">
        <v>0</v>
      </c>
      <c r="I15" s="18">
        <v>0</v>
      </c>
    </row>
    <row r="16" spans="1:9" ht="15.75" x14ac:dyDescent="0.3">
      <c r="A16" s="10" t="s">
        <v>113</v>
      </c>
      <c r="B16" s="4">
        <v>38</v>
      </c>
      <c r="C16" s="18">
        <v>32</v>
      </c>
      <c r="D16" s="4" t="s">
        <v>439</v>
      </c>
      <c r="E16" s="18"/>
      <c r="F16" s="4">
        <v>0</v>
      </c>
      <c r="G16" s="18">
        <v>0</v>
      </c>
      <c r="H16" s="4">
        <v>0</v>
      </c>
      <c r="I16" s="18">
        <v>0</v>
      </c>
    </row>
    <row r="17" spans="1:9" ht="15.75" x14ac:dyDescent="0.3">
      <c r="A17" s="10" t="s">
        <v>114</v>
      </c>
      <c r="B17" s="4">
        <v>0</v>
      </c>
      <c r="C17" s="18">
        <v>0</v>
      </c>
      <c r="D17" s="4">
        <v>0</v>
      </c>
      <c r="E17" s="18">
        <v>0</v>
      </c>
      <c r="F17" s="4">
        <v>0</v>
      </c>
      <c r="G17" s="18">
        <v>0</v>
      </c>
      <c r="H17" s="4">
        <v>0</v>
      </c>
      <c r="I17" s="18">
        <v>0</v>
      </c>
    </row>
    <row r="18" spans="1:9" ht="15.75" x14ac:dyDescent="0.3">
      <c r="A18" s="10" t="s">
        <v>115</v>
      </c>
      <c r="B18" s="4">
        <v>0</v>
      </c>
      <c r="C18" s="18">
        <v>0</v>
      </c>
      <c r="D18" s="4" t="s">
        <v>439</v>
      </c>
      <c r="E18" s="18"/>
      <c r="F18" s="4">
        <v>5</v>
      </c>
      <c r="G18" s="18">
        <v>6</v>
      </c>
      <c r="H18" s="4">
        <v>0</v>
      </c>
      <c r="I18" s="18">
        <v>0</v>
      </c>
    </row>
    <row r="19" spans="1:9" s="23" customFormat="1" ht="15.75" x14ac:dyDescent="0.3">
      <c r="A19" s="21" t="s">
        <v>438</v>
      </c>
      <c r="B19" s="27">
        <v>265</v>
      </c>
      <c r="C19" s="26">
        <v>53</v>
      </c>
      <c r="D19" s="27">
        <v>561</v>
      </c>
      <c r="E19" s="26">
        <v>92</v>
      </c>
      <c r="F19" s="27">
        <v>492</v>
      </c>
      <c r="G19" s="26">
        <v>69</v>
      </c>
      <c r="H19" s="27">
        <v>607</v>
      </c>
      <c r="I19" s="26">
        <v>103.5</v>
      </c>
    </row>
    <row r="20" spans="1:9" x14ac:dyDescent="0.25">
      <c r="A20" s="15" t="s">
        <v>252</v>
      </c>
      <c r="B20" s="15"/>
      <c r="C20" s="16"/>
      <c r="D20" s="15"/>
      <c r="E20" s="16"/>
      <c r="F20" s="15"/>
      <c r="G20" s="16"/>
      <c r="H20" s="15"/>
      <c r="I20" s="16"/>
    </row>
    <row r="21" spans="1:9" x14ac:dyDescent="0.25">
      <c r="A21" t="s">
        <v>131</v>
      </c>
      <c r="C21" s="17"/>
      <c r="E21" s="17"/>
      <c r="G21" s="17"/>
      <c r="I21" s="17"/>
    </row>
  </sheetData>
  <mergeCells count="4">
    <mergeCell ref="F4:G4"/>
    <mergeCell ref="B4:C4"/>
    <mergeCell ref="H4:I4"/>
    <mergeCell ref="D4:E4"/>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6"/>
  <dimension ref="A1:I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9" width="15" customWidth="1"/>
  </cols>
  <sheetData>
    <row r="1" spans="1:9" ht="18.75" x14ac:dyDescent="0.35">
      <c r="A1" s="3" t="s">
        <v>36</v>
      </c>
      <c r="B1" s="4"/>
      <c r="C1" s="4"/>
      <c r="D1" s="4"/>
      <c r="E1" s="5" t="str">
        <f>HYPERLINK("#Sommaire!A1","Sommaire")</f>
        <v>Sommaire</v>
      </c>
      <c r="F1" s="4"/>
      <c r="G1" s="4"/>
      <c r="H1" s="4"/>
      <c r="I1" s="4"/>
    </row>
    <row r="2" spans="1:9" ht="15.75" x14ac:dyDescent="0.3">
      <c r="A2" s="6" t="s">
        <v>245</v>
      </c>
      <c r="B2" s="4"/>
      <c r="C2" s="4"/>
      <c r="D2" s="4"/>
      <c r="E2" s="4"/>
      <c r="F2" s="4"/>
      <c r="G2" s="4"/>
      <c r="H2" s="4"/>
      <c r="I2" s="4"/>
    </row>
    <row r="3" spans="1:9" ht="15.75" x14ac:dyDescent="0.3">
      <c r="A3" s="6" t="s">
        <v>267</v>
      </c>
      <c r="B3" s="4"/>
      <c r="C3" s="4"/>
      <c r="D3" s="4"/>
      <c r="E3" s="4"/>
      <c r="F3" s="4"/>
      <c r="G3" s="4"/>
      <c r="H3" s="4"/>
      <c r="I3" s="4"/>
    </row>
    <row r="4" spans="1:9" ht="60" customHeight="1" x14ac:dyDescent="0.25">
      <c r="A4" s="7"/>
      <c r="B4" s="83" t="s">
        <v>254</v>
      </c>
      <c r="C4" s="83"/>
      <c r="D4" s="83" t="s">
        <v>249</v>
      </c>
      <c r="E4" s="83"/>
      <c r="F4" s="83" t="s">
        <v>250</v>
      </c>
      <c r="G4" s="83"/>
      <c r="H4" s="83" t="s">
        <v>251</v>
      </c>
      <c r="I4" s="83"/>
    </row>
    <row r="5" spans="1:9" ht="30" customHeight="1" x14ac:dyDescent="0.25">
      <c r="A5" s="7" t="s">
        <v>99</v>
      </c>
      <c r="B5" s="8" t="s">
        <v>100</v>
      </c>
      <c r="C5" s="9" t="s">
        <v>102</v>
      </c>
      <c r="D5" s="8" t="s">
        <v>100</v>
      </c>
      <c r="E5" s="9" t="s">
        <v>102</v>
      </c>
      <c r="F5" s="8" t="s">
        <v>100</v>
      </c>
      <c r="G5" s="9" t="s">
        <v>102</v>
      </c>
      <c r="H5" s="8" t="s">
        <v>100</v>
      </c>
      <c r="I5" s="9" t="s">
        <v>102</v>
      </c>
    </row>
    <row r="6" spans="1:9" ht="15.75" x14ac:dyDescent="0.3">
      <c r="A6" s="10" t="s">
        <v>103</v>
      </c>
      <c r="B6" s="4">
        <v>0</v>
      </c>
      <c r="C6" s="18">
        <v>0</v>
      </c>
      <c r="D6" s="4" t="s">
        <v>439</v>
      </c>
      <c r="E6" s="18"/>
      <c r="F6" s="4">
        <v>0</v>
      </c>
      <c r="G6" s="18">
        <v>0</v>
      </c>
      <c r="H6" s="4" t="s">
        <v>439</v>
      </c>
      <c r="I6" s="18"/>
    </row>
    <row r="7" spans="1:9" ht="15.75" x14ac:dyDescent="0.3">
      <c r="A7" s="10" t="s">
        <v>104</v>
      </c>
      <c r="B7" s="4">
        <v>0</v>
      </c>
      <c r="C7" s="18">
        <v>0</v>
      </c>
      <c r="D7" s="4">
        <v>0</v>
      </c>
      <c r="E7" s="18">
        <v>0</v>
      </c>
      <c r="F7" s="4">
        <v>0</v>
      </c>
      <c r="G7" s="18">
        <v>0</v>
      </c>
      <c r="H7" s="4">
        <v>0</v>
      </c>
      <c r="I7" s="18">
        <v>0</v>
      </c>
    </row>
    <row r="8" spans="1:9" ht="15.75" x14ac:dyDescent="0.3">
      <c r="A8" s="10" t="s">
        <v>105</v>
      </c>
      <c r="B8" s="4">
        <v>0</v>
      </c>
      <c r="C8" s="18">
        <v>0</v>
      </c>
      <c r="D8" s="4">
        <v>0</v>
      </c>
      <c r="E8" s="18">
        <v>0</v>
      </c>
      <c r="F8" s="4">
        <v>0</v>
      </c>
      <c r="G8" s="18">
        <v>0</v>
      </c>
      <c r="H8" s="4">
        <v>0</v>
      </c>
      <c r="I8" s="18">
        <v>0</v>
      </c>
    </row>
    <row r="9" spans="1:9" ht="15.75" x14ac:dyDescent="0.3">
      <c r="A9" s="10" t="s">
        <v>106</v>
      </c>
      <c r="B9" s="4">
        <v>0</v>
      </c>
      <c r="C9" s="18">
        <v>0</v>
      </c>
      <c r="D9" s="4">
        <v>0</v>
      </c>
      <c r="E9" s="18">
        <v>0</v>
      </c>
      <c r="F9" s="4">
        <v>0</v>
      </c>
      <c r="G9" s="18">
        <v>0</v>
      </c>
      <c r="H9" s="4">
        <v>0</v>
      </c>
      <c r="I9" s="18">
        <v>0</v>
      </c>
    </row>
    <row r="10" spans="1:9" ht="15.75" x14ac:dyDescent="0.3">
      <c r="A10" s="10" t="s">
        <v>107</v>
      </c>
      <c r="B10" s="4">
        <v>39</v>
      </c>
      <c r="C10" s="18">
        <v>13.5</v>
      </c>
      <c r="D10" s="4">
        <v>37</v>
      </c>
      <c r="E10" s="18">
        <v>10</v>
      </c>
      <c r="F10" s="4">
        <v>12</v>
      </c>
      <c r="G10" s="18">
        <v>10</v>
      </c>
      <c r="H10" s="4">
        <v>10</v>
      </c>
      <c r="I10" s="18">
        <v>6</v>
      </c>
    </row>
    <row r="11" spans="1:9" ht="15.75" x14ac:dyDescent="0.3">
      <c r="A11" s="10" t="s">
        <v>108</v>
      </c>
      <c r="B11" s="4">
        <v>0</v>
      </c>
      <c r="C11" s="18">
        <v>0</v>
      </c>
      <c r="D11" s="4">
        <v>0</v>
      </c>
      <c r="E11" s="18">
        <v>0</v>
      </c>
      <c r="F11" s="4">
        <v>0</v>
      </c>
      <c r="G11" s="18">
        <v>0</v>
      </c>
      <c r="H11" s="4">
        <v>0</v>
      </c>
      <c r="I11" s="18">
        <v>0</v>
      </c>
    </row>
    <row r="12" spans="1:9" ht="15.75" x14ac:dyDescent="0.3">
      <c r="A12" s="10" t="s">
        <v>109</v>
      </c>
      <c r="B12" s="4">
        <v>0</v>
      </c>
      <c r="C12" s="18">
        <v>0</v>
      </c>
      <c r="D12" s="4">
        <v>0</v>
      </c>
      <c r="E12" s="18">
        <v>0</v>
      </c>
      <c r="F12" s="4">
        <v>0</v>
      </c>
      <c r="G12" s="18">
        <v>0</v>
      </c>
      <c r="H12" s="4">
        <v>0</v>
      </c>
      <c r="I12" s="18">
        <v>0</v>
      </c>
    </row>
    <row r="13" spans="1:9" ht="15.75" x14ac:dyDescent="0.3">
      <c r="A13" s="10" t="s">
        <v>110</v>
      </c>
      <c r="B13" s="4">
        <v>0</v>
      </c>
      <c r="C13" s="18">
        <v>0</v>
      </c>
      <c r="D13" s="4">
        <v>0</v>
      </c>
      <c r="E13" s="18">
        <v>0</v>
      </c>
      <c r="F13" s="4">
        <v>0</v>
      </c>
      <c r="G13" s="18">
        <v>0</v>
      </c>
      <c r="H13" s="4">
        <v>0</v>
      </c>
      <c r="I13" s="18">
        <v>0</v>
      </c>
    </row>
    <row r="14" spans="1:9" ht="15.75" x14ac:dyDescent="0.3">
      <c r="A14" s="10" t="s">
        <v>111</v>
      </c>
      <c r="B14" s="4">
        <v>0</v>
      </c>
      <c r="C14" s="18">
        <v>0</v>
      </c>
      <c r="D14" s="4">
        <v>0</v>
      </c>
      <c r="E14" s="18">
        <v>0</v>
      </c>
      <c r="F14" s="4">
        <v>0</v>
      </c>
      <c r="G14" s="18">
        <v>0</v>
      </c>
      <c r="H14" s="4">
        <v>0</v>
      </c>
      <c r="I14" s="18">
        <v>0</v>
      </c>
    </row>
    <row r="15" spans="1:9" ht="15.75" x14ac:dyDescent="0.3">
      <c r="A15" s="10" t="s">
        <v>112</v>
      </c>
      <c r="B15" s="4">
        <v>0</v>
      </c>
      <c r="C15" s="18">
        <v>0</v>
      </c>
      <c r="D15" s="4">
        <v>0</v>
      </c>
      <c r="E15" s="18">
        <v>0</v>
      </c>
      <c r="F15" s="4">
        <v>0</v>
      </c>
      <c r="G15" s="18">
        <v>0</v>
      </c>
      <c r="H15" s="4">
        <v>0</v>
      </c>
      <c r="I15" s="18">
        <v>0</v>
      </c>
    </row>
    <row r="16" spans="1:9" ht="15.75" x14ac:dyDescent="0.3">
      <c r="A16" s="10" t="s">
        <v>113</v>
      </c>
      <c r="B16" s="4">
        <v>8</v>
      </c>
      <c r="C16" s="18">
        <v>8</v>
      </c>
      <c r="D16" s="4">
        <v>3</v>
      </c>
      <c r="E16" s="18">
        <v>2.5</v>
      </c>
      <c r="F16" s="4">
        <v>0</v>
      </c>
      <c r="G16" s="18">
        <v>0</v>
      </c>
      <c r="H16" s="4">
        <v>0</v>
      </c>
      <c r="I16" s="18">
        <v>0</v>
      </c>
    </row>
    <row r="17" spans="1:9" ht="15.75" x14ac:dyDescent="0.3">
      <c r="A17" s="10" t="s">
        <v>114</v>
      </c>
      <c r="B17" s="4">
        <v>0</v>
      </c>
      <c r="C17" s="18">
        <v>0</v>
      </c>
      <c r="D17" s="4">
        <v>0</v>
      </c>
      <c r="E17" s="18">
        <v>0</v>
      </c>
      <c r="F17" s="4">
        <v>0</v>
      </c>
      <c r="G17" s="18">
        <v>0</v>
      </c>
      <c r="H17" s="4">
        <v>0</v>
      </c>
      <c r="I17" s="18">
        <v>0</v>
      </c>
    </row>
    <row r="18" spans="1:9" ht="15.75" x14ac:dyDescent="0.3">
      <c r="A18" s="10" t="s">
        <v>115</v>
      </c>
      <c r="B18" s="4">
        <v>8</v>
      </c>
      <c r="C18" s="18">
        <v>7.5</v>
      </c>
      <c r="D18" s="4" t="s">
        <v>439</v>
      </c>
      <c r="E18" s="18"/>
      <c r="F18" s="4">
        <v>10</v>
      </c>
      <c r="G18" s="18">
        <v>3</v>
      </c>
      <c r="H18" s="4" t="s">
        <v>439</v>
      </c>
      <c r="I18" s="18"/>
    </row>
    <row r="19" spans="1:9" s="23" customFormat="1" ht="15.75" x14ac:dyDescent="0.3">
      <c r="A19" s="21" t="s">
        <v>438</v>
      </c>
      <c r="B19" s="27">
        <v>55</v>
      </c>
      <c r="C19" s="26">
        <v>17</v>
      </c>
      <c r="D19" s="27">
        <v>42</v>
      </c>
      <c r="E19" s="26">
        <v>10.5</v>
      </c>
      <c r="F19" s="27">
        <v>22</v>
      </c>
      <c r="G19" s="26">
        <v>11</v>
      </c>
      <c r="H19" s="27">
        <v>11</v>
      </c>
      <c r="I19" s="26">
        <v>6</v>
      </c>
    </row>
    <row r="20" spans="1:9" x14ac:dyDescent="0.25">
      <c r="A20" s="15" t="s">
        <v>252</v>
      </c>
      <c r="B20" s="15"/>
      <c r="C20" s="16"/>
      <c r="D20" s="15"/>
      <c r="E20" s="16"/>
      <c r="F20" s="15"/>
      <c r="G20" s="16"/>
      <c r="H20" s="15"/>
      <c r="I20" s="16"/>
    </row>
    <row r="21" spans="1:9" x14ac:dyDescent="0.25">
      <c r="A21" t="s">
        <v>131</v>
      </c>
      <c r="C21" s="17"/>
      <c r="E21" s="17"/>
      <c r="G21" s="17"/>
      <c r="I21" s="17"/>
    </row>
  </sheetData>
  <mergeCells count="4">
    <mergeCell ref="F4:G4"/>
    <mergeCell ref="B4:C4"/>
    <mergeCell ref="H4:I4"/>
    <mergeCell ref="D4:E4"/>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7"/>
  <dimension ref="A1:K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1" width="15" customWidth="1"/>
  </cols>
  <sheetData>
    <row r="1" spans="1:11" ht="18.75" x14ac:dyDescent="0.35">
      <c r="A1" s="3" t="s">
        <v>36</v>
      </c>
      <c r="B1" s="4"/>
      <c r="C1" s="4"/>
      <c r="D1" s="4"/>
      <c r="E1" s="5" t="str">
        <f>HYPERLINK("#Sommaire!A1","Sommaire")</f>
        <v>Sommaire</v>
      </c>
      <c r="F1" s="4"/>
      <c r="G1" s="4"/>
      <c r="H1" s="4"/>
      <c r="I1" s="4"/>
      <c r="J1" s="4"/>
      <c r="K1" s="4"/>
    </row>
    <row r="2" spans="1:11" ht="15.75" x14ac:dyDescent="0.3">
      <c r="A2" s="6" t="s">
        <v>245</v>
      </c>
      <c r="B2" s="4"/>
      <c r="C2" s="4"/>
      <c r="D2" s="4"/>
      <c r="E2" s="4"/>
      <c r="F2" s="4"/>
      <c r="G2" s="4"/>
      <c r="H2" s="4"/>
      <c r="I2" s="4"/>
      <c r="J2" s="4"/>
      <c r="K2" s="4"/>
    </row>
    <row r="3" spans="1:11" ht="15.75" x14ac:dyDescent="0.3">
      <c r="A3" s="6" t="s">
        <v>268</v>
      </c>
      <c r="B3" s="4"/>
      <c r="C3" s="4"/>
      <c r="D3" s="4"/>
      <c r="E3" s="4"/>
      <c r="F3" s="4"/>
      <c r="G3" s="4"/>
      <c r="H3" s="4"/>
      <c r="I3" s="4"/>
      <c r="J3" s="4"/>
      <c r="K3" s="4"/>
    </row>
    <row r="4" spans="1:11" ht="60" customHeight="1" x14ac:dyDescent="0.25">
      <c r="A4" s="7"/>
      <c r="B4" s="83" t="s">
        <v>247</v>
      </c>
      <c r="C4" s="83"/>
      <c r="D4" s="83" t="s">
        <v>269</v>
      </c>
      <c r="E4" s="83"/>
      <c r="F4" s="83" t="s">
        <v>270</v>
      </c>
      <c r="G4" s="83"/>
      <c r="H4" s="83" t="s">
        <v>271</v>
      </c>
      <c r="I4" s="83"/>
      <c r="J4" s="83" t="s">
        <v>265</v>
      </c>
      <c r="K4" s="83"/>
    </row>
    <row r="5" spans="1:11" ht="30" customHeight="1" x14ac:dyDescent="0.25">
      <c r="A5" s="7" t="s">
        <v>99</v>
      </c>
      <c r="B5" s="8" t="s">
        <v>100</v>
      </c>
      <c r="C5" s="9" t="s">
        <v>102</v>
      </c>
      <c r="D5" s="8" t="s">
        <v>100</v>
      </c>
      <c r="E5" s="9" t="s">
        <v>102</v>
      </c>
      <c r="F5" s="8" t="s">
        <v>100</v>
      </c>
      <c r="G5" s="9" t="s">
        <v>102</v>
      </c>
      <c r="H5" s="8" t="s">
        <v>100</v>
      </c>
      <c r="I5" s="9" t="s">
        <v>102</v>
      </c>
      <c r="J5" s="8" t="s">
        <v>100</v>
      </c>
      <c r="K5" s="9" t="s">
        <v>102</v>
      </c>
    </row>
    <row r="6" spans="1:11" ht="15.75" x14ac:dyDescent="0.3">
      <c r="A6" s="10" t="s">
        <v>103</v>
      </c>
      <c r="B6" s="4">
        <v>21</v>
      </c>
      <c r="C6" s="18">
        <v>18</v>
      </c>
      <c r="D6" s="4">
        <v>39</v>
      </c>
      <c r="E6" s="18">
        <v>15.5</v>
      </c>
      <c r="F6" s="4">
        <v>64</v>
      </c>
      <c r="G6" s="18">
        <v>36.5</v>
      </c>
      <c r="H6" s="4">
        <v>20</v>
      </c>
      <c r="I6" s="18">
        <v>9</v>
      </c>
      <c r="J6" s="4">
        <v>7</v>
      </c>
      <c r="K6" s="18">
        <v>8.5</v>
      </c>
    </row>
    <row r="7" spans="1:11" ht="15.75" x14ac:dyDescent="0.3">
      <c r="A7" s="10" t="s">
        <v>104</v>
      </c>
      <c r="B7" s="4">
        <v>0</v>
      </c>
      <c r="C7" s="18">
        <v>0</v>
      </c>
      <c r="D7" s="4" t="s">
        <v>439</v>
      </c>
      <c r="E7" s="18"/>
      <c r="F7" s="4">
        <v>0</v>
      </c>
      <c r="G7" s="18">
        <v>0.5</v>
      </c>
      <c r="H7" s="4">
        <v>0</v>
      </c>
      <c r="I7" s="18">
        <v>0</v>
      </c>
      <c r="J7" s="4" t="s">
        <v>439</v>
      </c>
      <c r="K7" s="18"/>
    </row>
    <row r="8" spans="1:11" ht="15.75" x14ac:dyDescent="0.3">
      <c r="A8" s="10" t="s">
        <v>105</v>
      </c>
      <c r="B8" s="4" t="s">
        <v>439</v>
      </c>
      <c r="C8" s="18"/>
      <c r="D8" s="4">
        <v>0</v>
      </c>
      <c r="E8" s="18">
        <v>0</v>
      </c>
      <c r="F8" s="4">
        <v>0</v>
      </c>
      <c r="G8" s="18">
        <v>0</v>
      </c>
      <c r="H8" s="4">
        <v>0</v>
      </c>
      <c r="I8" s="18">
        <v>0</v>
      </c>
      <c r="J8" s="4">
        <v>0</v>
      </c>
      <c r="K8" s="18">
        <v>0</v>
      </c>
    </row>
    <row r="9" spans="1:11" ht="15.75" x14ac:dyDescent="0.3">
      <c r="A9" s="10" t="s">
        <v>106</v>
      </c>
      <c r="B9" s="4">
        <v>3</v>
      </c>
      <c r="C9" s="18">
        <v>2</v>
      </c>
      <c r="D9" s="4" t="s">
        <v>439</v>
      </c>
      <c r="E9" s="18"/>
      <c r="F9" s="4" t="s">
        <v>439</v>
      </c>
      <c r="G9" s="18"/>
      <c r="H9" s="4">
        <v>0</v>
      </c>
      <c r="I9" s="18">
        <v>0</v>
      </c>
      <c r="J9" s="4">
        <v>8</v>
      </c>
      <c r="K9" s="18">
        <v>9</v>
      </c>
    </row>
    <row r="10" spans="1:11" ht="15.75" x14ac:dyDescent="0.3">
      <c r="A10" s="10" t="s">
        <v>107</v>
      </c>
      <c r="B10" s="4">
        <v>19</v>
      </c>
      <c r="C10" s="18">
        <v>6</v>
      </c>
      <c r="D10" s="4">
        <v>69</v>
      </c>
      <c r="E10" s="18">
        <v>48</v>
      </c>
      <c r="F10" s="4" t="s">
        <v>439</v>
      </c>
      <c r="G10" s="18"/>
      <c r="H10" s="4">
        <v>5</v>
      </c>
      <c r="I10" s="18">
        <v>5.5</v>
      </c>
      <c r="J10" s="4" t="s">
        <v>439</v>
      </c>
      <c r="K10" s="18"/>
    </row>
    <row r="11" spans="1:11" ht="15.75" x14ac:dyDescent="0.3">
      <c r="A11" s="10" t="s">
        <v>108</v>
      </c>
      <c r="B11" s="4" t="s">
        <v>439</v>
      </c>
      <c r="C11" s="18"/>
      <c r="D11" s="4">
        <v>7</v>
      </c>
      <c r="E11" s="18">
        <v>2.5</v>
      </c>
      <c r="F11" s="4">
        <v>3</v>
      </c>
      <c r="G11" s="18">
        <v>0.5</v>
      </c>
      <c r="H11" s="4" t="s">
        <v>439</v>
      </c>
      <c r="I11" s="18"/>
      <c r="J11" s="4" t="s">
        <v>439</v>
      </c>
      <c r="K11" s="18"/>
    </row>
    <row r="12" spans="1:11" ht="15.75" x14ac:dyDescent="0.3">
      <c r="A12" s="10" t="s">
        <v>109</v>
      </c>
      <c r="B12" s="4">
        <v>75</v>
      </c>
      <c r="C12" s="18">
        <v>81.5</v>
      </c>
      <c r="D12" s="4">
        <v>0</v>
      </c>
      <c r="E12" s="18">
        <v>0</v>
      </c>
      <c r="F12" s="4">
        <v>0</v>
      </c>
      <c r="G12" s="18">
        <v>0</v>
      </c>
      <c r="H12" s="4">
        <v>0</v>
      </c>
      <c r="I12" s="18">
        <v>0</v>
      </c>
      <c r="J12" s="4">
        <v>0</v>
      </c>
      <c r="K12" s="18">
        <v>0</v>
      </c>
    </row>
    <row r="13" spans="1:11" ht="15.75" x14ac:dyDescent="0.3">
      <c r="A13" s="10" t="s">
        <v>110</v>
      </c>
      <c r="B13" s="4">
        <v>0</v>
      </c>
      <c r="C13" s="18">
        <v>0</v>
      </c>
      <c r="D13" s="4">
        <v>0</v>
      </c>
      <c r="E13" s="18">
        <v>0</v>
      </c>
      <c r="F13" s="4">
        <v>0</v>
      </c>
      <c r="G13" s="18">
        <v>0</v>
      </c>
      <c r="H13" s="4">
        <v>0</v>
      </c>
      <c r="I13" s="18">
        <v>0</v>
      </c>
      <c r="J13" s="4">
        <v>0</v>
      </c>
      <c r="K13" s="18">
        <v>0</v>
      </c>
    </row>
    <row r="14" spans="1:11" ht="15.75" x14ac:dyDescent="0.3">
      <c r="A14" s="10" t="s">
        <v>111</v>
      </c>
      <c r="B14" s="4">
        <v>0</v>
      </c>
      <c r="C14" s="18">
        <v>0</v>
      </c>
      <c r="D14" s="4">
        <v>0</v>
      </c>
      <c r="E14" s="18">
        <v>0</v>
      </c>
      <c r="F14" s="4" t="s">
        <v>439</v>
      </c>
      <c r="G14" s="18"/>
      <c r="H14" s="4">
        <v>0</v>
      </c>
      <c r="I14" s="18">
        <v>0</v>
      </c>
      <c r="J14" s="4">
        <v>0</v>
      </c>
      <c r="K14" s="18">
        <v>0</v>
      </c>
    </row>
    <row r="15" spans="1:11" ht="15.75" x14ac:dyDescent="0.3">
      <c r="A15" s="10" t="s">
        <v>112</v>
      </c>
      <c r="B15" s="4">
        <v>15</v>
      </c>
      <c r="C15" s="18">
        <v>11.5</v>
      </c>
      <c r="D15" s="4">
        <v>51</v>
      </c>
      <c r="E15" s="18">
        <v>16.5</v>
      </c>
      <c r="F15" s="4">
        <v>41</v>
      </c>
      <c r="G15" s="18">
        <v>26</v>
      </c>
      <c r="H15" s="4">
        <v>48</v>
      </c>
      <c r="I15" s="18">
        <v>45</v>
      </c>
      <c r="J15" s="4">
        <v>40</v>
      </c>
      <c r="K15" s="18">
        <v>31.5</v>
      </c>
    </row>
    <row r="16" spans="1:11" ht="15.75" x14ac:dyDescent="0.3">
      <c r="A16" s="10" t="s">
        <v>113</v>
      </c>
      <c r="B16" s="4">
        <v>63</v>
      </c>
      <c r="C16" s="18">
        <v>14</v>
      </c>
      <c r="D16" s="4">
        <v>279</v>
      </c>
      <c r="E16" s="18">
        <v>40</v>
      </c>
      <c r="F16" s="4">
        <v>544</v>
      </c>
      <c r="G16" s="18">
        <v>158</v>
      </c>
      <c r="H16" s="4">
        <v>1169</v>
      </c>
      <c r="I16" s="18">
        <v>951</v>
      </c>
      <c r="J16" s="4">
        <v>136</v>
      </c>
      <c r="K16" s="18">
        <v>38.5</v>
      </c>
    </row>
    <row r="17" spans="1:11" ht="15.75" x14ac:dyDescent="0.3">
      <c r="A17" s="10" t="s">
        <v>114</v>
      </c>
      <c r="B17" s="4" t="s">
        <v>439</v>
      </c>
      <c r="C17" s="18"/>
      <c r="D17" s="4">
        <v>3</v>
      </c>
      <c r="E17" s="18">
        <v>0.5</v>
      </c>
      <c r="F17" s="4" t="s">
        <v>439</v>
      </c>
      <c r="G17" s="18"/>
      <c r="H17" s="4" t="s">
        <v>439</v>
      </c>
      <c r="I17" s="18"/>
      <c r="J17" s="4">
        <v>8</v>
      </c>
      <c r="K17" s="18">
        <v>11.5</v>
      </c>
    </row>
    <row r="18" spans="1:11" ht="15.75" x14ac:dyDescent="0.3">
      <c r="A18" s="10" t="s">
        <v>115</v>
      </c>
      <c r="B18" s="4">
        <v>653</v>
      </c>
      <c r="C18" s="18">
        <v>585</v>
      </c>
      <c r="D18" s="4">
        <v>1013</v>
      </c>
      <c r="E18" s="18">
        <v>848</v>
      </c>
      <c r="F18" s="4">
        <v>1929</v>
      </c>
      <c r="G18" s="18">
        <v>291</v>
      </c>
      <c r="H18" s="4">
        <v>985</v>
      </c>
      <c r="I18" s="18">
        <v>156</v>
      </c>
      <c r="J18" s="4">
        <v>73</v>
      </c>
      <c r="K18" s="18">
        <v>40</v>
      </c>
    </row>
    <row r="19" spans="1:11" s="23" customFormat="1" ht="15.75" x14ac:dyDescent="0.3">
      <c r="A19" s="21" t="s">
        <v>438</v>
      </c>
      <c r="B19" s="27">
        <v>852</v>
      </c>
      <c r="C19" s="26">
        <v>592</v>
      </c>
      <c r="D19" s="27">
        <v>1462</v>
      </c>
      <c r="E19" s="26">
        <v>850.5</v>
      </c>
      <c r="F19" s="27">
        <v>2585</v>
      </c>
      <c r="G19" s="26">
        <v>334.5</v>
      </c>
      <c r="H19" s="27">
        <v>2229</v>
      </c>
      <c r="I19" s="26">
        <v>964.5</v>
      </c>
      <c r="J19" s="27">
        <v>276</v>
      </c>
      <c r="K19" s="26">
        <v>67.5</v>
      </c>
    </row>
    <row r="20" spans="1:11" x14ac:dyDescent="0.25">
      <c r="A20" s="15" t="s">
        <v>252</v>
      </c>
      <c r="B20" s="15"/>
      <c r="C20" s="16"/>
      <c r="D20" s="15"/>
      <c r="E20" s="16"/>
      <c r="F20" s="15"/>
      <c r="G20" s="16"/>
      <c r="H20" s="15"/>
      <c r="I20" s="16"/>
      <c r="J20" s="15"/>
      <c r="K20" s="16"/>
    </row>
    <row r="21" spans="1:11" x14ac:dyDescent="0.25">
      <c r="A21" t="s">
        <v>131</v>
      </c>
      <c r="C21" s="17"/>
      <c r="E21" s="17"/>
      <c r="G21" s="17"/>
      <c r="I21" s="17"/>
      <c r="K21" s="17"/>
    </row>
  </sheetData>
  <mergeCells count="5">
    <mergeCell ref="F4:G4"/>
    <mergeCell ref="J4:K4"/>
    <mergeCell ref="D4:E4"/>
    <mergeCell ref="H4:I4"/>
    <mergeCell ref="B4:C4"/>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8"/>
  <dimension ref="A1:I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9" width="15" customWidth="1"/>
  </cols>
  <sheetData>
    <row r="1" spans="1:9" ht="18.75" x14ac:dyDescent="0.35">
      <c r="A1" s="3" t="s">
        <v>36</v>
      </c>
      <c r="B1" s="4"/>
      <c r="C1" s="4"/>
      <c r="D1" s="4"/>
      <c r="E1" s="5" t="str">
        <f>HYPERLINK("#Sommaire!A1","Sommaire")</f>
        <v>Sommaire</v>
      </c>
      <c r="F1" s="4"/>
      <c r="G1" s="4"/>
      <c r="H1" s="4"/>
      <c r="I1" s="4"/>
    </row>
    <row r="2" spans="1:9" ht="15.75" x14ac:dyDescent="0.3">
      <c r="A2" s="6" t="s">
        <v>245</v>
      </c>
      <c r="B2" s="4"/>
      <c r="C2" s="4"/>
      <c r="D2" s="4"/>
      <c r="E2" s="4"/>
      <c r="F2" s="4"/>
      <c r="G2" s="4"/>
      <c r="H2" s="4"/>
      <c r="I2" s="4"/>
    </row>
    <row r="3" spans="1:9" ht="15.75" x14ac:dyDescent="0.3">
      <c r="A3" s="6" t="s">
        <v>272</v>
      </c>
      <c r="B3" s="4"/>
      <c r="C3" s="4"/>
      <c r="D3" s="4"/>
      <c r="E3" s="4"/>
      <c r="F3" s="4"/>
      <c r="G3" s="4"/>
      <c r="H3" s="4"/>
      <c r="I3" s="4"/>
    </row>
    <row r="4" spans="1:9" ht="60" customHeight="1" x14ac:dyDescent="0.25">
      <c r="A4" s="7"/>
      <c r="B4" s="83" t="s">
        <v>273</v>
      </c>
      <c r="C4" s="83"/>
      <c r="D4" s="83" t="s">
        <v>274</v>
      </c>
      <c r="E4" s="83"/>
      <c r="F4" s="83" t="s">
        <v>275</v>
      </c>
      <c r="G4" s="83"/>
      <c r="H4" s="83" t="s">
        <v>276</v>
      </c>
      <c r="I4" s="83"/>
    </row>
    <row r="5" spans="1:9" ht="30" customHeight="1" x14ac:dyDescent="0.25">
      <c r="A5" s="7" t="s">
        <v>99</v>
      </c>
      <c r="B5" s="8" t="s">
        <v>100</v>
      </c>
      <c r="C5" s="9" t="s">
        <v>102</v>
      </c>
      <c r="D5" s="8" t="s">
        <v>100</v>
      </c>
      <c r="E5" s="9" t="s">
        <v>102</v>
      </c>
      <c r="F5" s="8" t="s">
        <v>100</v>
      </c>
      <c r="G5" s="9" t="s">
        <v>102</v>
      </c>
      <c r="H5" s="8" t="s">
        <v>100</v>
      </c>
      <c r="I5" s="9" t="s">
        <v>102</v>
      </c>
    </row>
    <row r="6" spans="1:9" ht="15.75" x14ac:dyDescent="0.3">
      <c r="A6" s="10" t="s">
        <v>103</v>
      </c>
      <c r="B6" s="4">
        <v>942</v>
      </c>
      <c r="C6" s="18">
        <v>256.5</v>
      </c>
      <c r="D6" s="4">
        <v>1969</v>
      </c>
      <c r="E6" s="18">
        <v>450</v>
      </c>
      <c r="F6" s="4">
        <v>2282</v>
      </c>
      <c r="G6" s="18">
        <v>414.5</v>
      </c>
      <c r="H6" s="4">
        <v>6830</v>
      </c>
      <c r="I6" s="18">
        <v>997.5</v>
      </c>
    </row>
    <row r="7" spans="1:9" ht="15.75" x14ac:dyDescent="0.3">
      <c r="A7" s="10" t="s">
        <v>104</v>
      </c>
      <c r="B7" s="4">
        <v>40</v>
      </c>
      <c r="C7" s="18">
        <v>53.5</v>
      </c>
      <c r="D7" s="4">
        <v>19</v>
      </c>
      <c r="E7" s="18">
        <v>14.5</v>
      </c>
      <c r="F7" s="4">
        <v>5</v>
      </c>
      <c r="G7" s="18">
        <v>8</v>
      </c>
      <c r="H7" s="4">
        <v>0</v>
      </c>
      <c r="I7" s="18">
        <v>0</v>
      </c>
    </row>
    <row r="8" spans="1:9" ht="15.75" x14ac:dyDescent="0.3">
      <c r="A8" s="10" t="s">
        <v>105</v>
      </c>
      <c r="B8" s="4">
        <v>263</v>
      </c>
      <c r="C8" s="18">
        <v>378.5</v>
      </c>
      <c r="D8" s="4">
        <v>264</v>
      </c>
      <c r="E8" s="18">
        <v>379</v>
      </c>
      <c r="F8" s="4">
        <v>0</v>
      </c>
      <c r="G8" s="18">
        <v>0</v>
      </c>
      <c r="H8" s="4">
        <v>6</v>
      </c>
      <c r="I8" s="18">
        <v>8.5</v>
      </c>
    </row>
    <row r="9" spans="1:9" ht="15.75" x14ac:dyDescent="0.3">
      <c r="A9" s="10" t="s">
        <v>106</v>
      </c>
      <c r="B9" s="4">
        <v>19</v>
      </c>
      <c r="C9" s="18">
        <v>5.5</v>
      </c>
      <c r="D9" s="4">
        <v>31</v>
      </c>
      <c r="E9" s="18">
        <v>10</v>
      </c>
      <c r="F9" s="4">
        <v>12</v>
      </c>
      <c r="G9" s="18">
        <v>9</v>
      </c>
      <c r="H9" s="4">
        <v>5</v>
      </c>
      <c r="I9" s="18">
        <v>6.5</v>
      </c>
    </row>
    <row r="10" spans="1:9" ht="15.75" x14ac:dyDescent="0.3">
      <c r="A10" s="10" t="s">
        <v>107</v>
      </c>
      <c r="B10" s="4">
        <v>0</v>
      </c>
      <c r="C10" s="18">
        <v>0</v>
      </c>
      <c r="D10" s="4">
        <v>0</v>
      </c>
      <c r="E10" s="18">
        <v>0</v>
      </c>
      <c r="F10" s="4">
        <v>0</v>
      </c>
      <c r="G10" s="18">
        <v>0</v>
      </c>
      <c r="H10" s="4">
        <v>0</v>
      </c>
      <c r="I10" s="18">
        <v>0</v>
      </c>
    </row>
    <row r="11" spans="1:9" ht="15.75" x14ac:dyDescent="0.3">
      <c r="A11" s="10" t="s">
        <v>108</v>
      </c>
      <c r="B11" s="4">
        <v>480</v>
      </c>
      <c r="C11" s="18">
        <v>474</v>
      </c>
      <c r="D11" s="4">
        <v>28</v>
      </c>
      <c r="E11" s="18">
        <v>37</v>
      </c>
      <c r="F11" s="4">
        <v>17</v>
      </c>
      <c r="G11" s="18">
        <v>20.5</v>
      </c>
      <c r="H11" s="4">
        <v>25</v>
      </c>
      <c r="I11" s="18">
        <v>25.5</v>
      </c>
    </row>
    <row r="12" spans="1:9" ht="15.75" x14ac:dyDescent="0.3">
      <c r="A12" s="10" t="s">
        <v>109</v>
      </c>
      <c r="B12" s="4">
        <v>779</v>
      </c>
      <c r="C12" s="18">
        <v>1018</v>
      </c>
      <c r="D12" s="4">
        <v>0</v>
      </c>
      <c r="E12" s="18">
        <v>0</v>
      </c>
      <c r="F12" s="4">
        <v>0</v>
      </c>
      <c r="G12" s="18">
        <v>0</v>
      </c>
      <c r="H12" s="4">
        <v>0</v>
      </c>
      <c r="I12" s="18">
        <v>0</v>
      </c>
    </row>
    <row r="13" spans="1:9" ht="15.75" x14ac:dyDescent="0.3">
      <c r="A13" s="10" t="s">
        <v>110</v>
      </c>
      <c r="B13" s="4">
        <v>14</v>
      </c>
      <c r="C13" s="18">
        <v>16.5</v>
      </c>
      <c r="D13" s="4">
        <v>0</v>
      </c>
      <c r="E13" s="18">
        <v>0</v>
      </c>
      <c r="F13" s="4">
        <v>0</v>
      </c>
      <c r="G13" s="18">
        <v>0</v>
      </c>
      <c r="H13" s="4">
        <v>0</v>
      </c>
      <c r="I13" s="18">
        <v>0</v>
      </c>
    </row>
    <row r="14" spans="1:9" ht="15.75" x14ac:dyDescent="0.3">
      <c r="A14" s="10" t="s">
        <v>111</v>
      </c>
      <c r="B14" s="4">
        <v>10</v>
      </c>
      <c r="C14" s="18">
        <v>5</v>
      </c>
      <c r="D14" s="4" t="s">
        <v>439</v>
      </c>
      <c r="E14" s="18"/>
      <c r="F14" s="4">
        <v>0</v>
      </c>
      <c r="G14" s="18">
        <v>0</v>
      </c>
      <c r="H14" s="4">
        <v>42</v>
      </c>
      <c r="I14" s="18">
        <v>55.5</v>
      </c>
    </row>
    <row r="15" spans="1:9" ht="15.75" x14ac:dyDescent="0.3">
      <c r="A15" s="10" t="s">
        <v>112</v>
      </c>
      <c r="B15" s="4">
        <v>2201</v>
      </c>
      <c r="C15" s="18">
        <v>486</v>
      </c>
      <c r="D15" s="4">
        <v>3754</v>
      </c>
      <c r="E15" s="18">
        <v>1107</v>
      </c>
      <c r="F15" s="4">
        <v>4247</v>
      </c>
      <c r="G15" s="18">
        <v>1194.5</v>
      </c>
      <c r="H15" s="4">
        <v>3507</v>
      </c>
      <c r="I15" s="18">
        <v>1074</v>
      </c>
    </row>
    <row r="16" spans="1:9" ht="15.75" x14ac:dyDescent="0.3">
      <c r="A16" s="10" t="s">
        <v>113</v>
      </c>
      <c r="B16" s="4">
        <v>634</v>
      </c>
      <c r="C16" s="18">
        <v>212.5</v>
      </c>
      <c r="D16" s="4">
        <v>1128</v>
      </c>
      <c r="E16" s="18">
        <v>306</v>
      </c>
      <c r="F16" s="4">
        <v>1335</v>
      </c>
      <c r="G16" s="18">
        <v>250</v>
      </c>
      <c r="H16" s="4">
        <v>1444</v>
      </c>
      <c r="I16" s="18">
        <v>464</v>
      </c>
    </row>
    <row r="17" spans="1:9" ht="15.75" x14ac:dyDescent="0.3">
      <c r="A17" s="10" t="s">
        <v>114</v>
      </c>
      <c r="B17" s="4">
        <v>0</v>
      </c>
      <c r="C17" s="18">
        <v>0.5</v>
      </c>
      <c r="D17" s="4" t="s">
        <v>439</v>
      </c>
      <c r="E17" s="18"/>
      <c r="F17" s="4" t="s">
        <v>439</v>
      </c>
      <c r="G17" s="18"/>
      <c r="H17" s="4">
        <v>3</v>
      </c>
      <c r="I17" s="18">
        <v>1.5</v>
      </c>
    </row>
    <row r="18" spans="1:9" ht="15.75" x14ac:dyDescent="0.3">
      <c r="A18" s="10" t="s">
        <v>115</v>
      </c>
      <c r="B18" s="4">
        <v>0</v>
      </c>
      <c r="C18" s="18">
        <v>0</v>
      </c>
      <c r="D18" s="4">
        <v>4</v>
      </c>
      <c r="E18" s="18">
        <v>4</v>
      </c>
      <c r="F18" s="4" t="s">
        <v>439</v>
      </c>
      <c r="G18" s="18"/>
      <c r="H18" s="4">
        <v>43</v>
      </c>
      <c r="I18" s="18">
        <v>40</v>
      </c>
    </row>
    <row r="19" spans="1:9" s="23" customFormat="1" ht="15.75" x14ac:dyDescent="0.3">
      <c r="A19" s="21" t="s">
        <v>438</v>
      </c>
      <c r="B19" s="27">
        <v>5382</v>
      </c>
      <c r="C19" s="26">
        <v>1549</v>
      </c>
      <c r="D19" s="27">
        <v>7199</v>
      </c>
      <c r="E19" s="26">
        <v>1330</v>
      </c>
      <c r="F19" s="27">
        <v>7902</v>
      </c>
      <c r="G19" s="26">
        <v>1289</v>
      </c>
      <c r="H19" s="27">
        <v>11905</v>
      </c>
      <c r="I19" s="26">
        <v>1539.5</v>
      </c>
    </row>
    <row r="20" spans="1:9" x14ac:dyDescent="0.25">
      <c r="A20" s="15" t="s">
        <v>252</v>
      </c>
      <c r="B20" s="15"/>
      <c r="C20" s="16"/>
      <c r="D20" s="15"/>
      <c r="E20" s="16"/>
      <c r="F20" s="15"/>
      <c r="G20" s="16"/>
      <c r="H20" s="15"/>
      <c r="I20" s="16"/>
    </row>
    <row r="21" spans="1:9" x14ac:dyDescent="0.25">
      <c r="A21" t="s">
        <v>131</v>
      </c>
      <c r="C21" s="17"/>
      <c r="E21" s="17"/>
      <c r="G21" s="17"/>
      <c r="I21" s="17"/>
    </row>
  </sheetData>
  <mergeCells count="4">
    <mergeCell ref="F4:G4"/>
    <mergeCell ref="B4:C4"/>
    <mergeCell ref="H4:I4"/>
    <mergeCell ref="D4:E4"/>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9"/>
  <dimension ref="A1:J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0" width="15" customWidth="1"/>
  </cols>
  <sheetData>
    <row r="1" spans="1:10" ht="18.75" x14ac:dyDescent="0.35">
      <c r="A1" s="3" t="s">
        <v>53</v>
      </c>
      <c r="B1" s="4"/>
      <c r="C1" s="4"/>
      <c r="D1" s="4"/>
      <c r="E1" s="5" t="str">
        <f>HYPERLINK("#Sommaire!A1","Sommaire")</f>
        <v>Sommaire</v>
      </c>
      <c r="F1" s="4"/>
      <c r="G1" s="4"/>
      <c r="H1" s="4"/>
      <c r="I1" s="4"/>
      <c r="J1" s="4"/>
    </row>
    <row r="2" spans="1:10" ht="15.75" x14ac:dyDescent="0.3">
      <c r="A2" s="6" t="s">
        <v>277</v>
      </c>
      <c r="B2" s="4"/>
      <c r="C2" s="4"/>
      <c r="D2" s="4"/>
      <c r="E2" s="4"/>
      <c r="F2" s="4"/>
      <c r="G2" s="4"/>
      <c r="H2" s="4"/>
      <c r="I2" s="4"/>
      <c r="J2" s="4"/>
    </row>
    <row r="3" spans="1:10" ht="15.75" x14ac:dyDescent="0.3">
      <c r="A3" s="6" t="s">
        <v>187</v>
      </c>
      <c r="B3" s="4"/>
      <c r="C3" s="4"/>
      <c r="D3" s="4"/>
      <c r="E3" s="4"/>
      <c r="F3" s="4"/>
      <c r="G3" s="4"/>
      <c r="H3" s="4"/>
      <c r="I3" s="4"/>
      <c r="J3" s="4"/>
    </row>
    <row r="4" spans="1:10" ht="60" customHeight="1" x14ac:dyDescent="0.25">
      <c r="A4" s="7"/>
      <c r="B4" s="83" t="s">
        <v>278</v>
      </c>
      <c r="C4" s="83"/>
      <c r="D4" s="83"/>
      <c r="E4" s="83" t="s">
        <v>279</v>
      </c>
      <c r="F4" s="83"/>
      <c r="G4" s="83"/>
      <c r="H4" s="83" t="s">
        <v>280</v>
      </c>
      <c r="I4" s="83"/>
      <c r="J4" s="83"/>
    </row>
    <row r="5" spans="1:10" ht="30" customHeight="1" x14ac:dyDescent="0.25">
      <c r="A5" s="7" t="s">
        <v>99</v>
      </c>
      <c r="B5" s="8" t="s">
        <v>100</v>
      </c>
      <c r="C5" s="8" t="s">
        <v>101</v>
      </c>
      <c r="D5" s="9" t="s">
        <v>102</v>
      </c>
      <c r="E5" s="8" t="s">
        <v>100</v>
      </c>
      <c r="F5" s="8" t="s">
        <v>101</v>
      </c>
      <c r="G5" s="9" t="s">
        <v>102</v>
      </c>
      <c r="H5" s="8" t="s">
        <v>100</v>
      </c>
      <c r="I5" s="8" t="s">
        <v>101</v>
      </c>
      <c r="J5" s="9" t="s">
        <v>102</v>
      </c>
    </row>
    <row r="6" spans="1:10" ht="15.75" x14ac:dyDescent="0.3">
      <c r="A6" s="10" t="s">
        <v>103</v>
      </c>
      <c r="B6" s="13">
        <v>3178</v>
      </c>
      <c r="C6" s="13">
        <v>3474</v>
      </c>
      <c r="D6" s="14">
        <v>459</v>
      </c>
      <c r="E6" s="11">
        <v>2470</v>
      </c>
      <c r="F6" s="11">
        <v>3146</v>
      </c>
      <c r="G6" s="12">
        <v>331.5</v>
      </c>
      <c r="H6" s="11">
        <v>2878</v>
      </c>
      <c r="I6" s="11">
        <v>4154</v>
      </c>
      <c r="J6" s="12">
        <v>456</v>
      </c>
    </row>
    <row r="7" spans="1:10" ht="15.75" x14ac:dyDescent="0.3">
      <c r="A7" s="10" t="s">
        <v>104</v>
      </c>
      <c r="B7" s="11">
        <v>1117</v>
      </c>
      <c r="C7" s="11">
        <v>1680</v>
      </c>
      <c r="D7" s="12">
        <v>227.5</v>
      </c>
      <c r="E7" s="11">
        <v>760</v>
      </c>
      <c r="F7" s="11">
        <v>1205</v>
      </c>
      <c r="G7" s="12">
        <v>183</v>
      </c>
      <c r="H7" s="11">
        <v>1678</v>
      </c>
      <c r="I7" s="11">
        <v>2217</v>
      </c>
      <c r="J7" s="12">
        <v>257.5</v>
      </c>
    </row>
    <row r="8" spans="1:10" ht="15.75" x14ac:dyDescent="0.3">
      <c r="A8" s="10" t="s">
        <v>105</v>
      </c>
      <c r="B8" s="13">
        <v>1077</v>
      </c>
      <c r="C8" s="13">
        <v>1101</v>
      </c>
      <c r="D8" s="14">
        <v>207</v>
      </c>
      <c r="E8" s="11">
        <v>77</v>
      </c>
      <c r="F8" s="11">
        <v>198</v>
      </c>
      <c r="G8" s="12">
        <v>29</v>
      </c>
      <c r="H8" s="11">
        <v>4395</v>
      </c>
      <c r="I8" s="11">
        <v>3373</v>
      </c>
      <c r="J8" s="12">
        <v>453.5</v>
      </c>
    </row>
    <row r="9" spans="1:10" ht="15.75" x14ac:dyDescent="0.3">
      <c r="A9" s="10" t="s">
        <v>106</v>
      </c>
      <c r="B9" s="13">
        <v>1004</v>
      </c>
      <c r="C9" s="13">
        <v>926</v>
      </c>
      <c r="D9" s="14">
        <v>278.5</v>
      </c>
      <c r="E9" s="13">
        <v>383</v>
      </c>
      <c r="F9" s="13">
        <v>470</v>
      </c>
      <c r="G9" s="14">
        <v>128.5</v>
      </c>
      <c r="H9" s="13">
        <v>1802</v>
      </c>
      <c r="I9" s="13">
        <v>2000</v>
      </c>
      <c r="J9" s="14">
        <v>332</v>
      </c>
    </row>
    <row r="10" spans="1:10" ht="15.75" x14ac:dyDescent="0.3">
      <c r="A10" s="10" t="s">
        <v>107</v>
      </c>
      <c r="B10" s="11">
        <v>12</v>
      </c>
      <c r="C10" s="11">
        <v>19</v>
      </c>
      <c r="D10" s="12">
        <v>6.5</v>
      </c>
      <c r="E10" s="13">
        <v>343</v>
      </c>
      <c r="F10" s="13">
        <v>321</v>
      </c>
      <c r="G10" s="14">
        <v>31.5</v>
      </c>
      <c r="H10" s="11">
        <v>85</v>
      </c>
      <c r="I10" s="11">
        <v>167</v>
      </c>
      <c r="J10" s="12">
        <v>17</v>
      </c>
    </row>
    <row r="11" spans="1:10" ht="15.75" x14ac:dyDescent="0.3">
      <c r="A11" s="10" t="s">
        <v>108</v>
      </c>
      <c r="B11" s="13">
        <v>937</v>
      </c>
      <c r="C11" s="13">
        <v>933</v>
      </c>
      <c r="D11" s="14">
        <v>243.5</v>
      </c>
      <c r="E11" s="11">
        <v>219</v>
      </c>
      <c r="F11" s="11">
        <v>526</v>
      </c>
      <c r="G11" s="12">
        <v>89</v>
      </c>
      <c r="H11" s="11">
        <v>3763</v>
      </c>
      <c r="I11" s="11">
        <v>6642</v>
      </c>
      <c r="J11" s="12">
        <v>698</v>
      </c>
    </row>
    <row r="12" spans="1:10" ht="15.75" x14ac:dyDescent="0.3">
      <c r="A12" s="10" t="s">
        <v>109</v>
      </c>
      <c r="B12" s="13">
        <v>565</v>
      </c>
      <c r="C12" s="13">
        <v>615</v>
      </c>
      <c r="D12" s="14">
        <v>158</v>
      </c>
      <c r="E12" s="11">
        <v>68</v>
      </c>
      <c r="F12" s="11">
        <v>125</v>
      </c>
      <c r="G12" s="12">
        <v>54</v>
      </c>
      <c r="H12" s="11">
        <v>3627</v>
      </c>
      <c r="I12" s="11">
        <v>2982</v>
      </c>
      <c r="J12" s="12">
        <v>360.5</v>
      </c>
    </row>
    <row r="13" spans="1:10" ht="15.75" x14ac:dyDescent="0.3">
      <c r="A13" s="10" t="s">
        <v>110</v>
      </c>
      <c r="B13" s="11">
        <v>97</v>
      </c>
      <c r="C13" s="11">
        <v>173</v>
      </c>
      <c r="D13" s="12">
        <v>42.5</v>
      </c>
      <c r="E13" s="13">
        <v>24</v>
      </c>
      <c r="F13" s="13">
        <v>19</v>
      </c>
      <c r="G13" s="14">
        <v>25.5</v>
      </c>
      <c r="H13" s="11">
        <v>279</v>
      </c>
      <c r="I13" s="11">
        <v>363</v>
      </c>
      <c r="J13" s="12">
        <v>67</v>
      </c>
    </row>
    <row r="14" spans="1:10" ht="15.75" x14ac:dyDescent="0.3">
      <c r="A14" s="10" t="s">
        <v>111</v>
      </c>
      <c r="B14" s="13">
        <v>439</v>
      </c>
      <c r="C14" s="13">
        <v>514</v>
      </c>
      <c r="D14" s="14">
        <v>141</v>
      </c>
      <c r="E14" s="13">
        <v>180</v>
      </c>
      <c r="F14" s="13">
        <v>192</v>
      </c>
      <c r="G14" s="14">
        <v>80.5</v>
      </c>
      <c r="H14" s="13">
        <v>1538</v>
      </c>
      <c r="I14" s="13">
        <v>1331</v>
      </c>
      <c r="J14" s="14">
        <v>260.5</v>
      </c>
    </row>
    <row r="15" spans="1:10" ht="15.75" x14ac:dyDescent="0.3">
      <c r="A15" s="10" t="s">
        <v>112</v>
      </c>
      <c r="B15" s="11">
        <v>5894</v>
      </c>
      <c r="C15" s="11">
        <v>6884</v>
      </c>
      <c r="D15" s="12">
        <v>535</v>
      </c>
      <c r="E15" s="13">
        <v>4565</v>
      </c>
      <c r="F15" s="13">
        <v>4737</v>
      </c>
      <c r="G15" s="14">
        <v>478.5</v>
      </c>
      <c r="H15" s="11">
        <v>3027</v>
      </c>
      <c r="I15" s="11">
        <v>8457</v>
      </c>
      <c r="J15" s="12">
        <v>472</v>
      </c>
    </row>
    <row r="16" spans="1:10" ht="15.75" x14ac:dyDescent="0.3">
      <c r="A16" s="10" t="s">
        <v>113</v>
      </c>
      <c r="B16" s="11">
        <v>2391</v>
      </c>
      <c r="C16" s="11">
        <v>3343</v>
      </c>
      <c r="D16" s="12">
        <v>503.5</v>
      </c>
      <c r="E16" s="11">
        <v>10707</v>
      </c>
      <c r="F16" s="11">
        <v>11627</v>
      </c>
      <c r="G16" s="12">
        <v>468</v>
      </c>
      <c r="H16" s="11">
        <v>4629</v>
      </c>
      <c r="I16" s="11">
        <v>7288</v>
      </c>
      <c r="J16" s="12">
        <v>532.5</v>
      </c>
    </row>
    <row r="17" spans="1:10" ht="15.75" x14ac:dyDescent="0.3">
      <c r="A17" s="10" t="s">
        <v>114</v>
      </c>
      <c r="B17" s="11">
        <v>2379</v>
      </c>
      <c r="C17" s="11">
        <v>2773</v>
      </c>
      <c r="D17" s="12">
        <v>334.5</v>
      </c>
      <c r="E17" s="11">
        <v>1117</v>
      </c>
      <c r="F17" s="11">
        <v>1485</v>
      </c>
      <c r="G17" s="12">
        <v>214</v>
      </c>
      <c r="H17" s="13">
        <v>2938</v>
      </c>
      <c r="I17" s="13">
        <v>3327</v>
      </c>
      <c r="J17" s="14">
        <v>438.5</v>
      </c>
    </row>
    <row r="18" spans="1:10" ht="15.75" x14ac:dyDescent="0.3">
      <c r="A18" s="10" t="s">
        <v>115</v>
      </c>
      <c r="B18" s="13">
        <v>380</v>
      </c>
      <c r="C18" s="13">
        <v>394</v>
      </c>
      <c r="D18" s="14">
        <v>86</v>
      </c>
      <c r="E18" s="13">
        <v>3564</v>
      </c>
      <c r="F18" s="13">
        <v>3645</v>
      </c>
      <c r="G18" s="14">
        <v>229</v>
      </c>
      <c r="H18" s="11">
        <v>1726</v>
      </c>
      <c r="I18" s="11">
        <v>2950</v>
      </c>
      <c r="J18" s="12">
        <v>202</v>
      </c>
    </row>
    <row r="19" spans="1:10" s="23" customFormat="1" ht="15.75" x14ac:dyDescent="0.3">
      <c r="A19" s="21" t="s">
        <v>438</v>
      </c>
      <c r="B19" s="22">
        <v>19470</v>
      </c>
      <c r="C19" s="22">
        <v>22829</v>
      </c>
      <c r="D19" s="20">
        <v>1072</v>
      </c>
      <c r="E19" s="22">
        <v>24477</v>
      </c>
      <c r="F19" s="22">
        <v>27696</v>
      </c>
      <c r="G19" s="20">
        <v>852.5</v>
      </c>
      <c r="H19" s="22">
        <v>32365</v>
      </c>
      <c r="I19" s="22">
        <v>45251</v>
      </c>
      <c r="J19" s="20">
        <v>1420.5</v>
      </c>
    </row>
    <row r="20" spans="1:10" x14ac:dyDescent="0.25">
      <c r="A20" s="15" t="s">
        <v>124</v>
      </c>
      <c r="B20" s="15"/>
      <c r="C20" s="15"/>
      <c r="D20" s="16"/>
      <c r="E20" s="15"/>
      <c r="F20" s="15"/>
      <c r="G20" s="16"/>
      <c r="H20" s="15"/>
      <c r="I20" s="15"/>
      <c r="J20" s="16"/>
    </row>
    <row r="21" spans="1:10" x14ac:dyDescent="0.25">
      <c r="A21" t="s">
        <v>131</v>
      </c>
      <c r="D21" s="17"/>
      <c r="G21" s="17"/>
      <c r="J21" s="17"/>
    </row>
  </sheetData>
  <mergeCells count="3">
    <mergeCell ref="E4:G4"/>
    <mergeCell ref="B4:D4"/>
    <mergeCell ref="H4:J4"/>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50"/>
  <dimension ref="A1:AQ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43" width="15" customWidth="1"/>
  </cols>
  <sheetData>
    <row r="1" spans="1:43" ht="18.75" x14ac:dyDescent="0.35">
      <c r="A1" s="3" t="s">
        <v>53</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row>
    <row r="2" spans="1:43" ht="15.75" x14ac:dyDescent="0.3">
      <c r="A2" s="6" t="s">
        <v>281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row>
    <row r="3" spans="1:43" ht="15.75" x14ac:dyDescent="0.3">
      <c r="A3" s="6" t="s">
        <v>187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row>
    <row r="4" spans="1:43" ht="60" customHeight="1" x14ac:dyDescent="0.25">
      <c r="A4" s="7"/>
      <c r="B4" s="83" t="s">
        <v>282</v>
      </c>
      <c r="C4" s="83"/>
      <c r="D4" s="83"/>
      <c r="E4" s="83" t="s">
        <v>283</v>
      </c>
      <c r="F4" s="83"/>
      <c r="G4" s="83"/>
      <c r="H4" s="83" t="s">
        <v>284</v>
      </c>
      <c r="I4" s="83"/>
      <c r="J4" s="83"/>
      <c r="K4" s="83" t="s">
        <v>285</v>
      </c>
      <c r="L4" s="83"/>
      <c r="M4" s="83"/>
      <c r="N4" s="83" t="s">
        <v>286</v>
      </c>
      <c r="O4" s="83"/>
      <c r="P4" s="83"/>
      <c r="Q4" s="83" t="s">
        <v>287</v>
      </c>
      <c r="R4" s="83"/>
      <c r="S4" s="83"/>
      <c r="T4" s="83" t="s">
        <v>288</v>
      </c>
      <c r="U4" s="83"/>
      <c r="V4" s="83"/>
      <c r="W4" s="83" t="s">
        <v>289</v>
      </c>
      <c r="X4" s="83"/>
      <c r="Y4" s="83"/>
      <c r="Z4" s="83" t="s">
        <v>290</v>
      </c>
      <c r="AA4" s="83"/>
      <c r="AB4" s="83"/>
      <c r="AC4" s="83" t="s">
        <v>291</v>
      </c>
      <c r="AD4" s="83"/>
      <c r="AE4" s="83"/>
      <c r="AF4" s="83" t="s">
        <v>292</v>
      </c>
      <c r="AG4" s="83"/>
      <c r="AH4" s="83"/>
      <c r="AI4" s="83" t="s">
        <v>293</v>
      </c>
      <c r="AJ4" s="83"/>
      <c r="AK4" s="83"/>
      <c r="AL4" s="83" t="s">
        <v>294</v>
      </c>
      <c r="AM4" s="83"/>
      <c r="AN4" s="83"/>
      <c r="AO4" s="83" t="s">
        <v>295</v>
      </c>
      <c r="AP4" s="83"/>
      <c r="AQ4" s="83"/>
    </row>
    <row r="5" spans="1:43"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c r="AC5" s="8" t="s">
        <v>100</v>
      </c>
      <c r="AD5" s="8" t="s">
        <v>101</v>
      </c>
      <c r="AE5" s="9" t="s">
        <v>102</v>
      </c>
      <c r="AF5" s="8" t="s">
        <v>100</v>
      </c>
      <c r="AG5" s="8" t="s">
        <v>101</v>
      </c>
      <c r="AH5" s="9" t="s">
        <v>102</v>
      </c>
      <c r="AI5" s="8" t="s">
        <v>100</v>
      </c>
      <c r="AJ5" s="8" t="s">
        <v>101</v>
      </c>
      <c r="AK5" s="9" t="s">
        <v>102</v>
      </c>
      <c r="AL5" s="8" t="s">
        <v>100</v>
      </c>
      <c r="AM5" s="8" t="s">
        <v>101</v>
      </c>
      <c r="AN5" s="9" t="s">
        <v>102</v>
      </c>
      <c r="AO5" s="8" t="s">
        <v>100</v>
      </c>
      <c r="AP5" s="8" t="s">
        <v>101</v>
      </c>
      <c r="AQ5" s="9" t="s">
        <v>102</v>
      </c>
    </row>
    <row r="6" spans="1:43" ht="15.75" x14ac:dyDescent="0.3">
      <c r="A6" s="10" t="s">
        <v>103</v>
      </c>
      <c r="B6" s="13">
        <v>210</v>
      </c>
      <c r="C6" s="13">
        <v>274</v>
      </c>
      <c r="D6" s="14">
        <v>107</v>
      </c>
      <c r="E6" s="13">
        <v>60</v>
      </c>
      <c r="F6" s="13">
        <v>75</v>
      </c>
      <c r="G6" s="14">
        <v>46.5</v>
      </c>
      <c r="H6" s="11">
        <v>64</v>
      </c>
      <c r="I6" s="11">
        <v>105</v>
      </c>
      <c r="J6" s="12">
        <v>35</v>
      </c>
      <c r="K6" s="13">
        <v>282</v>
      </c>
      <c r="L6" s="13">
        <v>242</v>
      </c>
      <c r="M6" s="14">
        <v>115</v>
      </c>
      <c r="N6" s="13">
        <v>0</v>
      </c>
      <c r="O6" s="13">
        <v>0</v>
      </c>
      <c r="P6" s="14">
        <v>0</v>
      </c>
      <c r="Q6" s="13">
        <v>1494</v>
      </c>
      <c r="R6" s="13">
        <v>1486</v>
      </c>
      <c r="S6" s="14">
        <v>344.5</v>
      </c>
      <c r="T6" s="11">
        <v>6</v>
      </c>
      <c r="U6" s="11">
        <v>27</v>
      </c>
      <c r="V6" s="12">
        <v>3</v>
      </c>
      <c r="W6" s="11">
        <v>40</v>
      </c>
      <c r="X6" s="11">
        <v>70</v>
      </c>
      <c r="Y6" s="12">
        <v>19</v>
      </c>
      <c r="Z6" s="13">
        <v>610</v>
      </c>
      <c r="AA6" s="13">
        <v>528</v>
      </c>
      <c r="AB6" s="14">
        <v>146</v>
      </c>
      <c r="AC6" s="13">
        <v>2047</v>
      </c>
      <c r="AD6" s="13">
        <v>1954</v>
      </c>
      <c r="AE6" s="14">
        <v>364</v>
      </c>
      <c r="AF6" s="11">
        <v>516</v>
      </c>
      <c r="AG6" s="11">
        <v>908</v>
      </c>
      <c r="AH6" s="12">
        <v>196</v>
      </c>
      <c r="AI6" s="11">
        <v>1017</v>
      </c>
      <c r="AJ6" s="11">
        <v>574</v>
      </c>
      <c r="AK6" s="12">
        <v>329</v>
      </c>
      <c r="AL6" s="11">
        <v>420</v>
      </c>
      <c r="AM6" s="11">
        <v>207</v>
      </c>
      <c r="AN6" s="12">
        <v>186.5</v>
      </c>
      <c r="AO6" s="13">
        <v>242</v>
      </c>
      <c r="AP6" s="13">
        <v>166</v>
      </c>
      <c r="AQ6" s="14">
        <v>97.5</v>
      </c>
    </row>
    <row r="7" spans="1:43" ht="15.75" x14ac:dyDescent="0.3">
      <c r="A7" s="10" t="s">
        <v>104</v>
      </c>
      <c r="B7" s="13">
        <v>116</v>
      </c>
      <c r="C7" s="13">
        <v>129</v>
      </c>
      <c r="D7" s="14">
        <v>74</v>
      </c>
      <c r="E7" s="13">
        <v>67</v>
      </c>
      <c r="F7" s="13">
        <v>38</v>
      </c>
      <c r="G7" s="14">
        <v>51.5</v>
      </c>
      <c r="H7" s="11" t="s">
        <v>439</v>
      </c>
      <c r="I7" s="11" t="s">
        <v>439</v>
      </c>
      <c r="J7" s="12"/>
      <c r="K7" s="13">
        <v>24</v>
      </c>
      <c r="L7" s="13">
        <v>39</v>
      </c>
      <c r="M7" s="14">
        <v>26.5</v>
      </c>
      <c r="N7" s="13">
        <v>0</v>
      </c>
      <c r="O7" s="13">
        <v>0</v>
      </c>
      <c r="P7" s="14">
        <v>0</v>
      </c>
      <c r="Q7" s="11">
        <v>2231</v>
      </c>
      <c r="R7" s="11">
        <v>1920</v>
      </c>
      <c r="S7" s="12">
        <v>249</v>
      </c>
      <c r="T7" s="13">
        <v>34</v>
      </c>
      <c r="U7" s="13">
        <v>50</v>
      </c>
      <c r="V7" s="14">
        <v>29.5</v>
      </c>
      <c r="W7" s="13">
        <v>0</v>
      </c>
      <c r="X7" s="13" t="s">
        <v>439</v>
      </c>
      <c r="Y7" s="14">
        <v>0</v>
      </c>
      <c r="Z7" s="11">
        <v>23</v>
      </c>
      <c r="AA7" s="11">
        <v>94</v>
      </c>
      <c r="AB7" s="12">
        <v>17.5</v>
      </c>
      <c r="AC7" s="13">
        <v>473</v>
      </c>
      <c r="AD7" s="13">
        <v>459</v>
      </c>
      <c r="AE7" s="14">
        <v>209.5</v>
      </c>
      <c r="AF7" s="11">
        <v>104</v>
      </c>
      <c r="AG7" s="11">
        <v>307</v>
      </c>
      <c r="AH7" s="12">
        <v>65</v>
      </c>
      <c r="AI7" s="13">
        <v>163</v>
      </c>
      <c r="AJ7" s="13">
        <v>198</v>
      </c>
      <c r="AK7" s="14">
        <v>78</v>
      </c>
      <c r="AL7" s="13">
        <v>74</v>
      </c>
      <c r="AM7" s="13">
        <v>70</v>
      </c>
      <c r="AN7" s="14">
        <v>66.5</v>
      </c>
      <c r="AO7" s="13">
        <v>73</v>
      </c>
      <c r="AP7" s="13">
        <v>53</v>
      </c>
      <c r="AQ7" s="14">
        <v>53.5</v>
      </c>
    </row>
    <row r="8" spans="1:43" ht="15.75" x14ac:dyDescent="0.3">
      <c r="A8" s="10" t="s">
        <v>105</v>
      </c>
      <c r="B8" s="13">
        <v>178</v>
      </c>
      <c r="C8" s="13">
        <v>185</v>
      </c>
      <c r="D8" s="14">
        <v>123</v>
      </c>
      <c r="E8" s="13">
        <v>11</v>
      </c>
      <c r="F8" s="13">
        <v>22</v>
      </c>
      <c r="G8" s="14">
        <v>12.5</v>
      </c>
      <c r="H8" s="13" t="s">
        <v>439</v>
      </c>
      <c r="I8" s="13" t="s">
        <v>439</v>
      </c>
      <c r="J8" s="14"/>
      <c r="K8" s="13">
        <v>128</v>
      </c>
      <c r="L8" s="13">
        <v>36</v>
      </c>
      <c r="M8" s="14">
        <v>115.5</v>
      </c>
      <c r="N8" s="13">
        <v>0</v>
      </c>
      <c r="O8" s="13">
        <v>0</v>
      </c>
      <c r="P8" s="14">
        <v>0</v>
      </c>
      <c r="Q8" s="11" t="s">
        <v>439</v>
      </c>
      <c r="R8" s="11">
        <v>0</v>
      </c>
      <c r="S8" s="12"/>
      <c r="T8" s="11" t="s">
        <v>439</v>
      </c>
      <c r="U8" s="11" t="s">
        <v>439</v>
      </c>
      <c r="V8" s="12"/>
      <c r="W8" s="13">
        <v>0</v>
      </c>
      <c r="X8" s="13">
        <v>0</v>
      </c>
      <c r="Y8" s="14">
        <v>0</v>
      </c>
      <c r="Z8" s="13">
        <v>200</v>
      </c>
      <c r="AA8" s="13">
        <v>154</v>
      </c>
      <c r="AB8" s="14">
        <v>110.5</v>
      </c>
      <c r="AC8" s="13">
        <v>361</v>
      </c>
      <c r="AD8" s="13">
        <v>282</v>
      </c>
      <c r="AE8" s="14">
        <v>145</v>
      </c>
      <c r="AF8" s="13">
        <v>115</v>
      </c>
      <c r="AG8" s="13">
        <v>134</v>
      </c>
      <c r="AH8" s="14">
        <v>97.5</v>
      </c>
      <c r="AI8" s="13">
        <v>236</v>
      </c>
      <c r="AJ8" s="13">
        <v>299</v>
      </c>
      <c r="AK8" s="14">
        <v>118</v>
      </c>
      <c r="AL8" s="13">
        <v>83</v>
      </c>
      <c r="AM8" s="13">
        <v>46</v>
      </c>
      <c r="AN8" s="14">
        <v>53</v>
      </c>
      <c r="AO8" s="11">
        <v>14</v>
      </c>
      <c r="AP8" s="11">
        <v>48</v>
      </c>
      <c r="AQ8" s="12">
        <v>5.5</v>
      </c>
    </row>
    <row r="9" spans="1:43" ht="15.75" x14ac:dyDescent="0.3">
      <c r="A9" s="10" t="s">
        <v>106</v>
      </c>
      <c r="B9" s="13">
        <v>111</v>
      </c>
      <c r="C9" s="13">
        <v>141</v>
      </c>
      <c r="D9" s="14">
        <v>96</v>
      </c>
      <c r="E9" s="11">
        <v>4</v>
      </c>
      <c r="F9" s="11">
        <v>60</v>
      </c>
      <c r="G9" s="12">
        <v>1</v>
      </c>
      <c r="H9" s="11" t="s">
        <v>439</v>
      </c>
      <c r="I9" s="11">
        <v>3</v>
      </c>
      <c r="J9" s="12"/>
      <c r="K9" s="13">
        <v>39</v>
      </c>
      <c r="L9" s="13">
        <v>27</v>
      </c>
      <c r="M9" s="14">
        <v>32</v>
      </c>
      <c r="N9" s="13">
        <v>0</v>
      </c>
      <c r="O9" s="13">
        <v>0</v>
      </c>
      <c r="P9" s="14">
        <v>0</v>
      </c>
      <c r="Q9" s="11">
        <v>1126</v>
      </c>
      <c r="R9" s="11">
        <v>986</v>
      </c>
      <c r="S9" s="12">
        <v>119.5</v>
      </c>
      <c r="T9" s="13">
        <v>40</v>
      </c>
      <c r="U9" s="13">
        <v>9</v>
      </c>
      <c r="V9" s="14">
        <v>48</v>
      </c>
      <c r="W9" s="13" t="s">
        <v>439</v>
      </c>
      <c r="X9" s="13">
        <v>0</v>
      </c>
      <c r="Y9" s="14"/>
      <c r="Z9" s="13">
        <v>68</v>
      </c>
      <c r="AA9" s="13">
        <v>48</v>
      </c>
      <c r="AB9" s="14">
        <v>44</v>
      </c>
      <c r="AC9" s="13">
        <v>215</v>
      </c>
      <c r="AD9" s="13">
        <v>304</v>
      </c>
      <c r="AE9" s="14">
        <v>91</v>
      </c>
      <c r="AF9" s="13">
        <v>53</v>
      </c>
      <c r="AG9" s="13">
        <v>82</v>
      </c>
      <c r="AH9" s="14">
        <v>36.5</v>
      </c>
      <c r="AI9" s="11">
        <v>77</v>
      </c>
      <c r="AJ9" s="11">
        <v>168</v>
      </c>
      <c r="AK9" s="12">
        <v>60</v>
      </c>
      <c r="AL9" s="13">
        <v>73</v>
      </c>
      <c r="AM9" s="13">
        <v>43</v>
      </c>
      <c r="AN9" s="14">
        <v>58.5</v>
      </c>
      <c r="AO9" s="11">
        <v>18</v>
      </c>
      <c r="AP9" s="11">
        <v>53</v>
      </c>
      <c r="AQ9" s="12">
        <v>20</v>
      </c>
    </row>
    <row r="10" spans="1:43" ht="15.75" x14ac:dyDescent="0.3">
      <c r="A10" s="10" t="s">
        <v>107</v>
      </c>
      <c r="B10" s="13" t="s">
        <v>439</v>
      </c>
      <c r="C10" s="13">
        <v>0</v>
      </c>
      <c r="D10" s="14"/>
      <c r="E10" s="13">
        <v>0</v>
      </c>
      <c r="F10" s="13">
        <v>0</v>
      </c>
      <c r="G10" s="14">
        <v>0</v>
      </c>
      <c r="H10" s="13">
        <v>24</v>
      </c>
      <c r="I10" s="13">
        <v>24</v>
      </c>
      <c r="J10" s="14">
        <v>13</v>
      </c>
      <c r="K10" s="13">
        <v>15</v>
      </c>
      <c r="L10" s="13">
        <v>17</v>
      </c>
      <c r="M10" s="14">
        <v>11</v>
      </c>
      <c r="N10" s="13">
        <v>0</v>
      </c>
      <c r="O10" s="13">
        <v>0</v>
      </c>
      <c r="P10" s="14">
        <v>0</v>
      </c>
      <c r="Q10" s="13">
        <v>119</v>
      </c>
      <c r="R10" s="13">
        <v>114</v>
      </c>
      <c r="S10" s="14">
        <v>22</v>
      </c>
      <c r="T10" s="13">
        <v>4</v>
      </c>
      <c r="U10" s="13">
        <v>5</v>
      </c>
      <c r="V10" s="14">
        <v>4.5</v>
      </c>
      <c r="W10" s="13">
        <v>135</v>
      </c>
      <c r="X10" s="13">
        <v>127</v>
      </c>
      <c r="Y10" s="14">
        <v>28.5</v>
      </c>
      <c r="Z10" s="13">
        <v>69</v>
      </c>
      <c r="AA10" s="13">
        <v>81</v>
      </c>
      <c r="AB10" s="14">
        <v>22.5</v>
      </c>
      <c r="AC10" s="13">
        <v>297</v>
      </c>
      <c r="AD10" s="13">
        <v>297</v>
      </c>
      <c r="AE10" s="14">
        <v>44.5</v>
      </c>
      <c r="AF10" s="13">
        <v>303</v>
      </c>
      <c r="AG10" s="13">
        <v>299</v>
      </c>
      <c r="AH10" s="14">
        <v>39.5</v>
      </c>
      <c r="AI10" s="11">
        <v>134</v>
      </c>
      <c r="AJ10" s="11">
        <v>206</v>
      </c>
      <c r="AK10" s="12">
        <v>33</v>
      </c>
      <c r="AL10" s="13">
        <v>42</v>
      </c>
      <c r="AM10" s="13">
        <v>43</v>
      </c>
      <c r="AN10" s="14">
        <v>21</v>
      </c>
      <c r="AO10" s="13">
        <v>13</v>
      </c>
      <c r="AP10" s="13">
        <v>19</v>
      </c>
      <c r="AQ10" s="14">
        <v>11</v>
      </c>
    </row>
    <row r="11" spans="1:43" ht="15.75" x14ac:dyDescent="0.3">
      <c r="A11" s="10" t="s">
        <v>108</v>
      </c>
      <c r="B11" s="13">
        <v>159</v>
      </c>
      <c r="C11" s="13">
        <v>209</v>
      </c>
      <c r="D11" s="14">
        <v>86.5</v>
      </c>
      <c r="E11" s="13">
        <v>42</v>
      </c>
      <c r="F11" s="13">
        <v>54</v>
      </c>
      <c r="G11" s="14">
        <v>46</v>
      </c>
      <c r="H11" s="11">
        <v>0</v>
      </c>
      <c r="I11" s="11">
        <v>4</v>
      </c>
      <c r="J11" s="12">
        <v>0</v>
      </c>
      <c r="K11" s="13">
        <v>171</v>
      </c>
      <c r="L11" s="13">
        <v>98</v>
      </c>
      <c r="M11" s="14">
        <v>87</v>
      </c>
      <c r="N11" s="13">
        <v>0</v>
      </c>
      <c r="O11" s="13">
        <v>0</v>
      </c>
      <c r="P11" s="14">
        <v>0</v>
      </c>
      <c r="Q11" s="13">
        <v>2239</v>
      </c>
      <c r="R11" s="13">
        <v>2086</v>
      </c>
      <c r="S11" s="14">
        <v>449</v>
      </c>
      <c r="T11" s="13">
        <v>62</v>
      </c>
      <c r="U11" s="13">
        <v>106</v>
      </c>
      <c r="V11" s="14">
        <v>85</v>
      </c>
      <c r="W11" s="11">
        <v>0</v>
      </c>
      <c r="X11" s="11" t="s">
        <v>439</v>
      </c>
      <c r="Y11" s="12">
        <v>0</v>
      </c>
      <c r="Z11" s="13">
        <v>210</v>
      </c>
      <c r="AA11" s="13">
        <v>212</v>
      </c>
      <c r="AB11" s="14">
        <v>119.5</v>
      </c>
      <c r="AC11" s="13">
        <v>357</v>
      </c>
      <c r="AD11" s="13">
        <v>359</v>
      </c>
      <c r="AE11" s="14">
        <v>119</v>
      </c>
      <c r="AF11" s="13">
        <v>236</v>
      </c>
      <c r="AG11" s="13">
        <v>232</v>
      </c>
      <c r="AH11" s="14">
        <v>89.5</v>
      </c>
      <c r="AI11" s="13">
        <v>470</v>
      </c>
      <c r="AJ11" s="13">
        <v>438</v>
      </c>
      <c r="AK11" s="14">
        <v>171.5</v>
      </c>
      <c r="AL11" s="13">
        <v>100</v>
      </c>
      <c r="AM11" s="13">
        <v>105</v>
      </c>
      <c r="AN11" s="14">
        <v>56</v>
      </c>
      <c r="AO11" s="13">
        <v>85</v>
      </c>
      <c r="AP11" s="13">
        <v>112</v>
      </c>
      <c r="AQ11" s="14">
        <v>54.5</v>
      </c>
    </row>
    <row r="12" spans="1:43" ht="15.75" x14ac:dyDescent="0.3">
      <c r="A12" s="10" t="s">
        <v>109</v>
      </c>
      <c r="B12" s="13">
        <v>143</v>
      </c>
      <c r="C12" s="13">
        <v>66</v>
      </c>
      <c r="D12" s="14">
        <v>121</v>
      </c>
      <c r="E12" s="13">
        <v>97</v>
      </c>
      <c r="F12" s="13">
        <v>16</v>
      </c>
      <c r="G12" s="14">
        <v>98.5</v>
      </c>
      <c r="H12" s="11" t="s">
        <v>439</v>
      </c>
      <c r="I12" s="11">
        <v>4</v>
      </c>
      <c r="J12" s="12"/>
      <c r="K12" s="13">
        <v>88</v>
      </c>
      <c r="L12" s="13">
        <v>63</v>
      </c>
      <c r="M12" s="14">
        <v>64</v>
      </c>
      <c r="N12" s="13">
        <v>0</v>
      </c>
      <c r="O12" s="13">
        <v>0</v>
      </c>
      <c r="P12" s="14">
        <v>0</v>
      </c>
      <c r="Q12" s="13">
        <v>94</v>
      </c>
      <c r="R12" s="13">
        <v>105</v>
      </c>
      <c r="S12" s="14">
        <v>52.5</v>
      </c>
      <c r="T12" s="11">
        <v>0</v>
      </c>
      <c r="U12" s="11" t="s">
        <v>439</v>
      </c>
      <c r="V12" s="12">
        <v>0</v>
      </c>
      <c r="W12" s="11" t="s">
        <v>439</v>
      </c>
      <c r="X12" s="11">
        <v>0</v>
      </c>
      <c r="Y12" s="12"/>
      <c r="Z12" s="13">
        <v>116</v>
      </c>
      <c r="AA12" s="13">
        <v>123</v>
      </c>
      <c r="AB12" s="14">
        <v>74.5</v>
      </c>
      <c r="AC12" s="13">
        <v>260</v>
      </c>
      <c r="AD12" s="13">
        <v>261</v>
      </c>
      <c r="AE12" s="14">
        <v>139.5</v>
      </c>
      <c r="AF12" s="13">
        <v>140</v>
      </c>
      <c r="AG12" s="13">
        <v>189</v>
      </c>
      <c r="AH12" s="14">
        <v>93.5</v>
      </c>
      <c r="AI12" s="11">
        <v>285</v>
      </c>
      <c r="AJ12" s="11">
        <v>152</v>
      </c>
      <c r="AK12" s="12">
        <v>126</v>
      </c>
      <c r="AL12" s="13">
        <v>35</v>
      </c>
      <c r="AM12" s="13">
        <v>36</v>
      </c>
      <c r="AN12" s="14">
        <v>34.5</v>
      </c>
      <c r="AO12" s="13">
        <v>32</v>
      </c>
      <c r="AP12" s="13">
        <v>38</v>
      </c>
      <c r="AQ12" s="14">
        <v>18</v>
      </c>
    </row>
    <row r="13" spans="1:43" ht="15.75" x14ac:dyDescent="0.3">
      <c r="A13" s="10" t="s">
        <v>110</v>
      </c>
      <c r="B13" s="13">
        <v>59</v>
      </c>
      <c r="C13" s="13">
        <v>50</v>
      </c>
      <c r="D13" s="14">
        <v>43</v>
      </c>
      <c r="E13" s="13">
        <v>12</v>
      </c>
      <c r="F13" s="13">
        <v>16</v>
      </c>
      <c r="G13" s="14">
        <v>17.5</v>
      </c>
      <c r="H13" s="11">
        <v>0</v>
      </c>
      <c r="I13" s="11">
        <v>4</v>
      </c>
      <c r="J13" s="12">
        <v>0</v>
      </c>
      <c r="K13" s="13">
        <v>16</v>
      </c>
      <c r="L13" s="13">
        <v>16</v>
      </c>
      <c r="M13" s="14">
        <v>7</v>
      </c>
      <c r="N13" s="13">
        <v>0</v>
      </c>
      <c r="O13" s="13">
        <v>0</v>
      </c>
      <c r="P13" s="14">
        <v>0</v>
      </c>
      <c r="Q13" s="13">
        <v>14</v>
      </c>
      <c r="R13" s="13" t="s">
        <v>439</v>
      </c>
      <c r="S13" s="14">
        <v>20</v>
      </c>
      <c r="T13" s="13">
        <v>0</v>
      </c>
      <c r="U13" s="13">
        <v>0</v>
      </c>
      <c r="V13" s="14">
        <v>0</v>
      </c>
      <c r="W13" s="13">
        <v>0</v>
      </c>
      <c r="X13" s="13">
        <v>0</v>
      </c>
      <c r="Y13" s="14">
        <v>0</v>
      </c>
      <c r="Z13" s="13">
        <v>23</v>
      </c>
      <c r="AA13" s="13">
        <v>33</v>
      </c>
      <c r="AB13" s="14">
        <v>23</v>
      </c>
      <c r="AC13" s="13">
        <v>24</v>
      </c>
      <c r="AD13" s="13">
        <v>34</v>
      </c>
      <c r="AE13" s="14">
        <v>26.5</v>
      </c>
      <c r="AF13" s="13">
        <v>28</v>
      </c>
      <c r="AG13" s="13">
        <v>29</v>
      </c>
      <c r="AH13" s="14">
        <v>25.5</v>
      </c>
      <c r="AI13" s="13">
        <v>15</v>
      </c>
      <c r="AJ13" s="13">
        <v>17</v>
      </c>
      <c r="AK13" s="14">
        <v>13.5</v>
      </c>
      <c r="AL13" s="11">
        <v>6</v>
      </c>
      <c r="AM13" s="11">
        <v>14</v>
      </c>
      <c r="AN13" s="12">
        <v>4</v>
      </c>
      <c r="AO13" s="13">
        <v>11</v>
      </c>
      <c r="AP13" s="13">
        <v>10</v>
      </c>
      <c r="AQ13" s="14">
        <v>12</v>
      </c>
    </row>
    <row r="14" spans="1:43" ht="15.75" x14ac:dyDescent="0.3">
      <c r="A14" s="10" t="s">
        <v>111</v>
      </c>
      <c r="B14" s="11" t="s">
        <v>439</v>
      </c>
      <c r="C14" s="11">
        <v>129</v>
      </c>
      <c r="D14" s="12"/>
      <c r="E14" s="11">
        <v>8</v>
      </c>
      <c r="F14" s="11">
        <v>37</v>
      </c>
      <c r="G14" s="12">
        <v>1.5</v>
      </c>
      <c r="H14" s="13">
        <v>7</v>
      </c>
      <c r="I14" s="13">
        <v>4</v>
      </c>
      <c r="J14" s="14">
        <v>10</v>
      </c>
      <c r="K14" s="13">
        <v>51</v>
      </c>
      <c r="L14" s="13">
        <v>36</v>
      </c>
      <c r="M14" s="14">
        <v>40.5</v>
      </c>
      <c r="N14" s="13">
        <v>0</v>
      </c>
      <c r="O14" s="13">
        <v>0</v>
      </c>
      <c r="P14" s="14">
        <v>0</v>
      </c>
      <c r="Q14" s="11" t="s">
        <v>439</v>
      </c>
      <c r="R14" s="11" t="s">
        <v>439</v>
      </c>
      <c r="S14" s="12"/>
      <c r="T14" s="11">
        <v>0</v>
      </c>
      <c r="U14" s="11" t="s">
        <v>439</v>
      </c>
      <c r="V14" s="12">
        <v>0</v>
      </c>
      <c r="W14" s="13">
        <v>0</v>
      </c>
      <c r="X14" s="13">
        <v>0</v>
      </c>
      <c r="Y14" s="14">
        <v>0</v>
      </c>
      <c r="Z14" s="13">
        <v>302</v>
      </c>
      <c r="AA14" s="13">
        <v>264</v>
      </c>
      <c r="AB14" s="14">
        <v>78</v>
      </c>
      <c r="AC14" s="13">
        <v>255</v>
      </c>
      <c r="AD14" s="13">
        <v>327</v>
      </c>
      <c r="AE14" s="14">
        <v>94.5</v>
      </c>
      <c r="AF14" s="13">
        <v>131</v>
      </c>
      <c r="AG14" s="13">
        <v>99</v>
      </c>
      <c r="AH14" s="14">
        <v>59.5</v>
      </c>
      <c r="AI14" s="13">
        <v>182</v>
      </c>
      <c r="AJ14" s="13">
        <v>207</v>
      </c>
      <c r="AK14" s="14">
        <v>71.5</v>
      </c>
      <c r="AL14" s="13">
        <v>40</v>
      </c>
      <c r="AM14" s="13">
        <v>33</v>
      </c>
      <c r="AN14" s="14">
        <v>35</v>
      </c>
      <c r="AO14" s="13">
        <v>56</v>
      </c>
      <c r="AP14" s="13">
        <v>58</v>
      </c>
      <c r="AQ14" s="14">
        <v>52</v>
      </c>
    </row>
    <row r="15" spans="1:43" ht="15.75" x14ac:dyDescent="0.3">
      <c r="A15" s="10" t="s">
        <v>112</v>
      </c>
      <c r="B15" s="13">
        <v>286</v>
      </c>
      <c r="C15" s="13">
        <v>348</v>
      </c>
      <c r="D15" s="14">
        <v>160.5</v>
      </c>
      <c r="E15" s="13">
        <v>87</v>
      </c>
      <c r="F15" s="13">
        <v>110</v>
      </c>
      <c r="G15" s="14">
        <v>92</v>
      </c>
      <c r="H15" s="13">
        <v>23</v>
      </c>
      <c r="I15" s="13">
        <v>7</v>
      </c>
      <c r="J15" s="14">
        <v>33</v>
      </c>
      <c r="K15" s="13">
        <v>114</v>
      </c>
      <c r="L15" s="13">
        <v>139</v>
      </c>
      <c r="M15" s="14">
        <v>58.5</v>
      </c>
      <c r="N15" s="13">
        <v>0</v>
      </c>
      <c r="O15" s="13">
        <v>0</v>
      </c>
      <c r="P15" s="14">
        <v>0</v>
      </c>
      <c r="Q15" s="13">
        <v>5427</v>
      </c>
      <c r="R15" s="13">
        <v>5225</v>
      </c>
      <c r="S15" s="14">
        <v>592.5</v>
      </c>
      <c r="T15" s="13">
        <v>1381</v>
      </c>
      <c r="U15" s="13">
        <v>1422</v>
      </c>
      <c r="V15" s="14">
        <v>288.5</v>
      </c>
      <c r="W15" s="11">
        <v>0</v>
      </c>
      <c r="X15" s="11">
        <v>3</v>
      </c>
      <c r="Y15" s="12">
        <v>0</v>
      </c>
      <c r="Z15" s="13">
        <v>567</v>
      </c>
      <c r="AA15" s="13">
        <v>455</v>
      </c>
      <c r="AB15" s="14">
        <v>175.5</v>
      </c>
      <c r="AC15" s="13">
        <v>899</v>
      </c>
      <c r="AD15" s="13">
        <v>840</v>
      </c>
      <c r="AE15" s="14">
        <v>262</v>
      </c>
      <c r="AF15" s="13">
        <v>591</v>
      </c>
      <c r="AG15" s="13">
        <v>528</v>
      </c>
      <c r="AH15" s="14">
        <v>197.5</v>
      </c>
      <c r="AI15" s="11">
        <v>459</v>
      </c>
      <c r="AJ15" s="11">
        <v>797</v>
      </c>
      <c r="AK15" s="12">
        <v>177</v>
      </c>
      <c r="AL15" s="13">
        <v>243</v>
      </c>
      <c r="AM15" s="13">
        <v>156</v>
      </c>
      <c r="AN15" s="14">
        <v>136</v>
      </c>
      <c r="AO15" s="13">
        <v>209</v>
      </c>
      <c r="AP15" s="13">
        <v>223</v>
      </c>
      <c r="AQ15" s="14">
        <v>131.5</v>
      </c>
    </row>
    <row r="16" spans="1:43" ht="15.75" x14ac:dyDescent="0.3">
      <c r="A16" s="10" t="s">
        <v>113</v>
      </c>
      <c r="B16" s="11">
        <v>84</v>
      </c>
      <c r="C16" s="11">
        <v>253</v>
      </c>
      <c r="D16" s="12">
        <v>57.5</v>
      </c>
      <c r="E16" s="13">
        <v>175</v>
      </c>
      <c r="F16" s="13">
        <v>73</v>
      </c>
      <c r="G16" s="14">
        <v>168.5</v>
      </c>
      <c r="H16" s="13">
        <v>35</v>
      </c>
      <c r="I16" s="13">
        <v>40</v>
      </c>
      <c r="J16" s="14">
        <v>29</v>
      </c>
      <c r="K16" s="13">
        <v>227</v>
      </c>
      <c r="L16" s="13">
        <v>154</v>
      </c>
      <c r="M16" s="14">
        <v>161</v>
      </c>
      <c r="N16" s="13">
        <v>0</v>
      </c>
      <c r="O16" s="13">
        <v>0</v>
      </c>
      <c r="P16" s="14">
        <v>0</v>
      </c>
      <c r="Q16" s="11">
        <v>2278</v>
      </c>
      <c r="R16" s="11">
        <v>2798</v>
      </c>
      <c r="S16" s="12">
        <v>275.5</v>
      </c>
      <c r="T16" s="11">
        <v>114</v>
      </c>
      <c r="U16" s="11">
        <v>176</v>
      </c>
      <c r="V16" s="12">
        <v>53</v>
      </c>
      <c r="W16" s="11">
        <v>119</v>
      </c>
      <c r="X16" s="11">
        <v>225</v>
      </c>
      <c r="Y16" s="12">
        <v>60.5</v>
      </c>
      <c r="Z16" s="13">
        <v>675</v>
      </c>
      <c r="AA16" s="13">
        <v>505</v>
      </c>
      <c r="AB16" s="14">
        <v>195.5</v>
      </c>
      <c r="AC16" s="13">
        <v>670</v>
      </c>
      <c r="AD16" s="13">
        <v>709</v>
      </c>
      <c r="AE16" s="14">
        <v>190</v>
      </c>
      <c r="AF16" s="11">
        <v>572</v>
      </c>
      <c r="AG16" s="11">
        <v>835</v>
      </c>
      <c r="AH16" s="12">
        <v>218.5</v>
      </c>
      <c r="AI16" s="13">
        <v>731</v>
      </c>
      <c r="AJ16" s="13">
        <v>623</v>
      </c>
      <c r="AK16" s="14">
        <v>270</v>
      </c>
      <c r="AL16" s="13">
        <v>255</v>
      </c>
      <c r="AM16" s="13">
        <v>177</v>
      </c>
      <c r="AN16" s="14">
        <v>107</v>
      </c>
      <c r="AO16" s="13">
        <v>110</v>
      </c>
      <c r="AP16" s="13">
        <v>170</v>
      </c>
      <c r="AQ16" s="14">
        <v>64.5</v>
      </c>
    </row>
    <row r="17" spans="1:43" ht="15.75" x14ac:dyDescent="0.3">
      <c r="A17" s="10" t="s">
        <v>114</v>
      </c>
      <c r="B17" s="13">
        <v>170</v>
      </c>
      <c r="C17" s="13">
        <v>143</v>
      </c>
      <c r="D17" s="14">
        <v>133.5</v>
      </c>
      <c r="E17" s="13">
        <v>84</v>
      </c>
      <c r="F17" s="13">
        <v>25</v>
      </c>
      <c r="G17" s="14">
        <v>97.5</v>
      </c>
      <c r="H17" s="11">
        <v>0</v>
      </c>
      <c r="I17" s="11">
        <v>11</v>
      </c>
      <c r="J17" s="12">
        <v>0</v>
      </c>
      <c r="K17" s="11">
        <v>9</v>
      </c>
      <c r="L17" s="11">
        <v>33</v>
      </c>
      <c r="M17" s="12">
        <v>1</v>
      </c>
      <c r="N17" s="13">
        <v>0</v>
      </c>
      <c r="O17" s="13">
        <v>0</v>
      </c>
      <c r="P17" s="14">
        <v>0</v>
      </c>
      <c r="Q17" s="13">
        <v>893</v>
      </c>
      <c r="R17" s="13">
        <v>941</v>
      </c>
      <c r="S17" s="14">
        <v>145</v>
      </c>
      <c r="T17" s="13" t="s">
        <v>439</v>
      </c>
      <c r="U17" s="13" t="s">
        <v>439</v>
      </c>
      <c r="V17" s="14"/>
      <c r="W17" s="13">
        <v>0</v>
      </c>
      <c r="X17" s="13">
        <v>0</v>
      </c>
      <c r="Y17" s="14">
        <v>0</v>
      </c>
      <c r="Z17" s="13">
        <v>191</v>
      </c>
      <c r="AA17" s="13">
        <v>130</v>
      </c>
      <c r="AB17" s="14">
        <v>68</v>
      </c>
      <c r="AC17" s="11">
        <v>126</v>
      </c>
      <c r="AD17" s="11">
        <v>239</v>
      </c>
      <c r="AE17" s="12">
        <v>82.5</v>
      </c>
      <c r="AF17" s="11">
        <v>140</v>
      </c>
      <c r="AG17" s="11">
        <v>324</v>
      </c>
      <c r="AH17" s="12">
        <v>69.5</v>
      </c>
      <c r="AI17" s="13">
        <v>184</v>
      </c>
      <c r="AJ17" s="13">
        <v>194</v>
      </c>
      <c r="AK17" s="14">
        <v>83.5</v>
      </c>
      <c r="AL17" s="13">
        <v>150</v>
      </c>
      <c r="AM17" s="13">
        <v>48</v>
      </c>
      <c r="AN17" s="14">
        <v>113</v>
      </c>
      <c r="AO17" s="13">
        <v>72</v>
      </c>
      <c r="AP17" s="13">
        <v>52</v>
      </c>
      <c r="AQ17" s="14">
        <v>79.5</v>
      </c>
    </row>
    <row r="18" spans="1:43" ht="15.75" x14ac:dyDescent="0.3">
      <c r="A18" s="10" t="s">
        <v>115</v>
      </c>
      <c r="B18" s="13">
        <v>65</v>
      </c>
      <c r="C18" s="13">
        <v>62</v>
      </c>
      <c r="D18" s="14">
        <v>40.5</v>
      </c>
      <c r="E18" s="13">
        <v>15</v>
      </c>
      <c r="F18" s="13">
        <v>15</v>
      </c>
      <c r="G18" s="14">
        <v>16.5</v>
      </c>
      <c r="H18" s="11">
        <v>86</v>
      </c>
      <c r="I18" s="11">
        <v>165</v>
      </c>
      <c r="J18" s="12">
        <v>45.5</v>
      </c>
      <c r="K18" s="11">
        <v>160</v>
      </c>
      <c r="L18" s="11">
        <v>74</v>
      </c>
      <c r="M18" s="12">
        <v>74</v>
      </c>
      <c r="N18" s="13">
        <v>0</v>
      </c>
      <c r="O18" s="13">
        <v>0</v>
      </c>
      <c r="P18" s="14">
        <v>0</v>
      </c>
      <c r="Q18" s="11">
        <v>1020</v>
      </c>
      <c r="R18" s="11">
        <v>1171</v>
      </c>
      <c r="S18" s="12">
        <v>147.5</v>
      </c>
      <c r="T18" s="13">
        <v>22</v>
      </c>
      <c r="U18" s="13">
        <v>24</v>
      </c>
      <c r="V18" s="14">
        <v>22</v>
      </c>
      <c r="W18" s="11">
        <v>269</v>
      </c>
      <c r="X18" s="11">
        <v>371</v>
      </c>
      <c r="Y18" s="12">
        <v>85</v>
      </c>
      <c r="Z18" s="11">
        <v>312</v>
      </c>
      <c r="AA18" s="11">
        <v>208</v>
      </c>
      <c r="AB18" s="12">
        <v>95.5</v>
      </c>
      <c r="AC18" s="13">
        <v>347</v>
      </c>
      <c r="AD18" s="13">
        <v>323</v>
      </c>
      <c r="AE18" s="14">
        <v>84</v>
      </c>
      <c r="AF18" s="13">
        <v>90</v>
      </c>
      <c r="AG18" s="13">
        <v>57</v>
      </c>
      <c r="AH18" s="14">
        <v>44</v>
      </c>
      <c r="AI18" s="13">
        <v>148</v>
      </c>
      <c r="AJ18" s="13">
        <v>172</v>
      </c>
      <c r="AK18" s="14">
        <v>54</v>
      </c>
      <c r="AL18" s="13">
        <v>131</v>
      </c>
      <c r="AM18" s="13">
        <v>109</v>
      </c>
      <c r="AN18" s="14">
        <v>74</v>
      </c>
      <c r="AO18" s="13">
        <v>100</v>
      </c>
      <c r="AP18" s="13">
        <v>61</v>
      </c>
      <c r="AQ18" s="14">
        <v>52.5</v>
      </c>
    </row>
    <row r="19" spans="1:43" s="23" customFormat="1" ht="15.75" x14ac:dyDescent="0.3">
      <c r="A19" s="21" t="s">
        <v>438</v>
      </c>
      <c r="B19" s="22">
        <v>1589</v>
      </c>
      <c r="C19" s="22">
        <v>1989</v>
      </c>
      <c r="D19" s="20">
        <v>337</v>
      </c>
      <c r="E19" s="25">
        <v>662</v>
      </c>
      <c r="F19" s="25">
        <v>541</v>
      </c>
      <c r="G19" s="24">
        <v>261.5</v>
      </c>
      <c r="H19" s="22">
        <v>244</v>
      </c>
      <c r="I19" s="22">
        <v>374</v>
      </c>
      <c r="J19" s="20">
        <v>79.5</v>
      </c>
      <c r="K19" s="22">
        <v>1324</v>
      </c>
      <c r="L19" s="22">
        <v>974</v>
      </c>
      <c r="M19" s="20">
        <v>277</v>
      </c>
      <c r="N19" s="25">
        <v>0</v>
      </c>
      <c r="O19" s="25">
        <v>0</v>
      </c>
      <c r="P19" s="24">
        <v>0</v>
      </c>
      <c r="Q19" s="25">
        <v>16937</v>
      </c>
      <c r="R19" s="25">
        <v>16835</v>
      </c>
      <c r="S19" s="24">
        <v>932.5</v>
      </c>
      <c r="T19" s="25">
        <v>1665</v>
      </c>
      <c r="U19" s="25">
        <v>1825</v>
      </c>
      <c r="V19" s="24">
        <v>320</v>
      </c>
      <c r="W19" s="22">
        <v>565</v>
      </c>
      <c r="X19" s="22">
        <v>797</v>
      </c>
      <c r="Y19" s="20">
        <v>110</v>
      </c>
      <c r="Z19" s="22">
        <v>3366</v>
      </c>
      <c r="AA19" s="22">
        <v>2835</v>
      </c>
      <c r="AB19" s="20">
        <v>381</v>
      </c>
      <c r="AC19" s="25">
        <v>6331</v>
      </c>
      <c r="AD19" s="25">
        <v>6388</v>
      </c>
      <c r="AE19" s="24">
        <v>608</v>
      </c>
      <c r="AF19" s="22">
        <v>3019</v>
      </c>
      <c r="AG19" s="22">
        <v>4023</v>
      </c>
      <c r="AH19" s="20">
        <v>412</v>
      </c>
      <c r="AI19" s="25">
        <v>4101</v>
      </c>
      <c r="AJ19" s="25">
        <v>4045</v>
      </c>
      <c r="AK19" s="24">
        <v>545.5</v>
      </c>
      <c r="AL19" s="22">
        <v>1652</v>
      </c>
      <c r="AM19" s="22">
        <v>1087</v>
      </c>
      <c r="AN19" s="20">
        <v>316</v>
      </c>
      <c r="AO19" s="25">
        <v>1035</v>
      </c>
      <c r="AP19" s="25">
        <v>1063</v>
      </c>
      <c r="AQ19" s="24">
        <v>226</v>
      </c>
    </row>
    <row r="20" spans="1:43"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c r="AC20" s="15"/>
      <c r="AD20" s="15"/>
      <c r="AE20" s="16"/>
      <c r="AF20" s="15"/>
      <c r="AG20" s="15"/>
      <c r="AH20" s="16"/>
      <c r="AI20" s="15"/>
      <c r="AJ20" s="15"/>
      <c r="AK20" s="16"/>
      <c r="AL20" s="15"/>
      <c r="AM20" s="15"/>
      <c r="AN20" s="16"/>
      <c r="AO20" s="15"/>
      <c r="AP20" s="15"/>
      <c r="AQ20" s="16"/>
    </row>
    <row r="21" spans="1:43" x14ac:dyDescent="0.25">
      <c r="A21" t="s">
        <v>131</v>
      </c>
      <c r="D21" s="17"/>
      <c r="G21" s="17"/>
      <c r="J21" s="17"/>
      <c r="M21" s="17"/>
      <c r="P21" s="17"/>
      <c r="S21" s="17"/>
      <c r="V21" s="17"/>
      <c r="Y21" s="17"/>
      <c r="AB21" s="17"/>
      <c r="AE21" s="17"/>
      <c r="AH21" s="17"/>
      <c r="AK21" s="17"/>
      <c r="AN21" s="17"/>
      <c r="AQ21" s="17"/>
    </row>
  </sheetData>
  <mergeCells count="14">
    <mergeCell ref="B4:D4"/>
    <mergeCell ref="H4:J4"/>
    <mergeCell ref="Q4:S4"/>
    <mergeCell ref="T4:V4"/>
    <mergeCell ref="W4:Y4"/>
    <mergeCell ref="E4:G4"/>
    <mergeCell ref="K4:M4"/>
    <mergeCell ref="AO4:AQ4"/>
    <mergeCell ref="Z4:AB4"/>
    <mergeCell ref="N4:P4"/>
    <mergeCell ref="AC4:AE4"/>
    <mergeCell ref="AI4:AK4"/>
    <mergeCell ref="AF4:AH4"/>
    <mergeCell ref="AL4:AN4"/>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Feuil51"/>
  <dimension ref="A1:S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9" width="15" customWidth="1"/>
  </cols>
  <sheetData>
    <row r="1" spans="1:19" ht="18.75" x14ac:dyDescent="0.35">
      <c r="A1" s="3" t="s">
        <v>53</v>
      </c>
      <c r="B1" s="4"/>
      <c r="C1" s="4"/>
      <c r="D1" s="4"/>
      <c r="E1" s="5" t="str">
        <f>HYPERLINK("#Sommaire!A1","Sommaire")</f>
        <v>Sommaire</v>
      </c>
      <c r="F1" s="4"/>
      <c r="G1" s="4"/>
      <c r="H1" s="4"/>
      <c r="I1" s="4"/>
      <c r="J1" s="4"/>
      <c r="K1" s="4"/>
      <c r="L1" s="4"/>
      <c r="M1" s="4"/>
      <c r="N1" s="4"/>
      <c r="O1" s="4"/>
      <c r="P1" s="4"/>
      <c r="Q1" s="4"/>
      <c r="R1" s="4"/>
      <c r="S1" s="4"/>
    </row>
    <row r="2" spans="1:19" ht="15.75" x14ac:dyDescent="0.3">
      <c r="A2" s="6" t="s">
        <v>296</v>
      </c>
      <c r="B2" s="4"/>
      <c r="C2" s="4"/>
      <c r="D2" s="4"/>
      <c r="E2" s="4"/>
      <c r="F2" s="4"/>
      <c r="G2" s="4"/>
      <c r="H2" s="4"/>
      <c r="I2" s="4"/>
      <c r="J2" s="4"/>
      <c r="K2" s="4"/>
      <c r="L2" s="4"/>
      <c r="M2" s="4"/>
      <c r="N2" s="4"/>
      <c r="O2" s="4"/>
      <c r="P2" s="4"/>
      <c r="Q2" s="4"/>
      <c r="R2" s="4"/>
      <c r="S2" s="4"/>
    </row>
    <row r="3" spans="1:19" ht="15.75" x14ac:dyDescent="0.3">
      <c r="A3" s="6" t="s">
        <v>187</v>
      </c>
      <c r="B3" s="4"/>
      <c r="C3" s="4"/>
      <c r="D3" s="4"/>
      <c r="E3" s="4"/>
      <c r="F3" s="4"/>
      <c r="G3" s="4"/>
      <c r="H3" s="4"/>
      <c r="I3" s="4"/>
      <c r="J3" s="4"/>
      <c r="K3" s="4"/>
      <c r="L3" s="4"/>
      <c r="M3" s="4"/>
      <c r="N3" s="4"/>
      <c r="O3" s="4"/>
      <c r="P3" s="4"/>
      <c r="Q3" s="4"/>
      <c r="R3" s="4"/>
      <c r="S3" s="4"/>
    </row>
    <row r="4" spans="1:19" ht="60" customHeight="1" x14ac:dyDescent="0.25">
      <c r="A4" s="7"/>
      <c r="B4" s="83" t="s">
        <v>297</v>
      </c>
      <c r="C4" s="83"/>
      <c r="D4" s="83"/>
      <c r="E4" s="83" t="s">
        <v>298</v>
      </c>
      <c r="F4" s="83"/>
      <c r="G4" s="83"/>
      <c r="H4" s="83" t="s">
        <v>299</v>
      </c>
      <c r="I4" s="83"/>
      <c r="J4" s="83"/>
      <c r="K4" s="83" t="s">
        <v>300</v>
      </c>
      <c r="L4" s="83"/>
      <c r="M4" s="83"/>
      <c r="N4" s="83" t="s">
        <v>301</v>
      </c>
      <c r="O4" s="83"/>
      <c r="P4" s="83"/>
      <c r="Q4" s="83" t="s">
        <v>302</v>
      </c>
      <c r="R4" s="83"/>
      <c r="S4" s="83"/>
    </row>
    <row r="5" spans="1:19"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row>
    <row r="6" spans="1:19" ht="15.75" x14ac:dyDescent="0.3">
      <c r="A6" s="10" t="s">
        <v>103</v>
      </c>
      <c r="B6" s="11">
        <v>1755</v>
      </c>
      <c r="C6" s="11">
        <v>2645</v>
      </c>
      <c r="D6" s="12">
        <v>369.5</v>
      </c>
      <c r="E6" s="13">
        <v>901</v>
      </c>
      <c r="F6" s="13">
        <v>1093</v>
      </c>
      <c r="G6" s="14">
        <v>286.5</v>
      </c>
      <c r="H6" s="11">
        <v>1672</v>
      </c>
      <c r="I6" s="11">
        <v>921</v>
      </c>
      <c r="J6" s="12">
        <v>372.5</v>
      </c>
      <c r="K6" s="13">
        <v>87</v>
      </c>
      <c r="L6" s="13">
        <v>85</v>
      </c>
      <c r="M6" s="14">
        <v>45.5</v>
      </c>
      <c r="N6" s="11">
        <v>3</v>
      </c>
      <c r="O6" s="11">
        <v>12</v>
      </c>
      <c r="P6" s="12">
        <v>1</v>
      </c>
      <c r="Q6" s="11">
        <v>364</v>
      </c>
      <c r="R6" s="11">
        <v>0</v>
      </c>
      <c r="S6" s="12">
        <v>158</v>
      </c>
    </row>
    <row r="7" spans="1:19" ht="15.75" x14ac:dyDescent="0.3">
      <c r="A7" s="10" t="s">
        <v>104</v>
      </c>
      <c r="B7" s="11">
        <v>1575</v>
      </c>
      <c r="C7" s="11">
        <v>2395</v>
      </c>
      <c r="D7" s="12">
        <v>248.5</v>
      </c>
      <c r="E7" s="13">
        <v>499</v>
      </c>
      <c r="F7" s="13">
        <v>492</v>
      </c>
      <c r="G7" s="14">
        <v>210.5</v>
      </c>
      <c r="H7" s="11">
        <v>981</v>
      </c>
      <c r="I7" s="11">
        <v>495</v>
      </c>
      <c r="J7" s="12">
        <v>242</v>
      </c>
      <c r="K7" s="13">
        <v>148</v>
      </c>
      <c r="L7" s="13">
        <v>78</v>
      </c>
      <c r="M7" s="14">
        <v>71.5</v>
      </c>
      <c r="N7" s="13">
        <v>13</v>
      </c>
      <c r="O7" s="13">
        <v>8</v>
      </c>
      <c r="P7" s="14">
        <v>13</v>
      </c>
      <c r="Q7" s="11">
        <v>118</v>
      </c>
      <c r="R7" s="11">
        <v>0</v>
      </c>
      <c r="S7" s="12">
        <v>55</v>
      </c>
    </row>
    <row r="8" spans="1:19" ht="15.75" x14ac:dyDescent="0.3">
      <c r="A8" s="10" t="s">
        <v>105</v>
      </c>
      <c r="B8" s="11">
        <v>701</v>
      </c>
      <c r="C8" s="11">
        <v>1078</v>
      </c>
      <c r="D8" s="12">
        <v>209</v>
      </c>
      <c r="E8" s="11">
        <v>361</v>
      </c>
      <c r="F8" s="11">
        <v>543</v>
      </c>
      <c r="G8" s="12">
        <v>129.5</v>
      </c>
      <c r="H8" s="11">
        <v>1762</v>
      </c>
      <c r="I8" s="11">
        <v>900</v>
      </c>
      <c r="J8" s="12">
        <v>281.5</v>
      </c>
      <c r="K8" s="11">
        <v>245</v>
      </c>
      <c r="L8" s="11">
        <v>128</v>
      </c>
      <c r="M8" s="12">
        <v>107</v>
      </c>
      <c r="N8" s="13">
        <v>16</v>
      </c>
      <c r="O8" s="13">
        <v>16</v>
      </c>
      <c r="P8" s="14">
        <v>5.5</v>
      </c>
      <c r="Q8" s="11">
        <v>47</v>
      </c>
      <c r="R8" s="11">
        <v>0</v>
      </c>
      <c r="S8" s="12">
        <v>34.5</v>
      </c>
    </row>
    <row r="9" spans="1:19" ht="15.75" x14ac:dyDescent="0.3">
      <c r="A9" s="10" t="s">
        <v>106</v>
      </c>
      <c r="B9" s="11">
        <v>1850</v>
      </c>
      <c r="C9" s="11">
        <v>2509</v>
      </c>
      <c r="D9" s="12">
        <v>372.5</v>
      </c>
      <c r="E9" s="11">
        <v>304</v>
      </c>
      <c r="F9" s="11">
        <v>458</v>
      </c>
      <c r="G9" s="12">
        <v>142.5</v>
      </c>
      <c r="H9" s="11">
        <v>1773</v>
      </c>
      <c r="I9" s="11">
        <v>804</v>
      </c>
      <c r="J9" s="12">
        <v>350</v>
      </c>
      <c r="K9" s="13">
        <v>126</v>
      </c>
      <c r="L9" s="13">
        <v>72</v>
      </c>
      <c r="M9" s="14">
        <v>68</v>
      </c>
      <c r="N9" s="13">
        <v>33</v>
      </c>
      <c r="O9" s="13">
        <v>10</v>
      </c>
      <c r="P9" s="14">
        <v>42</v>
      </c>
      <c r="Q9" s="11">
        <v>190</v>
      </c>
      <c r="R9" s="11">
        <v>0</v>
      </c>
      <c r="S9" s="12">
        <v>115.5</v>
      </c>
    </row>
    <row r="10" spans="1:19" ht="15.75" x14ac:dyDescent="0.3">
      <c r="A10" s="10" t="s">
        <v>107</v>
      </c>
      <c r="B10" s="11">
        <v>36</v>
      </c>
      <c r="C10" s="11">
        <v>103</v>
      </c>
      <c r="D10" s="12">
        <v>13.5</v>
      </c>
      <c r="E10" s="11">
        <v>122</v>
      </c>
      <c r="F10" s="11">
        <v>189</v>
      </c>
      <c r="G10" s="12">
        <v>30.5</v>
      </c>
      <c r="H10" s="13">
        <v>27</v>
      </c>
      <c r="I10" s="13">
        <v>20</v>
      </c>
      <c r="J10" s="14">
        <v>19</v>
      </c>
      <c r="K10" s="11">
        <v>0</v>
      </c>
      <c r="L10" s="11" t="s">
        <v>439</v>
      </c>
      <c r="M10" s="12">
        <v>0</v>
      </c>
      <c r="N10" s="13" t="s">
        <v>439</v>
      </c>
      <c r="O10" s="13">
        <v>0</v>
      </c>
      <c r="P10" s="14"/>
      <c r="Q10" s="11">
        <v>13</v>
      </c>
      <c r="R10" s="11">
        <v>0</v>
      </c>
      <c r="S10" s="12">
        <v>12</v>
      </c>
    </row>
    <row r="11" spans="1:19" ht="15.75" x14ac:dyDescent="0.3">
      <c r="A11" s="10" t="s">
        <v>108</v>
      </c>
      <c r="B11" s="11">
        <v>3161</v>
      </c>
      <c r="C11" s="11">
        <v>5054</v>
      </c>
      <c r="D11" s="12">
        <v>414</v>
      </c>
      <c r="E11" s="13">
        <v>913</v>
      </c>
      <c r="F11" s="13">
        <v>873</v>
      </c>
      <c r="G11" s="14">
        <v>265</v>
      </c>
      <c r="H11" s="11">
        <v>2258</v>
      </c>
      <c r="I11" s="11">
        <v>985</v>
      </c>
      <c r="J11" s="12">
        <v>355</v>
      </c>
      <c r="K11" s="11">
        <v>539</v>
      </c>
      <c r="L11" s="11">
        <v>318</v>
      </c>
      <c r="M11" s="12">
        <v>146.5</v>
      </c>
      <c r="N11" s="11">
        <v>6</v>
      </c>
      <c r="O11" s="11">
        <v>22</v>
      </c>
      <c r="P11" s="12">
        <v>1.5</v>
      </c>
      <c r="Q11" s="11">
        <v>287</v>
      </c>
      <c r="R11" s="11">
        <v>0</v>
      </c>
      <c r="S11" s="12">
        <v>131.5</v>
      </c>
    </row>
    <row r="12" spans="1:19" ht="15.75" x14ac:dyDescent="0.3">
      <c r="A12" s="10" t="s">
        <v>109</v>
      </c>
      <c r="B12" s="11">
        <v>1909</v>
      </c>
      <c r="C12" s="11">
        <v>2933</v>
      </c>
      <c r="D12" s="12">
        <v>310</v>
      </c>
      <c r="E12" s="13">
        <v>443</v>
      </c>
      <c r="F12" s="13">
        <v>507</v>
      </c>
      <c r="G12" s="14">
        <v>160</v>
      </c>
      <c r="H12" s="11">
        <v>690</v>
      </c>
      <c r="I12" s="11">
        <v>360</v>
      </c>
      <c r="J12" s="12">
        <v>159.5</v>
      </c>
      <c r="K12" s="11">
        <v>376</v>
      </c>
      <c r="L12" s="11">
        <v>102</v>
      </c>
      <c r="M12" s="12">
        <v>120</v>
      </c>
      <c r="N12" s="13">
        <v>27</v>
      </c>
      <c r="O12" s="13">
        <v>9</v>
      </c>
      <c r="P12" s="14">
        <v>24</v>
      </c>
      <c r="Q12" s="11">
        <v>160</v>
      </c>
      <c r="R12" s="11">
        <v>0</v>
      </c>
      <c r="S12" s="12">
        <v>74.5</v>
      </c>
    </row>
    <row r="13" spans="1:19" ht="15.75" x14ac:dyDescent="0.3">
      <c r="A13" s="10" t="s">
        <v>110</v>
      </c>
      <c r="B13" s="11">
        <v>516</v>
      </c>
      <c r="C13" s="11">
        <v>695</v>
      </c>
      <c r="D13" s="12">
        <v>127.5</v>
      </c>
      <c r="E13" s="11">
        <v>89</v>
      </c>
      <c r="F13" s="11">
        <v>157</v>
      </c>
      <c r="G13" s="12">
        <v>48.5</v>
      </c>
      <c r="H13" s="11">
        <v>192</v>
      </c>
      <c r="I13" s="11">
        <v>125</v>
      </c>
      <c r="J13" s="12">
        <v>44.5</v>
      </c>
      <c r="K13" s="11">
        <v>112</v>
      </c>
      <c r="L13" s="11">
        <v>35</v>
      </c>
      <c r="M13" s="12">
        <v>29.5</v>
      </c>
      <c r="N13" s="13">
        <v>7</v>
      </c>
      <c r="O13" s="13" t="s">
        <v>439</v>
      </c>
      <c r="P13" s="14">
        <v>7.5</v>
      </c>
      <c r="Q13" s="11">
        <v>14</v>
      </c>
      <c r="R13" s="11">
        <v>0</v>
      </c>
      <c r="S13" s="12">
        <v>13.5</v>
      </c>
    </row>
    <row r="14" spans="1:19" ht="15.75" x14ac:dyDescent="0.3">
      <c r="A14" s="10" t="s">
        <v>111</v>
      </c>
      <c r="B14" s="11">
        <v>1244</v>
      </c>
      <c r="C14" s="11">
        <v>2004</v>
      </c>
      <c r="D14" s="12">
        <v>251.5</v>
      </c>
      <c r="E14" s="13">
        <v>463</v>
      </c>
      <c r="F14" s="13">
        <v>565</v>
      </c>
      <c r="G14" s="14">
        <v>218</v>
      </c>
      <c r="H14" s="11">
        <v>840</v>
      </c>
      <c r="I14" s="11">
        <v>491</v>
      </c>
      <c r="J14" s="12">
        <v>183.5</v>
      </c>
      <c r="K14" s="13">
        <v>164</v>
      </c>
      <c r="L14" s="13">
        <v>107</v>
      </c>
      <c r="M14" s="14">
        <v>91</v>
      </c>
      <c r="N14" s="11">
        <v>6</v>
      </c>
      <c r="O14" s="11">
        <v>11</v>
      </c>
      <c r="P14" s="12">
        <v>1.5</v>
      </c>
      <c r="Q14" s="11">
        <v>71</v>
      </c>
      <c r="R14" s="11">
        <v>0</v>
      </c>
      <c r="S14" s="12">
        <v>61.5</v>
      </c>
    </row>
    <row r="15" spans="1:19" ht="15.75" x14ac:dyDescent="0.3">
      <c r="A15" s="10" t="s">
        <v>112</v>
      </c>
      <c r="B15" s="11">
        <v>2800</v>
      </c>
      <c r="C15" s="11">
        <v>4707</v>
      </c>
      <c r="D15" s="12">
        <v>406.5</v>
      </c>
      <c r="E15" s="13">
        <v>1113</v>
      </c>
      <c r="F15" s="13">
        <v>1368</v>
      </c>
      <c r="G15" s="14">
        <v>316</v>
      </c>
      <c r="H15" s="11">
        <v>2573</v>
      </c>
      <c r="I15" s="11">
        <v>1455</v>
      </c>
      <c r="J15" s="12">
        <v>400</v>
      </c>
      <c r="K15" s="13">
        <v>155</v>
      </c>
      <c r="L15" s="13">
        <v>108</v>
      </c>
      <c r="M15" s="14">
        <v>81.5</v>
      </c>
      <c r="N15" s="13">
        <v>11</v>
      </c>
      <c r="O15" s="13">
        <v>15</v>
      </c>
      <c r="P15" s="14">
        <v>11.5</v>
      </c>
      <c r="Q15" s="11">
        <v>1076</v>
      </c>
      <c r="R15" s="11">
        <v>0</v>
      </c>
      <c r="S15" s="12">
        <v>265.5</v>
      </c>
    </row>
    <row r="16" spans="1:19" ht="15.75" x14ac:dyDescent="0.3">
      <c r="A16" s="10" t="s">
        <v>113</v>
      </c>
      <c r="B16" s="11">
        <v>1652</v>
      </c>
      <c r="C16" s="11">
        <v>3164</v>
      </c>
      <c r="D16" s="12">
        <v>390</v>
      </c>
      <c r="E16" s="13">
        <v>1608</v>
      </c>
      <c r="F16" s="13">
        <v>1482</v>
      </c>
      <c r="G16" s="14">
        <v>339.5</v>
      </c>
      <c r="H16" s="11">
        <v>2025</v>
      </c>
      <c r="I16" s="11">
        <v>1446</v>
      </c>
      <c r="J16" s="12">
        <v>437</v>
      </c>
      <c r="K16" s="13">
        <v>92</v>
      </c>
      <c r="L16" s="13">
        <v>28</v>
      </c>
      <c r="M16" s="14">
        <v>101.5</v>
      </c>
      <c r="N16" s="13" t="s">
        <v>439</v>
      </c>
      <c r="O16" s="13" t="s">
        <v>439</v>
      </c>
      <c r="P16" s="14"/>
      <c r="Q16" s="11">
        <v>573</v>
      </c>
      <c r="R16" s="11">
        <v>0</v>
      </c>
      <c r="S16" s="12">
        <v>257.5</v>
      </c>
    </row>
    <row r="17" spans="1:19" ht="15.75" x14ac:dyDescent="0.3">
      <c r="A17" s="10" t="s">
        <v>114</v>
      </c>
      <c r="B17" s="11">
        <v>839</v>
      </c>
      <c r="C17" s="11">
        <v>1281</v>
      </c>
      <c r="D17" s="12">
        <v>257.5</v>
      </c>
      <c r="E17" s="13">
        <v>451</v>
      </c>
      <c r="F17" s="13">
        <v>457</v>
      </c>
      <c r="G17" s="14">
        <v>171.5</v>
      </c>
      <c r="H17" s="11">
        <v>2329</v>
      </c>
      <c r="I17" s="11">
        <v>1346</v>
      </c>
      <c r="J17" s="12">
        <v>386.5</v>
      </c>
      <c r="K17" s="11">
        <v>266</v>
      </c>
      <c r="L17" s="11">
        <v>157</v>
      </c>
      <c r="M17" s="12">
        <v>101.5</v>
      </c>
      <c r="N17" s="13">
        <v>46</v>
      </c>
      <c r="O17" s="13">
        <v>28</v>
      </c>
      <c r="P17" s="14">
        <v>42.5</v>
      </c>
      <c r="Q17" s="11">
        <v>216</v>
      </c>
      <c r="R17" s="11">
        <v>0</v>
      </c>
      <c r="S17" s="12">
        <v>114</v>
      </c>
    </row>
    <row r="18" spans="1:19" ht="15.75" x14ac:dyDescent="0.3">
      <c r="A18" s="10" t="s">
        <v>115</v>
      </c>
      <c r="B18" s="11">
        <v>507</v>
      </c>
      <c r="C18" s="11">
        <v>954</v>
      </c>
      <c r="D18" s="12">
        <v>133</v>
      </c>
      <c r="E18" s="13">
        <v>745</v>
      </c>
      <c r="F18" s="13">
        <v>818</v>
      </c>
      <c r="G18" s="14">
        <v>131</v>
      </c>
      <c r="H18" s="11">
        <v>296</v>
      </c>
      <c r="I18" s="11">
        <v>211</v>
      </c>
      <c r="J18" s="12">
        <v>78.5</v>
      </c>
      <c r="K18" s="13">
        <v>3</v>
      </c>
      <c r="L18" s="13" t="s">
        <v>439</v>
      </c>
      <c r="M18" s="14">
        <v>1</v>
      </c>
      <c r="N18" s="11">
        <v>3</v>
      </c>
      <c r="O18" s="11">
        <v>0</v>
      </c>
      <c r="P18" s="12">
        <v>1</v>
      </c>
      <c r="Q18" s="11">
        <v>73</v>
      </c>
      <c r="R18" s="11">
        <v>0</v>
      </c>
      <c r="S18" s="12">
        <v>36</v>
      </c>
    </row>
    <row r="19" spans="1:19" s="23" customFormat="1" ht="15.75" x14ac:dyDescent="0.3">
      <c r="A19" s="21" t="s">
        <v>438</v>
      </c>
      <c r="B19" s="22">
        <v>18545</v>
      </c>
      <c r="C19" s="22">
        <v>29522</v>
      </c>
      <c r="D19" s="20">
        <v>1062.5</v>
      </c>
      <c r="E19" s="22">
        <v>8012</v>
      </c>
      <c r="F19" s="22">
        <v>9002</v>
      </c>
      <c r="G19" s="20">
        <v>756</v>
      </c>
      <c r="H19" s="22">
        <v>17418</v>
      </c>
      <c r="I19" s="22">
        <v>9559</v>
      </c>
      <c r="J19" s="20">
        <v>1046</v>
      </c>
      <c r="K19" s="22">
        <v>2313</v>
      </c>
      <c r="L19" s="22">
        <v>1223</v>
      </c>
      <c r="M19" s="20">
        <v>313</v>
      </c>
      <c r="N19" s="25">
        <v>173</v>
      </c>
      <c r="O19" s="25">
        <v>134</v>
      </c>
      <c r="P19" s="24">
        <v>73</v>
      </c>
      <c r="Q19" s="22">
        <v>3202</v>
      </c>
      <c r="R19" s="22">
        <v>0</v>
      </c>
      <c r="S19" s="20">
        <v>470</v>
      </c>
    </row>
    <row r="20" spans="1:19" x14ac:dyDescent="0.25">
      <c r="A20" s="15" t="s">
        <v>124</v>
      </c>
      <c r="B20" s="15"/>
      <c r="C20" s="15"/>
      <c r="D20" s="16"/>
      <c r="E20" s="15"/>
      <c r="F20" s="15"/>
      <c r="G20" s="16"/>
      <c r="H20" s="15"/>
      <c r="I20" s="15"/>
      <c r="J20" s="16"/>
      <c r="K20" s="15"/>
      <c r="L20" s="15"/>
      <c r="M20" s="16"/>
      <c r="N20" s="15"/>
      <c r="O20" s="15"/>
      <c r="P20" s="16"/>
      <c r="Q20" s="15"/>
      <c r="R20" s="15"/>
      <c r="S20" s="16"/>
    </row>
    <row r="21" spans="1:19" x14ac:dyDescent="0.25">
      <c r="A21" t="s">
        <v>131</v>
      </c>
      <c r="D21" s="17"/>
      <c r="G21" s="17"/>
      <c r="J21" s="17"/>
      <c r="M21" s="17"/>
      <c r="P21" s="17"/>
      <c r="S21" s="17"/>
    </row>
  </sheetData>
  <mergeCells count="6">
    <mergeCell ref="K4:M4"/>
    <mergeCell ref="B4:D4"/>
    <mergeCell ref="H4:J4"/>
    <mergeCell ref="Q4:S4"/>
    <mergeCell ref="E4:G4"/>
    <mergeCell ref="N4:P4"/>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Feuil52"/>
  <dimension ref="A1:AE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31" width="15" customWidth="1"/>
  </cols>
  <sheetData>
    <row r="1" spans="1:31" ht="18.75" x14ac:dyDescent="0.35">
      <c r="A1" s="3" t="s">
        <v>53</v>
      </c>
      <c r="B1" s="4"/>
      <c r="C1" s="4"/>
      <c r="D1" s="4"/>
      <c r="E1" s="5" t="str">
        <f>HYPERLINK("#Sommaire!A1","Sommaire")</f>
        <v>Sommaire</v>
      </c>
      <c r="F1" s="4"/>
      <c r="G1" s="4"/>
      <c r="H1" s="4"/>
      <c r="I1" s="4"/>
      <c r="J1" s="4"/>
      <c r="K1" s="4"/>
      <c r="L1" s="4"/>
      <c r="M1" s="4"/>
      <c r="N1" s="4"/>
      <c r="O1" s="4"/>
      <c r="P1" s="4"/>
      <c r="Q1" s="4"/>
      <c r="R1" s="4"/>
      <c r="S1" s="4"/>
      <c r="T1" s="4"/>
      <c r="U1" s="4"/>
      <c r="V1" s="4"/>
      <c r="W1" s="4"/>
      <c r="X1" s="4"/>
      <c r="Y1" s="4"/>
      <c r="Z1" s="4"/>
      <c r="AA1" s="4"/>
      <c r="AB1" s="4"/>
      <c r="AC1" s="4"/>
      <c r="AD1" s="4"/>
      <c r="AE1" s="4"/>
    </row>
    <row r="2" spans="1:31" ht="15.75" x14ac:dyDescent="0.3">
      <c r="A2" s="6" t="s">
        <v>303</v>
      </c>
      <c r="B2" s="4"/>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ht="15.75" x14ac:dyDescent="0.3">
      <c r="A3" s="6" t="s">
        <v>187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row>
    <row r="4" spans="1:31" ht="60" customHeight="1" x14ac:dyDescent="0.25">
      <c r="A4" s="7"/>
      <c r="B4" s="83" t="s">
        <v>304</v>
      </c>
      <c r="C4" s="83"/>
      <c r="D4" s="83"/>
      <c r="E4" s="83" t="s">
        <v>305</v>
      </c>
      <c r="F4" s="83"/>
      <c r="G4" s="83"/>
      <c r="H4" s="83" t="s">
        <v>306</v>
      </c>
      <c r="I4" s="83"/>
      <c r="J4" s="83"/>
      <c r="K4" s="83" t="s">
        <v>307</v>
      </c>
      <c r="L4" s="83"/>
      <c r="M4" s="83"/>
      <c r="N4" s="83" t="s">
        <v>308</v>
      </c>
      <c r="O4" s="83"/>
      <c r="P4" s="83"/>
      <c r="Q4" s="83" t="s">
        <v>309</v>
      </c>
      <c r="R4" s="83"/>
      <c r="S4" s="83"/>
      <c r="T4" s="83" t="s">
        <v>310</v>
      </c>
      <c r="U4" s="83"/>
      <c r="V4" s="83"/>
      <c r="W4" s="83" t="s">
        <v>311</v>
      </c>
      <c r="X4" s="83"/>
      <c r="Y4" s="83"/>
      <c r="Z4" s="83" t="s">
        <v>312</v>
      </c>
      <c r="AA4" s="83"/>
      <c r="AB4" s="83"/>
      <c r="AC4" s="83" t="s">
        <v>313</v>
      </c>
      <c r="AD4" s="83"/>
      <c r="AE4" s="83"/>
    </row>
    <row r="5" spans="1:31"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c r="Q5" s="8" t="s">
        <v>100</v>
      </c>
      <c r="R5" s="8" t="s">
        <v>101</v>
      </c>
      <c r="S5" s="9" t="s">
        <v>102</v>
      </c>
      <c r="T5" s="8" t="s">
        <v>100</v>
      </c>
      <c r="U5" s="8" t="s">
        <v>101</v>
      </c>
      <c r="V5" s="9" t="s">
        <v>102</v>
      </c>
      <c r="W5" s="8" t="s">
        <v>100</v>
      </c>
      <c r="X5" s="8" t="s">
        <v>101</v>
      </c>
      <c r="Y5" s="9" t="s">
        <v>102</v>
      </c>
      <c r="Z5" s="8" t="s">
        <v>100</v>
      </c>
      <c r="AA5" s="8" t="s">
        <v>101</v>
      </c>
      <c r="AB5" s="9" t="s">
        <v>102</v>
      </c>
      <c r="AC5" s="8" t="s">
        <v>100</v>
      </c>
      <c r="AD5" s="8" t="s">
        <v>101</v>
      </c>
      <c r="AE5" s="9" t="s">
        <v>102</v>
      </c>
    </row>
    <row r="6" spans="1:31" ht="15.75" x14ac:dyDescent="0.3">
      <c r="A6" s="10" t="s">
        <v>103</v>
      </c>
      <c r="B6" s="13">
        <v>568</v>
      </c>
      <c r="C6" s="13">
        <v>583</v>
      </c>
      <c r="D6" s="14">
        <v>190.5</v>
      </c>
      <c r="E6" s="13">
        <v>2106</v>
      </c>
      <c r="F6" s="13">
        <v>2255</v>
      </c>
      <c r="G6" s="14">
        <v>349</v>
      </c>
      <c r="H6" s="13">
        <v>1600</v>
      </c>
      <c r="I6" s="13">
        <v>1574</v>
      </c>
      <c r="J6" s="14">
        <v>353</v>
      </c>
      <c r="K6" s="13">
        <v>203</v>
      </c>
      <c r="L6" s="13">
        <v>194</v>
      </c>
      <c r="M6" s="14">
        <v>47</v>
      </c>
      <c r="N6" s="13">
        <v>1783</v>
      </c>
      <c r="O6" s="13">
        <v>1658</v>
      </c>
      <c r="P6" s="14">
        <v>223</v>
      </c>
      <c r="Q6" s="13">
        <v>918</v>
      </c>
      <c r="R6" s="13">
        <v>882</v>
      </c>
      <c r="S6" s="14">
        <v>245.5</v>
      </c>
      <c r="T6" s="13">
        <v>2181</v>
      </c>
      <c r="U6" s="13">
        <v>1905</v>
      </c>
      <c r="V6" s="14">
        <v>386.5</v>
      </c>
      <c r="W6" s="13">
        <v>1214</v>
      </c>
      <c r="X6" s="13">
        <v>895</v>
      </c>
      <c r="Y6" s="14">
        <v>340</v>
      </c>
      <c r="Z6" s="13">
        <v>3558</v>
      </c>
      <c r="AA6" s="13">
        <v>3425</v>
      </c>
      <c r="AB6" s="14">
        <v>498</v>
      </c>
      <c r="AC6" s="13">
        <v>721</v>
      </c>
      <c r="AD6" s="13">
        <v>603</v>
      </c>
      <c r="AE6" s="14">
        <v>219</v>
      </c>
    </row>
    <row r="7" spans="1:31" ht="15.75" x14ac:dyDescent="0.3">
      <c r="A7" s="10" t="s">
        <v>104</v>
      </c>
      <c r="B7" s="13">
        <v>188</v>
      </c>
      <c r="C7" s="13">
        <v>178</v>
      </c>
      <c r="D7" s="14">
        <v>82.5</v>
      </c>
      <c r="E7" s="13">
        <v>510</v>
      </c>
      <c r="F7" s="13">
        <v>452</v>
      </c>
      <c r="G7" s="14">
        <v>153</v>
      </c>
      <c r="H7" s="11">
        <v>2077</v>
      </c>
      <c r="I7" s="11">
        <v>1832</v>
      </c>
      <c r="J7" s="12">
        <v>231</v>
      </c>
      <c r="K7" s="11">
        <v>0</v>
      </c>
      <c r="L7" s="11" t="s">
        <v>439</v>
      </c>
      <c r="M7" s="12">
        <v>0</v>
      </c>
      <c r="N7" s="11">
        <v>61</v>
      </c>
      <c r="O7" s="11">
        <v>188</v>
      </c>
      <c r="P7" s="12">
        <v>36.5</v>
      </c>
      <c r="Q7" s="13">
        <v>226</v>
      </c>
      <c r="R7" s="13">
        <v>302</v>
      </c>
      <c r="S7" s="14">
        <v>91.5</v>
      </c>
      <c r="T7" s="13">
        <v>555</v>
      </c>
      <c r="U7" s="13">
        <v>467</v>
      </c>
      <c r="V7" s="14">
        <v>217</v>
      </c>
      <c r="W7" s="13">
        <v>321</v>
      </c>
      <c r="X7" s="13">
        <v>319</v>
      </c>
      <c r="Y7" s="14">
        <v>120.5</v>
      </c>
      <c r="Z7" s="13">
        <v>1285</v>
      </c>
      <c r="AA7" s="13">
        <v>1374</v>
      </c>
      <c r="AB7" s="14">
        <v>230.5</v>
      </c>
      <c r="AC7" s="13">
        <v>258</v>
      </c>
      <c r="AD7" s="13">
        <v>211</v>
      </c>
      <c r="AE7" s="14">
        <v>111.5</v>
      </c>
    </row>
    <row r="8" spans="1:31" ht="15.75" x14ac:dyDescent="0.3">
      <c r="A8" s="10" t="s">
        <v>105</v>
      </c>
      <c r="B8" s="13">
        <v>254</v>
      </c>
      <c r="C8" s="13">
        <v>175</v>
      </c>
      <c r="D8" s="14">
        <v>135</v>
      </c>
      <c r="E8" s="13">
        <v>1030</v>
      </c>
      <c r="F8" s="13">
        <v>984</v>
      </c>
      <c r="G8" s="14">
        <v>185.5</v>
      </c>
      <c r="H8" s="13">
        <v>17</v>
      </c>
      <c r="I8" s="13">
        <v>5</v>
      </c>
      <c r="J8" s="14">
        <v>22</v>
      </c>
      <c r="K8" s="11">
        <v>0</v>
      </c>
      <c r="L8" s="11" t="s">
        <v>439</v>
      </c>
      <c r="M8" s="12">
        <v>0</v>
      </c>
      <c r="N8" s="11">
        <v>508</v>
      </c>
      <c r="O8" s="11">
        <v>296</v>
      </c>
      <c r="P8" s="12">
        <v>180.5</v>
      </c>
      <c r="Q8" s="13">
        <v>250</v>
      </c>
      <c r="R8" s="13">
        <v>324</v>
      </c>
      <c r="S8" s="14">
        <v>134.5</v>
      </c>
      <c r="T8" s="13">
        <v>380</v>
      </c>
      <c r="U8" s="13">
        <v>339</v>
      </c>
      <c r="V8" s="14">
        <v>145</v>
      </c>
      <c r="W8" s="13">
        <v>407</v>
      </c>
      <c r="X8" s="13">
        <v>319</v>
      </c>
      <c r="Y8" s="14">
        <v>153</v>
      </c>
      <c r="Z8" s="13">
        <v>1132</v>
      </c>
      <c r="AA8" s="13">
        <v>1200</v>
      </c>
      <c r="AB8" s="14">
        <v>248</v>
      </c>
      <c r="AC8" s="13">
        <v>191</v>
      </c>
      <c r="AD8" s="13">
        <v>113</v>
      </c>
      <c r="AE8" s="14">
        <v>82</v>
      </c>
    </row>
    <row r="9" spans="1:31" ht="15.75" x14ac:dyDescent="0.3">
      <c r="A9" s="10" t="s">
        <v>106</v>
      </c>
      <c r="B9" s="13">
        <v>196</v>
      </c>
      <c r="C9" s="13">
        <v>251</v>
      </c>
      <c r="D9" s="14">
        <v>122</v>
      </c>
      <c r="E9" s="13">
        <v>806</v>
      </c>
      <c r="F9" s="13">
        <v>695</v>
      </c>
      <c r="G9" s="14">
        <v>177.5</v>
      </c>
      <c r="H9" s="13">
        <v>1088</v>
      </c>
      <c r="I9" s="13">
        <v>970</v>
      </c>
      <c r="J9" s="14">
        <v>147</v>
      </c>
      <c r="K9" s="13" t="s">
        <v>439</v>
      </c>
      <c r="L9" s="13">
        <v>0</v>
      </c>
      <c r="M9" s="14"/>
      <c r="N9" s="13">
        <v>302</v>
      </c>
      <c r="O9" s="13">
        <v>242</v>
      </c>
      <c r="P9" s="14">
        <v>85.5</v>
      </c>
      <c r="Q9" s="13">
        <v>354</v>
      </c>
      <c r="R9" s="13">
        <v>307</v>
      </c>
      <c r="S9" s="14">
        <v>169</v>
      </c>
      <c r="T9" s="13">
        <v>227</v>
      </c>
      <c r="U9" s="13">
        <v>310</v>
      </c>
      <c r="V9" s="14">
        <v>92.5</v>
      </c>
      <c r="W9" s="13">
        <v>243</v>
      </c>
      <c r="X9" s="13">
        <v>264</v>
      </c>
      <c r="Y9" s="14">
        <v>98</v>
      </c>
      <c r="Z9" s="13">
        <v>835</v>
      </c>
      <c r="AA9" s="13">
        <v>786</v>
      </c>
      <c r="AB9" s="14">
        <v>203</v>
      </c>
      <c r="AC9" s="13">
        <v>153</v>
      </c>
      <c r="AD9" s="13">
        <v>147</v>
      </c>
      <c r="AE9" s="14">
        <v>76</v>
      </c>
    </row>
    <row r="10" spans="1:31" ht="15.75" x14ac:dyDescent="0.3">
      <c r="A10" s="10" t="s">
        <v>107</v>
      </c>
      <c r="B10" s="13">
        <v>10</v>
      </c>
      <c r="C10" s="13">
        <v>11</v>
      </c>
      <c r="D10" s="14">
        <v>8.5</v>
      </c>
      <c r="E10" s="13">
        <v>127</v>
      </c>
      <c r="F10" s="13">
        <v>154</v>
      </c>
      <c r="G10" s="14">
        <v>29</v>
      </c>
      <c r="H10" s="11">
        <v>126</v>
      </c>
      <c r="I10" s="11">
        <v>150</v>
      </c>
      <c r="J10" s="12">
        <v>22.5</v>
      </c>
      <c r="K10" s="13">
        <v>206</v>
      </c>
      <c r="L10" s="13">
        <v>205</v>
      </c>
      <c r="M10" s="14">
        <v>34</v>
      </c>
      <c r="N10" s="11">
        <v>141</v>
      </c>
      <c r="O10" s="11">
        <v>225</v>
      </c>
      <c r="P10" s="12">
        <v>28.5</v>
      </c>
      <c r="Q10" s="11">
        <v>30</v>
      </c>
      <c r="R10" s="11">
        <v>64</v>
      </c>
      <c r="S10" s="12">
        <v>14</v>
      </c>
      <c r="T10" s="13">
        <v>328</v>
      </c>
      <c r="U10" s="13">
        <v>316</v>
      </c>
      <c r="V10" s="14">
        <v>43.5</v>
      </c>
      <c r="W10" s="11">
        <v>27</v>
      </c>
      <c r="X10" s="11">
        <v>42</v>
      </c>
      <c r="Y10" s="12">
        <v>14</v>
      </c>
      <c r="Z10" s="11">
        <v>591</v>
      </c>
      <c r="AA10" s="11">
        <v>1029</v>
      </c>
      <c r="AB10" s="12">
        <v>48</v>
      </c>
      <c r="AC10" s="11">
        <v>70</v>
      </c>
      <c r="AD10" s="11">
        <v>97</v>
      </c>
      <c r="AE10" s="12">
        <v>23.5</v>
      </c>
    </row>
    <row r="11" spans="1:31" ht="15.75" x14ac:dyDescent="0.3">
      <c r="A11" s="10" t="s">
        <v>108</v>
      </c>
      <c r="B11" s="13">
        <v>260</v>
      </c>
      <c r="C11" s="13">
        <v>252</v>
      </c>
      <c r="D11" s="14">
        <v>105</v>
      </c>
      <c r="E11" s="13">
        <v>1162</v>
      </c>
      <c r="F11" s="13">
        <v>1160</v>
      </c>
      <c r="G11" s="14">
        <v>204.5</v>
      </c>
      <c r="H11" s="13">
        <v>3536</v>
      </c>
      <c r="I11" s="13">
        <v>3114</v>
      </c>
      <c r="J11" s="14">
        <v>700.5</v>
      </c>
      <c r="K11" s="13">
        <v>16</v>
      </c>
      <c r="L11" s="13">
        <v>7</v>
      </c>
      <c r="M11" s="14">
        <v>21</v>
      </c>
      <c r="N11" s="13">
        <v>524</v>
      </c>
      <c r="O11" s="13">
        <v>515</v>
      </c>
      <c r="P11" s="14">
        <v>159.5</v>
      </c>
      <c r="Q11" s="13">
        <v>273</v>
      </c>
      <c r="R11" s="13">
        <v>385</v>
      </c>
      <c r="S11" s="14">
        <v>120</v>
      </c>
      <c r="T11" s="13">
        <v>442</v>
      </c>
      <c r="U11" s="13">
        <v>446</v>
      </c>
      <c r="V11" s="14">
        <v>127.5</v>
      </c>
      <c r="W11" s="13">
        <v>556</v>
      </c>
      <c r="X11" s="13">
        <v>484</v>
      </c>
      <c r="Y11" s="14">
        <v>176.5</v>
      </c>
      <c r="Z11" s="13">
        <v>1541</v>
      </c>
      <c r="AA11" s="13">
        <v>1303</v>
      </c>
      <c r="AB11" s="14">
        <v>264</v>
      </c>
      <c r="AC11" s="13">
        <v>277</v>
      </c>
      <c r="AD11" s="13">
        <v>282</v>
      </c>
      <c r="AE11" s="14">
        <v>116.5</v>
      </c>
    </row>
    <row r="12" spans="1:31" ht="15.75" x14ac:dyDescent="0.3">
      <c r="A12" s="10" t="s">
        <v>109</v>
      </c>
      <c r="B12" s="13">
        <v>307</v>
      </c>
      <c r="C12" s="13">
        <v>209</v>
      </c>
      <c r="D12" s="14">
        <v>151</v>
      </c>
      <c r="E12" s="13">
        <v>1488</v>
      </c>
      <c r="F12" s="13">
        <v>1432</v>
      </c>
      <c r="G12" s="14">
        <v>251.5</v>
      </c>
      <c r="H12" s="13">
        <v>203</v>
      </c>
      <c r="I12" s="13">
        <v>188</v>
      </c>
      <c r="J12" s="14">
        <v>99.5</v>
      </c>
      <c r="K12" s="11">
        <v>0</v>
      </c>
      <c r="L12" s="11">
        <v>3</v>
      </c>
      <c r="M12" s="12">
        <v>0</v>
      </c>
      <c r="N12" s="13">
        <v>522</v>
      </c>
      <c r="O12" s="13">
        <v>454</v>
      </c>
      <c r="P12" s="14">
        <v>165.5</v>
      </c>
      <c r="Q12" s="11">
        <v>132</v>
      </c>
      <c r="R12" s="11">
        <v>324</v>
      </c>
      <c r="S12" s="12">
        <v>63</v>
      </c>
      <c r="T12" s="13">
        <v>420</v>
      </c>
      <c r="U12" s="13">
        <v>367</v>
      </c>
      <c r="V12" s="14">
        <v>177</v>
      </c>
      <c r="W12" s="13">
        <v>524</v>
      </c>
      <c r="X12" s="13">
        <v>474</v>
      </c>
      <c r="Y12" s="14">
        <v>172</v>
      </c>
      <c r="Z12" s="13">
        <v>825</v>
      </c>
      <c r="AA12" s="13">
        <v>756</v>
      </c>
      <c r="AB12" s="14">
        <v>220.5</v>
      </c>
      <c r="AC12" s="13">
        <v>115</v>
      </c>
      <c r="AD12" s="13">
        <v>168</v>
      </c>
      <c r="AE12" s="14">
        <v>72.5</v>
      </c>
    </row>
    <row r="13" spans="1:31" ht="15.75" x14ac:dyDescent="0.3">
      <c r="A13" s="10" t="s">
        <v>110</v>
      </c>
      <c r="B13" s="13">
        <v>89</v>
      </c>
      <c r="C13" s="13">
        <v>97</v>
      </c>
      <c r="D13" s="14">
        <v>49.5</v>
      </c>
      <c r="E13" s="11">
        <v>261</v>
      </c>
      <c r="F13" s="11">
        <v>412</v>
      </c>
      <c r="G13" s="12">
        <v>64</v>
      </c>
      <c r="H13" s="13" t="s">
        <v>439</v>
      </c>
      <c r="I13" s="13">
        <v>10</v>
      </c>
      <c r="J13" s="14"/>
      <c r="K13" s="11">
        <v>0</v>
      </c>
      <c r="L13" s="11" t="s">
        <v>439</v>
      </c>
      <c r="M13" s="12">
        <v>0</v>
      </c>
      <c r="N13" s="11">
        <v>82</v>
      </c>
      <c r="O13" s="11">
        <v>164</v>
      </c>
      <c r="P13" s="12">
        <v>40</v>
      </c>
      <c r="Q13" s="11">
        <v>39</v>
      </c>
      <c r="R13" s="11">
        <v>141</v>
      </c>
      <c r="S13" s="12">
        <v>32.5</v>
      </c>
      <c r="T13" s="13">
        <v>30</v>
      </c>
      <c r="U13" s="13">
        <v>55</v>
      </c>
      <c r="V13" s="14">
        <v>31</v>
      </c>
      <c r="W13" s="13">
        <v>66</v>
      </c>
      <c r="X13" s="13">
        <v>107</v>
      </c>
      <c r="Y13" s="14">
        <v>47.5</v>
      </c>
      <c r="Z13" s="11">
        <v>56</v>
      </c>
      <c r="AA13" s="11">
        <v>112</v>
      </c>
      <c r="AB13" s="12">
        <v>36</v>
      </c>
      <c r="AC13" s="13">
        <v>94</v>
      </c>
      <c r="AD13" s="13">
        <v>78</v>
      </c>
      <c r="AE13" s="14">
        <v>49</v>
      </c>
    </row>
    <row r="14" spans="1:31" ht="15.75" x14ac:dyDescent="0.3">
      <c r="A14" s="10" t="s">
        <v>111</v>
      </c>
      <c r="B14" s="13">
        <v>135</v>
      </c>
      <c r="C14" s="13">
        <v>150</v>
      </c>
      <c r="D14" s="14">
        <v>110.5</v>
      </c>
      <c r="E14" s="13">
        <v>697</v>
      </c>
      <c r="F14" s="13">
        <v>712</v>
      </c>
      <c r="G14" s="14">
        <v>220</v>
      </c>
      <c r="H14" s="11" t="s">
        <v>439</v>
      </c>
      <c r="I14" s="11">
        <v>12</v>
      </c>
      <c r="J14" s="12"/>
      <c r="K14" s="11" t="s">
        <v>439</v>
      </c>
      <c r="L14" s="11">
        <v>0</v>
      </c>
      <c r="M14" s="12"/>
      <c r="N14" s="13">
        <v>481</v>
      </c>
      <c r="O14" s="13">
        <v>376</v>
      </c>
      <c r="P14" s="14">
        <v>118</v>
      </c>
      <c r="Q14" s="13">
        <v>208</v>
      </c>
      <c r="R14" s="13">
        <v>281</v>
      </c>
      <c r="S14" s="14">
        <v>81.5</v>
      </c>
      <c r="T14" s="13">
        <v>275</v>
      </c>
      <c r="U14" s="13">
        <v>371</v>
      </c>
      <c r="V14" s="14">
        <v>97.5</v>
      </c>
      <c r="W14" s="13">
        <v>342</v>
      </c>
      <c r="X14" s="13">
        <v>327</v>
      </c>
      <c r="Y14" s="14">
        <v>121</v>
      </c>
      <c r="Z14" s="11">
        <v>837</v>
      </c>
      <c r="AA14" s="11">
        <v>1110</v>
      </c>
      <c r="AB14" s="12">
        <v>198.5</v>
      </c>
      <c r="AC14" s="13">
        <v>74</v>
      </c>
      <c r="AD14" s="13">
        <v>97</v>
      </c>
      <c r="AE14" s="14">
        <v>56</v>
      </c>
    </row>
    <row r="15" spans="1:31" ht="15.75" x14ac:dyDescent="0.3">
      <c r="A15" s="10" t="s">
        <v>112</v>
      </c>
      <c r="B15" s="13">
        <v>626</v>
      </c>
      <c r="C15" s="13">
        <v>490</v>
      </c>
      <c r="D15" s="14">
        <v>239.5</v>
      </c>
      <c r="E15" s="13">
        <v>2009</v>
      </c>
      <c r="F15" s="13">
        <v>1946</v>
      </c>
      <c r="G15" s="14">
        <v>302</v>
      </c>
      <c r="H15" s="13">
        <v>3328</v>
      </c>
      <c r="I15" s="13">
        <v>3600</v>
      </c>
      <c r="J15" s="14">
        <v>489</v>
      </c>
      <c r="K15" s="11">
        <v>0</v>
      </c>
      <c r="L15" s="11" t="s">
        <v>439</v>
      </c>
      <c r="M15" s="12">
        <v>0</v>
      </c>
      <c r="N15" s="13">
        <v>1250</v>
      </c>
      <c r="O15" s="13">
        <v>1049</v>
      </c>
      <c r="P15" s="14">
        <v>266</v>
      </c>
      <c r="Q15" s="13">
        <v>616</v>
      </c>
      <c r="R15" s="13">
        <v>740</v>
      </c>
      <c r="S15" s="14">
        <v>204</v>
      </c>
      <c r="T15" s="13">
        <v>931</v>
      </c>
      <c r="U15" s="13">
        <v>880</v>
      </c>
      <c r="V15" s="14">
        <v>264.5</v>
      </c>
      <c r="W15" s="13">
        <v>941</v>
      </c>
      <c r="X15" s="13">
        <v>1039</v>
      </c>
      <c r="Y15" s="14">
        <v>238</v>
      </c>
      <c r="Z15" s="13">
        <v>2741</v>
      </c>
      <c r="AA15" s="13">
        <v>2968</v>
      </c>
      <c r="AB15" s="14">
        <v>411</v>
      </c>
      <c r="AC15" s="13">
        <v>501</v>
      </c>
      <c r="AD15" s="13">
        <v>446</v>
      </c>
      <c r="AE15" s="14">
        <v>172.5</v>
      </c>
    </row>
    <row r="16" spans="1:31" ht="15.75" x14ac:dyDescent="0.3">
      <c r="A16" s="10" t="s">
        <v>113</v>
      </c>
      <c r="B16" s="13">
        <v>330</v>
      </c>
      <c r="C16" s="13">
        <v>483</v>
      </c>
      <c r="D16" s="14">
        <v>182.5</v>
      </c>
      <c r="E16" s="11">
        <v>2025</v>
      </c>
      <c r="F16" s="11">
        <v>2330</v>
      </c>
      <c r="G16" s="12">
        <v>291</v>
      </c>
      <c r="H16" s="11">
        <v>2275</v>
      </c>
      <c r="I16" s="11">
        <v>2643</v>
      </c>
      <c r="J16" s="12">
        <v>276.5</v>
      </c>
      <c r="K16" s="13">
        <v>428</v>
      </c>
      <c r="L16" s="13">
        <v>438</v>
      </c>
      <c r="M16" s="14">
        <v>96.5</v>
      </c>
      <c r="N16" s="13">
        <v>1501</v>
      </c>
      <c r="O16" s="13">
        <v>1601</v>
      </c>
      <c r="P16" s="14">
        <v>232</v>
      </c>
      <c r="Q16" s="13">
        <v>723</v>
      </c>
      <c r="R16" s="13">
        <v>858</v>
      </c>
      <c r="S16" s="14">
        <v>237</v>
      </c>
      <c r="T16" s="13">
        <v>654</v>
      </c>
      <c r="U16" s="13">
        <v>759</v>
      </c>
      <c r="V16" s="14">
        <v>179</v>
      </c>
      <c r="W16" s="13">
        <v>907</v>
      </c>
      <c r="X16" s="13">
        <v>904</v>
      </c>
      <c r="Y16" s="14">
        <v>285.5</v>
      </c>
      <c r="Z16" s="13">
        <v>3331</v>
      </c>
      <c r="AA16" s="13">
        <v>3571</v>
      </c>
      <c r="AB16" s="14">
        <v>542.5</v>
      </c>
      <c r="AC16" s="13">
        <v>516</v>
      </c>
      <c r="AD16" s="13">
        <v>594</v>
      </c>
      <c r="AE16" s="14">
        <v>123.5</v>
      </c>
    </row>
    <row r="17" spans="1:31" ht="15.75" x14ac:dyDescent="0.3">
      <c r="A17" s="10" t="s">
        <v>114</v>
      </c>
      <c r="B17" s="13">
        <v>375</v>
      </c>
      <c r="C17" s="13">
        <v>236</v>
      </c>
      <c r="D17" s="14">
        <v>201.5</v>
      </c>
      <c r="E17" s="13">
        <v>838</v>
      </c>
      <c r="F17" s="13">
        <v>799</v>
      </c>
      <c r="G17" s="14">
        <v>198.5</v>
      </c>
      <c r="H17" s="13">
        <v>903</v>
      </c>
      <c r="I17" s="13">
        <v>916</v>
      </c>
      <c r="J17" s="14">
        <v>149</v>
      </c>
      <c r="K17" s="11">
        <v>3</v>
      </c>
      <c r="L17" s="11">
        <v>4</v>
      </c>
      <c r="M17" s="12">
        <v>0.5</v>
      </c>
      <c r="N17" s="13">
        <v>512</v>
      </c>
      <c r="O17" s="13">
        <v>385</v>
      </c>
      <c r="P17" s="14">
        <v>167</v>
      </c>
      <c r="Q17" s="13">
        <v>297</v>
      </c>
      <c r="R17" s="13">
        <v>384</v>
      </c>
      <c r="S17" s="14">
        <v>141</v>
      </c>
      <c r="T17" s="13">
        <v>182</v>
      </c>
      <c r="U17" s="13">
        <v>298</v>
      </c>
      <c r="V17" s="14">
        <v>117</v>
      </c>
      <c r="W17" s="13">
        <v>497</v>
      </c>
      <c r="X17" s="13">
        <v>435</v>
      </c>
      <c r="Y17" s="14">
        <v>147.5</v>
      </c>
      <c r="Z17" s="13">
        <v>1948</v>
      </c>
      <c r="AA17" s="13">
        <v>1774</v>
      </c>
      <c r="AB17" s="14">
        <v>358.5</v>
      </c>
      <c r="AC17" s="11">
        <v>326</v>
      </c>
      <c r="AD17" s="11">
        <v>151</v>
      </c>
      <c r="AE17" s="12">
        <v>171.5</v>
      </c>
    </row>
    <row r="18" spans="1:31" ht="15.75" x14ac:dyDescent="0.3">
      <c r="A18" s="10" t="s">
        <v>115</v>
      </c>
      <c r="B18" s="13">
        <v>209</v>
      </c>
      <c r="C18" s="13">
        <v>166</v>
      </c>
      <c r="D18" s="14">
        <v>67</v>
      </c>
      <c r="E18" s="13">
        <v>1515</v>
      </c>
      <c r="F18" s="13">
        <v>1604</v>
      </c>
      <c r="G18" s="14">
        <v>194</v>
      </c>
      <c r="H18" s="13">
        <v>1329</v>
      </c>
      <c r="I18" s="13">
        <v>1381</v>
      </c>
      <c r="J18" s="14">
        <v>191.5</v>
      </c>
      <c r="K18" s="11">
        <v>1056</v>
      </c>
      <c r="L18" s="11">
        <v>886</v>
      </c>
      <c r="M18" s="12">
        <v>155</v>
      </c>
      <c r="N18" s="13">
        <v>920</v>
      </c>
      <c r="O18" s="13">
        <v>917</v>
      </c>
      <c r="P18" s="14">
        <v>149.5</v>
      </c>
      <c r="Q18" s="11">
        <v>569</v>
      </c>
      <c r="R18" s="11">
        <v>724</v>
      </c>
      <c r="S18" s="12">
        <v>112.5</v>
      </c>
      <c r="T18" s="13">
        <v>371</v>
      </c>
      <c r="U18" s="13">
        <v>355</v>
      </c>
      <c r="V18" s="14">
        <v>85.5</v>
      </c>
      <c r="W18" s="13">
        <v>243</v>
      </c>
      <c r="X18" s="13">
        <v>258</v>
      </c>
      <c r="Y18" s="14">
        <v>86</v>
      </c>
      <c r="Z18" s="13">
        <v>819</v>
      </c>
      <c r="AA18" s="13">
        <v>747</v>
      </c>
      <c r="AB18" s="14">
        <v>124.5</v>
      </c>
      <c r="AC18" s="13">
        <v>485</v>
      </c>
      <c r="AD18" s="13">
        <v>408</v>
      </c>
      <c r="AE18" s="14">
        <v>110</v>
      </c>
    </row>
    <row r="19" spans="1:31" s="23" customFormat="1" ht="15.75" x14ac:dyDescent="0.3">
      <c r="A19" s="21" t="s">
        <v>438</v>
      </c>
      <c r="B19" s="25">
        <v>3547</v>
      </c>
      <c r="C19" s="25">
        <v>3281</v>
      </c>
      <c r="D19" s="24">
        <v>510</v>
      </c>
      <c r="E19" s="25">
        <v>14574</v>
      </c>
      <c r="F19" s="25">
        <v>14935</v>
      </c>
      <c r="G19" s="24">
        <v>789</v>
      </c>
      <c r="H19" s="25">
        <v>16498</v>
      </c>
      <c r="I19" s="25">
        <v>16395</v>
      </c>
      <c r="J19" s="24">
        <v>1037.5</v>
      </c>
      <c r="K19" s="25">
        <v>1914</v>
      </c>
      <c r="L19" s="25">
        <v>1744</v>
      </c>
      <c r="M19" s="24">
        <v>193</v>
      </c>
      <c r="N19" s="25">
        <v>8587</v>
      </c>
      <c r="O19" s="25">
        <v>8070</v>
      </c>
      <c r="P19" s="24">
        <v>578.5</v>
      </c>
      <c r="Q19" s="22">
        <v>4635</v>
      </c>
      <c r="R19" s="22">
        <v>5716</v>
      </c>
      <c r="S19" s="20">
        <v>521.5</v>
      </c>
      <c r="T19" s="25">
        <v>6976</v>
      </c>
      <c r="U19" s="25">
        <v>6868</v>
      </c>
      <c r="V19" s="24">
        <v>640</v>
      </c>
      <c r="W19" s="25">
        <v>6288</v>
      </c>
      <c r="X19" s="25">
        <v>5867</v>
      </c>
      <c r="Y19" s="24">
        <v>639</v>
      </c>
      <c r="Z19" s="25">
        <v>19499</v>
      </c>
      <c r="AA19" s="25">
        <v>20155</v>
      </c>
      <c r="AB19" s="24">
        <v>1083</v>
      </c>
      <c r="AC19" s="25">
        <v>3781</v>
      </c>
      <c r="AD19" s="25">
        <v>3395</v>
      </c>
      <c r="AE19" s="24">
        <v>429</v>
      </c>
    </row>
    <row r="20" spans="1:31" x14ac:dyDescent="0.25">
      <c r="A20" s="15" t="s">
        <v>124</v>
      </c>
      <c r="B20" s="15"/>
      <c r="C20" s="15"/>
      <c r="D20" s="16"/>
      <c r="E20" s="15"/>
      <c r="F20" s="15"/>
      <c r="G20" s="16"/>
      <c r="H20" s="15"/>
      <c r="I20" s="15"/>
      <c r="J20" s="16"/>
      <c r="K20" s="15"/>
      <c r="L20" s="15"/>
      <c r="M20" s="16"/>
      <c r="N20" s="15"/>
      <c r="O20" s="15"/>
      <c r="P20" s="16"/>
      <c r="Q20" s="15"/>
      <c r="R20" s="15"/>
      <c r="S20" s="16"/>
      <c r="T20" s="15"/>
      <c r="U20" s="15"/>
      <c r="V20" s="16"/>
      <c r="W20" s="15"/>
      <c r="X20" s="15"/>
      <c r="Y20" s="16"/>
      <c r="Z20" s="15"/>
      <c r="AA20" s="15"/>
      <c r="AB20" s="16"/>
      <c r="AC20" s="15"/>
      <c r="AD20" s="15"/>
      <c r="AE20" s="16"/>
    </row>
    <row r="21" spans="1:31" x14ac:dyDescent="0.25">
      <c r="A21" t="s">
        <v>131</v>
      </c>
      <c r="D21" s="17"/>
      <c r="G21" s="17"/>
      <c r="J21" s="17"/>
      <c r="M21" s="17"/>
      <c r="P21" s="17"/>
      <c r="S21" s="17"/>
      <c r="V21" s="17"/>
      <c r="Y21" s="17"/>
      <c r="AB21" s="17"/>
      <c r="AE21" s="17"/>
    </row>
  </sheetData>
  <mergeCells count="10">
    <mergeCell ref="Z4:AB4"/>
    <mergeCell ref="N4:P4"/>
    <mergeCell ref="AC4:AE4"/>
    <mergeCell ref="K4:M4"/>
    <mergeCell ref="B4:D4"/>
    <mergeCell ref="H4:J4"/>
    <mergeCell ref="Q4:S4"/>
    <mergeCell ref="T4:V4"/>
    <mergeCell ref="W4:Y4"/>
    <mergeCell ref="E4:G4"/>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Feuil53"/>
  <dimension ref="A1:P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6" width="15" customWidth="1"/>
  </cols>
  <sheetData>
    <row r="1" spans="1:16" ht="18.75" x14ac:dyDescent="0.35">
      <c r="A1" s="3" t="s">
        <v>58</v>
      </c>
      <c r="B1" s="4"/>
      <c r="C1" s="4"/>
      <c r="D1" s="4"/>
      <c r="E1" s="5" t="str">
        <f>HYPERLINK("#Sommaire!A1","Sommaire")</f>
        <v>Sommaire</v>
      </c>
      <c r="F1" s="4"/>
      <c r="G1" s="4"/>
      <c r="H1" s="4"/>
      <c r="I1" s="4"/>
      <c r="J1" s="4"/>
      <c r="K1" s="4"/>
      <c r="L1" s="4"/>
      <c r="M1" s="4"/>
      <c r="N1" s="4"/>
      <c r="O1" s="4"/>
      <c r="P1" s="4"/>
    </row>
    <row r="2" spans="1:16" ht="15.75" x14ac:dyDescent="0.3">
      <c r="A2" s="6" t="s">
        <v>314</v>
      </c>
      <c r="B2" s="4"/>
      <c r="C2" s="4"/>
      <c r="D2" s="4"/>
      <c r="E2" s="4"/>
      <c r="F2" s="4"/>
      <c r="G2" s="4"/>
      <c r="H2" s="4"/>
      <c r="I2" s="4"/>
      <c r="J2" s="4"/>
      <c r="K2" s="4"/>
      <c r="L2" s="4"/>
      <c r="M2" s="4"/>
      <c r="N2" s="4"/>
      <c r="O2" s="4"/>
      <c r="P2" s="4"/>
    </row>
    <row r="3" spans="1:16" ht="15.75" x14ac:dyDescent="0.3">
      <c r="A3" s="6" t="s">
        <v>315</v>
      </c>
      <c r="B3" s="4"/>
      <c r="C3" s="4"/>
      <c r="D3" s="4"/>
      <c r="E3" s="4"/>
      <c r="F3" s="4"/>
      <c r="G3" s="4"/>
      <c r="H3" s="4"/>
      <c r="I3" s="4"/>
      <c r="J3" s="4"/>
      <c r="K3" s="4"/>
      <c r="L3" s="4"/>
      <c r="M3" s="4"/>
      <c r="N3" s="4"/>
      <c r="O3" s="4"/>
      <c r="P3" s="4"/>
    </row>
    <row r="4" spans="1:16" ht="60" customHeight="1" x14ac:dyDescent="0.25">
      <c r="A4" s="7"/>
      <c r="B4" s="83" t="s">
        <v>316</v>
      </c>
      <c r="C4" s="83"/>
      <c r="D4" s="83"/>
      <c r="E4" s="83" t="s">
        <v>317</v>
      </c>
      <c r="F4" s="83"/>
      <c r="G4" s="83"/>
      <c r="H4" s="83" t="s">
        <v>318</v>
      </c>
      <c r="I4" s="83"/>
      <c r="J4" s="83"/>
      <c r="K4" s="83" t="s">
        <v>319</v>
      </c>
      <c r="L4" s="83"/>
      <c r="M4" s="83"/>
      <c r="N4" s="83" t="s">
        <v>320</v>
      </c>
      <c r="O4" s="83"/>
      <c r="P4" s="83"/>
    </row>
    <row r="5" spans="1:16"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c r="N5" s="8" t="s">
        <v>100</v>
      </c>
      <c r="O5" s="8" t="s">
        <v>101</v>
      </c>
      <c r="P5" s="9" t="s">
        <v>102</v>
      </c>
    </row>
    <row r="6" spans="1:16" ht="15.75" x14ac:dyDescent="0.3">
      <c r="A6" s="10" t="s">
        <v>103</v>
      </c>
      <c r="B6" s="11">
        <v>7465</v>
      </c>
      <c r="C6" s="11">
        <v>8001</v>
      </c>
      <c r="D6" s="12">
        <v>519.5</v>
      </c>
      <c r="E6" s="13">
        <v>194559</v>
      </c>
      <c r="F6" s="13">
        <v>217127</v>
      </c>
      <c r="G6" s="14">
        <v>23799</v>
      </c>
      <c r="H6" s="11">
        <v>135239</v>
      </c>
      <c r="I6" s="11">
        <v>170608</v>
      </c>
      <c r="J6" s="12">
        <v>20918.5</v>
      </c>
      <c r="K6" s="11">
        <v>3942</v>
      </c>
      <c r="L6" s="11">
        <v>4674</v>
      </c>
      <c r="M6" s="12">
        <v>391.5</v>
      </c>
      <c r="N6" s="13">
        <v>4503</v>
      </c>
      <c r="O6" s="13">
        <v>4599</v>
      </c>
      <c r="P6" s="14">
        <v>428.5</v>
      </c>
    </row>
    <row r="7" spans="1:16" ht="15.75" x14ac:dyDescent="0.3">
      <c r="A7" s="10" t="s">
        <v>104</v>
      </c>
      <c r="B7" s="13">
        <v>1120</v>
      </c>
      <c r="C7" s="13">
        <v>1152</v>
      </c>
      <c r="D7" s="14">
        <v>207</v>
      </c>
      <c r="E7" s="13">
        <v>42551</v>
      </c>
      <c r="F7" s="13">
        <v>52106</v>
      </c>
      <c r="G7" s="14">
        <v>10661</v>
      </c>
      <c r="H7" s="11">
        <v>15443</v>
      </c>
      <c r="I7" s="11">
        <v>26042</v>
      </c>
      <c r="J7" s="12">
        <v>5372.5</v>
      </c>
      <c r="K7" s="11">
        <v>222</v>
      </c>
      <c r="L7" s="11">
        <v>365</v>
      </c>
      <c r="M7" s="12">
        <v>107.5</v>
      </c>
      <c r="N7" s="13">
        <v>901</v>
      </c>
      <c r="O7" s="13">
        <v>888</v>
      </c>
      <c r="P7" s="14">
        <v>188</v>
      </c>
    </row>
    <row r="8" spans="1:16" ht="15.75" x14ac:dyDescent="0.3">
      <c r="A8" s="10" t="s">
        <v>105</v>
      </c>
      <c r="B8" s="11">
        <v>2705</v>
      </c>
      <c r="C8" s="11">
        <v>2312</v>
      </c>
      <c r="D8" s="12">
        <v>344</v>
      </c>
      <c r="E8" s="13">
        <v>54259</v>
      </c>
      <c r="F8" s="13">
        <v>46882</v>
      </c>
      <c r="G8" s="14">
        <v>11024</v>
      </c>
      <c r="H8" s="13">
        <v>14962</v>
      </c>
      <c r="I8" s="13">
        <v>17383</v>
      </c>
      <c r="J8" s="14">
        <v>2628.5</v>
      </c>
      <c r="K8" s="11">
        <v>296</v>
      </c>
      <c r="L8" s="11">
        <v>454</v>
      </c>
      <c r="M8" s="12">
        <v>139.5</v>
      </c>
      <c r="N8" s="11">
        <v>2454</v>
      </c>
      <c r="O8" s="11">
        <v>1936</v>
      </c>
      <c r="P8" s="12">
        <v>333.5</v>
      </c>
    </row>
    <row r="9" spans="1:16" ht="15.75" x14ac:dyDescent="0.3">
      <c r="A9" s="10" t="s">
        <v>106</v>
      </c>
      <c r="B9" s="13">
        <v>5357</v>
      </c>
      <c r="C9" s="13">
        <v>5445</v>
      </c>
      <c r="D9" s="14">
        <v>447.5</v>
      </c>
      <c r="E9" s="13">
        <v>547267</v>
      </c>
      <c r="F9" s="13">
        <v>525505</v>
      </c>
      <c r="G9" s="14">
        <v>56511.5</v>
      </c>
      <c r="H9" s="11">
        <v>233827</v>
      </c>
      <c r="I9" s="11">
        <v>351560</v>
      </c>
      <c r="J9" s="12">
        <v>31998</v>
      </c>
      <c r="K9" s="13">
        <v>1153</v>
      </c>
      <c r="L9" s="13">
        <v>1171</v>
      </c>
      <c r="M9" s="14">
        <v>316</v>
      </c>
      <c r="N9" s="13">
        <v>4645</v>
      </c>
      <c r="O9" s="13">
        <v>4786</v>
      </c>
      <c r="P9" s="14">
        <v>456</v>
      </c>
    </row>
    <row r="10" spans="1:16" ht="15.75" x14ac:dyDescent="0.3">
      <c r="A10" s="10" t="s">
        <v>107</v>
      </c>
      <c r="B10" s="11">
        <v>899</v>
      </c>
      <c r="C10" s="11">
        <v>1075</v>
      </c>
      <c r="D10" s="12">
        <v>58.5</v>
      </c>
      <c r="E10" s="11">
        <v>14606</v>
      </c>
      <c r="F10" s="11">
        <v>19323</v>
      </c>
      <c r="G10" s="12">
        <v>1254</v>
      </c>
      <c r="H10" s="13">
        <v>13476</v>
      </c>
      <c r="I10" s="13">
        <v>13041</v>
      </c>
      <c r="J10" s="14">
        <v>1169</v>
      </c>
      <c r="K10" s="11">
        <v>635</v>
      </c>
      <c r="L10" s="11">
        <v>887</v>
      </c>
      <c r="M10" s="12">
        <v>52</v>
      </c>
      <c r="N10" s="11">
        <v>300</v>
      </c>
      <c r="O10" s="11">
        <v>219</v>
      </c>
      <c r="P10" s="12">
        <v>43.5</v>
      </c>
    </row>
    <row r="11" spans="1:16" ht="15.75" x14ac:dyDescent="0.3">
      <c r="A11" s="10" t="s">
        <v>108</v>
      </c>
      <c r="B11" s="13">
        <v>3054</v>
      </c>
      <c r="C11" s="13">
        <v>3367</v>
      </c>
      <c r="D11" s="14">
        <v>319</v>
      </c>
      <c r="E11" s="13">
        <v>165656</v>
      </c>
      <c r="F11" s="13">
        <v>182525</v>
      </c>
      <c r="G11" s="14">
        <v>20846.5</v>
      </c>
      <c r="H11" s="13">
        <v>89655</v>
      </c>
      <c r="I11" s="13">
        <v>94168</v>
      </c>
      <c r="J11" s="14">
        <v>10829</v>
      </c>
      <c r="K11" s="11">
        <v>465</v>
      </c>
      <c r="L11" s="11">
        <v>769</v>
      </c>
      <c r="M11" s="12">
        <v>148.5</v>
      </c>
      <c r="N11" s="13">
        <v>2784</v>
      </c>
      <c r="O11" s="13">
        <v>2849</v>
      </c>
      <c r="P11" s="14">
        <v>310.5</v>
      </c>
    </row>
    <row r="12" spans="1:16" ht="15.75" x14ac:dyDescent="0.3">
      <c r="A12" s="10" t="s">
        <v>109</v>
      </c>
      <c r="B12" s="11">
        <v>4540</v>
      </c>
      <c r="C12" s="11">
        <v>3729</v>
      </c>
      <c r="D12" s="12">
        <v>378.5</v>
      </c>
      <c r="E12" s="11">
        <v>310856</v>
      </c>
      <c r="F12" s="11">
        <v>247046</v>
      </c>
      <c r="G12" s="12">
        <v>23293</v>
      </c>
      <c r="H12" s="11">
        <v>85461</v>
      </c>
      <c r="I12" s="11">
        <v>93147</v>
      </c>
      <c r="J12" s="12">
        <v>6474</v>
      </c>
      <c r="K12" s="13">
        <v>710</v>
      </c>
      <c r="L12" s="13">
        <v>855</v>
      </c>
      <c r="M12" s="14">
        <v>187.5</v>
      </c>
      <c r="N12" s="11">
        <v>3921</v>
      </c>
      <c r="O12" s="11">
        <v>3030</v>
      </c>
      <c r="P12" s="12">
        <v>345</v>
      </c>
    </row>
    <row r="13" spans="1:16" ht="15.75" x14ac:dyDescent="0.3">
      <c r="A13" s="10" t="s">
        <v>110</v>
      </c>
      <c r="B13" s="13">
        <v>836</v>
      </c>
      <c r="C13" s="13">
        <v>927</v>
      </c>
      <c r="D13" s="14">
        <v>106</v>
      </c>
      <c r="E13" s="13">
        <v>66350</v>
      </c>
      <c r="F13" s="13">
        <v>62820</v>
      </c>
      <c r="G13" s="14">
        <v>8503</v>
      </c>
      <c r="H13" s="11">
        <v>22760</v>
      </c>
      <c r="I13" s="11">
        <v>34172</v>
      </c>
      <c r="J13" s="12">
        <v>3489.5</v>
      </c>
      <c r="K13" s="11">
        <v>226</v>
      </c>
      <c r="L13" s="11">
        <v>315</v>
      </c>
      <c r="M13" s="12">
        <v>67.5</v>
      </c>
      <c r="N13" s="13">
        <v>640</v>
      </c>
      <c r="O13" s="13">
        <v>676</v>
      </c>
      <c r="P13" s="14">
        <v>89.5</v>
      </c>
    </row>
    <row r="14" spans="1:16" ht="15.75" x14ac:dyDescent="0.3">
      <c r="A14" s="10" t="s">
        <v>111</v>
      </c>
      <c r="B14" s="13">
        <v>1230</v>
      </c>
      <c r="C14" s="13">
        <v>1142</v>
      </c>
      <c r="D14" s="14">
        <v>272.5</v>
      </c>
      <c r="E14" s="13">
        <v>32476</v>
      </c>
      <c r="F14" s="13">
        <v>31098</v>
      </c>
      <c r="G14" s="14">
        <v>12085.5</v>
      </c>
      <c r="H14" s="11">
        <v>9008</v>
      </c>
      <c r="I14" s="11">
        <v>13914</v>
      </c>
      <c r="J14" s="12">
        <v>3058.5</v>
      </c>
      <c r="K14" s="11">
        <v>95</v>
      </c>
      <c r="L14" s="11">
        <v>349</v>
      </c>
      <c r="M14" s="12">
        <v>64.5</v>
      </c>
      <c r="N14" s="11">
        <v>1142</v>
      </c>
      <c r="O14" s="11">
        <v>865</v>
      </c>
      <c r="P14" s="12">
        <v>264</v>
      </c>
    </row>
    <row r="15" spans="1:16" ht="15.75" x14ac:dyDescent="0.3">
      <c r="A15" s="10" t="s">
        <v>112</v>
      </c>
      <c r="B15" s="11">
        <v>11673</v>
      </c>
      <c r="C15" s="11">
        <v>13423</v>
      </c>
      <c r="D15" s="12">
        <v>639</v>
      </c>
      <c r="E15" s="11">
        <v>499250</v>
      </c>
      <c r="F15" s="11">
        <v>566821</v>
      </c>
      <c r="G15" s="12">
        <v>32124.5</v>
      </c>
      <c r="H15" s="11">
        <v>344284</v>
      </c>
      <c r="I15" s="11">
        <v>405701</v>
      </c>
      <c r="J15" s="12">
        <v>24088</v>
      </c>
      <c r="K15" s="11">
        <v>4232</v>
      </c>
      <c r="L15" s="11">
        <v>5385</v>
      </c>
      <c r="M15" s="12">
        <v>449</v>
      </c>
      <c r="N15" s="13">
        <v>9178</v>
      </c>
      <c r="O15" s="13">
        <v>9746</v>
      </c>
      <c r="P15" s="14">
        <v>606</v>
      </c>
    </row>
    <row r="16" spans="1:16" ht="15.75" x14ac:dyDescent="0.3">
      <c r="A16" s="10" t="s">
        <v>113</v>
      </c>
      <c r="B16" s="11">
        <v>14800</v>
      </c>
      <c r="C16" s="11">
        <v>15771</v>
      </c>
      <c r="D16" s="12">
        <v>782.5</v>
      </c>
      <c r="E16" s="13">
        <v>408004</v>
      </c>
      <c r="F16" s="13">
        <v>430129</v>
      </c>
      <c r="G16" s="14">
        <v>33575</v>
      </c>
      <c r="H16" s="11">
        <v>263911</v>
      </c>
      <c r="I16" s="11">
        <v>289526</v>
      </c>
      <c r="J16" s="12">
        <v>22843.5</v>
      </c>
      <c r="K16" s="13">
        <v>9145</v>
      </c>
      <c r="L16" s="13">
        <v>9230</v>
      </c>
      <c r="M16" s="14">
        <v>663</v>
      </c>
      <c r="N16" s="11">
        <v>7706</v>
      </c>
      <c r="O16" s="11">
        <v>8568</v>
      </c>
      <c r="P16" s="12">
        <v>664.5</v>
      </c>
    </row>
    <row r="17" spans="1:16" ht="15.75" x14ac:dyDescent="0.3">
      <c r="A17" s="10" t="s">
        <v>114</v>
      </c>
      <c r="B17" s="13">
        <v>5254</v>
      </c>
      <c r="C17" s="13">
        <v>5395</v>
      </c>
      <c r="D17" s="14">
        <v>500</v>
      </c>
      <c r="E17" s="13">
        <v>270234</v>
      </c>
      <c r="F17" s="13">
        <v>247827</v>
      </c>
      <c r="G17" s="14">
        <v>31734</v>
      </c>
      <c r="H17" s="13">
        <v>141659</v>
      </c>
      <c r="I17" s="13">
        <v>156681</v>
      </c>
      <c r="J17" s="14">
        <v>18318</v>
      </c>
      <c r="K17" s="13">
        <v>1239</v>
      </c>
      <c r="L17" s="13">
        <v>1286</v>
      </c>
      <c r="M17" s="14">
        <v>271.5</v>
      </c>
      <c r="N17" s="13">
        <v>4404</v>
      </c>
      <c r="O17" s="13">
        <v>4603</v>
      </c>
      <c r="P17" s="14">
        <v>464</v>
      </c>
    </row>
    <row r="18" spans="1:16" ht="15.75" x14ac:dyDescent="0.3">
      <c r="A18" s="10" t="s">
        <v>115</v>
      </c>
      <c r="B18" s="11">
        <v>6992</v>
      </c>
      <c r="C18" s="11">
        <v>7688</v>
      </c>
      <c r="D18" s="12">
        <v>256</v>
      </c>
      <c r="E18" s="11">
        <v>140070</v>
      </c>
      <c r="F18" s="11">
        <v>159191</v>
      </c>
      <c r="G18" s="12">
        <v>9870.5</v>
      </c>
      <c r="H18" s="13">
        <v>106773</v>
      </c>
      <c r="I18" s="13">
        <v>115237</v>
      </c>
      <c r="J18" s="14">
        <v>8551.5</v>
      </c>
      <c r="K18" s="11">
        <v>5040</v>
      </c>
      <c r="L18" s="11">
        <v>5544</v>
      </c>
      <c r="M18" s="12">
        <v>272</v>
      </c>
      <c r="N18" s="11">
        <v>2618</v>
      </c>
      <c r="O18" s="11">
        <v>3015</v>
      </c>
      <c r="P18" s="12">
        <v>207</v>
      </c>
    </row>
    <row r="19" spans="1:16" s="23" customFormat="1" ht="15.75" x14ac:dyDescent="0.3">
      <c r="A19" s="21" t="s">
        <v>438</v>
      </c>
      <c r="B19" s="22">
        <v>65925</v>
      </c>
      <c r="C19" s="22">
        <v>69427</v>
      </c>
      <c r="D19" s="20">
        <v>1517</v>
      </c>
      <c r="E19" s="25">
        <v>2746138</v>
      </c>
      <c r="F19" s="25">
        <v>2788400</v>
      </c>
      <c r="G19" s="24">
        <v>91956</v>
      </c>
      <c r="H19" s="22">
        <v>1476458</v>
      </c>
      <c r="I19" s="22">
        <v>1781180</v>
      </c>
      <c r="J19" s="20">
        <v>56481</v>
      </c>
      <c r="K19" s="22">
        <v>27400</v>
      </c>
      <c r="L19" s="22">
        <v>31284</v>
      </c>
      <c r="M19" s="20">
        <v>1068.5</v>
      </c>
      <c r="N19" s="25">
        <v>45196</v>
      </c>
      <c r="O19" s="25">
        <v>45780</v>
      </c>
      <c r="P19" s="24">
        <v>1378.5</v>
      </c>
    </row>
    <row r="20" spans="1:16" x14ac:dyDescent="0.25">
      <c r="A20" s="15" t="s">
        <v>124</v>
      </c>
      <c r="B20" s="15"/>
      <c r="C20" s="15"/>
      <c r="D20" s="16"/>
      <c r="E20" s="15"/>
      <c r="F20" s="15"/>
      <c r="G20" s="16"/>
      <c r="H20" s="15"/>
      <c r="I20" s="15"/>
      <c r="J20" s="16"/>
      <c r="K20" s="15"/>
      <c r="L20" s="15"/>
      <c r="M20" s="16"/>
      <c r="N20" s="15"/>
      <c r="O20" s="15"/>
      <c r="P20" s="16"/>
    </row>
    <row r="21" spans="1:16" x14ac:dyDescent="0.25">
      <c r="A21" t="s">
        <v>131</v>
      </c>
      <c r="D21" s="17"/>
      <c r="G21" s="17"/>
      <c r="J21" s="17"/>
      <c r="M21" s="17"/>
      <c r="P21" s="17"/>
    </row>
  </sheetData>
  <mergeCells count="5">
    <mergeCell ref="K4:M4"/>
    <mergeCell ref="B4:D4"/>
    <mergeCell ref="H4:J4"/>
    <mergeCell ref="E4:G4"/>
    <mergeCell ref="N4:P4"/>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Feuil54"/>
  <dimension ref="A1:M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3" width="15" customWidth="1"/>
  </cols>
  <sheetData>
    <row r="1" spans="1:13" ht="18.75" x14ac:dyDescent="0.35">
      <c r="A1" s="3" t="s">
        <v>58</v>
      </c>
      <c r="B1" s="4"/>
      <c r="C1" s="4"/>
      <c r="D1" s="4"/>
      <c r="E1" s="5" t="str">
        <f>HYPERLINK("#Sommaire!A1","Sommaire")</f>
        <v>Sommaire</v>
      </c>
      <c r="F1" s="4"/>
      <c r="G1" s="4"/>
      <c r="H1" s="4"/>
      <c r="I1" s="4"/>
      <c r="J1" s="4"/>
      <c r="K1" s="4"/>
      <c r="L1" s="4"/>
      <c r="M1" s="4"/>
    </row>
    <row r="2" spans="1:13" ht="15.75" x14ac:dyDescent="0.3">
      <c r="A2" s="6" t="s">
        <v>321</v>
      </c>
      <c r="B2" s="4"/>
      <c r="C2" s="4"/>
      <c r="D2" s="4"/>
      <c r="E2" s="4"/>
      <c r="F2" s="4"/>
      <c r="G2" s="4"/>
      <c r="H2" s="4"/>
      <c r="I2" s="4"/>
      <c r="J2" s="4"/>
      <c r="K2" s="4"/>
      <c r="L2" s="4"/>
      <c r="M2" s="4"/>
    </row>
    <row r="3" spans="1:13" ht="15.75" x14ac:dyDescent="0.3">
      <c r="A3" s="6" t="s">
        <v>187</v>
      </c>
      <c r="B3" s="4"/>
      <c r="C3" s="4"/>
      <c r="D3" s="4"/>
      <c r="E3" s="4"/>
      <c r="F3" s="4"/>
      <c r="G3" s="4"/>
      <c r="H3" s="4"/>
      <c r="I3" s="4"/>
      <c r="J3" s="4"/>
      <c r="K3" s="4"/>
      <c r="L3" s="4"/>
      <c r="M3" s="4"/>
    </row>
    <row r="4" spans="1:13" ht="60" customHeight="1" x14ac:dyDescent="0.25">
      <c r="A4" s="7"/>
      <c r="B4" s="83" t="s">
        <v>322</v>
      </c>
      <c r="C4" s="83"/>
      <c r="D4" s="83"/>
      <c r="E4" s="83" t="s">
        <v>323</v>
      </c>
      <c r="F4" s="83"/>
      <c r="G4" s="83"/>
      <c r="H4" s="83" t="s">
        <v>324</v>
      </c>
      <c r="I4" s="83"/>
      <c r="J4" s="83"/>
      <c r="K4" s="83" t="s">
        <v>325</v>
      </c>
      <c r="L4" s="83"/>
      <c r="M4" s="83"/>
    </row>
    <row r="5" spans="1:13"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row>
    <row r="6" spans="1:13" ht="15.75" x14ac:dyDescent="0.3">
      <c r="A6" s="10" t="s">
        <v>103</v>
      </c>
      <c r="B6" s="11">
        <v>3909</v>
      </c>
      <c r="C6" s="11">
        <v>1444</v>
      </c>
      <c r="D6" s="12">
        <v>382</v>
      </c>
      <c r="E6" s="13">
        <v>1525</v>
      </c>
      <c r="F6" s="13">
        <v>1440</v>
      </c>
      <c r="G6" s="14">
        <v>272.5</v>
      </c>
      <c r="H6" s="13">
        <v>2710</v>
      </c>
      <c r="I6" s="13">
        <v>2368</v>
      </c>
      <c r="J6" s="14">
        <v>357.5</v>
      </c>
      <c r="K6" s="11">
        <v>839</v>
      </c>
      <c r="L6" s="11">
        <v>306</v>
      </c>
      <c r="M6" s="12">
        <v>219.5</v>
      </c>
    </row>
    <row r="7" spans="1:13" ht="15.75" x14ac:dyDescent="0.3">
      <c r="A7" s="10" t="s">
        <v>104</v>
      </c>
      <c r="B7" s="13">
        <v>360</v>
      </c>
      <c r="C7" s="13">
        <v>248</v>
      </c>
      <c r="D7" s="14">
        <v>129</v>
      </c>
      <c r="E7" s="11">
        <v>90</v>
      </c>
      <c r="F7" s="11">
        <v>177</v>
      </c>
      <c r="G7" s="12">
        <v>57</v>
      </c>
      <c r="H7" s="13">
        <v>599</v>
      </c>
      <c r="I7" s="13">
        <v>595</v>
      </c>
      <c r="J7" s="14">
        <v>150.5</v>
      </c>
      <c r="K7" s="11">
        <v>255</v>
      </c>
      <c r="L7" s="11">
        <v>59</v>
      </c>
      <c r="M7" s="12">
        <v>104</v>
      </c>
    </row>
    <row r="8" spans="1:13" ht="15.75" x14ac:dyDescent="0.3">
      <c r="A8" s="10" t="s">
        <v>105</v>
      </c>
      <c r="B8" s="13">
        <v>249</v>
      </c>
      <c r="C8" s="13">
        <v>233</v>
      </c>
      <c r="D8" s="14">
        <v>82.5</v>
      </c>
      <c r="E8" s="13">
        <v>1013</v>
      </c>
      <c r="F8" s="13">
        <v>905</v>
      </c>
      <c r="G8" s="14">
        <v>260.5</v>
      </c>
      <c r="H8" s="11">
        <v>1265</v>
      </c>
      <c r="I8" s="11">
        <v>975</v>
      </c>
      <c r="J8" s="12">
        <v>216.5</v>
      </c>
      <c r="K8" s="11">
        <v>1109</v>
      </c>
      <c r="L8" s="11">
        <v>243</v>
      </c>
      <c r="M8" s="12">
        <v>221.5</v>
      </c>
    </row>
    <row r="9" spans="1:13" ht="15.75" x14ac:dyDescent="0.3">
      <c r="A9" s="10" t="s">
        <v>106</v>
      </c>
      <c r="B9" s="11">
        <v>390</v>
      </c>
      <c r="C9" s="11">
        <v>562</v>
      </c>
      <c r="D9" s="12">
        <v>160</v>
      </c>
      <c r="E9" s="13">
        <v>477</v>
      </c>
      <c r="F9" s="13">
        <v>525</v>
      </c>
      <c r="G9" s="14">
        <v>168.5</v>
      </c>
      <c r="H9" s="11">
        <v>4647</v>
      </c>
      <c r="I9" s="11">
        <v>4067</v>
      </c>
      <c r="J9" s="12">
        <v>431</v>
      </c>
      <c r="K9" s="11">
        <v>302</v>
      </c>
      <c r="L9" s="11">
        <v>80</v>
      </c>
      <c r="M9" s="12">
        <v>139</v>
      </c>
    </row>
    <row r="10" spans="1:13" ht="15.75" x14ac:dyDescent="0.3">
      <c r="A10" s="10" t="s">
        <v>107</v>
      </c>
      <c r="B10" s="11">
        <v>467</v>
      </c>
      <c r="C10" s="11">
        <v>111</v>
      </c>
      <c r="D10" s="12">
        <v>52.5</v>
      </c>
      <c r="E10" s="11">
        <v>259</v>
      </c>
      <c r="F10" s="11">
        <v>23</v>
      </c>
      <c r="G10" s="12">
        <v>37.5</v>
      </c>
      <c r="H10" s="11">
        <v>161</v>
      </c>
      <c r="I10" s="11">
        <v>91</v>
      </c>
      <c r="J10" s="12">
        <v>34.5</v>
      </c>
      <c r="K10" s="11">
        <v>149</v>
      </c>
      <c r="L10" s="11">
        <v>20</v>
      </c>
      <c r="M10" s="12">
        <v>32.5</v>
      </c>
    </row>
    <row r="11" spans="1:13" ht="15.75" x14ac:dyDescent="0.3">
      <c r="A11" s="10" t="s">
        <v>108</v>
      </c>
      <c r="B11" s="13">
        <v>497</v>
      </c>
      <c r="C11" s="13">
        <v>459</v>
      </c>
      <c r="D11" s="14">
        <v>121.5</v>
      </c>
      <c r="E11" s="11">
        <v>54</v>
      </c>
      <c r="F11" s="11">
        <v>146</v>
      </c>
      <c r="G11" s="12">
        <v>33</v>
      </c>
      <c r="H11" s="13">
        <v>2519</v>
      </c>
      <c r="I11" s="13">
        <v>2522</v>
      </c>
      <c r="J11" s="14">
        <v>304</v>
      </c>
      <c r="K11" s="11">
        <v>381</v>
      </c>
      <c r="L11" s="11">
        <v>100</v>
      </c>
      <c r="M11" s="12">
        <v>112.5</v>
      </c>
    </row>
    <row r="12" spans="1:13" ht="15.75" x14ac:dyDescent="0.3">
      <c r="A12" s="10" t="s">
        <v>109</v>
      </c>
      <c r="B12" s="11">
        <v>872</v>
      </c>
      <c r="C12" s="11">
        <v>549</v>
      </c>
      <c r="D12" s="12">
        <v>190</v>
      </c>
      <c r="E12" s="11">
        <v>71</v>
      </c>
      <c r="F12" s="11">
        <v>215</v>
      </c>
      <c r="G12" s="12">
        <v>50.5</v>
      </c>
      <c r="H12" s="11">
        <v>3399</v>
      </c>
      <c r="I12" s="11">
        <v>2425</v>
      </c>
      <c r="J12" s="12">
        <v>340</v>
      </c>
      <c r="K12" s="11">
        <v>688</v>
      </c>
      <c r="L12" s="11">
        <v>153</v>
      </c>
      <c r="M12" s="12">
        <v>152</v>
      </c>
    </row>
    <row r="13" spans="1:13" ht="15.75" x14ac:dyDescent="0.3">
      <c r="A13" s="10" t="s">
        <v>110</v>
      </c>
      <c r="B13" s="13">
        <v>83</v>
      </c>
      <c r="C13" s="13">
        <v>92</v>
      </c>
      <c r="D13" s="14">
        <v>32.5</v>
      </c>
      <c r="E13" s="11">
        <v>33</v>
      </c>
      <c r="F13" s="11">
        <v>55</v>
      </c>
      <c r="G13" s="12">
        <v>15</v>
      </c>
      <c r="H13" s="13">
        <v>655</v>
      </c>
      <c r="I13" s="13">
        <v>569</v>
      </c>
      <c r="J13" s="14">
        <v>87.5</v>
      </c>
      <c r="K13" s="11">
        <v>155</v>
      </c>
      <c r="L13" s="11">
        <v>34</v>
      </c>
      <c r="M13" s="12">
        <v>65.5</v>
      </c>
    </row>
    <row r="14" spans="1:13" ht="15.75" x14ac:dyDescent="0.3">
      <c r="A14" s="10" t="s">
        <v>111</v>
      </c>
      <c r="B14" s="13">
        <v>130</v>
      </c>
      <c r="C14" s="13">
        <v>124</v>
      </c>
      <c r="D14" s="14">
        <v>80.5</v>
      </c>
      <c r="E14" s="13">
        <v>92</v>
      </c>
      <c r="F14" s="13">
        <v>129</v>
      </c>
      <c r="G14" s="14">
        <v>61</v>
      </c>
      <c r="H14" s="13">
        <v>819</v>
      </c>
      <c r="I14" s="13">
        <v>651</v>
      </c>
      <c r="J14" s="14">
        <v>245</v>
      </c>
      <c r="K14" s="11">
        <v>370</v>
      </c>
      <c r="L14" s="11">
        <v>67</v>
      </c>
      <c r="M14" s="12">
        <v>109</v>
      </c>
    </row>
    <row r="15" spans="1:13" ht="15.75" x14ac:dyDescent="0.3">
      <c r="A15" s="10" t="s">
        <v>112</v>
      </c>
      <c r="B15" s="11">
        <v>5611</v>
      </c>
      <c r="C15" s="11">
        <v>3718</v>
      </c>
      <c r="D15" s="12">
        <v>514.5</v>
      </c>
      <c r="E15" s="13">
        <v>3088</v>
      </c>
      <c r="F15" s="13">
        <v>2725</v>
      </c>
      <c r="G15" s="14">
        <v>382.5</v>
      </c>
      <c r="H15" s="13">
        <v>4847</v>
      </c>
      <c r="I15" s="13">
        <v>4877</v>
      </c>
      <c r="J15" s="14">
        <v>474</v>
      </c>
      <c r="K15" s="11">
        <v>1303</v>
      </c>
      <c r="L15" s="11">
        <v>283</v>
      </c>
      <c r="M15" s="12">
        <v>272</v>
      </c>
    </row>
    <row r="16" spans="1:13" ht="15.75" x14ac:dyDescent="0.3">
      <c r="A16" s="10" t="s">
        <v>113</v>
      </c>
      <c r="B16" s="11">
        <v>10784</v>
      </c>
      <c r="C16" s="11">
        <v>4588</v>
      </c>
      <c r="D16" s="12">
        <v>712.5</v>
      </c>
      <c r="E16" s="13">
        <v>2698</v>
      </c>
      <c r="F16" s="13">
        <v>2533</v>
      </c>
      <c r="G16" s="14">
        <v>470.5</v>
      </c>
      <c r="H16" s="13">
        <v>3060</v>
      </c>
      <c r="I16" s="13">
        <v>3013</v>
      </c>
      <c r="J16" s="14">
        <v>409.5</v>
      </c>
      <c r="K16" s="11">
        <v>1135</v>
      </c>
      <c r="L16" s="11">
        <v>386</v>
      </c>
      <c r="M16" s="12">
        <v>297.5</v>
      </c>
    </row>
    <row r="17" spans="1:13" ht="15.75" x14ac:dyDescent="0.3">
      <c r="A17" s="10" t="s">
        <v>114</v>
      </c>
      <c r="B17" s="13">
        <v>1337</v>
      </c>
      <c r="C17" s="13">
        <v>1163</v>
      </c>
      <c r="D17" s="14">
        <v>267.5</v>
      </c>
      <c r="E17" s="13">
        <v>2596</v>
      </c>
      <c r="F17" s="13">
        <v>2655</v>
      </c>
      <c r="G17" s="14">
        <v>368</v>
      </c>
      <c r="H17" s="13">
        <v>1929</v>
      </c>
      <c r="I17" s="13">
        <v>1830</v>
      </c>
      <c r="J17" s="14">
        <v>353.5</v>
      </c>
      <c r="K17" s="11">
        <v>1343</v>
      </c>
      <c r="L17" s="11">
        <v>228</v>
      </c>
      <c r="M17" s="12">
        <v>256</v>
      </c>
    </row>
    <row r="18" spans="1:13" ht="15.75" x14ac:dyDescent="0.3">
      <c r="A18" s="10" t="s">
        <v>115</v>
      </c>
      <c r="B18" s="11">
        <v>5339</v>
      </c>
      <c r="C18" s="11">
        <v>1115</v>
      </c>
      <c r="D18" s="12">
        <v>276</v>
      </c>
      <c r="E18" s="11">
        <v>343</v>
      </c>
      <c r="F18" s="11">
        <v>210</v>
      </c>
      <c r="G18" s="12">
        <v>110.5</v>
      </c>
      <c r="H18" s="11">
        <v>1889</v>
      </c>
      <c r="I18" s="11">
        <v>2073</v>
      </c>
      <c r="J18" s="12">
        <v>161.5</v>
      </c>
      <c r="K18" s="11">
        <v>447</v>
      </c>
      <c r="L18" s="11">
        <v>187</v>
      </c>
      <c r="M18" s="12">
        <v>114</v>
      </c>
    </row>
    <row r="19" spans="1:13" s="23" customFormat="1" ht="15.75" x14ac:dyDescent="0.3">
      <c r="A19" s="21" t="s">
        <v>438</v>
      </c>
      <c r="B19" s="22">
        <v>30028</v>
      </c>
      <c r="C19" s="22">
        <v>14406</v>
      </c>
      <c r="D19" s="20">
        <v>1084.5</v>
      </c>
      <c r="E19" s="25">
        <v>12339</v>
      </c>
      <c r="F19" s="25">
        <v>11738</v>
      </c>
      <c r="G19" s="24">
        <v>835.5</v>
      </c>
      <c r="H19" s="22">
        <v>28499</v>
      </c>
      <c r="I19" s="22">
        <v>26056</v>
      </c>
      <c r="J19" s="20">
        <v>1097</v>
      </c>
      <c r="K19" s="22">
        <v>8476</v>
      </c>
      <c r="L19" s="22">
        <v>2146</v>
      </c>
      <c r="M19" s="20">
        <v>649.5</v>
      </c>
    </row>
    <row r="20" spans="1:13" x14ac:dyDescent="0.25">
      <c r="A20" s="15" t="s">
        <v>124</v>
      </c>
      <c r="B20" s="15"/>
      <c r="C20" s="15"/>
      <c r="D20" s="16"/>
      <c r="E20" s="15"/>
      <c r="F20" s="15"/>
      <c r="G20" s="16"/>
      <c r="H20" s="15"/>
      <c r="I20" s="15"/>
      <c r="J20" s="16"/>
      <c r="K20" s="15"/>
      <c r="L20" s="15"/>
      <c r="M20" s="16"/>
    </row>
    <row r="21" spans="1:13" x14ac:dyDescent="0.25">
      <c r="A21" t="s">
        <v>131</v>
      </c>
      <c r="D21" s="17"/>
      <c r="G21" s="17"/>
      <c r="J21" s="17"/>
      <c r="M21" s="17"/>
    </row>
  </sheetData>
  <mergeCells count="4">
    <mergeCell ref="K4:M4"/>
    <mergeCell ref="E4:G4"/>
    <mergeCell ref="B4:D4"/>
    <mergeCell ref="H4:J4"/>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Feuil55"/>
  <dimension ref="A1:M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3" width="15" customWidth="1"/>
  </cols>
  <sheetData>
    <row r="1" spans="1:13" ht="18.75" x14ac:dyDescent="0.35">
      <c r="A1" s="3" t="s">
        <v>58</v>
      </c>
      <c r="B1" s="4"/>
      <c r="C1" s="4"/>
      <c r="D1" s="4"/>
      <c r="E1" s="5" t="str">
        <f>HYPERLINK("#Sommaire!A1","Sommaire")</f>
        <v>Sommaire</v>
      </c>
      <c r="F1" s="4"/>
      <c r="G1" s="4"/>
      <c r="H1" s="4"/>
      <c r="I1" s="4"/>
      <c r="J1" s="4"/>
      <c r="K1" s="4"/>
      <c r="L1" s="4"/>
      <c r="M1" s="4"/>
    </row>
    <row r="2" spans="1:13" ht="15.75" x14ac:dyDescent="0.3">
      <c r="A2" s="6" t="s">
        <v>326</v>
      </c>
      <c r="B2" s="4"/>
      <c r="C2" s="4"/>
      <c r="D2" s="4"/>
      <c r="E2" s="4"/>
      <c r="F2" s="4"/>
      <c r="G2" s="4"/>
      <c r="H2" s="4"/>
      <c r="I2" s="4"/>
      <c r="J2" s="4"/>
      <c r="K2" s="4"/>
      <c r="L2" s="4"/>
      <c r="M2" s="4"/>
    </row>
    <row r="3" spans="1:13" ht="15.75" x14ac:dyDescent="0.3">
      <c r="A3" s="6" t="s">
        <v>327</v>
      </c>
      <c r="B3" s="4"/>
      <c r="C3" s="4"/>
      <c r="D3" s="4"/>
      <c r="E3" s="4"/>
      <c r="F3" s="4"/>
      <c r="G3" s="4"/>
      <c r="H3" s="4"/>
      <c r="I3" s="4"/>
      <c r="J3" s="4"/>
      <c r="K3" s="4"/>
      <c r="L3" s="4"/>
      <c r="M3" s="4"/>
    </row>
    <row r="4" spans="1:13" ht="60" customHeight="1" x14ac:dyDescent="0.25">
      <c r="A4" s="7"/>
      <c r="B4" s="83" t="s">
        <v>328</v>
      </c>
      <c r="C4" s="83"/>
      <c r="D4" s="83"/>
      <c r="E4" s="83" t="s">
        <v>329</v>
      </c>
      <c r="F4" s="83"/>
      <c r="G4" s="83"/>
      <c r="H4" s="83" t="s">
        <v>330</v>
      </c>
      <c r="I4" s="83"/>
      <c r="J4" s="83"/>
      <c r="K4" s="83" t="s">
        <v>331</v>
      </c>
      <c r="L4" s="83"/>
      <c r="M4" s="83"/>
    </row>
    <row r="5" spans="1:13" ht="30" customHeight="1" x14ac:dyDescent="0.25">
      <c r="A5" s="7" t="s">
        <v>99</v>
      </c>
      <c r="B5" s="8" t="s">
        <v>100</v>
      </c>
      <c r="C5" s="8" t="s">
        <v>101</v>
      </c>
      <c r="D5" s="9" t="s">
        <v>102</v>
      </c>
      <c r="E5" s="8" t="s">
        <v>100</v>
      </c>
      <c r="F5" s="8" t="s">
        <v>101</v>
      </c>
      <c r="G5" s="9" t="s">
        <v>102</v>
      </c>
      <c r="H5" s="8" t="s">
        <v>100</v>
      </c>
      <c r="I5" s="8" t="s">
        <v>101</v>
      </c>
      <c r="J5" s="9" t="s">
        <v>102</v>
      </c>
      <c r="K5" s="8" t="s">
        <v>100</v>
      </c>
      <c r="L5" s="8" t="s">
        <v>101</v>
      </c>
      <c r="M5" s="9" t="s">
        <v>102</v>
      </c>
    </row>
    <row r="6" spans="1:13" ht="15.75" x14ac:dyDescent="0.3">
      <c r="A6" s="10" t="s">
        <v>103</v>
      </c>
      <c r="B6" s="13">
        <v>173291</v>
      </c>
      <c r="C6" s="13">
        <v>192355</v>
      </c>
      <c r="D6" s="14">
        <v>23725</v>
      </c>
      <c r="E6" s="13">
        <v>20435</v>
      </c>
      <c r="F6" s="13">
        <v>21015</v>
      </c>
      <c r="G6" s="14">
        <v>2073</v>
      </c>
      <c r="H6" s="11">
        <v>356</v>
      </c>
      <c r="I6" s="11">
        <v>3756</v>
      </c>
      <c r="J6" s="12">
        <v>146.5</v>
      </c>
      <c r="K6" s="11">
        <v>532</v>
      </c>
      <c r="L6" s="11">
        <v>0</v>
      </c>
      <c r="M6" s="12">
        <v>330.5</v>
      </c>
    </row>
    <row r="7" spans="1:13" ht="15.75" x14ac:dyDescent="0.3">
      <c r="A7" s="10" t="s">
        <v>104</v>
      </c>
      <c r="B7" s="13">
        <v>41189</v>
      </c>
      <c r="C7" s="13">
        <v>49760</v>
      </c>
      <c r="D7" s="14">
        <v>10652.5</v>
      </c>
      <c r="E7" s="11">
        <v>808</v>
      </c>
      <c r="F7" s="11">
        <v>1350</v>
      </c>
      <c r="G7" s="12">
        <v>386</v>
      </c>
      <c r="H7" s="13">
        <v>458</v>
      </c>
      <c r="I7" s="13">
        <v>997</v>
      </c>
      <c r="J7" s="14">
        <v>664.5</v>
      </c>
      <c r="K7" s="13">
        <v>97</v>
      </c>
      <c r="L7" s="13">
        <v>0</v>
      </c>
      <c r="M7" s="14">
        <v>123</v>
      </c>
    </row>
    <row r="8" spans="1:13" ht="15.75" x14ac:dyDescent="0.3">
      <c r="A8" s="10" t="s">
        <v>105</v>
      </c>
      <c r="B8" s="13">
        <v>51023</v>
      </c>
      <c r="C8" s="13">
        <v>42962</v>
      </c>
      <c r="D8" s="14">
        <v>10949.5</v>
      </c>
      <c r="E8" s="13">
        <v>2846</v>
      </c>
      <c r="F8" s="13">
        <v>3171</v>
      </c>
      <c r="G8" s="14">
        <v>1008</v>
      </c>
      <c r="H8" s="11">
        <v>6</v>
      </c>
      <c r="I8" s="11">
        <v>749</v>
      </c>
      <c r="J8" s="12">
        <v>6.5</v>
      </c>
      <c r="K8" s="11">
        <v>383</v>
      </c>
      <c r="L8" s="11">
        <v>0</v>
      </c>
      <c r="M8" s="12">
        <v>194.5</v>
      </c>
    </row>
    <row r="9" spans="1:13" ht="15.75" x14ac:dyDescent="0.3">
      <c r="A9" s="10" t="s">
        <v>106</v>
      </c>
      <c r="B9" s="13">
        <v>543967</v>
      </c>
      <c r="C9" s="13">
        <v>511184</v>
      </c>
      <c r="D9" s="14">
        <v>56556.5</v>
      </c>
      <c r="E9" s="11">
        <v>3265</v>
      </c>
      <c r="F9" s="11">
        <v>5617</v>
      </c>
      <c r="G9" s="12">
        <v>415</v>
      </c>
      <c r="H9" s="11" t="s">
        <v>439</v>
      </c>
      <c r="I9" s="11">
        <v>8704</v>
      </c>
      <c r="J9" s="12"/>
      <c r="K9" s="11">
        <v>31</v>
      </c>
      <c r="L9" s="11">
        <v>0</v>
      </c>
      <c r="M9" s="12">
        <v>23</v>
      </c>
    </row>
    <row r="10" spans="1:13" ht="15.75" x14ac:dyDescent="0.3">
      <c r="A10" s="10" t="s">
        <v>107</v>
      </c>
      <c r="B10" s="11">
        <v>7198</v>
      </c>
      <c r="C10" s="11">
        <v>10642</v>
      </c>
      <c r="D10" s="12">
        <v>1123</v>
      </c>
      <c r="E10" s="13">
        <v>7518</v>
      </c>
      <c r="F10" s="13">
        <v>7452</v>
      </c>
      <c r="G10" s="14">
        <v>689</v>
      </c>
      <c r="H10" s="11">
        <v>68</v>
      </c>
      <c r="I10" s="11">
        <v>1229</v>
      </c>
      <c r="J10" s="12">
        <v>63</v>
      </c>
      <c r="K10" s="11">
        <v>58</v>
      </c>
      <c r="L10" s="11">
        <v>0</v>
      </c>
      <c r="M10" s="12">
        <v>34</v>
      </c>
    </row>
    <row r="11" spans="1:13" ht="15.75" x14ac:dyDescent="0.3">
      <c r="A11" s="10" t="s">
        <v>108</v>
      </c>
      <c r="B11" s="13">
        <v>163622</v>
      </c>
      <c r="C11" s="13">
        <v>175086</v>
      </c>
      <c r="D11" s="14">
        <v>20853</v>
      </c>
      <c r="E11" s="11">
        <v>1879</v>
      </c>
      <c r="F11" s="11">
        <v>3996</v>
      </c>
      <c r="G11" s="12">
        <v>447</v>
      </c>
      <c r="H11" s="11">
        <v>8</v>
      </c>
      <c r="I11" s="11">
        <v>3443</v>
      </c>
      <c r="J11" s="12">
        <v>5</v>
      </c>
      <c r="K11" s="11">
        <v>147</v>
      </c>
      <c r="L11" s="11">
        <v>0</v>
      </c>
      <c r="M11" s="12">
        <v>54</v>
      </c>
    </row>
    <row r="12" spans="1:13" ht="15.75" x14ac:dyDescent="0.3">
      <c r="A12" s="10" t="s">
        <v>109</v>
      </c>
      <c r="B12" s="11">
        <v>307009</v>
      </c>
      <c r="C12" s="11">
        <v>234700</v>
      </c>
      <c r="D12" s="12">
        <v>23323.5</v>
      </c>
      <c r="E12" s="13">
        <v>3704</v>
      </c>
      <c r="F12" s="13">
        <v>4712</v>
      </c>
      <c r="G12" s="14">
        <v>1374.5</v>
      </c>
      <c r="H12" s="11" t="s">
        <v>439</v>
      </c>
      <c r="I12" s="11">
        <v>7634</v>
      </c>
      <c r="J12" s="12"/>
      <c r="K12" s="11">
        <v>145</v>
      </c>
      <c r="L12" s="11">
        <v>0</v>
      </c>
      <c r="M12" s="12">
        <v>119</v>
      </c>
    </row>
    <row r="13" spans="1:13" ht="15.75" x14ac:dyDescent="0.3">
      <c r="A13" s="10" t="s">
        <v>110</v>
      </c>
      <c r="B13" s="13">
        <v>65229</v>
      </c>
      <c r="C13" s="13">
        <v>60972</v>
      </c>
      <c r="D13" s="14">
        <v>8506</v>
      </c>
      <c r="E13" s="11">
        <v>884</v>
      </c>
      <c r="F13" s="11">
        <v>1379</v>
      </c>
      <c r="G13" s="12">
        <v>250</v>
      </c>
      <c r="H13" s="11">
        <v>156</v>
      </c>
      <c r="I13" s="11">
        <v>469</v>
      </c>
      <c r="J13" s="12">
        <v>118.5</v>
      </c>
      <c r="K13" s="11">
        <v>82</v>
      </c>
      <c r="L13" s="11">
        <v>0</v>
      </c>
      <c r="M13" s="12">
        <v>65.5</v>
      </c>
    </row>
    <row r="14" spans="1:13" ht="15.75" x14ac:dyDescent="0.3">
      <c r="A14" s="10" t="s">
        <v>111</v>
      </c>
      <c r="B14" s="13">
        <v>30406</v>
      </c>
      <c r="C14" s="13">
        <v>28142</v>
      </c>
      <c r="D14" s="14">
        <v>12044.5</v>
      </c>
      <c r="E14" s="11">
        <v>1974</v>
      </c>
      <c r="F14" s="11">
        <v>2443</v>
      </c>
      <c r="G14" s="12">
        <v>375</v>
      </c>
      <c r="H14" s="11">
        <v>5</v>
      </c>
      <c r="I14" s="11">
        <v>513</v>
      </c>
      <c r="J14" s="12">
        <v>2.5</v>
      </c>
      <c r="K14" s="11">
        <v>91</v>
      </c>
      <c r="L14" s="11">
        <v>0</v>
      </c>
      <c r="M14" s="12">
        <v>42.5</v>
      </c>
    </row>
    <row r="15" spans="1:13" ht="15.75" x14ac:dyDescent="0.3">
      <c r="A15" s="10" t="s">
        <v>112</v>
      </c>
      <c r="B15" s="11">
        <v>467319</v>
      </c>
      <c r="C15" s="11">
        <v>522766</v>
      </c>
      <c r="D15" s="12">
        <v>31968</v>
      </c>
      <c r="E15" s="11">
        <v>31665</v>
      </c>
      <c r="F15" s="11">
        <v>35133</v>
      </c>
      <c r="G15" s="12">
        <v>3213.5</v>
      </c>
      <c r="H15" s="11">
        <v>184</v>
      </c>
      <c r="I15" s="11">
        <v>8922</v>
      </c>
      <c r="J15" s="12">
        <v>201</v>
      </c>
      <c r="K15" s="11">
        <v>237</v>
      </c>
      <c r="L15" s="11">
        <v>0</v>
      </c>
      <c r="M15" s="12">
        <v>93.5</v>
      </c>
    </row>
    <row r="16" spans="1:13" ht="15.75" x14ac:dyDescent="0.3">
      <c r="A16" s="10" t="s">
        <v>113</v>
      </c>
      <c r="B16" s="13">
        <v>306629</v>
      </c>
      <c r="C16" s="13">
        <v>322720</v>
      </c>
      <c r="D16" s="14">
        <v>33037</v>
      </c>
      <c r="E16" s="13">
        <v>91780</v>
      </c>
      <c r="F16" s="13">
        <v>88409</v>
      </c>
      <c r="G16" s="14">
        <v>4768.5</v>
      </c>
      <c r="H16" s="11">
        <v>13918</v>
      </c>
      <c r="I16" s="11">
        <v>19000</v>
      </c>
      <c r="J16" s="12">
        <v>4744</v>
      </c>
      <c r="K16" s="11">
        <v>840</v>
      </c>
      <c r="L16" s="11">
        <v>0</v>
      </c>
      <c r="M16" s="12">
        <v>835.5</v>
      </c>
    </row>
    <row r="17" spans="1:13" ht="15.75" x14ac:dyDescent="0.3">
      <c r="A17" s="10" t="s">
        <v>114</v>
      </c>
      <c r="B17" s="13">
        <v>260250</v>
      </c>
      <c r="C17" s="13">
        <v>230432</v>
      </c>
      <c r="D17" s="14">
        <v>31677.5</v>
      </c>
      <c r="E17" s="11">
        <v>9821</v>
      </c>
      <c r="F17" s="11">
        <v>13372</v>
      </c>
      <c r="G17" s="12">
        <v>937</v>
      </c>
      <c r="H17" s="11">
        <v>32</v>
      </c>
      <c r="I17" s="11">
        <v>4023</v>
      </c>
      <c r="J17" s="12">
        <v>5.5</v>
      </c>
      <c r="K17" s="11">
        <v>131</v>
      </c>
      <c r="L17" s="11">
        <v>0</v>
      </c>
      <c r="M17" s="12">
        <v>121.5</v>
      </c>
    </row>
    <row r="18" spans="1:13" ht="15.75" x14ac:dyDescent="0.3">
      <c r="A18" s="10" t="s">
        <v>115</v>
      </c>
      <c r="B18" s="11">
        <v>36617</v>
      </c>
      <c r="C18" s="11">
        <v>54877</v>
      </c>
      <c r="D18" s="12">
        <v>4872.5</v>
      </c>
      <c r="E18" s="11">
        <v>50856</v>
      </c>
      <c r="F18" s="11">
        <v>47030</v>
      </c>
      <c r="G18" s="12">
        <v>3658.5</v>
      </c>
      <c r="H18" s="13">
        <v>66650</v>
      </c>
      <c r="I18" s="13">
        <v>57284</v>
      </c>
      <c r="J18" s="14">
        <v>22932</v>
      </c>
      <c r="K18" s="11">
        <v>974</v>
      </c>
      <c r="L18" s="11">
        <v>0</v>
      </c>
      <c r="M18" s="12">
        <v>316.5</v>
      </c>
    </row>
    <row r="19" spans="1:13" s="23" customFormat="1" ht="15.75" x14ac:dyDescent="0.3">
      <c r="A19" s="21" t="s">
        <v>438</v>
      </c>
      <c r="B19" s="25">
        <v>2453749</v>
      </c>
      <c r="C19" s="25">
        <v>2436598</v>
      </c>
      <c r="D19" s="24">
        <v>91285</v>
      </c>
      <c r="E19" s="22">
        <v>227435</v>
      </c>
      <c r="F19" s="22">
        <v>235079</v>
      </c>
      <c r="G19" s="20">
        <v>7465.5</v>
      </c>
      <c r="H19" s="22">
        <v>81848</v>
      </c>
      <c r="I19" s="22">
        <v>116723</v>
      </c>
      <c r="J19" s="20">
        <v>23436</v>
      </c>
      <c r="K19" s="22">
        <v>3748</v>
      </c>
      <c r="L19" s="22">
        <v>0</v>
      </c>
      <c r="M19" s="20">
        <v>1008</v>
      </c>
    </row>
    <row r="20" spans="1:13" x14ac:dyDescent="0.25">
      <c r="A20" s="15" t="s">
        <v>124</v>
      </c>
      <c r="B20" s="15"/>
      <c r="C20" s="15"/>
      <c r="D20" s="16"/>
      <c r="E20" s="15"/>
      <c r="F20" s="15"/>
      <c r="G20" s="16"/>
      <c r="H20" s="15"/>
      <c r="I20" s="15"/>
      <c r="J20" s="16"/>
      <c r="K20" s="15"/>
      <c r="L20" s="15"/>
      <c r="M20" s="16"/>
    </row>
    <row r="21" spans="1:13" x14ac:dyDescent="0.25">
      <c r="A21" t="s">
        <v>131</v>
      </c>
      <c r="D21" s="17"/>
      <c r="G21" s="17"/>
      <c r="J21" s="17"/>
      <c r="M21" s="17"/>
    </row>
  </sheetData>
  <mergeCells count="4">
    <mergeCell ref="K4:M4"/>
    <mergeCell ref="E4:G4"/>
    <mergeCell ref="B4:D4"/>
    <mergeCell ref="H4:J4"/>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Feuil56"/>
  <dimension ref="A1:O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5" width="15" customWidth="1"/>
  </cols>
  <sheetData>
    <row r="1" spans="1:15" ht="18.75" x14ac:dyDescent="0.35">
      <c r="A1" s="3" t="s">
        <v>63</v>
      </c>
      <c r="B1" s="4"/>
      <c r="C1" s="4"/>
      <c r="D1" s="4"/>
      <c r="E1" s="5" t="str">
        <f>HYPERLINK("#Sommaire!A1","Sommaire")</f>
        <v>Sommaire</v>
      </c>
      <c r="F1" s="4"/>
      <c r="G1" s="4"/>
      <c r="H1" s="4"/>
      <c r="I1" s="4"/>
      <c r="J1" s="4"/>
      <c r="K1" s="4"/>
      <c r="L1" s="4"/>
      <c r="M1" s="4"/>
      <c r="N1" s="4"/>
      <c r="O1" s="4"/>
    </row>
    <row r="2" spans="1:15" ht="15.75" x14ac:dyDescent="0.3">
      <c r="A2" s="6" t="s">
        <v>332</v>
      </c>
      <c r="B2" s="4"/>
      <c r="C2" s="4"/>
      <c r="D2" s="4"/>
      <c r="E2" s="4"/>
      <c r="F2" s="4"/>
      <c r="G2" s="4"/>
      <c r="H2" s="4"/>
      <c r="I2" s="4"/>
      <c r="J2" s="4"/>
      <c r="K2" s="4"/>
      <c r="L2" s="4"/>
      <c r="M2" s="4"/>
      <c r="N2" s="4"/>
      <c r="O2" s="4"/>
    </row>
    <row r="3" spans="1:15" ht="15.75" x14ac:dyDescent="0.3">
      <c r="A3" s="6" t="s">
        <v>333</v>
      </c>
      <c r="B3" s="4"/>
      <c r="C3" s="4"/>
      <c r="D3" s="4"/>
      <c r="E3" s="4"/>
      <c r="F3" s="4"/>
      <c r="G3" s="4"/>
      <c r="H3" s="4"/>
      <c r="I3" s="4"/>
      <c r="J3" s="4"/>
      <c r="K3" s="4"/>
      <c r="L3" s="4"/>
      <c r="M3" s="4"/>
      <c r="N3" s="4"/>
      <c r="O3" s="4"/>
    </row>
    <row r="4" spans="1:15" ht="60" customHeight="1" x14ac:dyDescent="0.25">
      <c r="A4" s="7"/>
      <c r="B4" s="83" t="s">
        <v>334</v>
      </c>
      <c r="C4" s="83"/>
      <c r="D4" s="83" t="s">
        <v>335</v>
      </c>
      <c r="E4" s="83"/>
      <c r="F4" s="83" t="s">
        <v>336</v>
      </c>
      <c r="G4" s="83"/>
      <c r="H4" s="83" t="s">
        <v>337</v>
      </c>
      <c r="I4" s="83"/>
      <c r="J4" s="83" t="s">
        <v>338</v>
      </c>
      <c r="K4" s="83"/>
      <c r="L4" s="83" t="s">
        <v>339</v>
      </c>
      <c r="M4" s="83"/>
      <c r="N4" s="83" t="s">
        <v>340</v>
      </c>
      <c r="O4" s="83"/>
    </row>
    <row r="5" spans="1:15" ht="30" customHeight="1" x14ac:dyDescent="0.25">
      <c r="A5" s="7" t="s">
        <v>99</v>
      </c>
      <c r="B5" s="8" t="s">
        <v>100</v>
      </c>
      <c r="C5" s="9" t="s">
        <v>102</v>
      </c>
      <c r="D5" s="8" t="s">
        <v>100</v>
      </c>
      <c r="E5" s="9" t="s">
        <v>102</v>
      </c>
      <c r="F5" s="8" t="s">
        <v>100</v>
      </c>
      <c r="G5" s="9" t="s">
        <v>102</v>
      </c>
      <c r="H5" s="8" t="s">
        <v>100</v>
      </c>
      <c r="I5" s="9" t="s">
        <v>102</v>
      </c>
      <c r="J5" s="8" t="s">
        <v>100</v>
      </c>
      <c r="K5" s="9" t="s">
        <v>102</v>
      </c>
      <c r="L5" s="8" t="s">
        <v>100</v>
      </c>
      <c r="M5" s="9" t="s">
        <v>102</v>
      </c>
      <c r="N5" s="8" t="s">
        <v>100</v>
      </c>
      <c r="O5" s="9" t="s">
        <v>102</v>
      </c>
    </row>
    <row r="6" spans="1:15" ht="15.75" x14ac:dyDescent="0.3">
      <c r="A6" s="10" t="s">
        <v>103</v>
      </c>
      <c r="B6" s="4">
        <v>10964</v>
      </c>
      <c r="C6" s="18">
        <v>997.5</v>
      </c>
      <c r="D6" s="4">
        <v>22176</v>
      </c>
      <c r="E6" s="18">
        <v>1419</v>
      </c>
      <c r="F6" s="4">
        <v>46034</v>
      </c>
      <c r="G6" s="18">
        <v>1654</v>
      </c>
      <c r="H6" s="4">
        <v>9083</v>
      </c>
      <c r="I6" s="18">
        <v>1024</v>
      </c>
      <c r="J6" s="4">
        <v>1848</v>
      </c>
      <c r="K6" s="18">
        <v>331.5</v>
      </c>
      <c r="L6" s="4">
        <v>1621</v>
      </c>
      <c r="M6" s="18">
        <v>381.5</v>
      </c>
      <c r="N6" s="4">
        <v>246</v>
      </c>
      <c r="O6" s="18">
        <v>185</v>
      </c>
    </row>
    <row r="7" spans="1:15" ht="15.75" x14ac:dyDescent="0.3">
      <c r="A7" s="10" t="s">
        <v>104</v>
      </c>
      <c r="B7" s="4">
        <v>6213</v>
      </c>
      <c r="C7" s="18">
        <v>706.5</v>
      </c>
      <c r="D7" s="4">
        <v>9863</v>
      </c>
      <c r="E7" s="18">
        <v>839.5</v>
      </c>
      <c r="F7" s="4">
        <v>26376</v>
      </c>
      <c r="G7" s="18">
        <v>975</v>
      </c>
      <c r="H7" s="4">
        <v>9528</v>
      </c>
      <c r="I7" s="18">
        <v>570</v>
      </c>
      <c r="J7" s="4">
        <v>3447</v>
      </c>
      <c r="K7" s="18">
        <v>353.5</v>
      </c>
      <c r="L7" s="4">
        <v>2800</v>
      </c>
      <c r="M7" s="18">
        <v>292.5</v>
      </c>
      <c r="N7" s="4">
        <v>378</v>
      </c>
      <c r="O7" s="18">
        <v>114</v>
      </c>
    </row>
    <row r="8" spans="1:15" ht="15.75" x14ac:dyDescent="0.3">
      <c r="A8" s="10" t="s">
        <v>105</v>
      </c>
      <c r="B8" s="4">
        <v>5909</v>
      </c>
      <c r="C8" s="18">
        <v>665.5</v>
      </c>
      <c r="D8" s="4">
        <v>11189</v>
      </c>
      <c r="E8" s="18">
        <v>816.5</v>
      </c>
      <c r="F8" s="4">
        <v>28133</v>
      </c>
      <c r="G8" s="18">
        <v>1054</v>
      </c>
      <c r="H8" s="4">
        <v>9297</v>
      </c>
      <c r="I8" s="18">
        <v>692</v>
      </c>
      <c r="J8" s="4">
        <v>3147</v>
      </c>
      <c r="K8" s="18">
        <v>382.5</v>
      </c>
      <c r="L8" s="4">
        <v>3175</v>
      </c>
      <c r="M8" s="18">
        <v>611.5</v>
      </c>
      <c r="N8" s="4">
        <v>324</v>
      </c>
      <c r="O8" s="18">
        <v>109.5</v>
      </c>
    </row>
    <row r="9" spans="1:15" ht="15.75" x14ac:dyDescent="0.3">
      <c r="A9" s="10" t="s">
        <v>106</v>
      </c>
      <c r="B9" s="4">
        <v>4712</v>
      </c>
      <c r="C9" s="18">
        <v>653.5</v>
      </c>
      <c r="D9" s="4">
        <v>8720</v>
      </c>
      <c r="E9" s="18">
        <v>824</v>
      </c>
      <c r="F9" s="4">
        <v>20293</v>
      </c>
      <c r="G9" s="18">
        <v>1353</v>
      </c>
      <c r="H9" s="4">
        <v>9912</v>
      </c>
      <c r="I9" s="18">
        <v>990.5</v>
      </c>
      <c r="J9" s="4">
        <v>4291</v>
      </c>
      <c r="K9" s="18">
        <v>579.5</v>
      </c>
      <c r="L9" s="4">
        <v>3254</v>
      </c>
      <c r="M9" s="18">
        <v>486.5</v>
      </c>
      <c r="N9" s="4">
        <v>418</v>
      </c>
      <c r="O9" s="18">
        <v>270.5</v>
      </c>
    </row>
    <row r="10" spans="1:15" ht="15.75" x14ac:dyDescent="0.3">
      <c r="A10" s="10" t="s">
        <v>107</v>
      </c>
      <c r="B10" s="4">
        <v>243</v>
      </c>
      <c r="C10" s="18">
        <v>42</v>
      </c>
      <c r="D10" s="4">
        <v>736</v>
      </c>
      <c r="E10" s="18">
        <v>78</v>
      </c>
      <c r="F10" s="4">
        <v>1557</v>
      </c>
      <c r="G10" s="18">
        <v>108.5</v>
      </c>
      <c r="H10" s="4">
        <v>92</v>
      </c>
      <c r="I10" s="18">
        <v>23</v>
      </c>
      <c r="J10" s="4">
        <v>25</v>
      </c>
      <c r="K10" s="18">
        <v>13</v>
      </c>
      <c r="L10" s="4">
        <v>13</v>
      </c>
      <c r="M10" s="18">
        <v>8</v>
      </c>
      <c r="N10" s="4" t="s">
        <v>439</v>
      </c>
      <c r="O10" s="18"/>
    </row>
    <row r="11" spans="1:15" ht="15.75" x14ac:dyDescent="0.3">
      <c r="A11" s="10" t="s">
        <v>108</v>
      </c>
      <c r="B11" s="4">
        <v>6976</v>
      </c>
      <c r="C11" s="18">
        <v>730.5</v>
      </c>
      <c r="D11" s="4">
        <v>14872</v>
      </c>
      <c r="E11" s="18">
        <v>1124.5</v>
      </c>
      <c r="F11" s="4">
        <v>31250</v>
      </c>
      <c r="G11" s="18">
        <v>1445.5</v>
      </c>
      <c r="H11" s="4">
        <v>15678</v>
      </c>
      <c r="I11" s="18">
        <v>947</v>
      </c>
      <c r="J11" s="4">
        <v>5479</v>
      </c>
      <c r="K11" s="18">
        <v>580.5</v>
      </c>
      <c r="L11" s="4">
        <v>6056</v>
      </c>
      <c r="M11" s="18">
        <v>621</v>
      </c>
      <c r="N11" s="4">
        <v>834</v>
      </c>
      <c r="O11" s="18">
        <v>243.5</v>
      </c>
    </row>
    <row r="12" spans="1:15" ht="15.75" x14ac:dyDescent="0.3">
      <c r="A12" s="10" t="s">
        <v>109</v>
      </c>
      <c r="B12" s="4">
        <v>4107</v>
      </c>
      <c r="C12" s="18">
        <v>510</v>
      </c>
      <c r="D12" s="4">
        <v>8738</v>
      </c>
      <c r="E12" s="18">
        <v>724.5</v>
      </c>
      <c r="F12" s="4">
        <v>24919</v>
      </c>
      <c r="G12" s="18">
        <v>1180.5</v>
      </c>
      <c r="H12" s="4">
        <v>13845</v>
      </c>
      <c r="I12" s="18">
        <v>770</v>
      </c>
      <c r="J12" s="4">
        <v>6446</v>
      </c>
      <c r="K12" s="18">
        <v>508.5</v>
      </c>
      <c r="L12" s="4">
        <v>5957</v>
      </c>
      <c r="M12" s="18">
        <v>451</v>
      </c>
      <c r="N12" s="4">
        <v>558</v>
      </c>
      <c r="O12" s="18">
        <v>166</v>
      </c>
    </row>
    <row r="13" spans="1:15" ht="15.75" x14ac:dyDescent="0.3">
      <c r="A13" s="10" t="s">
        <v>110</v>
      </c>
      <c r="B13" s="4">
        <v>827</v>
      </c>
      <c r="C13" s="18">
        <v>158</v>
      </c>
      <c r="D13" s="4">
        <v>1205</v>
      </c>
      <c r="E13" s="18">
        <v>233.5</v>
      </c>
      <c r="F13" s="4">
        <v>3162</v>
      </c>
      <c r="G13" s="18">
        <v>320</v>
      </c>
      <c r="H13" s="4">
        <v>1888</v>
      </c>
      <c r="I13" s="18">
        <v>230.5</v>
      </c>
      <c r="J13" s="4">
        <v>1249</v>
      </c>
      <c r="K13" s="18">
        <v>174</v>
      </c>
      <c r="L13" s="4">
        <v>1379</v>
      </c>
      <c r="M13" s="18">
        <v>176.5</v>
      </c>
      <c r="N13" s="4">
        <v>184</v>
      </c>
      <c r="O13" s="18">
        <v>52</v>
      </c>
    </row>
    <row r="14" spans="1:15" ht="15.75" x14ac:dyDescent="0.3">
      <c r="A14" s="10" t="s">
        <v>111</v>
      </c>
      <c r="B14" s="4">
        <v>4369</v>
      </c>
      <c r="C14" s="18">
        <v>648.5</v>
      </c>
      <c r="D14" s="4">
        <v>7001</v>
      </c>
      <c r="E14" s="18">
        <v>637.5</v>
      </c>
      <c r="F14" s="4">
        <v>24633</v>
      </c>
      <c r="G14" s="18">
        <v>1207</v>
      </c>
      <c r="H14" s="4">
        <v>9736</v>
      </c>
      <c r="I14" s="18">
        <v>746</v>
      </c>
      <c r="J14" s="4">
        <v>3791</v>
      </c>
      <c r="K14" s="18">
        <v>553.5</v>
      </c>
      <c r="L14" s="4">
        <v>3307</v>
      </c>
      <c r="M14" s="18">
        <v>440</v>
      </c>
      <c r="N14" s="4">
        <v>350</v>
      </c>
      <c r="O14" s="18">
        <v>143</v>
      </c>
    </row>
    <row r="15" spans="1:15" ht="15.75" x14ac:dyDescent="0.3">
      <c r="A15" s="10" t="s">
        <v>112</v>
      </c>
      <c r="B15" s="4">
        <v>15131</v>
      </c>
      <c r="C15" s="18">
        <v>1187.5</v>
      </c>
      <c r="D15" s="4">
        <v>33194</v>
      </c>
      <c r="E15" s="18">
        <v>1714.5</v>
      </c>
      <c r="F15" s="4">
        <v>63301</v>
      </c>
      <c r="G15" s="18">
        <v>1847.5</v>
      </c>
      <c r="H15" s="4">
        <v>12737</v>
      </c>
      <c r="I15" s="18">
        <v>898</v>
      </c>
      <c r="J15" s="4">
        <v>3537</v>
      </c>
      <c r="K15" s="18">
        <v>426.5</v>
      </c>
      <c r="L15" s="4">
        <v>3002</v>
      </c>
      <c r="M15" s="18">
        <v>380</v>
      </c>
      <c r="N15" s="4">
        <v>604</v>
      </c>
      <c r="O15" s="18">
        <v>212.5</v>
      </c>
    </row>
    <row r="16" spans="1:15" ht="15.75" x14ac:dyDescent="0.3">
      <c r="A16" s="10" t="s">
        <v>113</v>
      </c>
      <c r="B16" s="4">
        <v>12392</v>
      </c>
      <c r="C16" s="18">
        <v>1111.5</v>
      </c>
      <c r="D16" s="4">
        <v>28657</v>
      </c>
      <c r="E16" s="18">
        <v>1527.5</v>
      </c>
      <c r="F16" s="4">
        <v>49212</v>
      </c>
      <c r="G16" s="18">
        <v>1907.5</v>
      </c>
      <c r="H16" s="4">
        <v>9410</v>
      </c>
      <c r="I16" s="18">
        <v>965</v>
      </c>
      <c r="J16" s="4">
        <v>2725</v>
      </c>
      <c r="K16" s="18">
        <v>585</v>
      </c>
      <c r="L16" s="4">
        <v>2596</v>
      </c>
      <c r="M16" s="18">
        <v>492.5</v>
      </c>
      <c r="N16" s="4">
        <v>453</v>
      </c>
      <c r="O16" s="18">
        <v>199.5</v>
      </c>
    </row>
    <row r="17" spans="1:15" ht="15.75" x14ac:dyDescent="0.3">
      <c r="A17" s="10" t="s">
        <v>114</v>
      </c>
      <c r="B17" s="4">
        <v>6092</v>
      </c>
      <c r="C17" s="18">
        <v>708.5</v>
      </c>
      <c r="D17" s="4">
        <v>12171</v>
      </c>
      <c r="E17" s="18">
        <v>1015</v>
      </c>
      <c r="F17" s="4">
        <v>29680</v>
      </c>
      <c r="G17" s="18">
        <v>1328.5</v>
      </c>
      <c r="H17" s="4">
        <v>8677</v>
      </c>
      <c r="I17" s="18">
        <v>829</v>
      </c>
      <c r="J17" s="4">
        <v>2692</v>
      </c>
      <c r="K17" s="18">
        <v>377</v>
      </c>
      <c r="L17" s="4">
        <v>2540</v>
      </c>
      <c r="M17" s="18">
        <v>458</v>
      </c>
      <c r="N17" s="4">
        <v>198</v>
      </c>
      <c r="O17" s="18">
        <v>94</v>
      </c>
    </row>
    <row r="18" spans="1:15" ht="15.75" x14ac:dyDescent="0.3">
      <c r="A18" s="10" t="s">
        <v>115</v>
      </c>
      <c r="B18" s="4">
        <v>6188</v>
      </c>
      <c r="C18" s="18">
        <v>543.5</v>
      </c>
      <c r="D18" s="4">
        <v>10134</v>
      </c>
      <c r="E18" s="18">
        <v>595.5</v>
      </c>
      <c r="F18" s="4">
        <v>11718</v>
      </c>
      <c r="G18" s="18">
        <v>657.5</v>
      </c>
      <c r="H18" s="4">
        <v>1387</v>
      </c>
      <c r="I18" s="18">
        <v>198.5</v>
      </c>
      <c r="J18" s="4">
        <v>340</v>
      </c>
      <c r="K18" s="18">
        <v>69</v>
      </c>
      <c r="L18" s="4">
        <v>389</v>
      </c>
      <c r="M18" s="18">
        <v>96.5</v>
      </c>
      <c r="N18" s="4" t="s">
        <v>439</v>
      </c>
      <c r="O18" s="18"/>
    </row>
    <row r="19" spans="1:15" s="23" customFormat="1" ht="15.75" x14ac:dyDescent="0.3">
      <c r="A19" s="21" t="s">
        <v>438</v>
      </c>
      <c r="B19" s="27">
        <v>84123</v>
      </c>
      <c r="C19" s="26">
        <v>2655</v>
      </c>
      <c r="D19" s="27">
        <v>168656</v>
      </c>
      <c r="E19" s="26">
        <v>3602.5</v>
      </c>
      <c r="F19" s="27">
        <v>360268</v>
      </c>
      <c r="G19" s="26">
        <v>4575</v>
      </c>
      <c r="H19" s="27">
        <v>111270</v>
      </c>
      <c r="I19" s="26">
        <v>2720</v>
      </c>
      <c r="J19" s="27">
        <v>39017</v>
      </c>
      <c r="K19" s="26">
        <v>1523</v>
      </c>
      <c r="L19" s="27">
        <v>36089</v>
      </c>
      <c r="M19" s="26">
        <v>1504</v>
      </c>
      <c r="N19" s="27">
        <v>4686</v>
      </c>
      <c r="O19" s="26">
        <v>583.5</v>
      </c>
    </row>
    <row r="20" spans="1:15" x14ac:dyDescent="0.25">
      <c r="A20" s="15" t="s">
        <v>252</v>
      </c>
      <c r="B20" s="15"/>
      <c r="C20" s="16"/>
      <c r="D20" s="15"/>
      <c r="E20" s="16"/>
      <c r="F20" s="15"/>
      <c r="G20" s="16"/>
      <c r="H20" s="15"/>
      <c r="I20" s="16"/>
      <c r="J20" s="15"/>
      <c r="K20" s="16"/>
      <c r="L20" s="15"/>
      <c r="M20" s="16"/>
      <c r="N20" s="15"/>
      <c r="O20" s="16"/>
    </row>
    <row r="21" spans="1:15" x14ac:dyDescent="0.25">
      <c r="A21" t="s">
        <v>131</v>
      </c>
      <c r="C21" s="17"/>
      <c r="E21" s="17"/>
      <c r="G21" s="17"/>
      <c r="I21" s="17"/>
      <c r="K21" s="17"/>
      <c r="M21" s="17"/>
      <c r="O21" s="17"/>
    </row>
  </sheetData>
  <mergeCells count="7">
    <mergeCell ref="B4:C4"/>
    <mergeCell ref="N4:O4"/>
    <mergeCell ref="F4:G4"/>
    <mergeCell ref="J4:K4"/>
    <mergeCell ref="L4:M4"/>
    <mergeCell ref="D4:E4"/>
    <mergeCell ref="H4:I4"/>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Feuil57"/>
  <dimension ref="A1:O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5" width="15" customWidth="1"/>
  </cols>
  <sheetData>
    <row r="1" spans="1:15" ht="18.75" x14ac:dyDescent="0.35">
      <c r="A1" s="3" t="s">
        <v>63</v>
      </c>
      <c r="B1" s="4"/>
      <c r="C1" s="4"/>
      <c r="D1" s="4"/>
      <c r="E1" s="5" t="str">
        <f>HYPERLINK("#Sommaire!A1","Sommaire")</f>
        <v>Sommaire</v>
      </c>
      <c r="F1" s="4"/>
      <c r="G1" s="4"/>
      <c r="H1" s="4"/>
      <c r="I1" s="4"/>
      <c r="J1" s="4"/>
      <c r="K1" s="4"/>
      <c r="L1" s="4"/>
      <c r="M1" s="4"/>
      <c r="N1" s="4"/>
      <c r="O1" s="4"/>
    </row>
    <row r="2" spans="1:15" ht="15.75" x14ac:dyDescent="0.3">
      <c r="A2" s="6" t="s">
        <v>332</v>
      </c>
      <c r="B2" s="4"/>
      <c r="C2" s="4"/>
      <c r="D2" s="4"/>
      <c r="E2" s="4"/>
      <c r="F2" s="4"/>
      <c r="G2" s="4"/>
      <c r="H2" s="4"/>
      <c r="I2" s="4"/>
      <c r="J2" s="4"/>
      <c r="K2" s="4"/>
      <c r="L2" s="4"/>
      <c r="M2" s="4"/>
      <c r="N2" s="4"/>
      <c r="O2" s="4"/>
    </row>
    <row r="3" spans="1:15" ht="15.75" x14ac:dyDescent="0.3">
      <c r="A3" s="6" t="s">
        <v>341</v>
      </c>
      <c r="B3" s="4"/>
      <c r="C3" s="4"/>
      <c r="D3" s="4"/>
      <c r="E3" s="4"/>
      <c r="F3" s="4"/>
      <c r="G3" s="4"/>
      <c r="H3" s="4"/>
      <c r="I3" s="4"/>
      <c r="J3" s="4"/>
      <c r="K3" s="4"/>
      <c r="L3" s="4"/>
      <c r="M3" s="4"/>
      <c r="N3" s="4"/>
      <c r="O3" s="4"/>
    </row>
    <row r="4" spans="1:15" ht="60" customHeight="1" x14ac:dyDescent="0.25">
      <c r="A4" s="7"/>
      <c r="B4" s="83" t="s">
        <v>334</v>
      </c>
      <c r="C4" s="83"/>
      <c r="D4" s="83" t="s">
        <v>335</v>
      </c>
      <c r="E4" s="83"/>
      <c r="F4" s="83" t="s">
        <v>336</v>
      </c>
      <c r="G4" s="83"/>
      <c r="H4" s="83" t="s">
        <v>337</v>
      </c>
      <c r="I4" s="83"/>
      <c r="J4" s="83" t="s">
        <v>338</v>
      </c>
      <c r="K4" s="83"/>
      <c r="L4" s="83" t="s">
        <v>339</v>
      </c>
      <c r="M4" s="83"/>
      <c r="N4" s="83" t="s">
        <v>340</v>
      </c>
      <c r="O4" s="83"/>
    </row>
    <row r="5" spans="1:15" ht="30" customHeight="1" x14ac:dyDescent="0.25">
      <c r="A5" s="7" t="s">
        <v>99</v>
      </c>
      <c r="B5" s="8" t="s">
        <v>100</v>
      </c>
      <c r="C5" s="9" t="s">
        <v>102</v>
      </c>
      <c r="D5" s="8" t="s">
        <v>100</v>
      </c>
      <c r="E5" s="9" t="s">
        <v>102</v>
      </c>
      <c r="F5" s="8" t="s">
        <v>100</v>
      </c>
      <c r="G5" s="9" t="s">
        <v>102</v>
      </c>
      <c r="H5" s="8" t="s">
        <v>100</v>
      </c>
      <c r="I5" s="9" t="s">
        <v>102</v>
      </c>
      <c r="J5" s="8" t="s">
        <v>100</v>
      </c>
      <c r="K5" s="9" t="s">
        <v>102</v>
      </c>
      <c r="L5" s="8" t="s">
        <v>100</v>
      </c>
      <c r="M5" s="9" t="s">
        <v>102</v>
      </c>
      <c r="N5" s="8" t="s">
        <v>100</v>
      </c>
      <c r="O5" s="9" t="s">
        <v>102</v>
      </c>
    </row>
    <row r="6" spans="1:15" ht="15.75" x14ac:dyDescent="0.3">
      <c r="A6" s="10" t="s">
        <v>103</v>
      </c>
      <c r="B6" s="4">
        <v>8821</v>
      </c>
      <c r="C6" s="18">
        <v>791</v>
      </c>
      <c r="D6" s="4">
        <v>15408</v>
      </c>
      <c r="E6" s="18">
        <v>858.5</v>
      </c>
      <c r="F6" s="4">
        <v>23946</v>
      </c>
      <c r="G6" s="18">
        <v>626</v>
      </c>
      <c r="H6" s="4">
        <v>7073</v>
      </c>
      <c r="I6" s="18">
        <v>627.5</v>
      </c>
      <c r="J6" s="4">
        <v>1649</v>
      </c>
      <c r="K6" s="18">
        <v>292.5</v>
      </c>
      <c r="L6" s="4">
        <v>1291</v>
      </c>
      <c r="M6" s="18">
        <v>274</v>
      </c>
      <c r="N6" s="4">
        <v>148</v>
      </c>
      <c r="O6" s="18">
        <v>97</v>
      </c>
    </row>
    <row r="7" spans="1:15" ht="15.75" x14ac:dyDescent="0.3">
      <c r="A7" s="10" t="s">
        <v>104</v>
      </c>
      <c r="B7" s="4">
        <v>4700</v>
      </c>
      <c r="C7" s="18">
        <v>434.5</v>
      </c>
      <c r="D7" s="4">
        <v>7053</v>
      </c>
      <c r="E7" s="18">
        <v>505</v>
      </c>
      <c r="F7" s="4">
        <v>13142</v>
      </c>
      <c r="G7" s="18">
        <v>401</v>
      </c>
      <c r="H7" s="4">
        <v>6928</v>
      </c>
      <c r="I7" s="18">
        <v>384.5</v>
      </c>
      <c r="J7" s="4">
        <v>2749</v>
      </c>
      <c r="K7" s="18">
        <v>269.5</v>
      </c>
      <c r="L7" s="4">
        <v>2112</v>
      </c>
      <c r="M7" s="18">
        <v>216</v>
      </c>
      <c r="N7" s="4">
        <v>316</v>
      </c>
      <c r="O7" s="18">
        <v>97</v>
      </c>
    </row>
    <row r="8" spans="1:15" ht="15.75" x14ac:dyDescent="0.3">
      <c r="A8" s="10" t="s">
        <v>105</v>
      </c>
      <c r="B8" s="4">
        <v>4875</v>
      </c>
      <c r="C8" s="18">
        <v>508</v>
      </c>
      <c r="D8" s="4">
        <v>8654</v>
      </c>
      <c r="E8" s="18">
        <v>620.5</v>
      </c>
      <c r="F8" s="4">
        <v>15368</v>
      </c>
      <c r="G8" s="18">
        <v>438.5</v>
      </c>
      <c r="H8" s="4">
        <v>7433</v>
      </c>
      <c r="I8" s="18">
        <v>524.5</v>
      </c>
      <c r="J8" s="4">
        <v>2768</v>
      </c>
      <c r="K8" s="18">
        <v>335</v>
      </c>
      <c r="L8" s="4">
        <v>2406</v>
      </c>
      <c r="M8" s="18">
        <v>327.5</v>
      </c>
      <c r="N8" s="4">
        <v>265</v>
      </c>
      <c r="O8" s="18">
        <v>78</v>
      </c>
    </row>
    <row r="9" spans="1:15" ht="15.75" x14ac:dyDescent="0.3">
      <c r="A9" s="10" t="s">
        <v>106</v>
      </c>
      <c r="B9" s="4">
        <v>3508</v>
      </c>
      <c r="C9" s="18">
        <v>465</v>
      </c>
      <c r="D9" s="4">
        <v>6043</v>
      </c>
      <c r="E9" s="18">
        <v>544.5</v>
      </c>
      <c r="F9" s="4">
        <v>10289</v>
      </c>
      <c r="G9" s="18">
        <v>542.5</v>
      </c>
      <c r="H9" s="4">
        <v>6833</v>
      </c>
      <c r="I9" s="18">
        <v>542</v>
      </c>
      <c r="J9" s="4">
        <v>3645</v>
      </c>
      <c r="K9" s="18">
        <v>478.5</v>
      </c>
      <c r="L9" s="4">
        <v>2551</v>
      </c>
      <c r="M9" s="18">
        <v>393.5</v>
      </c>
      <c r="N9" s="4">
        <v>268</v>
      </c>
      <c r="O9" s="18">
        <v>131</v>
      </c>
    </row>
    <row r="10" spans="1:15" ht="15.75" x14ac:dyDescent="0.3">
      <c r="A10" s="10" t="s">
        <v>107</v>
      </c>
      <c r="B10" s="4">
        <v>211</v>
      </c>
      <c r="C10" s="18">
        <v>36</v>
      </c>
      <c r="D10" s="4">
        <v>503</v>
      </c>
      <c r="E10" s="18">
        <v>52</v>
      </c>
      <c r="F10" s="4">
        <v>886</v>
      </c>
      <c r="G10" s="18">
        <v>60</v>
      </c>
      <c r="H10" s="4">
        <v>80</v>
      </c>
      <c r="I10" s="18">
        <v>22.5</v>
      </c>
      <c r="J10" s="4">
        <v>22</v>
      </c>
      <c r="K10" s="18">
        <v>11</v>
      </c>
      <c r="L10" s="4">
        <v>13</v>
      </c>
      <c r="M10" s="18">
        <v>8</v>
      </c>
      <c r="N10" s="4" t="s">
        <v>439</v>
      </c>
      <c r="O10" s="18"/>
    </row>
    <row r="11" spans="1:15" ht="15.75" x14ac:dyDescent="0.3">
      <c r="A11" s="10" t="s">
        <v>108</v>
      </c>
      <c r="B11" s="4">
        <v>5499</v>
      </c>
      <c r="C11" s="18">
        <v>540.5</v>
      </c>
      <c r="D11" s="4">
        <v>10372</v>
      </c>
      <c r="E11" s="18">
        <v>686.5</v>
      </c>
      <c r="F11" s="4">
        <v>16695</v>
      </c>
      <c r="G11" s="18">
        <v>719</v>
      </c>
      <c r="H11" s="4">
        <v>11075</v>
      </c>
      <c r="I11" s="18">
        <v>604.5</v>
      </c>
      <c r="J11" s="4">
        <v>4434</v>
      </c>
      <c r="K11" s="18">
        <v>456.5</v>
      </c>
      <c r="L11" s="4">
        <v>4272</v>
      </c>
      <c r="M11" s="18">
        <v>388</v>
      </c>
      <c r="N11" s="4">
        <v>620</v>
      </c>
      <c r="O11" s="18">
        <v>165.5</v>
      </c>
    </row>
    <row r="12" spans="1:15" ht="15.75" x14ac:dyDescent="0.3">
      <c r="A12" s="10" t="s">
        <v>109</v>
      </c>
      <c r="B12" s="4">
        <v>3435</v>
      </c>
      <c r="C12" s="18">
        <v>413.5</v>
      </c>
      <c r="D12" s="4">
        <v>6671</v>
      </c>
      <c r="E12" s="18">
        <v>508.5</v>
      </c>
      <c r="F12" s="4">
        <v>13120</v>
      </c>
      <c r="G12" s="18">
        <v>488</v>
      </c>
      <c r="H12" s="4">
        <v>9674</v>
      </c>
      <c r="I12" s="18">
        <v>521</v>
      </c>
      <c r="J12" s="4">
        <v>4897</v>
      </c>
      <c r="K12" s="18">
        <v>389.5</v>
      </c>
      <c r="L12" s="4">
        <v>4120</v>
      </c>
      <c r="M12" s="18">
        <v>331.5</v>
      </c>
      <c r="N12" s="4">
        <v>420</v>
      </c>
      <c r="O12" s="18">
        <v>116.5</v>
      </c>
    </row>
    <row r="13" spans="1:15" ht="15.75" x14ac:dyDescent="0.3">
      <c r="A13" s="10" t="s">
        <v>110</v>
      </c>
      <c r="B13" s="4">
        <v>637</v>
      </c>
      <c r="C13" s="18">
        <v>120.5</v>
      </c>
      <c r="D13" s="4">
        <v>866</v>
      </c>
      <c r="E13" s="18">
        <v>146</v>
      </c>
      <c r="F13" s="4">
        <v>1962</v>
      </c>
      <c r="G13" s="18">
        <v>180</v>
      </c>
      <c r="H13" s="4">
        <v>1406</v>
      </c>
      <c r="I13" s="18">
        <v>169</v>
      </c>
      <c r="J13" s="4">
        <v>986</v>
      </c>
      <c r="K13" s="18">
        <v>138.5</v>
      </c>
      <c r="L13" s="4">
        <v>981</v>
      </c>
      <c r="M13" s="18">
        <v>118</v>
      </c>
      <c r="N13" s="4">
        <v>154</v>
      </c>
      <c r="O13" s="18">
        <v>39.5</v>
      </c>
    </row>
    <row r="14" spans="1:15" ht="15.75" x14ac:dyDescent="0.3">
      <c r="A14" s="10" t="s">
        <v>111</v>
      </c>
      <c r="B14" s="4">
        <v>3524</v>
      </c>
      <c r="C14" s="18">
        <v>518.5</v>
      </c>
      <c r="D14" s="4">
        <v>5742</v>
      </c>
      <c r="E14" s="18">
        <v>526.5</v>
      </c>
      <c r="F14" s="4">
        <v>12553</v>
      </c>
      <c r="G14" s="18">
        <v>507.5</v>
      </c>
      <c r="H14" s="4">
        <v>7069</v>
      </c>
      <c r="I14" s="18">
        <v>517</v>
      </c>
      <c r="J14" s="4">
        <v>2939</v>
      </c>
      <c r="K14" s="18">
        <v>362.5</v>
      </c>
      <c r="L14" s="4">
        <v>2357</v>
      </c>
      <c r="M14" s="18">
        <v>296.5</v>
      </c>
      <c r="N14" s="4">
        <v>301</v>
      </c>
      <c r="O14" s="18">
        <v>128.5</v>
      </c>
    </row>
    <row r="15" spans="1:15" ht="15.75" x14ac:dyDescent="0.3">
      <c r="A15" s="10" t="s">
        <v>112</v>
      </c>
      <c r="B15" s="4">
        <v>11772</v>
      </c>
      <c r="C15" s="18">
        <v>862.5</v>
      </c>
      <c r="D15" s="4">
        <v>21376</v>
      </c>
      <c r="E15" s="18">
        <v>951.5</v>
      </c>
      <c r="F15" s="4">
        <v>31030</v>
      </c>
      <c r="G15" s="18">
        <v>802</v>
      </c>
      <c r="H15" s="4">
        <v>10159</v>
      </c>
      <c r="I15" s="18">
        <v>671</v>
      </c>
      <c r="J15" s="4">
        <v>3185</v>
      </c>
      <c r="K15" s="18">
        <v>381.5</v>
      </c>
      <c r="L15" s="4">
        <v>2541</v>
      </c>
      <c r="M15" s="18">
        <v>314</v>
      </c>
      <c r="N15" s="4">
        <v>510</v>
      </c>
      <c r="O15" s="18">
        <v>172</v>
      </c>
    </row>
    <row r="16" spans="1:15" ht="15.75" x14ac:dyDescent="0.3">
      <c r="A16" s="10" t="s">
        <v>113</v>
      </c>
      <c r="B16" s="4">
        <v>9521</v>
      </c>
      <c r="C16" s="18">
        <v>823.5</v>
      </c>
      <c r="D16" s="4">
        <v>19159</v>
      </c>
      <c r="E16" s="18">
        <v>977.5</v>
      </c>
      <c r="F16" s="4">
        <v>26507</v>
      </c>
      <c r="G16" s="18">
        <v>754</v>
      </c>
      <c r="H16" s="4">
        <v>7721</v>
      </c>
      <c r="I16" s="18">
        <v>780.5</v>
      </c>
      <c r="J16" s="4">
        <v>2246</v>
      </c>
      <c r="K16" s="18">
        <v>434</v>
      </c>
      <c r="L16" s="4">
        <v>2123</v>
      </c>
      <c r="M16" s="18">
        <v>404.5</v>
      </c>
      <c r="N16" s="4">
        <v>385</v>
      </c>
      <c r="O16" s="18">
        <v>193.5</v>
      </c>
    </row>
    <row r="17" spans="1:15" ht="15.75" x14ac:dyDescent="0.3">
      <c r="A17" s="10" t="s">
        <v>114</v>
      </c>
      <c r="B17" s="4">
        <v>4287</v>
      </c>
      <c r="C17" s="18">
        <v>521</v>
      </c>
      <c r="D17" s="4">
        <v>8429</v>
      </c>
      <c r="E17" s="18">
        <v>678</v>
      </c>
      <c r="F17" s="4">
        <v>14923</v>
      </c>
      <c r="G17" s="18">
        <v>528</v>
      </c>
      <c r="H17" s="4">
        <v>6638</v>
      </c>
      <c r="I17" s="18">
        <v>600.5</v>
      </c>
      <c r="J17" s="4">
        <v>2369</v>
      </c>
      <c r="K17" s="18">
        <v>330.5</v>
      </c>
      <c r="L17" s="4">
        <v>1964</v>
      </c>
      <c r="M17" s="18">
        <v>319.5</v>
      </c>
      <c r="N17" s="4">
        <v>153</v>
      </c>
      <c r="O17" s="18">
        <v>87.5</v>
      </c>
    </row>
    <row r="18" spans="1:15" ht="15.75" x14ac:dyDescent="0.3">
      <c r="A18" s="10" t="s">
        <v>115</v>
      </c>
      <c r="B18" s="4">
        <v>4024</v>
      </c>
      <c r="C18" s="18">
        <v>305</v>
      </c>
      <c r="D18" s="4">
        <v>5656</v>
      </c>
      <c r="E18" s="18">
        <v>317</v>
      </c>
      <c r="F18" s="4">
        <v>5650</v>
      </c>
      <c r="G18" s="18">
        <v>293</v>
      </c>
      <c r="H18" s="4">
        <v>1024</v>
      </c>
      <c r="I18" s="18">
        <v>152.5</v>
      </c>
      <c r="J18" s="4">
        <v>284</v>
      </c>
      <c r="K18" s="18">
        <v>59.5</v>
      </c>
      <c r="L18" s="4">
        <v>274</v>
      </c>
      <c r="M18" s="18">
        <v>74</v>
      </c>
      <c r="N18" s="4" t="s">
        <v>439</v>
      </c>
      <c r="O18" s="18"/>
    </row>
    <row r="19" spans="1:15" s="23" customFormat="1" ht="15.75" x14ac:dyDescent="0.3">
      <c r="A19" s="21" t="s">
        <v>438</v>
      </c>
      <c r="B19" s="27">
        <v>64814</v>
      </c>
      <c r="C19" s="26">
        <v>1955.5</v>
      </c>
      <c r="D19" s="27">
        <v>115932</v>
      </c>
      <c r="E19" s="26">
        <v>2263.5</v>
      </c>
      <c r="F19" s="27">
        <v>186071</v>
      </c>
      <c r="G19" s="26">
        <v>1914.5</v>
      </c>
      <c r="H19" s="27">
        <v>83113</v>
      </c>
      <c r="I19" s="26">
        <v>1867.5</v>
      </c>
      <c r="J19" s="27">
        <v>32173</v>
      </c>
      <c r="K19" s="26">
        <v>1207</v>
      </c>
      <c r="L19" s="27">
        <v>27005</v>
      </c>
      <c r="M19" s="26">
        <v>1056.5</v>
      </c>
      <c r="N19" s="27">
        <v>3650</v>
      </c>
      <c r="O19" s="26">
        <v>423.5</v>
      </c>
    </row>
    <row r="20" spans="1:15" x14ac:dyDescent="0.25">
      <c r="A20" s="15" t="s">
        <v>252</v>
      </c>
      <c r="B20" s="15"/>
      <c r="C20" s="16"/>
      <c r="D20" s="15"/>
      <c r="E20" s="16"/>
      <c r="F20" s="15"/>
      <c r="G20" s="16"/>
      <c r="H20" s="15"/>
      <c r="I20" s="16"/>
      <c r="J20" s="15"/>
      <c r="K20" s="16"/>
      <c r="L20" s="15"/>
      <c r="M20" s="16"/>
      <c r="N20" s="15"/>
      <c r="O20" s="16"/>
    </row>
    <row r="21" spans="1:15" x14ac:dyDescent="0.25">
      <c r="A21" t="s">
        <v>131</v>
      </c>
      <c r="C21" s="17"/>
      <c r="E21" s="17"/>
      <c r="G21" s="17"/>
      <c r="I21" s="17"/>
      <c r="K21" s="17"/>
      <c r="M21" s="17"/>
      <c r="O21" s="17"/>
    </row>
  </sheetData>
  <mergeCells count="7">
    <mergeCell ref="B4:C4"/>
    <mergeCell ref="N4:O4"/>
    <mergeCell ref="F4:G4"/>
    <mergeCell ref="J4:K4"/>
    <mergeCell ref="L4:M4"/>
    <mergeCell ref="D4:E4"/>
    <mergeCell ref="H4:I4"/>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Feuil58"/>
  <dimension ref="A1:O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5" width="15" customWidth="1"/>
  </cols>
  <sheetData>
    <row r="1" spans="1:15" ht="18.75" x14ac:dyDescent="0.35">
      <c r="A1" s="3" t="s">
        <v>63</v>
      </c>
      <c r="B1" s="4"/>
      <c r="C1" s="4"/>
      <c r="D1" s="4"/>
      <c r="E1" s="5" t="str">
        <f>HYPERLINK("#Sommaire!A1","Sommaire")</f>
        <v>Sommaire</v>
      </c>
      <c r="F1" s="4"/>
      <c r="G1" s="4"/>
      <c r="H1" s="4"/>
      <c r="I1" s="4"/>
      <c r="J1" s="4"/>
      <c r="K1" s="4"/>
      <c r="L1" s="4"/>
      <c r="M1" s="4"/>
      <c r="N1" s="4"/>
      <c r="O1" s="4"/>
    </row>
    <row r="2" spans="1:15" ht="15.75" x14ac:dyDescent="0.3">
      <c r="A2" s="6" t="s">
        <v>332</v>
      </c>
      <c r="B2" s="4"/>
      <c r="C2" s="4"/>
      <c r="D2" s="4"/>
      <c r="E2" s="4"/>
      <c r="F2" s="4"/>
      <c r="G2" s="4"/>
      <c r="H2" s="4"/>
      <c r="I2" s="4"/>
      <c r="J2" s="4"/>
      <c r="K2" s="4"/>
      <c r="L2" s="4"/>
      <c r="M2" s="4"/>
      <c r="N2" s="4"/>
      <c r="O2" s="4"/>
    </row>
    <row r="3" spans="1:15" ht="15.75" x14ac:dyDescent="0.3">
      <c r="A3" s="6" t="s">
        <v>342</v>
      </c>
      <c r="B3" s="4"/>
      <c r="C3" s="4"/>
      <c r="D3" s="4"/>
      <c r="E3" s="4"/>
      <c r="F3" s="4"/>
      <c r="G3" s="4"/>
      <c r="H3" s="4"/>
      <c r="I3" s="4"/>
      <c r="J3" s="4"/>
      <c r="K3" s="4"/>
      <c r="L3" s="4"/>
      <c r="M3" s="4"/>
      <c r="N3" s="4"/>
      <c r="O3" s="4"/>
    </row>
    <row r="4" spans="1:15" ht="60" customHeight="1" x14ac:dyDescent="0.25">
      <c r="A4" s="7"/>
      <c r="B4" s="83" t="s">
        <v>334</v>
      </c>
      <c r="C4" s="83"/>
      <c r="D4" s="83" t="s">
        <v>335</v>
      </c>
      <c r="E4" s="83"/>
      <c r="F4" s="83" t="s">
        <v>336</v>
      </c>
      <c r="G4" s="83"/>
      <c r="H4" s="83" t="s">
        <v>337</v>
      </c>
      <c r="I4" s="83"/>
      <c r="J4" s="83" t="s">
        <v>338</v>
      </c>
      <c r="K4" s="83"/>
      <c r="L4" s="83" t="s">
        <v>339</v>
      </c>
      <c r="M4" s="83"/>
      <c r="N4" s="83" t="s">
        <v>340</v>
      </c>
      <c r="O4" s="83"/>
    </row>
    <row r="5" spans="1:15" ht="30" customHeight="1" x14ac:dyDescent="0.25">
      <c r="A5" s="7" t="s">
        <v>99</v>
      </c>
      <c r="B5" s="8" t="s">
        <v>100</v>
      </c>
      <c r="C5" s="9" t="s">
        <v>102</v>
      </c>
      <c r="D5" s="8" t="s">
        <v>100</v>
      </c>
      <c r="E5" s="9" t="s">
        <v>102</v>
      </c>
      <c r="F5" s="8" t="s">
        <v>100</v>
      </c>
      <c r="G5" s="9" t="s">
        <v>102</v>
      </c>
      <c r="H5" s="8" t="s">
        <v>100</v>
      </c>
      <c r="I5" s="9" t="s">
        <v>102</v>
      </c>
      <c r="J5" s="8" t="s">
        <v>100</v>
      </c>
      <c r="K5" s="9" t="s">
        <v>102</v>
      </c>
      <c r="L5" s="8" t="s">
        <v>100</v>
      </c>
      <c r="M5" s="9" t="s">
        <v>102</v>
      </c>
      <c r="N5" s="8" t="s">
        <v>100</v>
      </c>
      <c r="O5" s="9" t="s">
        <v>102</v>
      </c>
    </row>
    <row r="6" spans="1:15" ht="15.75" x14ac:dyDescent="0.3">
      <c r="A6" s="10" t="s">
        <v>103</v>
      </c>
      <c r="B6" s="4">
        <v>96</v>
      </c>
      <c r="C6" s="18">
        <v>101.5</v>
      </c>
      <c r="D6" s="4">
        <v>196</v>
      </c>
      <c r="E6" s="18">
        <v>176.5</v>
      </c>
      <c r="F6" s="4">
        <v>725</v>
      </c>
      <c r="G6" s="18">
        <v>321.5</v>
      </c>
      <c r="H6" s="4">
        <v>139</v>
      </c>
      <c r="I6" s="18">
        <v>103</v>
      </c>
      <c r="J6" s="4">
        <v>90</v>
      </c>
      <c r="K6" s="18">
        <v>71.5</v>
      </c>
      <c r="L6" s="4">
        <v>112</v>
      </c>
      <c r="M6" s="18">
        <v>79</v>
      </c>
      <c r="N6" s="4">
        <v>27</v>
      </c>
      <c r="O6" s="18">
        <v>29.5</v>
      </c>
    </row>
    <row r="7" spans="1:15" ht="15.75" x14ac:dyDescent="0.3">
      <c r="A7" s="10" t="s">
        <v>104</v>
      </c>
      <c r="B7" s="4">
        <v>121</v>
      </c>
      <c r="C7" s="18">
        <v>99.5</v>
      </c>
      <c r="D7" s="4">
        <v>168</v>
      </c>
      <c r="E7" s="18">
        <v>111.5</v>
      </c>
      <c r="F7" s="4">
        <v>665</v>
      </c>
      <c r="G7" s="18">
        <v>249.5</v>
      </c>
      <c r="H7" s="4">
        <v>526</v>
      </c>
      <c r="I7" s="18">
        <v>194</v>
      </c>
      <c r="J7" s="4">
        <v>554</v>
      </c>
      <c r="K7" s="18">
        <v>269</v>
      </c>
      <c r="L7" s="4">
        <v>254</v>
      </c>
      <c r="M7" s="18">
        <v>127</v>
      </c>
      <c r="N7" s="4">
        <v>68</v>
      </c>
      <c r="O7" s="18">
        <v>54.5</v>
      </c>
    </row>
    <row r="8" spans="1:15" ht="15.75" x14ac:dyDescent="0.3">
      <c r="A8" s="10" t="s">
        <v>105</v>
      </c>
      <c r="B8" s="4">
        <v>59</v>
      </c>
      <c r="C8" s="18">
        <v>53.5</v>
      </c>
      <c r="D8" s="4">
        <v>70</v>
      </c>
      <c r="E8" s="18">
        <v>55.5</v>
      </c>
      <c r="F8" s="4">
        <v>299</v>
      </c>
      <c r="G8" s="18">
        <v>179.5</v>
      </c>
      <c r="H8" s="4">
        <v>176</v>
      </c>
      <c r="I8" s="18">
        <v>101.5</v>
      </c>
      <c r="J8" s="4">
        <v>193</v>
      </c>
      <c r="K8" s="18">
        <v>119.5</v>
      </c>
      <c r="L8" s="4">
        <v>92</v>
      </c>
      <c r="M8" s="18">
        <v>56</v>
      </c>
      <c r="N8" s="4">
        <v>10</v>
      </c>
      <c r="O8" s="18">
        <v>2</v>
      </c>
    </row>
    <row r="9" spans="1:15" ht="15.75" x14ac:dyDescent="0.3">
      <c r="A9" s="10" t="s">
        <v>106</v>
      </c>
      <c r="B9" s="4">
        <v>179</v>
      </c>
      <c r="C9" s="18">
        <v>179.5</v>
      </c>
      <c r="D9" s="4">
        <v>184</v>
      </c>
      <c r="E9" s="18">
        <v>114</v>
      </c>
      <c r="F9" s="4">
        <v>924</v>
      </c>
      <c r="G9" s="18">
        <v>388.5</v>
      </c>
      <c r="H9" s="4">
        <v>1202</v>
      </c>
      <c r="I9" s="18">
        <v>417.5</v>
      </c>
      <c r="J9" s="4">
        <v>1151</v>
      </c>
      <c r="K9" s="18">
        <v>629.5</v>
      </c>
      <c r="L9" s="4">
        <v>1089</v>
      </c>
      <c r="M9" s="18">
        <v>435.5</v>
      </c>
      <c r="N9" s="4">
        <v>290</v>
      </c>
      <c r="O9" s="18">
        <v>209.5</v>
      </c>
    </row>
    <row r="10" spans="1:15" ht="15.75" x14ac:dyDescent="0.3">
      <c r="A10" s="10" t="s">
        <v>107</v>
      </c>
      <c r="B10" s="4" t="s">
        <v>439</v>
      </c>
      <c r="C10" s="18"/>
      <c r="D10" s="4">
        <v>5</v>
      </c>
      <c r="E10" s="18">
        <v>2</v>
      </c>
      <c r="F10" s="4">
        <v>44</v>
      </c>
      <c r="G10" s="18">
        <v>24</v>
      </c>
      <c r="H10" s="4" t="s">
        <v>439</v>
      </c>
      <c r="I10" s="18"/>
      <c r="J10" s="4">
        <v>0</v>
      </c>
      <c r="K10" s="18">
        <v>0</v>
      </c>
      <c r="L10" s="4">
        <v>0</v>
      </c>
      <c r="M10" s="18">
        <v>0</v>
      </c>
      <c r="N10" s="4" t="s">
        <v>439</v>
      </c>
      <c r="O10" s="18"/>
    </row>
    <row r="11" spans="1:15" ht="15.75" x14ac:dyDescent="0.3">
      <c r="A11" s="10" t="s">
        <v>108</v>
      </c>
      <c r="B11" s="4">
        <v>205</v>
      </c>
      <c r="C11" s="18">
        <v>207</v>
      </c>
      <c r="D11" s="4">
        <v>365</v>
      </c>
      <c r="E11" s="18">
        <v>357.5</v>
      </c>
      <c r="F11" s="4">
        <v>1370</v>
      </c>
      <c r="G11" s="18">
        <v>545.5</v>
      </c>
      <c r="H11" s="4">
        <v>919</v>
      </c>
      <c r="I11" s="18">
        <v>350</v>
      </c>
      <c r="J11" s="4">
        <v>998</v>
      </c>
      <c r="K11" s="18">
        <v>384.5</v>
      </c>
      <c r="L11" s="4">
        <v>932</v>
      </c>
      <c r="M11" s="18">
        <v>372</v>
      </c>
      <c r="N11" s="4">
        <v>406</v>
      </c>
      <c r="O11" s="18">
        <v>355.5</v>
      </c>
    </row>
    <row r="12" spans="1:15" ht="15.75" x14ac:dyDescent="0.3">
      <c r="A12" s="10" t="s">
        <v>109</v>
      </c>
      <c r="B12" s="4">
        <v>73</v>
      </c>
      <c r="C12" s="18">
        <v>83</v>
      </c>
      <c r="D12" s="4">
        <v>186</v>
      </c>
      <c r="E12" s="18">
        <v>114.5</v>
      </c>
      <c r="F12" s="4">
        <v>464</v>
      </c>
      <c r="G12" s="18">
        <v>227.5</v>
      </c>
      <c r="H12" s="4">
        <v>654</v>
      </c>
      <c r="I12" s="18">
        <v>228.5</v>
      </c>
      <c r="J12" s="4">
        <v>636</v>
      </c>
      <c r="K12" s="18">
        <v>256</v>
      </c>
      <c r="L12" s="4">
        <v>1232</v>
      </c>
      <c r="M12" s="18">
        <v>351</v>
      </c>
      <c r="N12" s="4">
        <v>285</v>
      </c>
      <c r="O12" s="18">
        <v>160.5</v>
      </c>
    </row>
    <row r="13" spans="1:15" ht="15.75" x14ac:dyDescent="0.3">
      <c r="A13" s="10" t="s">
        <v>110</v>
      </c>
      <c r="B13" s="4">
        <v>21</v>
      </c>
      <c r="C13" s="18">
        <v>18</v>
      </c>
      <c r="D13" s="4">
        <v>54</v>
      </c>
      <c r="E13" s="18">
        <v>34</v>
      </c>
      <c r="F13" s="4">
        <v>250</v>
      </c>
      <c r="G13" s="18">
        <v>94</v>
      </c>
      <c r="H13" s="4">
        <v>319</v>
      </c>
      <c r="I13" s="18">
        <v>95.5</v>
      </c>
      <c r="J13" s="4">
        <v>293</v>
      </c>
      <c r="K13" s="18">
        <v>131</v>
      </c>
      <c r="L13" s="4">
        <v>497</v>
      </c>
      <c r="M13" s="18">
        <v>124</v>
      </c>
      <c r="N13" s="4">
        <v>148</v>
      </c>
      <c r="O13" s="18">
        <v>42</v>
      </c>
    </row>
    <row r="14" spans="1:15" ht="15.75" x14ac:dyDescent="0.3">
      <c r="A14" s="10" t="s">
        <v>111</v>
      </c>
      <c r="B14" s="4" t="s">
        <v>439</v>
      </c>
      <c r="C14" s="18"/>
      <c r="D14" s="4">
        <v>48</v>
      </c>
      <c r="E14" s="18">
        <v>51.5</v>
      </c>
      <c r="F14" s="4">
        <v>131</v>
      </c>
      <c r="G14" s="18">
        <v>71</v>
      </c>
      <c r="H14" s="4">
        <v>353</v>
      </c>
      <c r="I14" s="18">
        <v>172</v>
      </c>
      <c r="J14" s="4">
        <v>99</v>
      </c>
      <c r="K14" s="18">
        <v>75.5</v>
      </c>
      <c r="L14" s="4">
        <v>321</v>
      </c>
      <c r="M14" s="18">
        <v>202</v>
      </c>
      <c r="N14" s="4">
        <v>80</v>
      </c>
      <c r="O14" s="18">
        <v>103</v>
      </c>
    </row>
    <row r="15" spans="1:15" ht="15.75" x14ac:dyDescent="0.3">
      <c r="A15" s="10" t="s">
        <v>112</v>
      </c>
      <c r="B15" s="4">
        <v>378</v>
      </c>
      <c r="C15" s="18">
        <v>189</v>
      </c>
      <c r="D15" s="4">
        <v>465</v>
      </c>
      <c r="E15" s="18">
        <v>205.5</v>
      </c>
      <c r="F15" s="4">
        <v>1947</v>
      </c>
      <c r="G15" s="18">
        <v>517</v>
      </c>
      <c r="H15" s="4">
        <v>1226</v>
      </c>
      <c r="I15" s="18">
        <v>337.5</v>
      </c>
      <c r="J15" s="4">
        <v>261</v>
      </c>
      <c r="K15" s="18">
        <v>132.5</v>
      </c>
      <c r="L15" s="4">
        <v>660</v>
      </c>
      <c r="M15" s="18">
        <v>242</v>
      </c>
      <c r="N15" s="4">
        <v>241</v>
      </c>
      <c r="O15" s="18">
        <v>135.5</v>
      </c>
    </row>
    <row r="16" spans="1:15" ht="15.75" x14ac:dyDescent="0.3">
      <c r="A16" s="10" t="s">
        <v>113</v>
      </c>
      <c r="B16" s="4">
        <v>161</v>
      </c>
      <c r="C16" s="18">
        <v>108.5</v>
      </c>
      <c r="D16" s="4">
        <v>510</v>
      </c>
      <c r="E16" s="18">
        <v>220.5</v>
      </c>
      <c r="F16" s="4">
        <v>992</v>
      </c>
      <c r="G16" s="18">
        <v>404</v>
      </c>
      <c r="H16" s="4">
        <v>604</v>
      </c>
      <c r="I16" s="18">
        <v>354</v>
      </c>
      <c r="J16" s="4">
        <v>277</v>
      </c>
      <c r="K16" s="18">
        <v>280.5</v>
      </c>
      <c r="L16" s="4">
        <v>323</v>
      </c>
      <c r="M16" s="18">
        <v>220.5</v>
      </c>
      <c r="N16" s="4">
        <v>103</v>
      </c>
      <c r="O16" s="18">
        <v>121.5</v>
      </c>
    </row>
    <row r="17" spans="1:15" ht="15.75" x14ac:dyDescent="0.3">
      <c r="A17" s="10" t="s">
        <v>114</v>
      </c>
      <c r="B17" s="4">
        <v>91</v>
      </c>
      <c r="C17" s="18">
        <v>81.5</v>
      </c>
      <c r="D17" s="4">
        <v>329</v>
      </c>
      <c r="E17" s="18">
        <v>301</v>
      </c>
      <c r="F17" s="4">
        <v>978</v>
      </c>
      <c r="G17" s="18">
        <v>392.5</v>
      </c>
      <c r="H17" s="4">
        <v>620</v>
      </c>
      <c r="I17" s="18">
        <v>345.5</v>
      </c>
      <c r="J17" s="4">
        <v>176</v>
      </c>
      <c r="K17" s="18">
        <v>169</v>
      </c>
      <c r="L17" s="4">
        <v>114</v>
      </c>
      <c r="M17" s="18">
        <v>78.5</v>
      </c>
      <c r="N17" s="4">
        <v>75</v>
      </c>
      <c r="O17" s="18">
        <v>84.5</v>
      </c>
    </row>
    <row r="18" spans="1:15" ht="15.75" x14ac:dyDescent="0.3">
      <c r="A18" s="10" t="s">
        <v>115</v>
      </c>
      <c r="B18" s="4">
        <v>151</v>
      </c>
      <c r="C18" s="18">
        <v>99</v>
      </c>
      <c r="D18" s="4">
        <v>207</v>
      </c>
      <c r="E18" s="18">
        <v>103</v>
      </c>
      <c r="F18" s="4">
        <v>317</v>
      </c>
      <c r="G18" s="18">
        <v>140</v>
      </c>
      <c r="H18" s="4" t="s">
        <v>439</v>
      </c>
      <c r="I18" s="18"/>
      <c r="J18" s="4">
        <v>5</v>
      </c>
      <c r="K18" s="18">
        <v>3.5</v>
      </c>
      <c r="L18" s="4">
        <v>4</v>
      </c>
      <c r="M18" s="18">
        <v>3</v>
      </c>
      <c r="N18" s="4" t="s">
        <v>439</v>
      </c>
      <c r="O18" s="18"/>
    </row>
    <row r="19" spans="1:15" s="23" customFormat="1" ht="15.75" x14ac:dyDescent="0.3">
      <c r="A19" s="21" t="s">
        <v>438</v>
      </c>
      <c r="B19" s="27">
        <v>1549</v>
      </c>
      <c r="C19" s="26">
        <v>417</v>
      </c>
      <c r="D19" s="27">
        <v>2787</v>
      </c>
      <c r="E19" s="26">
        <v>629.5</v>
      </c>
      <c r="F19" s="27">
        <v>9106</v>
      </c>
      <c r="G19" s="26">
        <v>1148</v>
      </c>
      <c r="H19" s="27">
        <v>6764</v>
      </c>
      <c r="I19" s="26">
        <v>897.5</v>
      </c>
      <c r="J19" s="27">
        <v>4733</v>
      </c>
      <c r="K19" s="26">
        <v>922</v>
      </c>
      <c r="L19" s="27">
        <v>5630</v>
      </c>
      <c r="M19" s="26">
        <v>804</v>
      </c>
      <c r="N19" s="27">
        <v>1734</v>
      </c>
      <c r="O19" s="26">
        <v>514.5</v>
      </c>
    </row>
    <row r="20" spans="1:15" x14ac:dyDescent="0.25">
      <c r="A20" s="15" t="s">
        <v>252</v>
      </c>
      <c r="B20" s="15"/>
      <c r="C20" s="16"/>
      <c r="D20" s="15"/>
      <c r="E20" s="16"/>
      <c r="F20" s="15"/>
      <c r="G20" s="16"/>
      <c r="H20" s="15"/>
      <c r="I20" s="16"/>
      <c r="J20" s="15"/>
      <c r="K20" s="16"/>
      <c r="L20" s="15"/>
      <c r="M20" s="16"/>
      <c r="N20" s="15"/>
      <c r="O20" s="16"/>
    </row>
    <row r="21" spans="1:15" x14ac:dyDescent="0.25">
      <c r="A21" t="s">
        <v>131</v>
      </c>
      <c r="C21" s="17"/>
      <c r="E21" s="17"/>
      <c r="G21" s="17"/>
      <c r="I21" s="17"/>
      <c r="K21" s="17"/>
      <c r="M21" s="17"/>
      <c r="O21" s="17"/>
    </row>
  </sheetData>
  <mergeCells count="7">
    <mergeCell ref="B4:C4"/>
    <mergeCell ref="N4:O4"/>
    <mergeCell ref="F4:G4"/>
    <mergeCell ref="J4:K4"/>
    <mergeCell ref="L4:M4"/>
    <mergeCell ref="D4:E4"/>
    <mergeCell ref="H4:I4"/>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Feuil59"/>
  <dimension ref="A1:O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5" width="15" customWidth="1"/>
  </cols>
  <sheetData>
    <row r="1" spans="1:15" ht="18.75" x14ac:dyDescent="0.35">
      <c r="A1" s="3" t="s">
        <v>63</v>
      </c>
      <c r="B1" s="4"/>
      <c r="C1" s="4"/>
      <c r="D1" s="4"/>
      <c r="E1" s="5" t="str">
        <f>HYPERLINK("#Sommaire!A1","Sommaire")</f>
        <v>Sommaire</v>
      </c>
      <c r="F1" s="4"/>
      <c r="G1" s="4"/>
      <c r="H1" s="4"/>
      <c r="I1" s="4"/>
      <c r="J1" s="4"/>
      <c r="K1" s="4"/>
      <c r="L1" s="4"/>
      <c r="M1" s="4"/>
      <c r="N1" s="4"/>
      <c r="O1" s="4"/>
    </row>
    <row r="2" spans="1:15" ht="15.75" x14ac:dyDescent="0.3">
      <c r="A2" s="6" t="s">
        <v>332</v>
      </c>
      <c r="B2" s="4"/>
      <c r="C2" s="4"/>
      <c r="D2" s="4"/>
      <c r="E2" s="4"/>
      <c r="F2" s="4"/>
      <c r="G2" s="4"/>
      <c r="H2" s="4"/>
      <c r="I2" s="4"/>
      <c r="J2" s="4"/>
      <c r="K2" s="4"/>
      <c r="L2" s="4"/>
      <c r="M2" s="4"/>
      <c r="N2" s="4"/>
      <c r="O2" s="4"/>
    </row>
    <row r="3" spans="1:15" ht="15.75" x14ac:dyDescent="0.3">
      <c r="A3" s="6" t="s">
        <v>343</v>
      </c>
      <c r="B3" s="4"/>
      <c r="C3" s="4"/>
      <c r="D3" s="4"/>
      <c r="E3" s="4"/>
      <c r="F3" s="4"/>
      <c r="G3" s="4"/>
      <c r="H3" s="4"/>
      <c r="I3" s="4"/>
      <c r="J3" s="4"/>
      <c r="K3" s="4"/>
      <c r="L3" s="4"/>
      <c r="M3" s="4"/>
      <c r="N3" s="4"/>
      <c r="O3" s="4"/>
    </row>
    <row r="4" spans="1:15" ht="60" customHeight="1" x14ac:dyDescent="0.25">
      <c r="A4" s="7"/>
      <c r="B4" s="83" t="s">
        <v>334</v>
      </c>
      <c r="C4" s="83"/>
      <c r="D4" s="83" t="s">
        <v>335</v>
      </c>
      <c r="E4" s="83"/>
      <c r="F4" s="83" t="s">
        <v>336</v>
      </c>
      <c r="G4" s="83"/>
      <c r="H4" s="83" t="s">
        <v>337</v>
      </c>
      <c r="I4" s="83"/>
      <c r="J4" s="83" t="s">
        <v>338</v>
      </c>
      <c r="K4" s="83"/>
      <c r="L4" s="83" t="s">
        <v>339</v>
      </c>
      <c r="M4" s="83"/>
      <c r="N4" s="83" t="s">
        <v>340</v>
      </c>
      <c r="O4" s="83"/>
    </row>
    <row r="5" spans="1:15" ht="30" customHeight="1" x14ac:dyDescent="0.25">
      <c r="A5" s="7" t="s">
        <v>99</v>
      </c>
      <c r="B5" s="8" t="s">
        <v>100</v>
      </c>
      <c r="C5" s="9" t="s">
        <v>102</v>
      </c>
      <c r="D5" s="8" t="s">
        <v>100</v>
      </c>
      <c r="E5" s="9" t="s">
        <v>102</v>
      </c>
      <c r="F5" s="8" t="s">
        <v>100</v>
      </c>
      <c r="G5" s="9" t="s">
        <v>102</v>
      </c>
      <c r="H5" s="8" t="s">
        <v>100</v>
      </c>
      <c r="I5" s="9" t="s">
        <v>102</v>
      </c>
      <c r="J5" s="8" t="s">
        <v>100</v>
      </c>
      <c r="K5" s="9" t="s">
        <v>102</v>
      </c>
      <c r="L5" s="8" t="s">
        <v>100</v>
      </c>
      <c r="M5" s="9" t="s">
        <v>102</v>
      </c>
      <c r="N5" s="8" t="s">
        <v>100</v>
      </c>
      <c r="O5" s="9" t="s">
        <v>102</v>
      </c>
    </row>
    <row r="6" spans="1:15" ht="15.75" x14ac:dyDescent="0.3">
      <c r="A6" s="10" t="s">
        <v>103</v>
      </c>
      <c r="B6" s="4">
        <v>65</v>
      </c>
      <c r="C6" s="18">
        <v>56</v>
      </c>
      <c r="D6" s="4">
        <v>130</v>
      </c>
      <c r="E6" s="18">
        <v>94</v>
      </c>
      <c r="F6" s="4">
        <v>462</v>
      </c>
      <c r="G6" s="18">
        <v>184</v>
      </c>
      <c r="H6" s="4">
        <v>137</v>
      </c>
      <c r="I6" s="18">
        <v>103</v>
      </c>
      <c r="J6" s="4">
        <v>86</v>
      </c>
      <c r="K6" s="18">
        <v>71.5</v>
      </c>
      <c r="L6" s="4">
        <v>96</v>
      </c>
      <c r="M6" s="18">
        <v>69</v>
      </c>
      <c r="N6" s="4">
        <v>26</v>
      </c>
      <c r="O6" s="18">
        <v>28.5</v>
      </c>
    </row>
    <row r="7" spans="1:15" ht="15.75" x14ac:dyDescent="0.3">
      <c r="A7" s="10" t="s">
        <v>104</v>
      </c>
      <c r="B7" s="4">
        <v>121</v>
      </c>
      <c r="C7" s="18">
        <v>99.5</v>
      </c>
      <c r="D7" s="4">
        <v>164</v>
      </c>
      <c r="E7" s="18">
        <v>111.5</v>
      </c>
      <c r="F7" s="4">
        <v>420</v>
      </c>
      <c r="G7" s="18">
        <v>153</v>
      </c>
      <c r="H7" s="4">
        <v>405</v>
      </c>
      <c r="I7" s="18">
        <v>143.5</v>
      </c>
      <c r="J7" s="4">
        <v>341</v>
      </c>
      <c r="K7" s="18">
        <v>128</v>
      </c>
      <c r="L7" s="4">
        <v>152</v>
      </c>
      <c r="M7" s="18">
        <v>66.5</v>
      </c>
      <c r="N7" s="4">
        <v>55</v>
      </c>
      <c r="O7" s="18">
        <v>47</v>
      </c>
    </row>
    <row r="8" spans="1:15" ht="15.75" x14ac:dyDescent="0.3">
      <c r="A8" s="10" t="s">
        <v>105</v>
      </c>
      <c r="B8" s="4">
        <v>51</v>
      </c>
      <c r="C8" s="18">
        <v>51.5</v>
      </c>
      <c r="D8" s="4">
        <v>63</v>
      </c>
      <c r="E8" s="18">
        <v>55</v>
      </c>
      <c r="F8" s="4">
        <v>268</v>
      </c>
      <c r="G8" s="18">
        <v>178.5</v>
      </c>
      <c r="H8" s="4">
        <v>158</v>
      </c>
      <c r="I8" s="18">
        <v>101.5</v>
      </c>
      <c r="J8" s="4">
        <v>172</v>
      </c>
      <c r="K8" s="18">
        <v>112.5</v>
      </c>
      <c r="L8" s="4">
        <v>81</v>
      </c>
      <c r="M8" s="18">
        <v>55</v>
      </c>
      <c r="N8" s="4">
        <v>10</v>
      </c>
      <c r="O8" s="18">
        <v>2</v>
      </c>
    </row>
    <row r="9" spans="1:15" ht="15.75" x14ac:dyDescent="0.3">
      <c r="A9" s="10" t="s">
        <v>106</v>
      </c>
      <c r="B9" s="4">
        <v>133</v>
      </c>
      <c r="C9" s="18">
        <v>123</v>
      </c>
      <c r="D9" s="4">
        <v>175</v>
      </c>
      <c r="E9" s="18">
        <v>114</v>
      </c>
      <c r="F9" s="4">
        <v>608</v>
      </c>
      <c r="G9" s="18">
        <v>243</v>
      </c>
      <c r="H9" s="4">
        <v>845</v>
      </c>
      <c r="I9" s="18">
        <v>285.5</v>
      </c>
      <c r="J9" s="4">
        <v>654</v>
      </c>
      <c r="K9" s="18">
        <v>272.5</v>
      </c>
      <c r="L9" s="4">
        <v>779</v>
      </c>
      <c r="M9" s="18">
        <v>268</v>
      </c>
      <c r="N9" s="4">
        <v>230</v>
      </c>
      <c r="O9" s="18">
        <v>145</v>
      </c>
    </row>
    <row r="10" spans="1:15" ht="15.75" x14ac:dyDescent="0.3">
      <c r="A10" s="10" t="s">
        <v>107</v>
      </c>
      <c r="B10" s="4" t="s">
        <v>439</v>
      </c>
      <c r="C10" s="18"/>
      <c r="D10" s="4" t="s">
        <v>439</v>
      </c>
      <c r="E10" s="18"/>
      <c r="F10" s="4">
        <v>15</v>
      </c>
      <c r="G10" s="18">
        <v>12.5</v>
      </c>
      <c r="H10" s="4" t="s">
        <v>439</v>
      </c>
      <c r="I10" s="18"/>
      <c r="J10" s="4">
        <v>0</v>
      </c>
      <c r="K10" s="18">
        <v>0</v>
      </c>
      <c r="L10" s="4">
        <v>0</v>
      </c>
      <c r="M10" s="18">
        <v>0</v>
      </c>
      <c r="N10" s="4" t="s">
        <v>439</v>
      </c>
      <c r="O10" s="18"/>
    </row>
    <row r="11" spans="1:15" ht="15.75" x14ac:dyDescent="0.3">
      <c r="A11" s="10" t="s">
        <v>108</v>
      </c>
      <c r="B11" s="4">
        <v>135</v>
      </c>
      <c r="C11" s="18">
        <v>121.5</v>
      </c>
      <c r="D11" s="4">
        <v>184</v>
      </c>
      <c r="E11" s="18">
        <v>119</v>
      </c>
      <c r="F11" s="4">
        <v>984</v>
      </c>
      <c r="G11" s="18">
        <v>441.5</v>
      </c>
      <c r="H11" s="4">
        <v>724</v>
      </c>
      <c r="I11" s="18">
        <v>260.5</v>
      </c>
      <c r="J11" s="4">
        <v>722</v>
      </c>
      <c r="K11" s="18">
        <v>258.5</v>
      </c>
      <c r="L11" s="4">
        <v>612</v>
      </c>
      <c r="M11" s="18">
        <v>221.5</v>
      </c>
      <c r="N11" s="4">
        <v>253</v>
      </c>
      <c r="O11" s="18">
        <v>152.5</v>
      </c>
    </row>
    <row r="12" spans="1:15" ht="15.75" x14ac:dyDescent="0.3">
      <c r="A12" s="10" t="s">
        <v>109</v>
      </c>
      <c r="B12" s="4">
        <v>73</v>
      </c>
      <c r="C12" s="18">
        <v>83</v>
      </c>
      <c r="D12" s="4">
        <v>170</v>
      </c>
      <c r="E12" s="18">
        <v>108</v>
      </c>
      <c r="F12" s="4">
        <v>340</v>
      </c>
      <c r="G12" s="18">
        <v>149</v>
      </c>
      <c r="H12" s="4">
        <v>528</v>
      </c>
      <c r="I12" s="18">
        <v>191</v>
      </c>
      <c r="J12" s="4">
        <v>464</v>
      </c>
      <c r="K12" s="18">
        <v>165</v>
      </c>
      <c r="L12" s="4">
        <v>716</v>
      </c>
      <c r="M12" s="18">
        <v>192.5</v>
      </c>
      <c r="N12" s="4">
        <v>170</v>
      </c>
      <c r="O12" s="18">
        <v>81.5</v>
      </c>
    </row>
    <row r="13" spans="1:15" ht="15.75" x14ac:dyDescent="0.3">
      <c r="A13" s="10" t="s">
        <v>110</v>
      </c>
      <c r="B13" s="4">
        <v>21</v>
      </c>
      <c r="C13" s="18">
        <v>18</v>
      </c>
      <c r="D13" s="4" t="s">
        <v>439</v>
      </c>
      <c r="E13" s="18"/>
      <c r="F13" s="4">
        <v>197</v>
      </c>
      <c r="G13" s="18">
        <v>68.5</v>
      </c>
      <c r="H13" s="4">
        <v>257</v>
      </c>
      <c r="I13" s="18">
        <v>84.5</v>
      </c>
      <c r="J13" s="4">
        <v>214</v>
      </c>
      <c r="K13" s="18">
        <v>78</v>
      </c>
      <c r="L13" s="4">
        <v>284</v>
      </c>
      <c r="M13" s="18">
        <v>66</v>
      </c>
      <c r="N13" s="4">
        <v>115</v>
      </c>
      <c r="O13" s="18">
        <v>35</v>
      </c>
    </row>
    <row r="14" spans="1:15" ht="15.75" x14ac:dyDescent="0.3">
      <c r="A14" s="10" t="s">
        <v>111</v>
      </c>
      <c r="B14" s="4" t="s">
        <v>439</v>
      </c>
      <c r="C14" s="18"/>
      <c r="D14" s="4">
        <v>48</v>
      </c>
      <c r="E14" s="18">
        <v>51.5</v>
      </c>
      <c r="F14" s="4">
        <v>113</v>
      </c>
      <c r="G14" s="18">
        <v>70.5</v>
      </c>
      <c r="H14" s="4">
        <v>289</v>
      </c>
      <c r="I14" s="18">
        <v>151.5</v>
      </c>
      <c r="J14" s="4">
        <v>85</v>
      </c>
      <c r="K14" s="18">
        <v>75</v>
      </c>
      <c r="L14" s="4">
        <v>228</v>
      </c>
      <c r="M14" s="18">
        <v>144</v>
      </c>
      <c r="N14" s="4">
        <v>31</v>
      </c>
      <c r="O14" s="18">
        <v>36</v>
      </c>
    </row>
    <row r="15" spans="1:15" ht="15.75" x14ac:dyDescent="0.3">
      <c r="A15" s="10" t="s">
        <v>112</v>
      </c>
      <c r="B15" s="4">
        <v>252</v>
      </c>
      <c r="C15" s="18">
        <v>128</v>
      </c>
      <c r="D15" s="4">
        <v>318</v>
      </c>
      <c r="E15" s="18">
        <v>133.5</v>
      </c>
      <c r="F15" s="4">
        <v>1061</v>
      </c>
      <c r="G15" s="18">
        <v>289</v>
      </c>
      <c r="H15" s="4">
        <v>725</v>
      </c>
      <c r="I15" s="18">
        <v>218</v>
      </c>
      <c r="J15" s="4">
        <v>230</v>
      </c>
      <c r="K15" s="18">
        <v>127</v>
      </c>
      <c r="L15" s="4">
        <v>376</v>
      </c>
      <c r="M15" s="18">
        <v>150.5</v>
      </c>
      <c r="N15" s="4">
        <v>162</v>
      </c>
      <c r="O15" s="18">
        <v>97</v>
      </c>
    </row>
    <row r="16" spans="1:15" ht="15.75" x14ac:dyDescent="0.3">
      <c r="A16" s="10" t="s">
        <v>113</v>
      </c>
      <c r="B16" s="4">
        <v>144</v>
      </c>
      <c r="C16" s="18">
        <v>107.5</v>
      </c>
      <c r="D16" s="4">
        <v>307</v>
      </c>
      <c r="E16" s="18">
        <v>159.5</v>
      </c>
      <c r="F16" s="4">
        <v>722</v>
      </c>
      <c r="G16" s="18">
        <v>311</v>
      </c>
      <c r="H16" s="4">
        <v>406</v>
      </c>
      <c r="I16" s="18">
        <v>242.5</v>
      </c>
      <c r="J16" s="4">
        <v>189</v>
      </c>
      <c r="K16" s="18">
        <v>174</v>
      </c>
      <c r="L16" s="4">
        <v>299</v>
      </c>
      <c r="M16" s="18">
        <v>215</v>
      </c>
      <c r="N16" s="4">
        <v>103</v>
      </c>
      <c r="O16" s="18">
        <v>121.5</v>
      </c>
    </row>
    <row r="17" spans="1:15" ht="15.75" x14ac:dyDescent="0.3">
      <c r="A17" s="10" t="s">
        <v>114</v>
      </c>
      <c r="B17" s="4">
        <v>76</v>
      </c>
      <c r="C17" s="18">
        <v>79</v>
      </c>
      <c r="D17" s="4">
        <v>185</v>
      </c>
      <c r="E17" s="18">
        <v>137</v>
      </c>
      <c r="F17" s="4">
        <v>539</v>
      </c>
      <c r="G17" s="18">
        <v>245</v>
      </c>
      <c r="H17" s="4">
        <v>459</v>
      </c>
      <c r="I17" s="18">
        <v>227</v>
      </c>
      <c r="J17" s="4">
        <v>120</v>
      </c>
      <c r="K17" s="18">
        <v>91.5</v>
      </c>
      <c r="L17" s="4">
        <v>90</v>
      </c>
      <c r="M17" s="18">
        <v>53.5</v>
      </c>
      <c r="N17" s="4">
        <v>61</v>
      </c>
      <c r="O17" s="18">
        <v>72</v>
      </c>
    </row>
    <row r="18" spans="1:15" ht="15.75" x14ac:dyDescent="0.3">
      <c r="A18" s="10" t="s">
        <v>115</v>
      </c>
      <c r="B18" s="4">
        <v>101</v>
      </c>
      <c r="C18" s="18">
        <v>58.5</v>
      </c>
      <c r="D18" s="4">
        <v>164</v>
      </c>
      <c r="E18" s="18">
        <v>95</v>
      </c>
      <c r="F18" s="4">
        <v>225</v>
      </c>
      <c r="G18" s="18">
        <v>111</v>
      </c>
      <c r="H18" s="4" t="s">
        <v>439</v>
      </c>
      <c r="I18" s="18"/>
      <c r="J18" s="4">
        <v>5</v>
      </c>
      <c r="K18" s="18">
        <v>3.5</v>
      </c>
      <c r="L18" s="4">
        <v>4</v>
      </c>
      <c r="M18" s="18">
        <v>3</v>
      </c>
      <c r="N18" s="4" t="s">
        <v>439</v>
      </c>
      <c r="O18" s="18"/>
    </row>
    <row r="19" spans="1:15" s="23" customFormat="1" ht="15.75" x14ac:dyDescent="0.3">
      <c r="A19" s="21" t="s">
        <v>438</v>
      </c>
      <c r="B19" s="27">
        <v>1186</v>
      </c>
      <c r="C19" s="26">
        <v>304.5</v>
      </c>
      <c r="D19" s="27">
        <v>1954</v>
      </c>
      <c r="E19" s="26">
        <v>371.5</v>
      </c>
      <c r="F19" s="27">
        <v>5954</v>
      </c>
      <c r="G19" s="26">
        <v>792.5</v>
      </c>
      <c r="H19" s="27">
        <v>4949</v>
      </c>
      <c r="I19" s="26">
        <v>644.5</v>
      </c>
      <c r="J19" s="27">
        <v>3282</v>
      </c>
      <c r="K19" s="26">
        <v>519</v>
      </c>
      <c r="L19" s="27">
        <v>3717</v>
      </c>
      <c r="M19" s="26">
        <v>517</v>
      </c>
      <c r="N19" s="27">
        <v>1217</v>
      </c>
      <c r="O19" s="26">
        <v>305</v>
      </c>
    </row>
    <row r="20" spans="1:15" x14ac:dyDescent="0.25">
      <c r="A20" s="15" t="s">
        <v>252</v>
      </c>
      <c r="B20" s="15"/>
      <c r="C20" s="16"/>
      <c r="D20" s="15"/>
      <c r="E20" s="16"/>
      <c r="F20" s="15"/>
      <c r="G20" s="16"/>
      <c r="H20" s="15"/>
      <c r="I20" s="16"/>
      <c r="J20" s="15"/>
      <c r="K20" s="16"/>
      <c r="L20" s="15"/>
      <c r="M20" s="16"/>
      <c r="N20" s="15"/>
      <c r="O20" s="16"/>
    </row>
    <row r="21" spans="1:15" x14ac:dyDescent="0.25">
      <c r="A21" t="s">
        <v>131</v>
      </c>
      <c r="C21" s="17"/>
      <c r="E21" s="17"/>
      <c r="G21" s="17"/>
      <c r="I21" s="17"/>
      <c r="K21" s="17"/>
      <c r="M21" s="17"/>
      <c r="O21" s="17"/>
    </row>
  </sheetData>
  <mergeCells count="7">
    <mergeCell ref="B4:C4"/>
    <mergeCell ref="N4:O4"/>
    <mergeCell ref="F4:G4"/>
    <mergeCell ref="J4:K4"/>
    <mergeCell ref="L4:M4"/>
    <mergeCell ref="D4:E4"/>
    <mergeCell ref="H4:I4"/>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Feuil60"/>
  <dimension ref="A1:O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5" width="15" customWidth="1"/>
  </cols>
  <sheetData>
    <row r="1" spans="1:15" ht="18.75" x14ac:dyDescent="0.35">
      <c r="A1" s="3" t="s">
        <v>63</v>
      </c>
      <c r="B1" s="4"/>
      <c r="C1" s="4"/>
      <c r="D1" s="4"/>
      <c r="E1" s="5" t="str">
        <f>HYPERLINK("#Sommaire!A1","Sommaire")</f>
        <v>Sommaire</v>
      </c>
      <c r="F1" s="4"/>
      <c r="G1" s="4"/>
      <c r="H1" s="4"/>
      <c r="I1" s="4"/>
      <c r="J1" s="4"/>
      <c r="K1" s="4"/>
      <c r="L1" s="4"/>
      <c r="M1" s="4"/>
      <c r="N1" s="4"/>
      <c r="O1" s="4"/>
    </row>
    <row r="2" spans="1:15" ht="15.75" x14ac:dyDescent="0.3">
      <c r="A2" s="6" t="s">
        <v>332</v>
      </c>
      <c r="B2" s="4"/>
      <c r="C2" s="4"/>
      <c r="D2" s="4"/>
      <c r="E2" s="4"/>
      <c r="F2" s="4"/>
      <c r="G2" s="4"/>
      <c r="H2" s="4"/>
      <c r="I2" s="4"/>
      <c r="J2" s="4"/>
      <c r="K2" s="4"/>
      <c r="L2" s="4"/>
      <c r="M2" s="4"/>
      <c r="N2" s="4"/>
      <c r="O2" s="4"/>
    </row>
    <row r="3" spans="1:15" ht="15.75" x14ac:dyDescent="0.3">
      <c r="A3" s="6" t="s">
        <v>344</v>
      </c>
      <c r="B3" s="4"/>
      <c r="C3" s="4"/>
      <c r="D3" s="4"/>
      <c r="E3" s="4"/>
      <c r="F3" s="4"/>
      <c r="G3" s="4"/>
      <c r="H3" s="4"/>
      <c r="I3" s="4"/>
      <c r="J3" s="4"/>
      <c r="K3" s="4"/>
      <c r="L3" s="4"/>
      <c r="M3" s="4"/>
      <c r="N3" s="4"/>
      <c r="O3" s="4"/>
    </row>
    <row r="4" spans="1:15" ht="60" customHeight="1" x14ac:dyDescent="0.25">
      <c r="A4" s="7"/>
      <c r="B4" s="83" t="s">
        <v>334</v>
      </c>
      <c r="C4" s="83"/>
      <c r="D4" s="83" t="s">
        <v>335</v>
      </c>
      <c r="E4" s="83"/>
      <c r="F4" s="83" t="s">
        <v>336</v>
      </c>
      <c r="G4" s="83"/>
      <c r="H4" s="83" t="s">
        <v>337</v>
      </c>
      <c r="I4" s="83"/>
      <c r="J4" s="83" t="s">
        <v>338</v>
      </c>
      <c r="K4" s="83"/>
      <c r="L4" s="83" t="s">
        <v>339</v>
      </c>
      <c r="M4" s="83"/>
      <c r="N4" s="83" t="s">
        <v>340</v>
      </c>
      <c r="O4" s="83"/>
    </row>
    <row r="5" spans="1:15" ht="30" customHeight="1" x14ac:dyDescent="0.25">
      <c r="A5" s="7" t="s">
        <v>99</v>
      </c>
      <c r="B5" s="8" t="s">
        <v>100</v>
      </c>
      <c r="C5" s="9" t="s">
        <v>102</v>
      </c>
      <c r="D5" s="8" t="s">
        <v>100</v>
      </c>
      <c r="E5" s="9" t="s">
        <v>102</v>
      </c>
      <c r="F5" s="8" t="s">
        <v>100</v>
      </c>
      <c r="G5" s="9" t="s">
        <v>102</v>
      </c>
      <c r="H5" s="8" t="s">
        <v>100</v>
      </c>
      <c r="I5" s="9" t="s">
        <v>102</v>
      </c>
      <c r="J5" s="8" t="s">
        <v>100</v>
      </c>
      <c r="K5" s="9" t="s">
        <v>102</v>
      </c>
      <c r="L5" s="8" t="s">
        <v>100</v>
      </c>
      <c r="M5" s="9" t="s">
        <v>102</v>
      </c>
      <c r="N5" s="8" t="s">
        <v>100</v>
      </c>
      <c r="O5" s="9" t="s">
        <v>102</v>
      </c>
    </row>
    <row r="6" spans="1:15" ht="15.75" x14ac:dyDescent="0.3">
      <c r="A6" s="10" t="s">
        <v>103</v>
      </c>
      <c r="B6" s="4">
        <v>3</v>
      </c>
      <c r="C6" s="18">
        <v>2.5</v>
      </c>
      <c r="D6" s="4">
        <v>45</v>
      </c>
      <c r="E6" s="18">
        <v>37.5</v>
      </c>
      <c r="F6" s="4">
        <v>630</v>
      </c>
      <c r="G6" s="18">
        <v>295</v>
      </c>
      <c r="H6" s="4">
        <v>1092</v>
      </c>
      <c r="I6" s="18">
        <v>452.5</v>
      </c>
      <c r="J6" s="4">
        <v>291</v>
      </c>
      <c r="K6" s="18">
        <v>178.5</v>
      </c>
      <c r="L6" s="4">
        <v>347</v>
      </c>
      <c r="M6" s="18">
        <v>194.5</v>
      </c>
      <c r="N6" s="4">
        <v>45</v>
      </c>
      <c r="O6" s="18">
        <v>51</v>
      </c>
    </row>
    <row r="7" spans="1:15" ht="15.75" x14ac:dyDescent="0.3">
      <c r="A7" s="10" t="s">
        <v>104</v>
      </c>
      <c r="B7" s="4">
        <v>4</v>
      </c>
      <c r="C7" s="18">
        <v>4.5</v>
      </c>
      <c r="D7" s="4">
        <v>40</v>
      </c>
      <c r="E7" s="18">
        <v>44</v>
      </c>
      <c r="F7" s="4">
        <v>237</v>
      </c>
      <c r="G7" s="18">
        <v>129</v>
      </c>
      <c r="H7" s="4">
        <v>474</v>
      </c>
      <c r="I7" s="18">
        <v>175.5</v>
      </c>
      <c r="J7" s="4">
        <v>138</v>
      </c>
      <c r="K7" s="18">
        <v>75.5</v>
      </c>
      <c r="L7" s="4">
        <v>106</v>
      </c>
      <c r="M7" s="18">
        <v>69</v>
      </c>
      <c r="N7" s="4">
        <v>39</v>
      </c>
      <c r="O7" s="18">
        <v>45.5</v>
      </c>
    </row>
    <row r="8" spans="1:15" ht="15.75" x14ac:dyDescent="0.3">
      <c r="A8" s="10" t="s">
        <v>105</v>
      </c>
      <c r="B8" s="4">
        <v>17</v>
      </c>
      <c r="C8" s="18">
        <v>24</v>
      </c>
      <c r="D8" s="4" t="s">
        <v>439</v>
      </c>
      <c r="E8" s="18"/>
      <c r="F8" s="4">
        <v>301</v>
      </c>
      <c r="G8" s="18">
        <v>183.5</v>
      </c>
      <c r="H8" s="4">
        <v>698</v>
      </c>
      <c r="I8" s="18">
        <v>332</v>
      </c>
      <c r="J8" s="4">
        <v>383</v>
      </c>
      <c r="K8" s="18">
        <v>183</v>
      </c>
      <c r="L8" s="4">
        <v>618</v>
      </c>
      <c r="M8" s="18">
        <v>266.5</v>
      </c>
      <c r="N8" s="4">
        <v>64</v>
      </c>
      <c r="O8" s="18">
        <v>47.5</v>
      </c>
    </row>
    <row r="9" spans="1:15" ht="15.75" x14ac:dyDescent="0.3">
      <c r="A9" s="10" t="s">
        <v>106</v>
      </c>
      <c r="B9" s="4">
        <v>4</v>
      </c>
      <c r="C9" s="18">
        <v>1</v>
      </c>
      <c r="D9" s="4">
        <v>52</v>
      </c>
      <c r="E9" s="18">
        <v>54.5</v>
      </c>
      <c r="F9" s="4">
        <v>204</v>
      </c>
      <c r="G9" s="18">
        <v>151</v>
      </c>
      <c r="H9" s="4">
        <v>211</v>
      </c>
      <c r="I9" s="18">
        <v>133</v>
      </c>
      <c r="J9" s="4">
        <v>239</v>
      </c>
      <c r="K9" s="18">
        <v>216.5</v>
      </c>
      <c r="L9" s="4">
        <v>96</v>
      </c>
      <c r="M9" s="18">
        <v>86</v>
      </c>
      <c r="N9" s="4">
        <v>6</v>
      </c>
      <c r="O9" s="18">
        <v>3.5</v>
      </c>
    </row>
    <row r="10" spans="1:15" ht="15.75" x14ac:dyDescent="0.3">
      <c r="A10" s="10" t="s">
        <v>107</v>
      </c>
      <c r="B10" s="4">
        <v>0</v>
      </c>
      <c r="C10" s="18">
        <v>0</v>
      </c>
      <c r="D10" s="4" t="s">
        <v>439</v>
      </c>
      <c r="E10" s="18"/>
      <c r="F10" s="4">
        <v>3</v>
      </c>
      <c r="G10" s="18">
        <v>4</v>
      </c>
      <c r="H10" s="4">
        <v>0</v>
      </c>
      <c r="I10" s="18">
        <v>0</v>
      </c>
      <c r="J10" s="4">
        <v>0</v>
      </c>
      <c r="K10" s="18">
        <v>0</v>
      </c>
      <c r="L10" s="4">
        <v>0</v>
      </c>
      <c r="M10" s="18">
        <v>0</v>
      </c>
      <c r="N10" s="4" t="s">
        <v>439</v>
      </c>
      <c r="O10" s="18"/>
    </row>
    <row r="11" spans="1:15" ht="15.75" x14ac:dyDescent="0.3">
      <c r="A11" s="10" t="s">
        <v>108</v>
      </c>
      <c r="B11" s="4">
        <v>4</v>
      </c>
      <c r="C11" s="18">
        <v>1</v>
      </c>
      <c r="D11" s="4">
        <v>10</v>
      </c>
      <c r="E11" s="18">
        <v>7.5</v>
      </c>
      <c r="F11" s="4">
        <v>251</v>
      </c>
      <c r="G11" s="18">
        <v>221.5</v>
      </c>
      <c r="H11" s="4">
        <v>430</v>
      </c>
      <c r="I11" s="18">
        <v>206</v>
      </c>
      <c r="J11" s="4">
        <v>627</v>
      </c>
      <c r="K11" s="18">
        <v>341</v>
      </c>
      <c r="L11" s="4">
        <v>457</v>
      </c>
      <c r="M11" s="18">
        <v>155.5</v>
      </c>
      <c r="N11" s="4">
        <v>55</v>
      </c>
      <c r="O11" s="18">
        <v>40.5</v>
      </c>
    </row>
    <row r="12" spans="1:15" ht="15.75" x14ac:dyDescent="0.3">
      <c r="A12" s="10" t="s">
        <v>109</v>
      </c>
      <c r="B12" s="4">
        <v>4</v>
      </c>
      <c r="C12" s="18">
        <v>1</v>
      </c>
      <c r="D12" s="4">
        <v>3</v>
      </c>
      <c r="E12" s="18">
        <v>1</v>
      </c>
      <c r="F12" s="4">
        <v>428</v>
      </c>
      <c r="G12" s="18">
        <v>290.5</v>
      </c>
      <c r="H12" s="4">
        <v>1059</v>
      </c>
      <c r="I12" s="18">
        <v>413</v>
      </c>
      <c r="J12" s="4">
        <v>633</v>
      </c>
      <c r="K12" s="18">
        <v>283.5</v>
      </c>
      <c r="L12" s="4">
        <v>582</v>
      </c>
      <c r="M12" s="18">
        <v>259.5</v>
      </c>
      <c r="N12" s="4">
        <v>47</v>
      </c>
      <c r="O12" s="18">
        <v>44.5</v>
      </c>
    </row>
    <row r="13" spans="1:15" ht="15.75" x14ac:dyDescent="0.3">
      <c r="A13" s="10" t="s">
        <v>110</v>
      </c>
      <c r="B13" s="4" t="s">
        <v>439</v>
      </c>
      <c r="C13" s="18"/>
      <c r="D13" s="4">
        <v>0</v>
      </c>
      <c r="E13" s="18">
        <v>0</v>
      </c>
      <c r="F13" s="4">
        <v>7</v>
      </c>
      <c r="G13" s="18">
        <v>3</v>
      </c>
      <c r="H13" s="4">
        <v>6</v>
      </c>
      <c r="I13" s="18">
        <v>2.5</v>
      </c>
      <c r="J13" s="4">
        <v>4</v>
      </c>
      <c r="K13" s="18">
        <v>2</v>
      </c>
      <c r="L13" s="4">
        <v>33</v>
      </c>
      <c r="M13" s="18">
        <v>34.5</v>
      </c>
      <c r="N13" s="4">
        <v>5</v>
      </c>
      <c r="O13" s="18">
        <v>5</v>
      </c>
    </row>
    <row r="14" spans="1:15" ht="15.75" x14ac:dyDescent="0.3">
      <c r="A14" s="10" t="s">
        <v>111</v>
      </c>
      <c r="B14" s="4">
        <v>0</v>
      </c>
      <c r="C14" s="18">
        <v>0</v>
      </c>
      <c r="D14" s="4">
        <v>8</v>
      </c>
      <c r="E14" s="18">
        <v>10</v>
      </c>
      <c r="F14" s="4">
        <v>240</v>
      </c>
      <c r="G14" s="18">
        <v>185</v>
      </c>
      <c r="H14" s="4">
        <v>483</v>
      </c>
      <c r="I14" s="18">
        <v>253.5</v>
      </c>
      <c r="J14" s="4">
        <v>404</v>
      </c>
      <c r="K14" s="18">
        <v>289.5</v>
      </c>
      <c r="L14" s="4">
        <v>400</v>
      </c>
      <c r="M14" s="18">
        <v>278.5</v>
      </c>
      <c r="N14" s="4">
        <v>17</v>
      </c>
      <c r="O14" s="18">
        <v>21.5</v>
      </c>
    </row>
    <row r="15" spans="1:15" ht="15.75" x14ac:dyDescent="0.3">
      <c r="A15" s="10" t="s">
        <v>112</v>
      </c>
      <c r="B15" s="4">
        <v>97</v>
      </c>
      <c r="C15" s="18">
        <v>108.5</v>
      </c>
      <c r="D15" s="4">
        <v>225</v>
      </c>
      <c r="E15" s="18">
        <v>144.5</v>
      </c>
      <c r="F15" s="4">
        <v>1129</v>
      </c>
      <c r="G15" s="18">
        <v>330.5</v>
      </c>
      <c r="H15" s="4">
        <v>2067</v>
      </c>
      <c r="I15" s="18">
        <v>614.5</v>
      </c>
      <c r="J15" s="4">
        <v>585</v>
      </c>
      <c r="K15" s="18">
        <v>296.5</v>
      </c>
      <c r="L15" s="4">
        <v>590</v>
      </c>
      <c r="M15" s="18">
        <v>264.5</v>
      </c>
      <c r="N15" s="4">
        <v>152</v>
      </c>
      <c r="O15" s="18">
        <v>123</v>
      </c>
    </row>
    <row r="16" spans="1:15" ht="15.75" x14ac:dyDescent="0.3">
      <c r="A16" s="10" t="s">
        <v>113</v>
      </c>
      <c r="B16" s="4">
        <v>7</v>
      </c>
      <c r="C16" s="18">
        <v>2.5</v>
      </c>
      <c r="D16" s="4">
        <v>572</v>
      </c>
      <c r="E16" s="18">
        <v>506.5</v>
      </c>
      <c r="F16" s="4">
        <v>657</v>
      </c>
      <c r="G16" s="18">
        <v>246.5</v>
      </c>
      <c r="H16" s="4">
        <v>1001</v>
      </c>
      <c r="I16" s="18">
        <v>347.5</v>
      </c>
      <c r="J16" s="4">
        <v>693</v>
      </c>
      <c r="K16" s="18">
        <v>333.5</v>
      </c>
      <c r="L16" s="4">
        <v>427</v>
      </c>
      <c r="M16" s="18">
        <v>255.5</v>
      </c>
      <c r="N16" s="4">
        <v>69</v>
      </c>
      <c r="O16" s="18">
        <v>81</v>
      </c>
    </row>
    <row r="17" spans="1:15" ht="15.75" x14ac:dyDescent="0.3">
      <c r="A17" s="10" t="s">
        <v>114</v>
      </c>
      <c r="B17" s="4" t="s">
        <v>439</v>
      </c>
      <c r="C17" s="18"/>
      <c r="D17" s="4">
        <v>47</v>
      </c>
      <c r="E17" s="18">
        <v>54.5</v>
      </c>
      <c r="F17" s="4">
        <v>739</v>
      </c>
      <c r="G17" s="18">
        <v>382.5</v>
      </c>
      <c r="H17" s="4">
        <v>2108</v>
      </c>
      <c r="I17" s="18">
        <v>569.5</v>
      </c>
      <c r="J17" s="4">
        <v>1044</v>
      </c>
      <c r="K17" s="18">
        <v>347</v>
      </c>
      <c r="L17" s="4">
        <v>1040</v>
      </c>
      <c r="M17" s="18">
        <v>409</v>
      </c>
      <c r="N17" s="4">
        <v>65</v>
      </c>
      <c r="O17" s="18">
        <v>79.5</v>
      </c>
    </row>
    <row r="18" spans="1:15" ht="15.75" x14ac:dyDescent="0.3">
      <c r="A18" s="10" t="s">
        <v>115</v>
      </c>
      <c r="B18" s="4">
        <v>6</v>
      </c>
      <c r="C18" s="18">
        <v>6</v>
      </c>
      <c r="D18" s="4">
        <v>84</v>
      </c>
      <c r="E18" s="18">
        <v>71.5</v>
      </c>
      <c r="F18" s="4">
        <v>287</v>
      </c>
      <c r="G18" s="18">
        <v>219</v>
      </c>
      <c r="H18" s="4">
        <v>126</v>
      </c>
      <c r="I18" s="18">
        <v>65.5</v>
      </c>
      <c r="J18" s="4">
        <v>15</v>
      </c>
      <c r="K18" s="18">
        <v>9</v>
      </c>
      <c r="L18" s="4">
        <v>24</v>
      </c>
      <c r="M18" s="18">
        <v>13.5</v>
      </c>
      <c r="N18" s="4" t="s">
        <v>439</v>
      </c>
      <c r="O18" s="18"/>
    </row>
    <row r="19" spans="1:15" s="23" customFormat="1" ht="15.75" x14ac:dyDescent="0.3">
      <c r="A19" s="21" t="s">
        <v>438</v>
      </c>
      <c r="B19" s="27">
        <v>149</v>
      </c>
      <c r="C19" s="26">
        <v>125</v>
      </c>
      <c r="D19" s="27">
        <v>1088</v>
      </c>
      <c r="E19" s="26">
        <v>542</v>
      </c>
      <c r="F19" s="27">
        <v>5113</v>
      </c>
      <c r="G19" s="26">
        <v>832.5</v>
      </c>
      <c r="H19" s="27">
        <v>9755</v>
      </c>
      <c r="I19" s="26">
        <v>1211.5</v>
      </c>
      <c r="J19" s="27">
        <v>5056</v>
      </c>
      <c r="K19" s="26">
        <v>847.5</v>
      </c>
      <c r="L19" s="27">
        <v>4720</v>
      </c>
      <c r="M19" s="26">
        <v>771</v>
      </c>
      <c r="N19" s="27">
        <v>565</v>
      </c>
      <c r="O19" s="26">
        <v>212</v>
      </c>
    </row>
    <row r="20" spans="1:15" x14ac:dyDescent="0.25">
      <c r="A20" s="15" t="s">
        <v>252</v>
      </c>
      <c r="B20" s="15"/>
      <c r="C20" s="16"/>
      <c r="D20" s="15"/>
      <c r="E20" s="16"/>
      <c r="F20" s="15"/>
      <c r="G20" s="16"/>
      <c r="H20" s="15"/>
      <c r="I20" s="16"/>
      <c r="J20" s="15"/>
      <c r="K20" s="16"/>
      <c r="L20" s="15"/>
      <c r="M20" s="16"/>
      <c r="N20" s="15"/>
      <c r="O20" s="16"/>
    </row>
    <row r="21" spans="1:15" x14ac:dyDescent="0.25">
      <c r="A21" t="s">
        <v>131</v>
      </c>
      <c r="C21" s="17"/>
      <c r="E21" s="17"/>
      <c r="G21" s="17"/>
      <c r="I21" s="17"/>
      <c r="K21" s="17"/>
      <c r="M21" s="17"/>
      <c r="O21" s="17"/>
    </row>
  </sheetData>
  <mergeCells count="7">
    <mergeCell ref="B4:C4"/>
    <mergeCell ref="N4:O4"/>
    <mergeCell ref="F4:G4"/>
    <mergeCell ref="J4:K4"/>
    <mergeCell ref="L4:M4"/>
    <mergeCell ref="D4:E4"/>
    <mergeCell ref="H4:I4"/>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Feuil61"/>
  <dimension ref="A1:O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5" width="15" customWidth="1"/>
  </cols>
  <sheetData>
    <row r="1" spans="1:15" ht="18.75" x14ac:dyDescent="0.35">
      <c r="A1" s="3" t="s">
        <v>63</v>
      </c>
      <c r="B1" s="4"/>
      <c r="C1" s="4"/>
      <c r="D1" s="4"/>
      <c r="E1" s="5" t="str">
        <f>HYPERLINK("#Sommaire!A1","Sommaire")</f>
        <v>Sommaire</v>
      </c>
      <c r="F1" s="4"/>
      <c r="G1" s="4"/>
      <c r="H1" s="4"/>
      <c r="I1" s="4"/>
      <c r="J1" s="4"/>
      <c r="K1" s="4"/>
      <c r="L1" s="4"/>
      <c r="M1" s="4"/>
      <c r="N1" s="4"/>
      <c r="O1" s="4"/>
    </row>
    <row r="2" spans="1:15" ht="15.75" x14ac:dyDescent="0.3">
      <c r="A2" s="6" t="s">
        <v>332</v>
      </c>
      <c r="B2" s="4"/>
      <c r="C2" s="4"/>
      <c r="D2" s="4"/>
      <c r="E2" s="4"/>
      <c r="F2" s="4"/>
      <c r="G2" s="4"/>
      <c r="H2" s="4"/>
      <c r="I2" s="4"/>
      <c r="J2" s="4"/>
      <c r="K2" s="4"/>
      <c r="L2" s="4"/>
      <c r="M2" s="4"/>
      <c r="N2" s="4"/>
      <c r="O2" s="4"/>
    </row>
    <row r="3" spans="1:15" ht="15.75" x14ac:dyDescent="0.3">
      <c r="A3" s="6" t="s">
        <v>345</v>
      </c>
      <c r="B3" s="4"/>
      <c r="C3" s="4"/>
      <c r="D3" s="4"/>
      <c r="E3" s="4"/>
      <c r="F3" s="4"/>
      <c r="G3" s="4"/>
      <c r="H3" s="4"/>
      <c r="I3" s="4"/>
      <c r="J3" s="4"/>
      <c r="K3" s="4"/>
      <c r="L3" s="4"/>
      <c r="M3" s="4"/>
      <c r="N3" s="4"/>
      <c r="O3" s="4"/>
    </row>
    <row r="4" spans="1:15" ht="60" customHeight="1" x14ac:dyDescent="0.25">
      <c r="A4" s="7"/>
      <c r="B4" s="83" t="s">
        <v>334</v>
      </c>
      <c r="C4" s="83"/>
      <c r="D4" s="83" t="s">
        <v>335</v>
      </c>
      <c r="E4" s="83"/>
      <c r="F4" s="83" t="s">
        <v>336</v>
      </c>
      <c r="G4" s="83"/>
      <c r="H4" s="83" t="s">
        <v>337</v>
      </c>
      <c r="I4" s="83"/>
      <c r="J4" s="83" t="s">
        <v>338</v>
      </c>
      <c r="K4" s="83"/>
      <c r="L4" s="83" t="s">
        <v>339</v>
      </c>
      <c r="M4" s="83"/>
      <c r="N4" s="83" t="s">
        <v>340</v>
      </c>
      <c r="O4" s="83"/>
    </row>
    <row r="5" spans="1:15" ht="30" customHeight="1" x14ac:dyDescent="0.25">
      <c r="A5" s="7" t="s">
        <v>99</v>
      </c>
      <c r="B5" s="8" t="s">
        <v>100</v>
      </c>
      <c r="C5" s="9" t="s">
        <v>102</v>
      </c>
      <c r="D5" s="8" t="s">
        <v>100</v>
      </c>
      <c r="E5" s="9" t="s">
        <v>102</v>
      </c>
      <c r="F5" s="8" t="s">
        <v>100</v>
      </c>
      <c r="G5" s="9" t="s">
        <v>102</v>
      </c>
      <c r="H5" s="8" t="s">
        <v>100</v>
      </c>
      <c r="I5" s="9" t="s">
        <v>102</v>
      </c>
      <c r="J5" s="8" t="s">
        <v>100</v>
      </c>
      <c r="K5" s="9" t="s">
        <v>102</v>
      </c>
      <c r="L5" s="8" t="s">
        <v>100</v>
      </c>
      <c r="M5" s="9" t="s">
        <v>102</v>
      </c>
      <c r="N5" s="8" t="s">
        <v>100</v>
      </c>
      <c r="O5" s="9" t="s">
        <v>102</v>
      </c>
    </row>
    <row r="6" spans="1:15" ht="15.75" x14ac:dyDescent="0.3">
      <c r="A6" s="10" t="s">
        <v>103</v>
      </c>
      <c r="B6" s="4">
        <v>3</v>
      </c>
      <c r="C6" s="18">
        <v>2.5</v>
      </c>
      <c r="D6" s="4">
        <v>39</v>
      </c>
      <c r="E6" s="18">
        <v>37.5</v>
      </c>
      <c r="F6" s="4">
        <v>504</v>
      </c>
      <c r="G6" s="18">
        <v>250.5</v>
      </c>
      <c r="H6" s="4">
        <v>851</v>
      </c>
      <c r="I6" s="18">
        <v>289</v>
      </c>
      <c r="J6" s="4">
        <v>224</v>
      </c>
      <c r="K6" s="18">
        <v>128</v>
      </c>
      <c r="L6" s="4">
        <v>309</v>
      </c>
      <c r="M6" s="18">
        <v>174.5</v>
      </c>
      <c r="N6" s="4">
        <v>45</v>
      </c>
      <c r="O6" s="18">
        <v>51</v>
      </c>
    </row>
    <row r="7" spans="1:15" ht="15.75" x14ac:dyDescent="0.3">
      <c r="A7" s="10" t="s">
        <v>104</v>
      </c>
      <c r="B7" s="4" t="s">
        <v>439</v>
      </c>
      <c r="C7" s="18"/>
      <c r="D7" s="4">
        <v>32</v>
      </c>
      <c r="E7" s="18">
        <v>40.5</v>
      </c>
      <c r="F7" s="4">
        <v>182</v>
      </c>
      <c r="G7" s="18">
        <v>99</v>
      </c>
      <c r="H7" s="4">
        <v>411</v>
      </c>
      <c r="I7" s="18">
        <v>149.5</v>
      </c>
      <c r="J7" s="4">
        <v>125</v>
      </c>
      <c r="K7" s="18">
        <v>69</v>
      </c>
      <c r="L7" s="4">
        <v>94</v>
      </c>
      <c r="M7" s="18">
        <v>58.5</v>
      </c>
      <c r="N7" s="4">
        <v>28</v>
      </c>
      <c r="O7" s="18">
        <v>32.5</v>
      </c>
    </row>
    <row r="8" spans="1:15" ht="15.75" x14ac:dyDescent="0.3">
      <c r="A8" s="10" t="s">
        <v>105</v>
      </c>
      <c r="B8" s="4">
        <v>17</v>
      </c>
      <c r="C8" s="18">
        <v>24</v>
      </c>
      <c r="D8" s="4" t="s">
        <v>439</v>
      </c>
      <c r="E8" s="18"/>
      <c r="F8" s="4">
        <v>227</v>
      </c>
      <c r="G8" s="18">
        <v>137</v>
      </c>
      <c r="H8" s="4">
        <v>493</v>
      </c>
      <c r="I8" s="18">
        <v>207</v>
      </c>
      <c r="J8" s="4">
        <v>343</v>
      </c>
      <c r="K8" s="18">
        <v>164.5</v>
      </c>
      <c r="L8" s="4">
        <v>369</v>
      </c>
      <c r="M8" s="18">
        <v>158</v>
      </c>
      <c r="N8" s="4">
        <v>59</v>
      </c>
      <c r="O8" s="18">
        <v>48</v>
      </c>
    </row>
    <row r="9" spans="1:15" ht="15.75" x14ac:dyDescent="0.3">
      <c r="A9" s="10" t="s">
        <v>106</v>
      </c>
      <c r="B9" s="4">
        <v>4</v>
      </c>
      <c r="C9" s="18">
        <v>1</v>
      </c>
      <c r="D9" s="4">
        <v>35</v>
      </c>
      <c r="E9" s="18">
        <v>35</v>
      </c>
      <c r="F9" s="4">
        <v>132</v>
      </c>
      <c r="G9" s="18">
        <v>87</v>
      </c>
      <c r="H9" s="4">
        <v>145</v>
      </c>
      <c r="I9" s="18">
        <v>95.5</v>
      </c>
      <c r="J9" s="4">
        <v>153</v>
      </c>
      <c r="K9" s="18">
        <v>118</v>
      </c>
      <c r="L9" s="4">
        <v>90</v>
      </c>
      <c r="M9" s="18">
        <v>86.5</v>
      </c>
      <c r="N9" s="4">
        <v>3</v>
      </c>
      <c r="O9" s="18">
        <v>1</v>
      </c>
    </row>
    <row r="10" spans="1:15" ht="15.75" x14ac:dyDescent="0.3">
      <c r="A10" s="10" t="s">
        <v>107</v>
      </c>
      <c r="B10" s="4">
        <v>0</v>
      </c>
      <c r="C10" s="18">
        <v>0</v>
      </c>
      <c r="D10" s="4" t="s">
        <v>439</v>
      </c>
      <c r="E10" s="18"/>
      <c r="F10" s="4">
        <v>3</v>
      </c>
      <c r="G10" s="18">
        <v>4</v>
      </c>
      <c r="H10" s="4">
        <v>0</v>
      </c>
      <c r="I10" s="18">
        <v>0</v>
      </c>
      <c r="J10" s="4" t="s">
        <v>439</v>
      </c>
      <c r="K10" s="18"/>
      <c r="L10" s="4">
        <v>0</v>
      </c>
      <c r="M10" s="18">
        <v>0</v>
      </c>
      <c r="N10" s="4" t="s">
        <v>439</v>
      </c>
      <c r="O10" s="18"/>
    </row>
    <row r="11" spans="1:15" ht="15.75" x14ac:dyDescent="0.3">
      <c r="A11" s="10" t="s">
        <v>108</v>
      </c>
      <c r="B11" s="4">
        <v>4</v>
      </c>
      <c r="C11" s="18">
        <v>1</v>
      </c>
      <c r="D11" s="4">
        <v>10</v>
      </c>
      <c r="E11" s="18">
        <v>7.5</v>
      </c>
      <c r="F11" s="4">
        <v>149</v>
      </c>
      <c r="G11" s="18">
        <v>143</v>
      </c>
      <c r="H11" s="4">
        <v>320</v>
      </c>
      <c r="I11" s="18">
        <v>169.5</v>
      </c>
      <c r="J11" s="4">
        <v>376</v>
      </c>
      <c r="K11" s="18">
        <v>155.5</v>
      </c>
      <c r="L11" s="4">
        <v>335</v>
      </c>
      <c r="M11" s="18">
        <v>121</v>
      </c>
      <c r="N11" s="4">
        <v>32</v>
      </c>
      <c r="O11" s="18">
        <v>23.5</v>
      </c>
    </row>
    <row r="12" spans="1:15" ht="15.75" x14ac:dyDescent="0.3">
      <c r="A12" s="10" t="s">
        <v>109</v>
      </c>
      <c r="B12" s="4">
        <v>3</v>
      </c>
      <c r="C12" s="18">
        <v>1</v>
      </c>
      <c r="D12" s="4">
        <v>3</v>
      </c>
      <c r="E12" s="18">
        <v>1</v>
      </c>
      <c r="F12" s="4">
        <v>194</v>
      </c>
      <c r="G12" s="18">
        <v>120.5</v>
      </c>
      <c r="H12" s="4">
        <v>581</v>
      </c>
      <c r="I12" s="18">
        <v>193</v>
      </c>
      <c r="J12" s="4">
        <v>383</v>
      </c>
      <c r="K12" s="18">
        <v>156</v>
      </c>
      <c r="L12" s="4">
        <v>350</v>
      </c>
      <c r="M12" s="18">
        <v>132.5</v>
      </c>
      <c r="N12" s="4">
        <v>32</v>
      </c>
      <c r="O12" s="18">
        <v>33.5</v>
      </c>
    </row>
    <row r="13" spans="1:15" ht="15.75" x14ac:dyDescent="0.3">
      <c r="A13" s="10" t="s">
        <v>110</v>
      </c>
      <c r="B13" s="4" t="s">
        <v>439</v>
      </c>
      <c r="C13" s="18"/>
      <c r="D13" s="4">
        <v>0</v>
      </c>
      <c r="E13" s="18">
        <v>0</v>
      </c>
      <c r="F13" s="4">
        <v>6</v>
      </c>
      <c r="G13" s="18">
        <v>2.5</v>
      </c>
      <c r="H13" s="4">
        <v>5</v>
      </c>
      <c r="I13" s="18">
        <v>2.5</v>
      </c>
      <c r="J13" s="4" t="s">
        <v>439</v>
      </c>
      <c r="K13" s="18"/>
      <c r="L13" s="4">
        <v>11</v>
      </c>
      <c r="M13" s="18">
        <v>12</v>
      </c>
      <c r="N13" s="4">
        <v>5</v>
      </c>
      <c r="O13" s="18">
        <v>5</v>
      </c>
    </row>
    <row r="14" spans="1:15" ht="15.75" x14ac:dyDescent="0.3">
      <c r="A14" s="10" t="s">
        <v>111</v>
      </c>
      <c r="B14" s="4">
        <v>0</v>
      </c>
      <c r="C14" s="18">
        <v>0</v>
      </c>
      <c r="D14" s="4">
        <v>8</v>
      </c>
      <c r="E14" s="18">
        <v>10</v>
      </c>
      <c r="F14" s="4">
        <v>173</v>
      </c>
      <c r="G14" s="18">
        <v>114.5</v>
      </c>
      <c r="H14" s="4">
        <v>379</v>
      </c>
      <c r="I14" s="18">
        <v>215</v>
      </c>
      <c r="J14" s="4">
        <v>288</v>
      </c>
      <c r="K14" s="18">
        <v>169.5</v>
      </c>
      <c r="L14" s="4">
        <v>221</v>
      </c>
      <c r="M14" s="18">
        <v>109.5</v>
      </c>
      <c r="N14" s="4">
        <v>17</v>
      </c>
      <c r="O14" s="18">
        <v>21.5</v>
      </c>
    </row>
    <row r="15" spans="1:15" ht="15.75" x14ac:dyDescent="0.3">
      <c r="A15" s="10" t="s">
        <v>112</v>
      </c>
      <c r="B15" s="4">
        <v>40</v>
      </c>
      <c r="C15" s="18">
        <v>42</v>
      </c>
      <c r="D15" s="4">
        <v>139</v>
      </c>
      <c r="E15" s="18">
        <v>106</v>
      </c>
      <c r="F15" s="4">
        <v>878</v>
      </c>
      <c r="G15" s="18">
        <v>270</v>
      </c>
      <c r="H15" s="4">
        <v>1355</v>
      </c>
      <c r="I15" s="18">
        <v>333</v>
      </c>
      <c r="J15" s="4">
        <v>384</v>
      </c>
      <c r="K15" s="18">
        <v>164.5</v>
      </c>
      <c r="L15" s="4">
        <v>425</v>
      </c>
      <c r="M15" s="18">
        <v>175</v>
      </c>
      <c r="N15" s="4">
        <v>88</v>
      </c>
      <c r="O15" s="18">
        <v>56</v>
      </c>
    </row>
    <row r="16" spans="1:15" ht="15.75" x14ac:dyDescent="0.3">
      <c r="A16" s="10" t="s">
        <v>113</v>
      </c>
      <c r="B16" s="4">
        <v>4</v>
      </c>
      <c r="C16" s="18">
        <v>1</v>
      </c>
      <c r="D16" s="4">
        <v>306</v>
      </c>
      <c r="E16" s="18">
        <v>194.5</v>
      </c>
      <c r="F16" s="4">
        <v>483</v>
      </c>
      <c r="G16" s="18">
        <v>182.5</v>
      </c>
      <c r="H16" s="4">
        <v>868</v>
      </c>
      <c r="I16" s="18">
        <v>301.5</v>
      </c>
      <c r="J16" s="4">
        <v>607</v>
      </c>
      <c r="K16" s="18">
        <v>288.5</v>
      </c>
      <c r="L16" s="4">
        <v>398</v>
      </c>
      <c r="M16" s="18">
        <v>251.5</v>
      </c>
      <c r="N16" s="4">
        <v>69</v>
      </c>
      <c r="O16" s="18">
        <v>81</v>
      </c>
    </row>
    <row r="17" spans="1:15" ht="15.75" x14ac:dyDescent="0.3">
      <c r="A17" s="10" t="s">
        <v>114</v>
      </c>
      <c r="B17" s="4" t="s">
        <v>439</v>
      </c>
      <c r="C17" s="18"/>
      <c r="D17" s="4">
        <v>47</v>
      </c>
      <c r="E17" s="18">
        <v>54.5</v>
      </c>
      <c r="F17" s="4">
        <v>585</v>
      </c>
      <c r="G17" s="18">
        <v>262</v>
      </c>
      <c r="H17" s="4">
        <v>1567</v>
      </c>
      <c r="I17" s="18">
        <v>408.5</v>
      </c>
      <c r="J17" s="4">
        <v>884</v>
      </c>
      <c r="K17" s="18">
        <v>293.5</v>
      </c>
      <c r="L17" s="4">
        <v>762</v>
      </c>
      <c r="M17" s="18">
        <v>278.5</v>
      </c>
      <c r="N17" s="4">
        <v>64</v>
      </c>
      <c r="O17" s="18">
        <v>79</v>
      </c>
    </row>
    <row r="18" spans="1:15" ht="15.75" x14ac:dyDescent="0.3">
      <c r="A18" s="10" t="s">
        <v>115</v>
      </c>
      <c r="B18" s="4">
        <v>6</v>
      </c>
      <c r="C18" s="18">
        <v>6</v>
      </c>
      <c r="D18" s="4">
        <v>60</v>
      </c>
      <c r="E18" s="18">
        <v>64</v>
      </c>
      <c r="F18" s="4">
        <v>207</v>
      </c>
      <c r="G18" s="18">
        <v>113</v>
      </c>
      <c r="H18" s="4">
        <v>100</v>
      </c>
      <c r="I18" s="18">
        <v>46</v>
      </c>
      <c r="J18" s="4">
        <v>12</v>
      </c>
      <c r="K18" s="18">
        <v>8.5</v>
      </c>
      <c r="L18" s="4">
        <v>24</v>
      </c>
      <c r="M18" s="18">
        <v>13.5</v>
      </c>
      <c r="N18" s="4" t="s">
        <v>439</v>
      </c>
      <c r="O18" s="18"/>
    </row>
    <row r="19" spans="1:15" s="23" customFormat="1" ht="15.75" x14ac:dyDescent="0.3">
      <c r="A19" s="21" t="s">
        <v>438</v>
      </c>
      <c r="B19" s="27">
        <v>85</v>
      </c>
      <c r="C19" s="26">
        <v>55</v>
      </c>
      <c r="D19" s="27">
        <v>681</v>
      </c>
      <c r="E19" s="26">
        <v>250.5</v>
      </c>
      <c r="F19" s="27">
        <v>3723</v>
      </c>
      <c r="G19" s="26">
        <v>578.5</v>
      </c>
      <c r="H19" s="27">
        <v>7075</v>
      </c>
      <c r="I19" s="26">
        <v>800.5</v>
      </c>
      <c r="J19" s="27">
        <v>3781</v>
      </c>
      <c r="K19" s="26">
        <v>579.5</v>
      </c>
      <c r="L19" s="27">
        <v>3388</v>
      </c>
      <c r="M19" s="26">
        <v>531</v>
      </c>
      <c r="N19" s="27">
        <v>443</v>
      </c>
      <c r="O19" s="26">
        <v>173.5</v>
      </c>
    </row>
    <row r="20" spans="1:15" x14ac:dyDescent="0.25">
      <c r="A20" s="15" t="s">
        <v>252</v>
      </c>
      <c r="B20" s="15"/>
      <c r="C20" s="16"/>
      <c r="D20" s="15"/>
      <c r="E20" s="16"/>
      <c r="F20" s="15"/>
      <c r="G20" s="16"/>
      <c r="H20" s="15"/>
      <c r="I20" s="16"/>
      <c r="J20" s="15"/>
      <c r="K20" s="16"/>
      <c r="L20" s="15"/>
      <c r="M20" s="16"/>
      <c r="N20" s="15"/>
      <c r="O20" s="16"/>
    </row>
    <row r="21" spans="1:15" x14ac:dyDescent="0.25">
      <c r="A21" t="s">
        <v>131</v>
      </c>
      <c r="C21" s="17"/>
      <c r="E21" s="17"/>
      <c r="G21" s="17"/>
      <c r="I21" s="17"/>
      <c r="K21" s="17"/>
      <c r="M21" s="17"/>
      <c r="O21" s="17"/>
    </row>
  </sheetData>
  <mergeCells count="7">
    <mergeCell ref="B4:C4"/>
    <mergeCell ref="N4:O4"/>
    <mergeCell ref="F4:G4"/>
    <mergeCell ref="J4:K4"/>
    <mergeCell ref="L4:M4"/>
    <mergeCell ref="D4:E4"/>
    <mergeCell ref="H4:I4"/>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Feuil62"/>
  <dimension ref="A1:K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1" width="15" customWidth="1"/>
  </cols>
  <sheetData>
    <row r="1" spans="1:11" ht="18.75" x14ac:dyDescent="0.35">
      <c r="A1" s="3" t="s">
        <v>63</v>
      </c>
      <c r="B1" s="4"/>
      <c r="C1" s="4"/>
      <c r="D1" s="4"/>
      <c r="E1" s="5" t="str">
        <f>HYPERLINK("#Sommaire!A1","Sommaire")</f>
        <v>Sommaire</v>
      </c>
      <c r="F1" s="4"/>
      <c r="G1" s="4"/>
      <c r="H1" s="4"/>
      <c r="I1" s="4"/>
      <c r="J1" s="4"/>
      <c r="K1" s="4"/>
    </row>
    <row r="2" spans="1:11" ht="15.75" x14ac:dyDescent="0.3">
      <c r="A2" s="6" t="s">
        <v>346</v>
      </c>
      <c r="B2" s="4"/>
      <c r="C2" s="4"/>
      <c r="D2" s="4"/>
      <c r="E2" s="4"/>
      <c r="F2" s="4"/>
      <c r="G2" s="4"/>
      <c r="H2" s="4"/>
      <c r="I2" s="4"/>
      <c r="J2" s="4"/>
      <c r="K2" s="4"/>
    </row>
    <row r="3" spans="1:11" ht="15.75" x14ac:dyDescent="0.3">
      <c r="A3" s="6" t="s">
        <v>187</v>
      </c>
      <c r="B3" s="4"/>
      <c r="C3" s="4"/>
      <c r="D3" s="4"/>
      <c r="E3" s="4"/>
      <c r="F3" s="4"/>
      <c r="G3" s="4"/>
      <c r="H3" s="4"/>
      <c r="I3" s="4"/>
      <c r="J3" s="4"/>
      <c r="K3" s="4"/>
    </row>
    <row r="4" spans="1:11" ht="60" customHeight="1" x14ac:dyDescent="0.25">
      <c r="A4" s="7"/>
      <c r="B4" s="83" t="s">
        <v>347</v>
      </c>
      <c r="C4" s="83"/>
      <c r="D4" s="83" t="s">
        <v>348</v>
      </c>
      <c r="E4" s="83"/>
      <c r="F4" s="83" t="s">
        <v>349</v>
      </c>
      <c r="G4" s="83"/>
      <c r="H4" s="83" t="s">
        <v>350</v>
      </c>
      <c r="I4" s="83"/>
      <c r="J4" s="83" t="s">
        <v>351</v>
      </c>
      <c r="K4" s="83"/>
    </row>
    <row r="5" spans="1:11" ht="30" customHeight="1" x14ac:dyDescent="0.25">
      <c r="A5" s="7" t="s">
        <v>99</v>
      </c>
      <c r="B5" s="8" t="s">
        <v>100</v>
      </c>
      <c r="C5" s="9" t="s">
        <v>102</v>
      </c>
      <c r="D5" s="8" t="s">
        <v>100</v>
      </c>
      <c r="E5" s="9" t="s">
        <v>102</v>
      </c>
      <c r="F5" s="8" t="s">
        <v>100</v>
      </c>
      <c r="G5" s="9" t="s">
        <v>102</v>
      </c>
      <c r="H5" s="8" t="s">
        <v>100</v>
      </c>
      <c r="I5" s="9" t="s">
        <v>102</v>
      </c>
      <c r="J5" s="8" t="s">
        <v>100</v>
      </c>
      <c r="K5" s="9" t="s">
        <v>102</v>
      </c>
    </row>
    <row r="6" spans="1:11" ht="15.75" x14ac:dyDescent="0.3">
      <c r="A6" s="10" t="s">
        <v>103</v>
      </c>
      <c r="B6" s="4">
        <v>2109</v>
      </c>
      <c r="C6" s="18">
        <v>410.5</v>
      </c>
      <c r="D6" s="4">
        <v>10353</v>
      </c>
      <c r="E6" s="18">
        <v>797</v>
      </c>
      <c r="F6" s="4">
        <v>16118</v>
      </c>
      <c r="G6" s="18">
        <v>815</v>
      </c>
      <c r="H6" s="4">
        <v>2604</v>
      </c>
      <c r="I6" s="18">
        <v>363.5</v>
      </c>
      <c r="J6" s="4">
        <v>110</v>
      </c>
      <c r="K6" s="18">
        <v>45.5</v>
      </c>
    </row>
    <row r="7" spans="1:11" ht="15.75" x14ac:dyDescent="0.3">
      <c r="A7" s="10" t="s">
        <v>104</v>
      </c>
      <c r="B7" s="4">
        <v>1799</v>
      </c>
      <c r="C7" s="18">
        <v>338</v>
      </c>
      <c r="D7" s="4">
        <v>5048</v>
      </c>
      <c r="E7" s="18">
        <v>473.5</v>
      </c>
      <c r="F7" s="4">
        <v>9862</v>
      </c>
      <c r="G7" s="18">
        <v>514</v>
      </c>
      <c r="H7" s="4">
        <v>2128</v>
      </c>
      <c r="I7" s="18">
        <v>235.5</v>
      </c>
      <c r="J7" s="4">
        <v>130</v>
      </c>
      <c r="K7" s="18">
        <v>45.5</v>
      </c>
    </row>
    <row r="8" spans="1:11" ht="15.75" x14ac:dyDescent="0.3">
      <c r="A8" s="10" t="s">
        <v>105</v>
      </c>
      <c r="B8" s="4">
        <v>2017</v>
      </c>
      <c r="C8" s="18">
        <v>306.5</v>
      </c>
      <c r="D8" s="4">
        <v>7011</v>
      </c>
      <c r="E8" s="18">
        <v>505</v>
      </c>
      <c r="F8" s="4">
        <v>10116</v>
      </c>
      <c r="G8" s="18">
        <v>514</v>
      </c>
      <c r="H8" s="4">
        <v>1997</v>
      </c>
      <c r="I8" s="18">
        <v>277.5</v>
      </c>
      <c r="J8" s="4">
        <v>85</v>
      </c>
      <c r="K8" s="18">
        <v>30.5</v>
      </c>
    </row>
    <row r="9" spans="1:11" ht="15.75" x14ac:dyDescent="0.3">
      <c r="A9" s="10" t="s">
        <v>106</v>
      </c>
      <c r="B9" s="4">
        <v>1305</v>
      </c>
      <c r="C9" s="18">
        <v>317</v>
      </c>
      <c r="D9" s="4">
        <v>3302</v>
      </c>
      <c r="E9" s="18">
        <v>437.5</v>
      </c>
      <c r="F9" s="4">
        <v>8298</v>
      </c>
      <c r="G9" s="18">
        <v>562</v>
      </c>
      <c r="H9" s="4">
        <v>2550</v>
      </c>
      <c r="I9" s="18">
        <v>399.5</v>
      </c>
      <c r="J9" s="4">
        <v>133</v>
      </c>
      <c r="K9" s="18">
        <v>63.5</v>
      </c>
    </row>
    <row r="10" spans="1:11" ht="15.75" x14ac:dyDescent="0.3">
      <c r="A10" s="10" t="s">
        <v>107</v>
      </c>
      <c r="B10" s="4">
        <v>547</v>
      </c>
      <c r="C10" s="18">
        <v>55</v>
      </c>
      <c r="D10" s="4">
        <v>1039</v>
      </c>
      <c r="E10" s="18">
        <v>59.5</v>
      </c>
      <c r="F10" s="4">
        <v>287</v>
      </c>
      <c r="G10" s="18">
        <v>36.5</v>
      </c>
      <c r="H10" s="4">
        <v>43</v>
      </c>
      <c r="I10" s="18">
        <v>9.5</v>
      </c>
      <c r="J10" s="4">
        <v>4</v>
      </c>
      <c r="K10" s="18">
        <v>1</v>
      </c>
    </row>
    <row r="11" spans="1:11" ht="15.75" x14ac:dyDescent="0.3">
      <c r="A11" s="10" t="s">
        <v>108</v>
      </c>
      <c r="B11" s="4">
        <v>7259</v>
      </c>
      <c r="C11" s="18">
        <v>776.5</v>
      </c>
      <c r="D11" s="4">
        <v>7511</v>
      </c>
      <c r="E11" s="18">
        <v>774</v>
      </c>
      <c r="F11" s="4">
        <v>12604</v>
      </c>
      <c r="G11" s="18">
        <v>713</v>
      </c>
      <c r="H11" s="4">
        <v>3585</v>
      </c>
      <c r="I11" s="18">
        <v>350.5</v>
      </c>
      <c r="J11" s="4">
        <v>247</v>
      </c>
      <c r="K11" s="18">
        <v>89</v>
      </c>
    </row>
    <row r="12" spans="1:11" ht="15.75" x14ac:dyDescent="0.3">
      <c r="A12" s="10" t="s">
        <v>109</v>
      </c>
      <c r="B12" s="4">
        <v>1215</v>
      </c>
      <c r="C12" s="18">
        <v>254</v>
      </c>
      <c r="D12" s="4">
        <v>4737</v>
      </c>
      <c r="E12" s="18">
        <v>491.5</v>
      </c>
      <c r="F12" s="4">
        <v>10446</v>
      </c>
      <c r="G12" s="18">
        <v>550.5</v>
      </c>
      <c r="H12" s="4">
        <v>3144</v>
      </c>
      <c r="I12" s="18">
        <v>311</v>
      </c>
      <c r="J12" s="4">
        <v>112</v>
      </c>
      <c r="K12" s="18">
        <v>42.5</v>
      </c>
    </row>
    <row r="13" spans="1:11" ht="15.75" x14ac:dyDescent="0.3">
      <c r="A13" s="10" t="s">
        <v>110</v>
      </c>
      <c r="B13" s="4">
        <v>547</v>
      </c>
      <c r="C13" s="18">
        <v>136.5</v>
      </c>
      <c r="D13" s="4">
        <v>979</v>
      </c>
      <c r="E13" s="18">
        <v>163.5</v>
      </c>
      <c r="F13" s="4">
        <v>1831</v>
      </c>
      <c r="G13" s="18">
        <v>176.5</v>
      </c>
      <c r="H13" s="4">
        <v>380</v>
      </c>
      <c r="I13" s="18">
        <v>61.5</v>
      </c>
      <c r="J13" s="4">
        <v>30</v>
      </c>
      <c r="K13" s="18">
        <v>17.5</v>
      </c>
    </row>
    <row r="14" spans="1:11" ht="15.75" x14ac:dyDescent="0.3">
      <c r="A14" s="10" t="s">
        <v>111</v>
      </c>
      <c r="B14" s="4">
        <v>1066</v>
      </c>
      <c r="C14" s="18">
        <v>287</v>
      </c>
      <c r="D14" s="4">
        <v>5098</v>
      </c>
      <c r="E14" s="18">
        <v>513.5</v>
      </c>
      <c r="F14" s="4">
        <v>8663</v>
      </c>
      <c r="G14" s="18">
        <v>533.5</v>
      </c>
      <c r="H14" s="4">
        <v>1987</v>
      </c>
      <c r="I14" s="18">
        <v>273.5</v>
      </c>
      <c r="J14" s="4">
        <v>50</v>
      </c>
      <c r="K14" s="18">
        <v>7</v>
      </c>
    </row>
    <row r="15" spans="1:11" ht="15.75" x14ac:dyDescent="0.3">
      <c r="A15" s="10" t="s">
        <v>112</v>
      </c>
      <c r="B15" s="4">
        <v>2788</v>
      </c>
      <c r="C15" s="18">
        <v>533.5</v>
      </c>
      <c r="D15" s="4">
        <v>14346</v>
      </c>
      <c r="E15" s="18">
        <v>877</v>
      </c>
      <c r="F15" s="4">
        <v>20989</v>
      </c>
      <c r="G15" s="18">
        <v>907</v>
      </c>
      <c r="H15" s="4">
        <v>4839</v>
      </c>
      <c r="I15" s="18">
        <v>430</v>
      </c>
      <c r="J15" s="4">
        <v>367</v>
      </c>
      <c r="K15" s="18">
        <v>82.5</v>
      </c>
    </row>
    <row r="16" spans="1:11" ht="15.75" x14ac:dyDescent="0.3">
      <c r="A16" s="10" t="s">
        <v>113</v>
      </c>
      <c r="B16" s="4">
        <v>2361</v>
      </c>
      <c r="C16" s="18">
        <v>454.5</v>
      </c>
      <c r="D16" s="4">
        <v>14691</v>
      </c>
      <c r="E16" s="18">
        <v>890</v>
      </c>
      <c r="F16" s="4">
        <v>18292</v>
      </c>
      <c r="G16" s="18">
        <v>934.5</v>
      </c>
      <c r="H16" s="4">
        <v>2688</v>
      </c>
      <c r="I16" s="18">
        <v>456.5</v>
      </c>
      <c r="J16" s="4">
        <v>217</v>
      </c>
      <c r="K16" s="18">
        <v>61.5</v>
      </c>
    </row>
    <row r="17" spans="1:11" ht="15.75" x14ac:dyDescent="0.3">
      <c r="A17" s="10" t="s">
        <v>114</v>
      </c>
      <c r="B17" s="4">
        <v>1391</v>
      </c>
      <c r="C17" s="18">
        <v>323.5</v>
      </c>
      <c r="D17" s="4">
        <v>5819</v>
      </c>
      <c r="E17" s="18">
        <v>596.5</v>
      </c>
      <c r="F17" s="4">
        <v>9681</v>
      </c>
      <c r="G17" s="18">
        <v>671</v>
      </c>
      <c r="H17" s="4">
        <v>2956</v>
      </c>
      <c r="I17" s="18">
        <v>409.5</v>
      </c>
      <c r="J17" s="4">
        <v>194</v>
      </c>
      <c r="K17" s="18">
        <v>35.5</v>
      </c>
    </row>
    <row r="18" spans="1:11" ht="15.75" x14ac:dyDescent="0.3">
      <c r="A18" s="10" t="s">
        <v>115</v>
      </c>
      <c r="B18" s="4">
        <v>1198</v>
      </c>
      <c r="C18" s="18">
        <v>199</v>
      </c>
      <c r="D18" s="4">
        <v>4976</v>
      </c>
      <c r="E18" s="18">
        <v>294</v>
      </c>
      <c r="F18" s="4">
        <v>3933</v>
      </c>
      <c r="G18" s="18">
        <v>265</v>
      </c>
      <c r="H18" s="4">
        <v>1060</v>
      </c>
      <c r="I18" s="18">
        <v>133.5</v>
      </c>
      <c r="J18" s="4">
        <v>152</v>
      </c>
      <c r="K18" s="18">
        <v>58</v>
      </c>
    </row>
    <row r="19" spans="1:11" s="23" customFormat="1" ht="15.75" x14ac:dyDescent="0.3">
      <c r="A19" s="21" t="s">
        <v>438</v>
      </c>
      <c r="B19" s="27">
        <v>25602</v>
      </c>
      <c r="C19" s="26">
        <v>1372.5</v>
      </c>
      <c r="D19" s="27">
        <v>84910</v>
      </c>
      <c r="E19" s="26">
        <v>2108</v>
      </c>
      <c r="F19" s="27">
        <v>131120</v>
      </c>
      <c r="G19" s="26">
        <v>2203</v>
      </c>
      <c r="H19" s="27">
        <v>29961</v>
      </c>
      <c r="I19" s="26">
        <v>1140.5</v>
      </c>
      <c r="J19" s="27">
        <v>1831</v>
      </c>
      <c r="K19" s="26">
        <v>185</v>
      </c>
    </row>
    <row r="20" spans="1:11" x14ac:dyDescent="0.25">
      <c r="A20" s="15" t="s">
        <v>252</v>
      </c>
      <c r="B20" s="15"/>
      <c r="C20" s="16"/>
      <c r="D20" s="15"/>
      <c r="E20" s="16"/>
      <c r="F20" s="15"/>
      <c r="G20" s="16"/>
      <c r="H20" s="15"/>
      <c r="I20" s="16"/>
      <c r="J20" s="15"/>
      <c r="K20" s="16"/>
    </row>
    <row r="21" spans="1:11" x14ac:dyDescent="0.25">
      <c r="A21" t="s">
        <v>131</v>
      </c>
      <c r="C21" s="17"/>
      <c r="E21" s="17"/>
      <c r="G21" s="17"/>
      <c r="I21" s="17"/>
      <c r="K21" s="17"/>
    </row>
  </sheetData>
  <mergeCells count="5">
    <mergeCell ref="F4:G4"/>
    <mergeCell ref="J4:K4"/>
    <mergeCell ref="D4:E4"/>
    <mergeCell ref="H4:I4"/>
    <mergeCell ref="B4:C4"/>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Feuil63"/>
  <dimension ref="A1:G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7" width="15" customWidth="1"/>
  </cols>
  <sheetData>
    <row r="1" spans="1:7" ht="18.75" x14ac:dyDescent="0.35">
      <c r="A1" s="3" t="s">
        <v>63</v>
      </c>
      <c r="B1" s="4"/>
      <c r="C1" s="4"/>
      <c r="D1" s="4"/>
      <c r="E1" s="5" t="str">
        <f>HYPERLINK("#Sommaire!A1","Sommaire")</f>
        <v>Sommaire</v>
      </c>
      <c r="F1" s="4"/>
      <c r="G1" s="4"/>
    </row>
    <row r="2" spans="1:7" ht="15.75" x14ac:dyDescent="0.3">
      <c r="A2" s="6" t="s">
        <v>352</v>
      </c>
      <c r="B2" s="4"/>
      <c r="C2" s="4"/>
      <c r="D2" s="4"/>
      <c r="E2" s="4"/>
      <c r="F2" s="4"/>
      <c r="G2" s="4"/>
    </row>
    <row r="3" spans="1:7" ht="15.75" x14ac:dyDescent="0.3">
      <c r="A3" s="6" t="s">
        <v>353</v>
      </c>
      <c r="B3" s="4"/>
      <c r="C3" s="4"/>
      <c r="D3" s="4"/>
      <c r="E3" s="4"/>
      <c r="F3" s="4"/>
      <c r="G3" s="4"/>
    </row>
    <row r="4" spans="1:7" ht="60" customHeight="1" x14ac:dyDescent="0.25">
      <c r="A4" s="7"/>
      <c r="B4" s="83" t="s">
        <v>354</v>
      </c>
      <c r="C4" s="83"/>
      <c r="D4" s="83" t="s">
        <v>355</v>
      </c>
      <c r="E4" s="83"/>
      <c r="F4" s="83" t="s">
        <v>356</v>
      </c>
      <c r="G4" s="83"/>
    </row>
    <row r="5" spans="1:7" ht="30" customHeight="1" x14ac:dyDescent="0.25">
      <c r="A5" s="7" t="s">
        <v>99</v>
      </c>
      <c r="B5" s="8" t="s">
        <v>100</v>
      </c>
      <c r="C5" s="9" t="s">
        <v>102</v>
      </c>
      <c r="D5" s="8" t="s">
        <v>100</v>
      </c>
      <c r="E5" s="9" t="s">
        <v>102</v>
      </c>
      <c r="F5" s="8" t="s">
        <v>100</v>
      </c>
      <c r="G5" s="9" t="s">
        <v>102</v>
      </c>
    </row>
    <row r="6" spans="1:7" ht="15.75" x14ac:dyDescent="0.3">
      <c r="A6" s="10" t="s">
        <v>103</v>
      </c>
      <c r="B6" s="4">
        <v>1965</v>
      </c>
      <c r="C6" s="18">
        <v>397.5</v>
      </c>
      <c r="D6" s="4">
        <v>324</v>
      </c>
      <c r="E6" s="18">
        <v>154</v>
      </c>
      <c r="F6" s="4">
        <v>1077</v>
      </c>
      <c r="G6" s="18">
        <v>304.5</v>
      </c>
    </row>
    <row r="7" spans="1:7" ht="15.75" x14ac:dyDescent="0.3">
      <c r="A7" s="10" t="s">
        <v>104</v>
      </c>
      <c r="B7" s="4">
        <v>3706</v>
      </c>
      <c r="C7" s="18">
        <v>304.5</v>
      </c>
      <c r="D7" s="4">
        <v>863</v>
      </c>
      <c r="E7" s="18">
        <v>182.5</v>
      </c>
      <c r="F7" s="4">
        <v>672</v>
      </c>
      <c r="G7" s="18">
        <v>173</v>
      </c>
    </row>
    <row r="8" spans="1:7" ht="15.75" x14ac:dyDescent="0.3">
      <c r="A8" s="10" t="s">
        <v>105</v>
      </c>
      <c r="B8" s="4">
        <v>2067</v>
      </c>
      <c r="C8" s="18">
        <v>334</v>
      </c>
      <c r="D8" s="4">
        <v>215</v>
      </c>
      <c r="E8" s="18">
        <v>80.5</v>
      </c>
      <c r="F8" s="4">
        <v>1094</v>
      </c>
      <c r="G8" s="18">
        <v>273</v>
      </c>
    </row>
    <row r="9" spans="1:7" ht="15.75" x14ac:dyDescent="0.3">
      <c r="A9" s="10" t="s">
        <v>106</v>
      </c>
      <c r="B9" s="4">
        <v>5670</v>
      </c>
      <c r="C9" s="18">
        <v>546</v>
      </c>
      <c r="D9" s="4">
        <v>2392</v>
      </c>
      <c r="E9" s="18">
        <v>512.5</v>
      </c>
      <c r="F9" s="4">
        <v>440</v>
      </c>
      <c r="G9" s="18">
        <v>234</v>
      </c>
    </row>
    <row r="10" spans="1:7" ht="15.75" x14ac:dyDescent="0.3">
      <c r="A10" s="10" t="s">
        <v>107</v>
      </c>
      <c r="B10" s="4">
        <v>24</v>
      </c>
      <c r="C10" s="18">
        <v>11.5</v>
      </c>
      <c r="D10" s="4">
        <v>0</v>
      </c>
      <c r="E10" s="18">
        <v>0</v>
      </c>
      <c r="F10" s="4">
        <v>0</v>
      </c>
      <c r="G10" s="18">
        <v>0</v>
      </c>
    </row>
    <row r="11" spans="1:7" ht="15.75" x14ac:dyDescent="0.3">
      <c r="A11" s="10" t="s">
        <v>108</v>
      </c>
      <c r="B11" s="4">
        <v>6481</v>
      </c>
      <c r="C11" s="18">
        <v>548</v>
      </c>
      <c r="D11" s="4">
        <v>2691</v>
      </c>
      <c r="E11" s="18">
        <v>501.5</v>
      </c>
      <c r="F11" s="4">
        <v>751</v>
      </c>
      <c r="G11" s="18">
        <v>279</v>
      </c>
    </row>
    <row r="12" spans="1:7" ht="15.75" x14ac:dyDescent="0.3">
      <c r="A12" s="10" t="s">
        <v>109</v>
      </c>
      <c r="B12" s="4">
        <v>6902</v>
      </c>
      <c r="C12" s="18">
        <v>496.5</v>
      </c>
      <c r="D12" s="4">
        <v>1810</v>
      </c>
      <c r="E12" s="18">
        <v>296.5</v>
      </c>
      <c r="F12" s="4">
        <v>591</v>
      </c>
      <c r="G12" s="18">
        <v>196.5</v>
      </c>
    </row>
    <row r="13" spans="1:7" ht="15.75" x14ac:dyDescent="0.3">
      <c r="A13" s="10" t="s">
        <v>110</v>
      </c>
      <c r="B13" s="4">
        <v>1242</v>
      </c>
      <c r="C13" s="18">
        <v>150.5</v>
      </c>
      <c r="D13" s="4">
        <v>760</v>
      </c>
      <c r="E13" s="18">
        <v>149.5</v>
      </c>
      <c r="F13" s="4">
        <v>67</v>
      </c>
      <c r="G13" s="18">
        <v>36.5</v>
      </c>
    </row>
    <row r="14" spans="1:7" ht="15.75" x14ac:dyDescent="0.3">
      <c r="A14" s="10" t="s">
        <v>111</v>
      </c>
      <c r="B14" s="4">
        <v>3984</v>
      </c>
      <c r="C14" s="18">
        <v>401.5</v>
      </c>
      <c r="D14" s="4">
        <v>714</v>
      </c>
      <c r="E14" s="18">
        <v>229</v>
      </c>
      <c r="F14" s="4">
        <v>530</v>
      </c>
      <c r="G14" s="18">
        <v>213.5</v>
      </c>
    </row>
    <row r="15" spans="1:7" ht="15.75" x14ac:dyDescent="0.3">
      <c r="A15" s="10" t="s">
        <v>112</v>
      </c>
      <c r="B15" s="4">
        <v>5213</v>
      </c>
      <c r="C15" s="18">
        <v>560</v>
      </c>
      <c r="D15" s="4">
        <v>1347</v>
      </c>
      <c r="E15" s="18">
        <v>303.5</v>
      </c>
      <c r="F15" s="4">
        <v>2235</v>
      </c>
      <c r="G15" s="18">
        <v>406.5</v>
      </c>
    </row>
    <row r="16" spans="1:7" ht="15.75" x14ac:dyDescent="0.3">
      <c r="A16" s="10" t="s">
        <v>113</v>
      </c>
      <c r="B16" s="4">
        <v>3589</v>
      </c>
      <c r="C16" s="18">
        <v>587</v>
      </c>
      <c r="D16" s="4">
        <v>865</v>
      </c>
      <c r="E16" s="18">
        <v>362.5</v>
      </c>
      <c r="F16" s="4">
        <v>1395</v>
      </c>
      <c r="G16" s="18">
        <v>319.5</v>
      </c>
    </row>
    <row r="17" spans="1:7" ht="15.75" x14ac:dyDescent="0.3">
      <c r="A17" s="10" t="s">
        <v>114</v>
      </c>
      <c r="B17" s="4">
        <v>2168</v>
      </c>
      <c r="C17" s="18">
        <v>357.5</v>
      </c>
      <c r="D17" s="4">
        <v>694</v>
      </c>
      <c r="E17" s="18">
        <v>286</v>
      </c>
      <c r="F17" s="4">
        <v>3003</v>
      </c>
      <c r="G17" s="18">
        <v>572.5</v>
      </c>
    </row>
    <row r="18" spans="1:7" ht="15.75" x14ac:dyDescent="0.3">
      <c r="A18" s="10" t="s">
        <v>115</v>
      </c>
      <c r="B18" s="4">
        <v>544</v>
      </c>
      <c r="C18" s="18">
        <v>123.5</v>
      </c>
      <c r="D18" s="4">
        <v>43</v>
      </c>
      <c r="E18" s="18">
        <v>24</v>
      </c>
      <c r="F18" s="4">
        <v>86</v>
      </c>
      <c r="G18" s="18">
        <v>40</v>
      </c>
    </row>
    <row r="19" spans="1:7" s="23" customFormat="1" ht="15.75" x14ac:dyDescent="0.3">
      <c r="A19" s="21" t="s">
        <v>438</v>
      </c>
      <c r="B19" s="27">
        <v>43555</v>
      </c>
      <c r="C19" s="26">
        <v>1481</v>
      </c>
      <c r="D19" s="27">
        <v>12718</v>
      </c>
      <c r="E19" s="26">
        <v>1023</v>
      </c>
      <c r="F19" s="27">
        <v>11941</v>
      </c>
      <c r="G19" s="26">
        <v>1006</v>
      </c>
    </row>
    <row r="20" spans="1:7" x14ac:dyDescent="0.25">
      <c r="A20" s="15" t="s">
        <v>252</v>
      </c>
      <c r="B20" s="15"/>
      <c r="C20" s="16"/>
      <c r="D20" s="15"/>
      <c r="E20" s="16"/>
      <c r="F20" s="15"/>
      <c r="G20" s="16"/>
    </row>
    <row r="21" spans="1:7" x14ac:dyDescent="0.25">
      <c r="A21" t="s">
        <v>131</v>
      </c>
      <c r="C21" s="17"/>
      <c r="E21" s="17"/>
      <c r="G21" s="17"/>
    </row>
  </sheetData>
  <mergeCells count="3">
    <mergeCell ref="F4:G4"/>
    <mergeCell ref="B4:C4"/>
    <mergeCell ref="D4:E4"/>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Feuil64"/>
  <dimension ref="A1:G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7" width="15" customWidth="1"/>
  </cols>
  <sheetData>
    <row r="1" spans="1:7" ht="18.75" x14ac:dyDescent="0.35">
      <c r="A1" s="3" t="s">
        <v>63</v>
      </c>
      <c r="B1" s="4"/>
      <c r="C1" s="4"/>
      <c r="D1" s="4"/>
      <c r="E1" s="5" t="str">
        <f>HYPERLINK("#Sommaire!A1","Sommaire")</f>
        <v>Sommaire</v>
      </c>
      <c r="F1" s="4"/>
      <c r="G1" s="4"/>
    </row>
    <row r="2" spans="1:7" ht="15.75" x14ac:dyDescent="0.3">
      <c r="A2" s="6" t="s">
        <v>352</v>
      </c>
      <c r="B2" s="4"/>
      <c r="C2" s="4"/>
      <c r="D2" s="4"/>
      <c r="E2" s="4"/>
      <c r="F2" s="4"/>
      <c r="G2" s="4"/>
    </row>
    <row r="3" spans="1:7" ht="15.75" x14ac:dyDescent="0.3">
      <c r="A3" s="6" t="s">
        <v>187</v>
      </c>
      <c r="B3" s="4"/>
      <c r="C3" s="4"/>
      <c r="D3" s="4"/>
      <c r="E3" s="4"/>
      <c r="F3" s="4"/>
      <c r="G3" s="4"/>
    </row>
    <row r="4" spans="1:7" ht="60" customHeight="1" x14ac:dyDescent="0.25">
      <c r="A4" s="7"/>
      <c r="B4" s="83" t="s">
        <v>354</v>
      </c>
      <c r="C4" s="83"/>
      <c r="D4" s="83" t="s">
        <v>355</v>
      </c>
      <c r="E4" s="83"/>
      <c r="F4" s="83" t="s">
        <v>356</v>
      </c>
      <c r="G4" s="83"/>
    </row>
    <row r="5" spans="1:7" ht="30" customHeight="1" x14ac:dyDescent="0.25">
      <c r="A5" s="7" t="s">
        <v>99</v>
      </c>
      <c r="B5" s="8" t="s">
        <v>100</v>
      </c>
      <c r="C5" s="9" t="s">
        <v>102</v>
      </c>
      <c r="D5" s="8" t="s">
        <v>100</v>
      </c>
      <c r="E5" s="9" t="s">
        <v>102</v>
      </c>
      <c r="F5" s="8" t="s">
        <v>100</v>
      </c>
      <c r="G5" s="9" t="s">
        <v>102</v>
      </c>
    </row>
    <row r="6" spans="1:7" ht="15.75" x14ac:dyDescent="0.3">
      <c r="A6" s="10" t="s">
        <v>103</v>
      </c>
      <c r="B6" s="4">
        <v>1863</v>
      </c>
      <c r="C6" s="18">
        <v>363</v>
      </c>
      <c r="D6" s="4">
        <v>316</v>
      </c>
      <c r="E6" s="18">
        <v>152</v>
      </c>
      <c r="F6" s="4">
        <v>1016</v>
      </c>
      <c r="G6" s="18">
        <v>269.5</v>
      </c>
    </row>
    <row r="7" spans="1:7" ht="15.75" x14ac:dyDescent="0.3">
      <c r="A7" s="10" t="s">
        <v>104</v>
      </c>
      <c r="B7" s="4">
        <v>3593</v>
      </c>
      <c r="C7" s="18">
        <v>291.5</v>
      </c>
      <c r="D7" s="4">
        <v>839</v>
      </c>
      <c r="E7" s="18">
        <v>178.5</v>
      </c>
      <c r="F7" s="4">
        <v>663</v>
      </c>
      <c r="G7" s="18">
        <v>170.5</v>
      </c>
    </row>
    <row r="8" spans="1:7" ht="15.75" x14ac:dyDescent="0.3">
      <c r="A8" s="10" t="s">
        <v>105</v>
      </c>
      <c r="B8" s="4">
        <v>1911</v>
      </c>
      <c r="C8" s="18">
        <v>304.5</v>
      </c>
      <c r="D8" s="4">
        <v>207</v>
      </c>
      <c r="E8" s="18">
        <v>80.5</v>
      </c>
      <c r="F8" s="4">
        <v>978</v>
      </c>
      <c r="G8" s="18">
        <v>243</v>
      </c>
    </row>
    <row r="9" spans="1:7" ht="15.75" x14ac:dyDescent="0.3">
      <c r="A9" s="10" t="s">
        <v>106</v>
      </c>
      <c r="B9" s="4">
        <v>5517</v>
      </c>
      <c r="C9" s="18">
        <v>526.5</v>
      </c>
      <c r="D9" s="4">
        <v>2183</v>
      </c>
      <c r="E9" s="18">
        <v>435</v>
      </c>
      <c r="F9" s="4">
        <v>375</v>
      </c>
      <c r="G9" s="18">
        <v>156.5</v>
      </c>
    </row>
    <row r="10" spans="1:7" ht="15.75" x14ac:dyDescent="0.3">
      <c r="A10" s="10" t="s">
        <v>107</v>
      </c>
      <c r="B10" s="4">
        <v>21</v>
      </c>
      <c r="C10" s="18">
        <v>10</v>
      </c>
      <c r="D10" s="4">
        <v>0</v>
      </c>
      <c r="E10" s="18">
        <v>0</v>
      </c>
      <c r="F10" s="4">
        <v>0</v>
      </c>
      <c r="G10" s="18">
        <v>0</v>
      </c>
    </row>
    <row r="11" spans="1:7" ht="15.75" x14ac:dyDescent="0.3">
      <c r="A11" s="10" t="s">
        <v>108</v>
      </c>
      <c r="B11" s="4">
        <v>6214</v>
      </c>
      <c r="C11" s="18">
        <v>493</v>
      </c>
      <c r="D11" s="4">
        <v>2385</v>
      </c>
      <c r="E11" s="18">
        <v>403</v>
      </c>
      <c r="F11" s="4">
        <v>608</v>
      </c>
      <c r="G11" s="18">
        <v>192</v>
      </c>
    </row>
    <row r="12" spans="1:7" ht="15.75" x14ac:dyDescent="0.3">
      <c r="A12" s="10" t="s">
        <v>109</v>
      </c>
      <c r="B12" s="4">
        <v>6790</v>
      </c>
      <c r="C12" s="18">
        <v>481.5</v>
      </c>
      <c r="D12" s="4">
        <v>1753</v>
      </c>
      <c r="E12" s="18">
        <v>287.5</v>
      </c>
      <c r="F12" s="4">
        <v>551</v>
      </c>
      <c r="G12" s="18">
        <v>186</v>
      </c>
    </row>
    <row r="13" spans="1:7" ht="15.75" x14ac:dyDescent="0.3">
      <c r="A13" s="10" t="s">
        <v>110</v>
      </c>
      <c r="B13" s="4">
        <v>1205</v>
      </c>
      <c r="C13" s="18">
        <v>148</v>
      </c>
      <c r="D13" s="4">
        <v>709</v>
      </c>
      <c r="E13" s="18">
        <v>113</v>
      </c>
      <c r="F13" s="4">
        <v>63</v>
      </c>
      <c r="G13" s="18">
        <v>35.5</v>
      </c>
    </row>
    <row r="14" spans="1:7" ht="15.75" x14ac:dyDescent="0.3">
      <c r="A14" s="10" t="s">
        <v>111</v>
      </c>
      <c r="B14" s="4">
        <v>3878</v>
      </c>
      <c r="C14" s="18">
        <v>391</v>
      </c>
      <c r="D14" s="4">
        <v>710</v>
      </c>
      <c r="E14" s="18">
        <v>229.5</v>
      </c>
      <c r="F14" s="4">
        <v>480</v>
      </c>
      <c r="G14" s="18">
        <v>199.5</v>
      </c>
    </row>
    <row r="15" spans="1:7" ht="15.75" x14ac:dyDescent="0.3">
      <c r="A15" s="10" t="s">
        <v>112</v>
      </c>
      <c r="B15" s="4">
        <v>5050</v>
      </c>
      <c r="C15" s="18">
        <v>538.5</v>
      </c>
      <c r="D15" s="4">
        <v>1309</v>
      </c>
      <c r="E15" s="18">
        <v>300</v>
      </c>
      <c r="F15" s="4">
        <v>2098</v>
      </c>
      <c r="G15" s="18">
        <v>377.5</v>
      </c>
    </row>
    <row r="16" spans="1:7" ht="15.75" x14ac:dyDescent="0.3">
      <c r="A16" s="10" t="s">
        <v>113</v>
      </c>
      <c r="B16" s="4">
        <v>3485</v>
      </c>
      <c r="C16" s="18">
        <v>568.5</v>
      </c>
      <c r="D16" s="4">
        <v>840</v>
      </c>
      <c r="E16" s="18">
        <v>358</v>
      </c>
      <c r="F16" s="4">
        <v>1338</v>
      </c>
      <c r="G16" s="18">
        <v>273</v>
      </c>
    </row>
    <row r="17" spans="1:7" ht="15.75" x14ac:dyDescent="0.3">
      <c r="A17" s="10" t="s">
        <v>114</v>
      </c>
      <c r="B17" s="4">
        <v>2073</v>
      </c>
      <c r="C17" s="18">
        <v>340.5</v>
      </c>
      <c r="D17" s="4">
        <v>645</v>
      </c>
      <c r="E17" s="18">
        <v>251</v>
      </c>
      <c r="F17" s="4">
        <v>2653</v>
      </c>
      <c r="G17" s="18">
        <v>465</v>
      </c>
    </row>
    <row r="18" spans="1:7" ht="15.75" x14ac:dyDescent="0.3">
      <c r="A18" s="10" t="s">
        <v>115</v>
      </c>
      <c r="B18" s="4">
        <v>512</v>
      </c>
      <c r="C18" s="18">
        <v>113</v>
      </c>
      <c r="D18" s="4">
        <v>43</v>
      </c>
      <c r="E18" s="18">
        <v>24</v>
      </c>
      <c r="F18" s="4">
        <v>86</v>
      </c>
      <c r="G18" s="18">
        <v>40</v>
      </c>
    </row>
    <row r="19" spans="1:7" s="23" customFormat="1" ht="15.75" x14ac:dyDescent="0.3">
      <c r="A19" s="21" t="s">
        <v>438</v>
      </c>
      <c r="B19" s="27">
        <v>42112</v>
      </c>
      <c r="C19" s="26">
        <v>1406.5</v>
      </c>
      <c r="D19" s="27">
        <v>11939</v>
      </c>
      <c r="E19" s="26">
        <v>918</v>
      </c>
      <c r="F19" s="27">
        <v>10909</v>
      </c>
      <c r="G19" s="26">
        <v>855.5</v>
      </c>
    </row>
    <row r="20" spans="1:7" x14ac:dyDescent="0.25">
      <c r="A20" s="15" t="s">
        <v>252</v>
      </c>
      <c r="B20" s="15"/>
      <c r="C20" s="16"/>
      <c r="D20" s="15"/>
      <c r="E20" s="16"/>
      <c r="F20" s="15"/>
      <c r="G20" s="16"/>
    </row>
    <row r="21" spans="1:7" x14ac:dyDescent="0.25">
      <c r="A21" t="s">
        <v>131</v>
      </c>
      <c r="C21" s="17"/>
      <c r="E21" s="17"/>
      <c r="G21" s="17"/>
    </row>
  </sheetData>
  <mergeCells count="3">
    <mergeCell ref="F4:G4"/>
    <mergeCell ref="B4:C4"/>
    <mergeCell ref="D4:E4"/>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Feuil65"/>
  <dimension ref="A1:G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7" width="15" customWidth="1"/>
  </cols>
  <sheetData>
    <row r="1" spans="1:7" ht="18.75" x14ac:dyDescent="0.35">
      <c r="A1" s="3" t="s">
        <v>63</v>
      </c>
      <c r="B1" s="4"/>
      <c r="C1" s="4"/>
      <c r="D1" s="4"/>
      <c r="E1" s="5" t="str">
        <f>HYPERLINK("#Sommaire!A1","Sommaire")</f>
        <v>Sommaire</v>
      </c>
      <c r="F1" s="4"/>
      <c r="G1" s="4"/>
    </row>
    <row r="2" spans="1:7" ht="15.75" x14ac:dyDescent="0.3">
      <c r="A2" s="6" t="s">
        <v>357</v>
      </c>
      <c r="B2" s="4"/>
      <c r="C2" s="4"/>
      <c r="D2" s="4"/>
      <c r="E2" s="4"/>
      <c r="F2" s="4"/>
      <c r="G2" s="4"/>
    </row>
    <row r="3" spans="1:7" ht="15.75" x14ac:dyDescent="0.3">
      <c r="A3" s="6" t="s">
        <v>353</v>
      </c>
      <c r="B3" s="4"/>
      <c r="C3" s="4"/>
      <c r="D3" s="4"/>
      <c r="E3" s="4"/>
      <c r="F3" s="4"/>
      <c r="G3" s="4"/>
    </row>
    <row r="4" spans="1:7" ht="60" customHeight="1" x14ac:dyDescent="0.25">
      <c r="A4" s="7"/>
      <c r="B4" s="83" t="s">
        <v>358</v>
      </c>
      <c r="C4" s="83"/>
      <c r="D4" s="83" t="s">
        <v>359</v>
      </c>
      <c r="E4" s="83"/>
      <c r="F4" s="83" t="s">
        <v>360</v>
      </c>
      <c r="G4" s="83"/>
    </row>
    <row r="5" spans="1:7" ht="30" customHeight="1" x14ac:dyDescent="0.25">
      <c r="A5" s="7" t="s">
        <v>99</v>
      </c>
      <c r="B5" s="8" t="s">
        <v>100</v>
      </c>
      <c r="C5" s="9" t="s">
        <v>102</v>
      </c>
      <c r="D5" s="8" t="s">
        <v>100</v>
      </c>
      <c r="E5" s="9" t="s">
        <v>102</v>
      </c>
      <c r="F5" s="8" t="s">
        <v>100</v>
      </c>
      <c r="G5" s="9" t="s">
        <v>102</v>
      </c>
    </row>
    <row r="6" spans="1:7" ht="15.75" x14ac:dyDescent="0.3">
      <c r="A6" s="10" t="s">
        <v>103</v>
      </c>
      <c r="B6" s="4">
        <v>356</v>
      </c>
      <c r="C6" s="18">
        <v>165</v>
      </c>
      <c r="D6" s="4">
        <v>96</v>
      </c>
      <c r="E6" s="18">
        <v>92.5</v>
      </c>
      <c r="F6" s="4">
        <v>1453</v>
      </c>
      <c r="G6" s="18">
        <v>400.5</v>
      </c>
    </row>
    <row r="7" spans="1:7" ht="15.75" x14ac:dyDescent="0.3">
      <c r="A7" s="10" t="s">
        <v>104</v>
      </c>
      <c r="B7" s="4">
        <v>513</v>
      </c>
      <c r="C7" s="18">
        <v>134.5</v>
      </c>
      <c r="D7" s="4">
        <v>110</v>
      </c>
      <c r="E7" s="18">
        <v>76</v>
      </c>
      <c r="F7" s="4">
        <v>379</v>
      </c>
      <c r="G7" s="18">
        <v>123.5</v>
      </c>
    </row>
    <row r="8" spans="1:7" ht="15.75" x14ac:dyDescent="0.3">
      <c r="A8" s="10" t="s">
        <v>105</v>
      </c>
      <c r="B8" s="4">
        <v>276</v>
      </c>
      <c r="C8" s="18">
        <v>179</v>
      </c>
      <c r="D8" s="4">
        <v>18</v>
      </c>
      <c r="E8" s="18">
        <v>11.5</v>
      </c>
      <c r="F8" s="4">
        <v>1024</v>
      </c>
      <c r="G8" s="18">
        <v>253</v>
      </c>
    </row>
    <row r="9" spans="1:7" ht="15.75" x14ac:dyDescent="0.3">
      <c r="A9" s="10" t="s">
        <v>106</v>
      </c>
      <c r="B9" s="4">
        <v>126</v>
      </c>
      <c r="C9" s="18">
        <v>75</v>
      </c>
      <c r="D9" s="4">
        <v>14</v>
      </c>
      <c r="E9" s="18">
        <v>18</v>
      </c>
      <c r="F9" s="4">
        <v>339</v>
      </c>
      <c r="G9" s="18">
        <v>104</v>
      </c>
    </row>
    <row r="10" spans="1:7" ht="15.75" x14ac:dyDescent="0.3">
      <c r="A10" s="10" t="s">
        <v>107</v>
      </c>
      <c r="B10" s="4">
        <v>5</v>
      </c>
      <c r="C10" s="18">
        <v>5</v>
      </c>
      <c r="D10" s="4">
        <v>0</v>
      </c>
      <c r="E10" s="18">
        <v>0</v>
      </c>
      <c r="F10" s="4">
        <v>0</v>
      </c>
      <c r="G10" s="18">
        <v>0</v>
      </c>
    </row>
    <row r="11" spans="1:7" ht="15.75" x14ac:dyDescent="0.3">
      <c r="A11" s="10" t="s">
        <v>108</v>
      </c>
      <c r="B11" s="4">
        <v>360</v>
      </c>
      <c r="C11" s="18">
        <v>113.5</v>
      </c>
      <c r="D11" s="4">
        <v>98</v>
      </c>
      <c r="E11" s="18">
        <v>105</v>
      </c>
      <c r="F11" s="4">
        <v>546</v>
      </c>
      <c r="G11" s="18">
        <v>146.5</v>
      </c>
    </row>
    <row r="12" spans="1:7" ht="15.75" x14ac:dyDescent="0.3">
      <c r="A12" s="10" t="s">
        <v>109</v>
      </c>
      <c r="B12" s="4">
        <v>169</v>
      </c>
      <c r="C12" s="18">
        <v>78</v>
      </c>
      <c r="D12" s="4">
        <v>50</v>
      </c>
      <c r="E12" s="18">
        <v>53</v>
      </c>
      <c r="F12" s="4">
        <v>263</v>
      </c>
      <c r="G12" s="18">
        <v>109</v>
      </c>
    </row>
    <row r="13" spans="1:7" ht="15.75" x14ac:dyDescent="0.3">
      <c r="A13" s="10" t="s">
        <v>110</v>
      </c>
      <c r="B13" s="4">
        <v>5</v>
      </c>
      <c r="C13" s="18">
        <v>6</v>
      </c>
      <c r="D13" s="4">
        <v>5</v>
      </c>
      <c r="E13" s="18">
        <v>5.5</v>
      </c>
      <c r="F13" s="4">
        <v>36</v>
      </c>
      <c r="G13" s="18">
        <v>24.5</v>
      </c>
    </row>
    <row r="14" spans="1:7" ht="15.75" x14ac:dyDescent="0.3">
      <c r="A14" s="10" t="s">
        <v>111</v>
      </c>
      <c r="B14" s="4">
        <v>148</v>
      </c>
      <c r="C14" s="18">
        <v>77</v>
      </c>
      <c r="D14" s="4">
        <v>40</v>
      </c>
      <c r="E14" s="18">
        <v>49.5</v>
      </c>
      <c r="F14" s="4">
        <v>1649</v>
      </c>
      <c r="G14" s="18">
        <v>320.5</v>
      </c>
    </row>
    <row r="15" spans="1:7" ht="15.75" x14ac:dyDescent="0.3">
      <c r="A15" s="10" t="s">
        <v>112</v>
      </c>
      <c r="B15" s="4">
        <v>405</v>
      </c>
      <c r="C15" s="18">
        <v>157.5</v>
      </c>
      <c r="D15" s="4">
        <v>112</v>
      </c>
      <c r="E15" s="18">
        <v>114</v>
      </c>
      <c r="F15" s="4">
        <v>1855</v>
      </c>
      <c r="G15" s="18">
        <v>312</v>
      </c>
    </row>
    <row r="16" spans="1:7" ht="15.75" x14ac:dyDescent="0.3">
      <c r="A16" s="10" t="s">
        <v>113</v>
      </c>
      <c r="B16" s="4">
        <v>225</v>
      </c>
      <c r="C16" s="18">
        <v>195</v>
      </c>
      <c r="D16" s="4">
        <v>60</v>
      </c>
      <c r="E16" s="18">
        <v>64</v>
      </c>
      <c r="F16" s="4">
        <v>826</v>
      </c>
      <c r="G16" s="18">
        <v>240</v>
      </c>
    </row>
    <row r="17" spans="1:7" ht="15.75" x14ac:dyDescent="0.3">
      <c r="A17" s="10" t="s">
        <v>114</v>
      </c>
      <c r="B17" s="4">
        <v>103</v>
      </c>
      <c r="C17" s="18">
        <v>60</v>
      </c>
      <c r="D17" s="4">
        <v>116</v>
      </c>
      <c r="E17" s="18">
        <v>138</v>
      </c>
      <c r="F17" s="4">
        <v>2949</v>
      </c>
      <c r="G17" s="18">
        <v>503.5</v>
      </c>
    </row>
    <row r="18" spans="1:7" ht="15.75" x14ac:dyDescent="0.3">
      <c r="A18" s="10" t="s">
        <v>115</v>
      </c>
      <c r="B18" s="4">
        <v>82</v>
      </c>
      <c r="C18" s="18">
        <v>41.5</v>
      </c>
      <c r="D18" s="4">
        <v>20</v>
      </c>
      <c r="E18" s="18">
        <v>15</v>
      </c>
      <c r="F18" s="4">
        <v>28</v>
      </c>
      <c r="G18" s="18">
        <v>26</v>
      </c>
    </row>
    <row r="19" spans="1:7" s="23" customFormat="1" ht="15.75" x14ac:dyDescent="0.3">
      <c r="A19" s="21" t="s">
        <v>438</v>
      </c>
      <c r="B19" s="27">
        <v>2773</v>
      </c>
      <c r="C19" s="26">
        <v>419.5</v>
      </c>
      <c r="D19" s="27">
        <v>739</v>
      </c>
      <c r="E19" s="26">
        <v>280</v>
      </c>
      <c r="F19" s="27">
        <v>11347</v>
      </c>
      <c r="G19" s="26">
        <v>892</v>
      </c>
    </row>
    <row r="20" spans="1:7" x14ac:dyDescent="0.25">
      <c r="A20" s="15" t="s">
        <v>252</v>
      </c>
      <c r="B20" s="15"/>
      <c r="C20" s="16"/>
      <c r="D20" s="15"/>
      <c r="E20" s="16"/>
      <c r="F20" s="15"/>
      <c r="G20" s="16"/>
    </row>
    <row r="21" spans="1:7" x14ac:dyDescent="0.25">
      <c r="A21" t="s">
        <v>131</v>
      </c>
      <c r="C21" s="17"/>
      <c r="E21" s="17"/>
      <c r="G21" s="17"/>
    </row>
  </sheetData>
  <mergeCells count="3">
    <mergeCell ref="F4:G4"/>
    <mergeCell ref="B4:C4"/>
    <mergeCell ref="D4:E4"/>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Feuil66"/>
  <dimension ref="A1:G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7" width="15" customWidth="1"/>
  </cols>
  <sheetData>
    <row r="1" spans="1:7" ht="18.75" x14ac:dyDescent="0.35">
      <c r="A1" s="3" t="s">
        <v>63</v>
      </c>
      <c r="B1" s="4"/>
      <c r="C1" s="4"/>
      <c r="D1" s="4"/>
      <c r="E1" s="5" t="str">
        <f>HYPERLINK("#Sommaire!A1","Sommaire")</f>
        <v>Sommaire</v>
      </c>
      <c r="F1" s="4"/>
      <c r="G1" s="4"/>
    </row>
    <row r="2" spans="1:7" ht="15.75" x14ac:dyDescent="0.3">
      <c r="A2" s="6" t="s">
        <v>357</v>
      </c>
      <c r="B2" s="4"/>
      <c r="C2" s="4"/>
      <c r="D2" s="4"/>
      <c r="E2" s="4"/>
      <c r="F2" s="4"/>
      <c r="G2" s="4"/>
    </row>
    <row r="3" spans="1:7" ht="15.75" x14ac:dyDescent="0.3">
      <c r="A3" s="6" t="s">
        <v>187</v>
      </c>
      <c r="B3" s="4"/>
      <c r="C3" s="4"/>
      <c r="D3" s="4"/>
      <c r="E3" s="4"/>
      <c r="F3" s="4"/>
      <c r="G3" s="4"/>
    </row>
    <row r="4" spans="1:7" ht="60" customHeight="1" x14ac:dyDescent="0.25">
      <c r="A4" s="7"/>
      <c r="B4" s="83" t="s">
        <v>358</v>
      </c>
      <c r="C4" s="83"/>
      <c r="D4" s="83" t="s">
        <v>359</v>
      </c>
      <c r="E4" s="83"/>
      <c r="F4" s="83" t="s">
        <v>360</v>
      </c>
      <c r="G4" s="83"/>
    </row>
    <row r="5" spans="1:7" ht="30" customHeight="1" x14ac:dyDescent="0.25">
      <c r="A5" s="7" t="s">
        <v>99</v>
      </c>
      <c r="B5" s="8" t="s">
        <v>100</v>
      </c>
      <c r="C5" s="9" t="s">
        <v>102</v>
      </c>
      <c r="D5" s="8" t="s">
        <v>100</v>
      </c>
      <c r="E5" s="9" t="s">
        <v>102</v>
      </c>
      <c r="F5" s="8" t="s">
        <v>100</v>
      </c>
      <c r="G5" s="9" t="s">
        <v>102</v>
      </c>
    </row>
    <row r="6" spans="1:7" ht="15.75" x14ac:dyDescent="0.3">
      <c r="A6" s="10" t="s">
        <v>103</v>
      </c>
      <c r="B6" s="4">
        <v>343</v>
      </c>
      <c r="C6" s="18">
        <v>163</v>
      </c>
      <c r="D6" s="4">
        <v>96</v>
      </c>
      <c r="E6" s="18">
        <v>92.5</v>
      </c>
      <c r="F6" s="4">
        <v>1299</v>
      </c>
      <c r="G6" s="18">
        <v>293</v>
      </c>
    </row>
    <row r="7" spans="1:7" ht="15.75" x14ac:dyDescent="0.3">
      <c r="A7" s="10" t="s">
        <v>104</v>
      </c>
      <c r="B7" s="4">
        <v>490</v>
      </c>
      <c r="C7" s="18">
        <v>128</v>
      </c>
      <c r="D7" s="4">
        <v>110</v>
      </c>
      <c r="E7" s="18">
        <v>76</v>
      </c>
      <c r="F7" s="4">
        <v>372</v>
      </c>
      <c r="G7" s="18">
        <v>123.5</v>
      </c>
    </row>
    <row r="8" spans="1:7" ht="15.75" x14ac:dyDescent="0.3">
      <c r="A8" s="10" t="s">
        <v>105</v>
      </c>
      <c r="B8" s="4">
        <v>265</v>
      </c>
      <c r="C8" s="18">
        <v>177</v>
      </c>
      <c r="D8" s="4">
        <v>16</v>
      </c>
      <c r="E8" s="18">
        <v>11</v>
      </c>
      <c r="F8" s="4">
        <v>1004</v>
      </c>
      <c r="G8" s="18">
        <v>250.5</v>
      </c>
    </row>
    <row r="9" spans="1:7" ht="15.75" x14ac:dyDescent="0.3">
      <c r="A9" s="10" t="s">
        <v>106</v>
      </c>
      <c r="B9" s="4">
        <v>126</v>
      </c>
      <c r="C9" s="18">
        <v>75</v>
      </c>
      <c r="D9" s="4">
        <v>14</v>
      </c>
      <c r="E9" s="18">
        <v>18</v>
      </c>
      <c r="F9" s="4">
        <v>328</v>
      </c>
      <c r="G9" s="18">
        <v>100.5</v>
      </c>
    </row>
    <row r="10" spans="1:7" ht="15.75" x14ac:dyDescent="0.3">
      <c r="A10" s="10" t="s">
        <v>107</v>
      </c>
      <c r="B10" s="4">
        <v>5</v>
      </c>
      <c r="C10" s="18">
        <v>5</v>
      </c>
      <c r="D10" s="4">
        <v>0</v>
      </c>
      <c r="E10" s="18">
        <v>0</v>
      </c>
      <c r="F10" s="4">
        <v>0</v>
      </c>
      <c r="G10" s="18">
        <v>0</v>
      </c>
    </row>
    <row r="11" spans="1:7" ht="15.75" x14ac:dyDescent="0.3">
      <c r="A11" s="10" t="s">
        <v>108</v>
      </c>
      <c r="B11" s="4">
        <v>351</v>
      </c>
      <c r="C11" s="18">
        <v>113.5</v>
      </c>
      <c r="D11" s="4">
        <v>47</v>
      </c>
      <c r="E11" s="18">
        <v>31.5</v>
      </c>
      <c r="F11" s="4">
        <v>543</v>
      </c>
      <c r="G11" s="18">
        <v>146.5</v>
      </c>
    </row>
    <row r="12" spans="1:7" ht="15.75" x14ac:dyDescent="0.3">
      <c r="A12" s="10" t="s">
        <v>109</v>
      </c>
      <c r="B12" s="4">
        <v>167</v>
      </c>
      <c r="C12" s="18">
        <v>78</v>
      </c>
      <c r="D12" s="4">
        <v>50</v>
      </c>
      <c r="E12" s="18">
        <v>53</v>
      </c>
      <c r="F12" s="4">
        <v>263</v>
      </c>
      <c r="G12" s="18">
        <v>109</v>
      </c>
    </row>
    <row r="13" spans="1:7" ht="15.75" x14ac:dyDescent="0.3">
      <c r="A13" s="10" t="s">
        <v>110</v>
      </c>
      <c r="B13" s="4">
        <v>5</v>
      </c>
      <c r="C13" s="18">
        <v>6</v>
      </c>
      <c r="D13" s="4">
        <v>5</v>
      </c>
      <c r="E13" s="18">
        <v>5.5</v>
      </c>
      <c r="F13" s="4">
        <v>35</v>
      </c>
      <c r="G13" s="18">
        <v>25.5</v>
      </c>
    </row>
    <row r="14" spans="1:7" ht="15.75" x14ac:dyDescent="0.3">
      <c r="A14" s="10" t="s">
        <v>111</v>
      </c>
      <c r="B14" s="4">
        <v>147</v>
      </c>
      <c r="C14" s="18">
        <v>77</v>
      </c>
      <c r="D14" s="4">
        <v>40</v>
      </c>
      <c r="E14" s="18">
        <v>49.5</v>
      </c>
      <c r="F14" s="4">
        <v>1591</v>
      </c>
      <c r="G14" s="18">
        <v>298</v>
      </c>
    </row>
    <row r="15" spans="1:7" ht="15.75" x14ac:dyDescent="0.3">
      <c r="A15" s="10" t="s">
        <v>112</v>
      </c>
      <c r="B15" s="4">
        <v>405</v>
      </c>
      <c r="C15" s="18">
        <v>157.5</v>
      </c>
      <c r="D15" s="4">
        <v>112</v>
      </c>
      <c r="E15" s="18">
        <v>114</v>
      </c>
      <c r="F15" s="4">
        <v>1844</v>
      </c>
      <c r="G15" s="18">
        <v>311.5</v>
      </c>
    </row>
    <row r="16" spans="1:7" ht="15.75" x14ac:dyDescent="0.3">
      <c r="A16" s="10" t="s">
        <v>113</v>
      </c>
      <c r="B16" s="4">
        <v>224</v>
      </c>
      <c r="C16" s="18">
        <v>195</v>
      </c>
      <c r="D16" s="4">
        <v>60</v>
      </c>
      <c r="E16" s="18">
        <v>64</v>
      </c>
      <c r="F16" s="4">
        <v>825</v>
      </c>
      <c r="G16" s="18">
        <v>240</v>
      </c>
    </row>
    <row r="17" spans="1:7" ht="15.75" x14ac:dyDescent="0.3">
      <c r="A17" s="10" t="s">
        <v>114</v>
      </c>
      <c r="B17" s="4">
        <v>75</v>
      </c>
      <c r="C17" s="18">
        <v>41</v>
      </c>
      <c r="D17" s="4">
        <v>74</v>
      </c>
      <c r="E17" s="18">
        <v>79</v>
      </c>
      <c r="F17" s="4">
        <v>2770</v>
      </c>
      <c r="G17" s="18">
        <v>440.5</v>
      </c>
    </row>
    <row r="18" spans="1:7" ht="15.75" x14ac:dyDescent="0.3">
      <c r="A18" s="10" t="s">
        <v>115</v>
      </c>
      <c r="B18" s="4">
        <v>80</v>
      </c>
      <c r="C18" s="18">
        <v>41.5</v>
      </c>
      <c r="D18" s="4">
        <v>19</v>
      </c>
      <c r="E18" s="18">
        <v>15</v>
      </c>
      <c r="F18" s="4">
        <v>28</v>
      </c>
      <c r="G18" s="18">
        <v>26</v>
      </c>
    </row>
    <row r="19" spans="1:7" s="23" customFormat="1" ht="15.75" x14ac:dyDescent="0.3">
      <c r="A19" s="21" t="s">
        <v>438</v>
      </c>
      <c r="B19" s="27">
        <v>2683</v>
      </c>
      <c r="C19" s="26">
        <v>413.5</v>
      </c>
      <c r="D19" s="27">
        <v>643</v>
      </c>
      <c r="E19" s="26">
        <v>219</v>
      </c>
      <c r="F19" s="27">
        <v>10902</v>
      </c>
      <c r="G19" s="26">
        <v>803.5</v>
      </c>
    </row>
    <row r="20" spans="1:7" x14ac:dyDescent="0.25">
      <c r="A20" s="15" t="s">
        <v>252</v>
      </c>
      <c r="B20" s="15"/>
      <c r="C20" s="16"/>
      <c r="D20" s="15"/>
      <c r="E20" s="16"/>
      <c r="F20" s="15"/>
      <c r="G20" s="16"/>
    </row>
    <row r="21" spans="1:7" x14ac:dyDescent="0.25">
      <c r="A21" t="s">
        <v>131</v>
      </c>
      <c r="C21" s="17"/>
      <c r="E21" s="17"/>
      <c r="G21" s="17"/>
    </row>
  </sheetData>
  <mergeCells count="3">
    <mergeCell ref="F4:G4"/>
    <mergeCell ref="B4:C4"/>
    <mergeCell ref="D4:E4"/>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Feuil67"/>
  <dimension ref="A1:G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7" width="15" customWidth="1"/>
  </cols>
  <sheetData>
    <row r="1" spans="1:7" ht="18.75" x14ac:dyDescent="0.35">
      <c r="A1" s="3" t="s">
        <v>63</v>
      </c>
      <c r="B1" s="4"/>
      <c r="C1" s="4"/>
      <c r="D1" s="4"/>
      <c r="E1" s="5" t="str">
        <f>HYPERLINK("#Sommaire!A1","Sommaire")</f>
        <v>Sommaire</v>
      </c>
      <c r="F1" s="4"/>
      <c r="G1" s="4"/>
    </row>
    <row r="2" spans="1:7" ht="15.75" x14ac:dyDescent="0.3">
      <c r="A2" s="6" t="s">
        <v>361</v>
      </c>
      <c r="B2" s="4"/>
      <c r="C2" s="4"/>
      <c r="D2" s="4"/>
      <c r="E2" s="4"/>
      <c r="F2" s="4"/>
      <c r="G2" s="4"/>
    </row>
    <row r="3" spans="1:7" ht="15.75" x14ac:dyDescent="0.3">
      <c r="A3" s="6" t="s">
        <v>353</v>
      </c>
      <c r="B3" s="4"/>
      <c r="C3" s="4"/>
      <c r="D3" s="4"/>
      <c r="E3" s="4"/>
      <c r="F3" s="4"/>
      <c r="G3" s="4"/>
    </row>
    <row r="4" spans="1:7" ht="60" customHeight="1" x14ac:dyDescent="0.25">
      <c r="A4" s="7"/>
      <c r="B4" s="83" t="s">
        <v>362</v>
      </c>
      <c r="C4" s="83"/>
      <c r="D4" s="83" t="s">
        <v>363</v>
      </c>
      <c r="E4" s="83"/>
      <c r="F4" s="83" t="s">
        <v>364</v>
      </c>
      <c r="G4" s="83"/>
    </row>
    <row r="5" spans="1:7" ht="30" customHeight="1" x14ac:dyDescent="0.25">
      <c r="A5" s="7" t="s">
        <v>99</v>
      </c>
      <c r="B5" s="8" t="s">
        <v>100</v>
      </c>
      <c r="C5" s="9" t="s">
        <v>102</v>
      </c>
      <c r="D5" s="8" t="s">
        <v>100</v>
      </c>
      <c r="E5" s="9" t="s">
        <v>102</v>
      </c>
      <c r="F5" s="8" t="s">
        <v>100</v>
      </c>
      <c r="G5" s="9" t="s">
        <v>102</v>
      </c>
    </row>
    <row r="6" spans="1:7" ht="15.75" x14ac:dyDescent="0.3">
      <c r="A6" s="10" t="s">
        <v>103</v>
      </c>
      <c r="B6" s="4">
        <v>587</v>
      </c>
      <c r="C6" s="18">
        <v>185.5</v>
      </c>
      <c r="D6" s="4">
        <v>38</v>
      </c>
      <c r="E6" s="18">
        <v>52.5</v>
      </c>
      <c r="F6" s="4">
        <v>62</v>
      </c>
      <c r="G6" s="18">
        <v>47.5</v>
      </c>
    </row>
    <row r="7" spans="1:7" ht="15.75" x14ac:dyDescent="0.3">
      <c r="A7" s="10" t="s">
        <v>104</v>
      </c>
      <c r="B7" s="4">
        <v>129</v>
      </c>
      <c r="C7" s="18">
        <v>77.5</v>
      </c>
      <c r="D7" s="4">
        <v>0</v>
      </c>
      <c r="E7" s="18">
        <v>0</v>
      </c>
      <c r="F7" s="4">
        <v>9</v>
      </c>
      <c r="G7" s="18">
        <v>11.5</v>
      </c>
    </row>
    <row r="8" spans="1:7" ht="15.75" x14ac:dyDescent="0.3">
      <c r="A8" s="10" t="s">
        <v>105</v>
      </c>
      <c r="B8" s="4">
        <v>544</v>
      </c>
      <c r="C8" s="18">
        <v>168.5</v>
      </c>
      <c r="D8" s="4">
        <v>17</v>
      </c>
      <c r="E8" s="18">
        <v>7.5</v>
      </c>
      <c r="F8" s="4">
        <v>16</v>
      </c>
      <c r="G8" s="18">
        <v>2.5</v>
      </c>
    </row>
    <row r="9" spans="1:7" ht="15.75" x14ac:dyDescent="0.3">
      <c r="A9" s="10" t="s">
        <v>106</v>
      </c>
      <c r="B9" s="4">
        <v>272</v>
      </c>
      <c r="C9" s="18">
        <v>129</v>
      </c>
      <c r="D9" s="4">
        <v>151</v>
      </c>
      <c r="E9" s="18">
        <v>110</v>
      </c>
      <c r="F9" s="4">
        <v>51</v>
      </c>
      <c r="G9" s="18">
        <v>58.5</v>
      </c>
    </row>
    <row r="10" spans="1:7" ht="15.75" x14ac:dyDescent="0.3">
      <c r="A10" s="10" t="s">
        <v>107</v>
      </c>
      <c r="B10" s="4">
        <v>0</v>
      </c>
      <c r="C10" s="18">
        <v>0</v>
      </c>
      <c r="D10" s="4">
        <v>0</v>
      </c>
      <c r="E10" s="18">
        <v>0</v>
      </c>
      <c r="F10" s="4">
        <v>0</v>
      </c>
      <c r="G10" s="18">
        <v>0</v>
      </c>
    </row>
    <row r="11" spans="1:7" ht="15.75" x14ac:dyDescent="0.3">
      <c r="A11" s="10" t="s">
        <v>108</v>
      </c>
      <c r="B11" s="4">
        <v>585</v>
      </c>
      <c r="C11" s="18">
        <v>161</v>
      </c>
      <c r="D11" s="4">
        <v>104</v>
      </c>
      <c r="E11" s="18">
        <v>60.5</v>
      </c>
      <c r="F11" s="4">
        <v>148</v>
      </c>
      <c r="G11" s="18">
        <v>106</v>
      </c>
    </row>
    <row r="12" spans="1:7" ht="15.75" x14ac:dyDescent="0.3">
      <c r="A12" s="10" t="s">
        <v>109</v>
      </c>
      <c r="B12" s="4">
        <v>2403</v>
      </c>
      <c r="C12" s="18">
        <v>335</v>
      </c>
      <c r="D12" s="4">
        <v>587</v>
      </c>
      <c r="E12" s="18">
        <v>168.5</v>
      </c>
      <c r="F12" s="4">
        <v>369</v>
      </c>
      <c r="G12" s="18">
        <v>129</v>
      </c>
    </row>
    <row r="13" spans="1:7" ht="15.75" x14ac:dyDescent="0.3">
      <c r="A13" s="10" t="s">
        <v>110</v>
      </c>
      <c r="B13" s="4">
        <v>77</v>
      </c>
      <c r="C13" s="18">
        <v>30</v>
      </c>
      <c r="D13" s="4">
        <v>37</v>
      </c>
      <c r="E13" s="18">
        <v>13</v>
      </c>
      <c r="F13" s="4">
        <v>8</v>
      </c>
      <c r="G13" s="18">
        <v>2.5</v>
      </c>
    </row>
    <row r="14" spans="1:7" ht="15.75" x14ac:dyDescent="0.3">
      <c r="A14" s="10" t="s">
        <v>111</v>
      </c>
      <c r="B14" s="4">
        <v>437</v>
      </c>
      <c r="C14" s="18">
        <v>134.5</v>
      </c>
      <c r="D14" s="4">
        <v>101</v>
      </c>
      <c r="E14" s="18">
        <v>99.5</v>
      </c>
      <c r="F14" s="4">
        <v>53</v>
      </c>
      <c r="G14" s="18">
        <v>45</v>
      </c>
    </row>
    <row r="15" spans="1:7" ht="15.75" x14ac:dyDescent="0.3">
      <c r="A15" s="10" t="s">
        <v>112</v>
      </c>
      <c r="B15" s="4">
        <v>218</v>
      </c>
      <c r="C15" s="18">
        <v>84</v>
      </c>
      <c r="D15" s="4">
        <v>40</v>
      </c>
      <c r="E15" s="18">
        <v>41.5</v>
      </c>
      <c r="F15" s="4">
        <v>37</v>
      </c>
      <c r="G15" s="18">
        <v>34.5</v>
      </c>
    </row>
    <row r="16" spans="1:7" ht="15.75" x14ac:dyDescent="0.3">
      <c r="A16" s="10" t="s">
        <v>113</v>
      </c>
      <c r="B16" s="4">
        <v>336</v>
      </c>
      <c r="C16" s="18">
        <v>193</v>
      </c>
      <c r="D16" s="4">
        <v>29</v>
      </c>
      <c r="E16" s="18">
        <v>26.5</v>
      </c>
      <c r="F16" s="4">
        <v>46</v>
      </c>
      <c r="G16" s="18">
        <v>49.5</v>
      </c>
    </row>
    <row r="17" spans="1:7" ht="15.75" x14ac:dyDescent="0.3">
      <c r="A17" s="10" t="s">
        <v>114</v>
      </c>
      <c r="B17" s="4">
        <v>143</v>
      </c>
      <c r="C17" s="18">
        <v>97</v>
      </c>
      <c r="D17" s="4">
        <v>0</v>
      </c>
      <c r="E17" s="18">
        <v>0</v>
      </c>
      <c r="F17" s="4">
        <v>4</v>
      </c>
      <c r="G17" s="18">
        <v>1</v>
      </c>
    </row>
    <row r="18" spans="1:7" ht="15.75" x14ac:dyDescent="0.3">
      <c r="A18" s="10" t="s">
        <v>115</v>
      </c>
      <c r="B18" s="4">
        <v>147</v>
      </c>
      <c r="C18" s="18">
        <v>66</v>
      </c>
      <c r="D18" s="4">
        <v>3</v>
      </c>
      <c r="E18" s="18">
        <v>2</v>
      </c>
      <c r="F18" s="4">
        <v>11</v>
      </c>
      <c r="G18" s="18">
        <v>13</v>
      </c>
    </row>
    <row r="19" spans="1:7" s="23" customFormat="1" ht="15.75" x14ac:dyDescent="0.3">
      <c r="A19" s="21" t="s">
        <v>438</v>
      </c>
      <c r="B19" s="27">
        <v>5878</v>
      </c>
      <c r="C19" s="26">
        <v>548.5</v>
      </c>
      <c r="D19" s="27">
        <v>1107</v>
      </c>
      <c r="E19" s="26">
        <v>248</v>
      </c>
      <c r="F19" s="27">
        <v>814</v>
      </c>
      <c r="G19" s="26">
        <v>202.5</v>
      </c>
    </row>
    <row r="20" spans="1:7" x14ac:dyDescent="0.25">
      <c r="A20" s="15" t="s">
        <v>252</v>
      </c>
      <c r="B20" s="15"/>
      <c r="C20" s="16"/>
      <c r="D20" s="15"/>
      <c r="E20" s="16"/>
      <c r="F20" s="15"/>
      <c r="G20" s="16"/>
    </row>
    <row r="21" spans="1:7" x14ac:dyDescent="0.25">
      <c r="A21" t="s">
        <v>131</v>
      </c>
      <c r="C21" s="17"/>
      <c r="E21" s="17"/>
      <c r="G21" s="17"/>
    </row>
  </sheetData>
  <mergeCells count="3">
    <mergeCell ref="F4:G4"/>
    <mergeCell ref="B4:C4"/>
    <mergeCell ref="D4:E4"/>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Feuil68"/>
  <dimension ref="A1:G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7" width="15" customWidth="1"/>
  </cols>
  <sheetData>
    <row r="1" spans="1:7" ht="18.75" x14ac:dyDescent="0.35">
      <c r="A1" s="3" t="s">
        <v>63</v>
      </c>
      <c r="B1" s="4"/>
      <c r="C1" s="4"/>
      <c r="D1" s="4"/>
      <c r="E1" s="5" t="str">
        <f>HYPERLINK("#Sommaire!A1","Sommaire")</f>
        <v>Sommaire</v>
      </c>
      <c r="F1" s="4"/>
      <c r="G1" s="4"/>
    </row>
    <row r="2" spans="1:7" ht="15.75" x14ac:dyDescent="0.3">
      <c r="A2" s="6" t="s">
        <v>361</v>
      </c>
      <c r="B2" s="4"/>
      <c r="C2" s="4"/>
      <c r="D2" s="4"/>
      <c r="E2" s="4"/>
      <c r="F2" s="4"/>
      <c r="G2" s="4"/>
    </row>
    <row r="3" spans="1:7" ht="15.75" x14ac:dyDescent="0.3">
      <c r="A3" s="6" t="s">
        <v>187</v>
      </c>
      <c r="B3" s="4"/>
      <c r="C3" s="4"/>
      <c r="D3" s="4"/>
      <c r="E3" s="4"/>
      <c r="F3" s="4"/>
      <c r="G3" s="4"/>
    </row>
    <row r="4" spans="1:7" ht="60" customHeight="1" x14ac:dyDescent="0.25">
      <c r="A4" s="7"/>
      <c r="B4" s="83" t="s">
        <v>362</v>
      </c>
      <c r="C4" s="83"/>
      <c r="D4" s="83" t="s">
        <v>363</v>
      </c>
      <c r="E4" s="83"/>
      <c r="F4" s="83" t="s">
        <v>364</v>
      </c>
      <c r="G4" s="83"/>
    </row>
    <row r="5" spans="1:7" ht="30" customHeight="1" x14ac:dyDescent="0.25">
      <c r="A5" s="7" t="s">
        <v>99</v>
      </c>
      <c r="B5" s="8" t="s">
        <v>100</v>
      </c>
      <c r="C5" s="9" t="s">
        <v>102</v>
      </c>
      <c r="D5" s="8" t="s">
        <v>100</v>
      </c>
      <c r="E5" s="9" t="s">
        <v>102</v>
      </c>
      <c r="F5" s="8" t="s">
        <v>100</v>
      </c>
      <c r="G5" s="9" t="s">
        <v>102</v>
      </c>
    </row>
    <row r="6" spans="1:7" ht="15.75" x14ac:dyDescent="0.3">
      <c r="A6" s="10" t="s">
        <v>103</v>
      </c>
      <c r="B6" s="4">
        <v>578</v>
      </c>
      <c r="C6" s="18">
        <v>185.5</v>
      </c>
      <c r="D6" s="4">
        <v>38</v>
      </c>
      <c r="E6" s="18">
        <v>52.5</v>
      </c>
      <c r="F6" s="4">
        <v>62</v>
      </c>
      <c r="G6" s="18">
        <v>47.5</v>
      </c>
    </row>
    <row r="7" spans="1:7" ht="15.75" x14ac:dyDescent="0.3">
      <c r="A7" s="10" t="s">
        <v>104</v>
      </c>
      <c r="B7" s="4">
        <v>127</v>
      </c>
      <c r="C7" s="18">
        <v>77.5</v>
      </c>
      <c r="D7" s="4">
        <v>0</v>
      </c>
      <c r="E7" s="18">
        <v>0</v>
      </c>
      <c r="F7" s="4">
        <v>9</v>
      </c>
      <c r="G7" s="18">
        <v>11.5</v>
      </c>
    </row>
    <row r="8" spans="1:7" ht="15.75" x14ac:dyDescent="0.3">
      <c r="A8" s="10" t="s">
        <v>105</v>
      </c>
      <c r="B8" s="4">
        <v>483</v>
      </c>
      <c r="C8" s="18">
        <v>126.5</v>
      </c>
      <c r="D8" s="4">
        <v>15</v>
      </c>
      <c r="E8" s="18">
        <v>7</v>
      </c>
      <c r="F8" s="4">
        <v>12</v>
      </c>
      <c r="G8" s="18">
        <v>2.5</v>
      </c>
    </row>
    <row r="9" spans="1:7" ht="15.75" x14ac:dyDescent="0.3">
      <c r="A9" s="10" t="s">
        <v>106</v>
      </c>
      <c r="B9" s="4">
        <v>261</v>
      </c>
      <c r="C9" s="18">
        <v>128.5</v>
      </c>
      <c r="D9" s="4">
        <v>150</v>
      </c>
      <c r="E9" s="18">
        <v>110</v>
      </c>
      <c r="F9" s="4">
        <v>50</v>
      </c>
      <c r="G9" s="18">
        <v>58</v>
      </c>
    </row>
    <row r="10" spans="1:7" ht="15.75" x14ac:dyDescent="0.3">
      <c r="A10" s="10" t="s">
        <v>107</v>
      </c>
      <c r="B10" s="4">
        <v>0</v>
      </c>
      <c r="C10" s="18">
        <v>0</v>
      </c>
      <c r="D10" s="4">
        <v>0</v>
      </c>
      <c r="E10" s="18">
        <v>0</v>
      </c>
      <c r="F10" s="4">
        <v>0</v>
      </c>
      <c r="G10" s="18">
        <v>0</v>
      </c>
    </row>
    <row r="11" spans="1:7" ht="15.75" x14ac:dyDescent="0.3">
      <c r="A11" s="10" t="s">
        <v>108</v>
      </c>
      <c r="B11" s="4">
        <v>576</v>
      </c>
      <c r="C11" s="18">
        <v>160.5</v>
      </c>
      <c r="D11" s="4">
        <v>103</v>
      </c>
      <c r="E11" s="18">
        <v>61</v>
      </c>
      <c r="F11" s="4">
        <v>146</v>
      </c>
      <c r="G11" s="18">
        <v>106.5</v>
      </c>
    </row>
    <row r="12" spans="1:7" ht="15.75" x14ac:dyDescent="0.3">
      <c r="A12" s="10" t="s">
        <v>109</v>
      </c>
      <c r="B12" s="4">
        <v>2278</v>
      </c>
      <c r="C12" s="18">
        <v>282.5</v>
      </c>
      <c r="D12" s="4">
        <v>584</v>
      </c>
      <c r="E12" s="18">
        <v>168.5</v>
      </c>
      <c r="F12" s="4">
        <v>347</v>
      </c>
      <c r="G12" s="18">
        <v>123</v>
      </c>
    </row>
    <row r="13" spans="1:7" ht="15.75" x14ac:dyDescent="0.3">
      <c r="A13" s="10" t="s">
        <v>110</v>
      </c>
      <c r="B13" s="4">
        <v>72</v>
      </c>
      <c r="C13" s="18">
        <v>28</v>
      </c>
      <c r="D13" s="4">
        <v>37</v>
      </c>
      <c r="E13" s="18">
        <v>13</v>
      </c>
      <c r="F13" s="4">
        <v>7</v>
      </c>
      <c r="G13" s="18">
        <v>2</v>
      </c>
    </row>
    <row r="14" spans="1:7" ht="15.75" x14ac:dyDescent="0.3">
      <c r="A14" s="10" t="s">
        <v>111</v>
      </c>
      <c r="B14" s="4">
        <v>419</v>
      </c>
      <c r="C14" s="18">
        <v>133.5</v>
      </c>
      <c r="D14" s="4">
        <v>78</v>
      </c>
      <c r="E14" s="18">
        <v>65</v>
      </c>
      <c r="F14" s="4">
        <v>51</v>
      </c>
      <c r="G14" s="18">
        <v>45</v>
      </c>
    </row>
    <row r="15" spans="1:7" ht="15.75" x14ac:dyDescent="0.3">
      <c r="A15" s="10" t="s">
        <v>112</v>
      </c>
      <c r="B15" s="4">
        <v>211</v>
      </c>
      <c r="C15" s="18">
        <v>84.5</v>
      </c>
      <c r="D15" s="4">
        <v>37</v>
      </c>
      <c r="E15" s="18">
        <v>40</v>
      </c>
      <c r="F15" s="4">
        <v>35</v>
      </c>
      <c r="G15" s="18">
        <v>34.5</v>
      </c>
    </row>
    <row r="16" spans="1:7" ht="15.75" x14ac:dyDescent="0.3">
      <c r="A16" s="10" t="s">
        <v>113</v>
      </c>
      <c r="B16" s="4">
        <v>325</v>
      </c>
      <c r="C16" s="18">
        <v>193</v>
      </c>
      <c r="D16" s="4">
        <v>29</v>
      </c>
      <c r="E16" s="18">
        <v>26.5</v>
      </c>
      <c r="F16" s="4">
        <v>46</v>
      </c>
      <c r="G16" s="18">
        <v>49.5</v>
      </c>
    </row>
    <row r="17" spans="1:7" ht="15.75" x14ac:dyDescent="0.3">
      <c r="A17" s="10" t="s">
        <v>114</v>
      </c>
      <c r="B17" s="4">
        <v>119</v>
      </c>
      <c r="C17" s="18">
        <v>87</v>
      </c>
      <c r="D17" s="4">
        <v>0</v>
      </c>
      <c r="E17" s="18">
        <v>0</v>
      </c>
      <c r="F17" s="4">
        <v>4</v>
      </c>
      <c r="G17" s="18">
        <v>1</v>
      </c>
    </row>
    <row r="18" spans="1:7" ht="15.75" x14ac:dyDescent="0.3">
      <c r="A18" s="10" t="s">
        <v>115</v>
      </c>
      <c r="B18" s="4">
        <v>134</v>
      </c>
      <c r="C18" s="18">
        <v>60.5</v>
      </c>
      <c r="D18" s="4">
        <v>3</v>
      </c>
      <c r="E18" s="18">
        <v>2</v>
      </c>
      <c r="F18" s="4">
        <v>11</v>
      </c>
      <c r="G18" s="18">
        <v>13</v>
      </c>
    </row>
    <row r="19" spans="1:7" s="23" customFormat="1" ht="15.75" x14ac:dyDescent="0.3">
      <c r="A19" s="21" t="s">
        <v>438</v>
      </c>
      <c r="B19" s="27">
        <v>5583</v>
      </c>
      <c r="C19" s="26">
        <v>502.5</v>
      </c>
      <c r="D19" s="27">
        <v>1074</v>
      </c>
      <c r="E19" s="26">
        <v>236</v>
      </c>
      <c r="F19" s="27">
        <v>780</v>
      </c>
      <c r="G19" s="26">
        <v>199</v>
      </c>
    </row>
    <row r="20" spans="1:7" x14ac:dyDescent="0.25">
      <c r="A20" s="15" t="s">
        <v>252</v>
      </c>
      <c r="B20" s="15"/>
      <c r="C20" s="16"/>
      <c r="D20" s="15"/>
      <c r="E20" s="16"/>
      <c r="F20" s="15"/>
      <c r="G20" s="16"/>
    </row>
    <row r="21" spans="1:7" x14ac:dyDescent="0.25">
      <c r="A21" t="s">
        <v>131</v>
      </c>
      <c r="C21" s="17"/>
      <c r="E21" s="17"/>
      <c r="G21" s="17"/>
    </row>
  </sheetData>
  <mergeCells count="3">
    <mergeCell ref="F4:G4"/>
    <mergeCell ref="B4:C4"/>
    <mergeCell ref="D4:E4"/>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Feuil69"/>
  <dimension ref="A1:G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7" width="15" customWidth="1"/>
  </cols>
  <sheetData>
    <row r="1" spans="1:7" ht="18.75" x14ac:dyDescent="0.35">
      <c r="A1" s="3" t="s">
        <v>63</v>
      </c>
      <c r="B1" s="4"/>
      <c r="C1" s="4"/>
      <c r="D1" s="4"/>
      <c r="E1" s="5" t="str">
        <f>HYPERLINK("#Sommaire!A1","Sommaire")</f>
        <v>Sommaire</v>
      </c>
      <c r="F1" s="4"/>
      <c r="G1" s="4"/>
    </row>
    <row r="2" spans="1:7" ht="15.75" x14ac:dyDescent="0.3">
      <c r="A2" s="6" t="s">
        <v>365</v>
      </c>
      <c r="B2" s="4"/>
      <c r="C2" s="4"/>
      <c r="D2" s="4"/>
      <c r="E2" s="4"/>
      <c r="F2" s="4"/>
      <c r="G2" s="4"/>
    </row>
    <row r="3" spans="1:7" ht="15.75" x14ac:dyDescent="0.3">
      <c r="A3" s="6" t="s">
        <v>353</v>
      </c>
      <c r="B3" s="4"/>
      <c r="C3" s="4"/>
      <c r="D3" s="4"/>
      <c r="E3" s="4"/>
      <c r="F3" s="4"/>
      <c r="G3" s="4"/>
    </row>
    <row r="4" spans="1:7" ht="60" customHeight="1" x14ac:dyDescent="0.25">
      <c r="A4" s="7"/>
      <c r="B4" s="83" t="s">
        <v>366</v>
      </c>
      <c r="C4" s="83"/>
      <c r="D4" s="83" t="s">
        <v>367</v>
      </c>
      <c r="E4" s="83"/>
      <c r="F4" s="83" t="s">
        <v>368</v>
      </c>
      <c r="G4" s="83"/>
    </row>
    <row r="5" spans="1:7" ht="30" customHeight="1" x14ac:dyDescent="0.25">
      <c r="A5" s="7" t="s">
        <v>99</v>
      </c>
      <c r="B5" s="8" t="s">
        <v>100</v>
      </c>
      <c r="C5" s="9" t="s">
        <v>102</v>
      </c>
      <c r="D5" s="8" t="s">
        <v>100</v>
      </c>
      <c r="E5" s="9" t="s">
        <v>102</v>
      </c>
      <c r="F5" s="8" t="s">
        <v>100</v>
      </c>
      <c r="G5" s="9" t="s">
        <v>102</v>
      </c>
    </row>
    <row r="6" spans="1:7" ht="15.75" x14ac:dyDescent="0.3">
      <c r="A6" s="10" t="s">
        <v>103</v>
      </c>
      <c r="B6" s="4">
        <v>17</v>
      </c>
      <c r="C6" s="18">
        <v>22</v>
      </c>
      <c r="D6" s="4" t="s">
        <v>439</v>
      </c>
      <c r="E6" s="18"/>
      <c r="F6" s="4" t="s">
        <v>439</v>
      </c>
      <c r="G6" s="18"/>
    </row>
    <row r="7" spans="1:7" ht="15.75" x14ac:dyDescent="0.3">
      <c r="A7" s="10" t="s">
        <v>104</v>
      </c>
      <c r="B7" s="4">
        <v>38</v>
      </c>
      <c r="C7" s="18">
        <v>31</v>
      </c>
      <c r="D7" s="4">
        <v>48</v>
      </c>
      <c r="E7" s="18">
        <v>44</v>
      </c>
      <c r="F7" s="4">
        <v>37</v>
      </c>
      <c r="G7" s="18">
        <v>30</v>
      </c>
    </row>
    <row r="8" spans="1:7" ht="15.75" x14ac:dyDescent="0.3">
      <c r="A8" s="10" t="s">
        <v>105</v>
      </c>
      <c r="B8" s="4">
        <v>238</v>
      </c>
      <c r="C8" s="18">
        <v>116</v>
      </c>
      <c r="D8" s="4">
        <v>45</v>
      </c>
      <c r="E8" s="18">
        <v>60.5</v>
      </c>
      <c r="F8" s="4">
        <v>23</v>
      </c>
      <c r="G8" s="18">
        <v>22.5</v>
      </c>
    </row>
    <row r="9" spans="1:7" ht="15.75" x14ac:dyDescent="0.3">
      <c r="A9" s="10" t="s">
        <v>106</v>
      </c>
      <c r="B9" s="4">
        <v>89</v>
      </c>
      <c r="C9" s="18">
        <v>87</v>
      </c>
      <c r="D9" s="4">
        <v>84</v>
      </c>
      <c r="E9" s="18">
        <v>89</v>
      </c>
      <c r="F9" s="4">
        <v>30</v>
      </c>
      <c r="G9" s="18">
        <v>36.5</v>
      </c>
    </row>
    <row r="10" spans="1:7" ht="15.75" x14ac:dyDescent="0.3">
      <c r="A10" s="10" t="s">
        <v>107</v>
      </c>
      <c r="B10" s="4">
        <v>0</v>
      </c>
      <c r="C10" s="18">
        <v>0</v>
      </c>
      <c r="D10" s="4">
        <v>0</v>
      </c>
      <c r="E10" s="18">
        <v>0</v>
      </c>
      <c r="F10" s="4" t="s">
        <v>439</v>
      </c>
      <c r="G10" s="18"/>
    </row>
    <row r="11" spans="1:7" ht="15.75" x14ac:dyDescent="0.3">
      <c r="A11" s="10" t="s">
        <v>108</v>
      </c>
      <c r="B11" s="4">
        <v>380</v>
      </c>
      <c r="C11" s="18">
        <v>221.5</v>
      </c>
      <c r="D11" s="4">
        <v>597</v>
      </c>
      <c r="E11" s="18">
        <v>224</v>
      </c>
      <c r="F11" s="4">
        <v>731</v>
      </c>
      <c r="G11" s="18">
        <v>231</v>
      </c>
    </row>
    <row r="12" spans="1:7" ht="15.75" x14ac:dyDescent="0.3">
      <c r="A12" s="10" t="s">
        <v>109</v>
      </c>
      <c r="B12" s="4">
        <v>465</v>
      </c>
      <c r="C12" s="18">
        <v>132</v>
      </c>
      <c r="D12" s="4">
        <v>391</v>
      </c>
      <c r="E12" s="18">
        <v>118</v>
      </c>
      <c r="F12" s="4">
        <v>515</v>
      </c>
      <c r="G12" s="18">
        <v>146</v>
      </c>
    </row>
    <row r="13" spans="1:7" ht="15.75" x14ac:dyDescent="0.3">
      <c r="A13" s="10" t="s">
        <v>110</v>
      </c>
      <c r="B13" s="4">
        <v>98</v>
      </c>
      <c r="C13" s="18">
        <v>76</v>
      </c>
      <c r="D13" s="4">
        <v>187</v>
      </c>
      <c r="E13" s="18">
        <v>49.5</v>
      </c>
      <c r="F13" s="4">
        <v>145</v>
      </c>
      <c r="G13" s="18">
        <v>47.5</v>
      </c>
    </row>
    <row r="14" spans="1:7" ht="15.75" x14ac:dyDescent="0.3">
      <c r="A14" s="10" t="s">
        <v>111</v>
      </c>
      <c r="B14" s="4">
        <v>89</v>
      </c>
      <c r="C14" s="18">
        <v>52</v>
      </c>
      <c r="D14" s="4">
        <v>12</v>
      </c>
      <c r="E14" s="18">
        <v>1.5</v>
      </c>
      <c r="F14" s="4">
        <v>219</v>
      </c>
      <c r="G14" s="18">
        <v>97.5</v>
      </c>
    </row>
    <row r="15" spans="1:7" ht="15.75" x14ac:dyDescent="0.3">
      <c r="A15" s="10" t="s">
        <v>112</v>
      </c>
      <c r="B15" s="4">
        <v>36</v>
      </c>
      <c r="C15" s="18">
        <v>31.5</v>
      </c>
      <c r="D15" s="4" t="s">
        <v>439</v>
      </c>
      <c r="E15" s="18"/>
      <c r="F15" s="4">
        <v>0</v>
      </c>
      <c r="G15" s="18">
        <v>0</v>
      </c>
    </row>
    <row r="16" spans="1:7" ht="15.75" x14ac:dyDescent="0.3">
      <c r="A16" s="10" t="s">
        <v>113</v>
      </c>
      <c r="B16" s="4">
        <v>4</v>
      </c>
      <c r="C16" s="18">
        <v>5</v>
      </c>
      <c r="D16" s="4">
        <v>0</v>
      </c>
      <c r="E16" s="18">
        <v>0</v>
      </c>
      <c r="F16" s="4">
        <v>3</v>
      </c>
      <c r="G16" s="18">
        <v>3.5</v>
      </c>
    </row>
    <row r="17" spans="1:7" ht="15.75" x14ac:dyDescent="0.3">
      <c r="A17" s="10" t="s">
        <v>114</v>
      </c>
      <c r="B17" s="4">
        <v>23</v>
      </c>
      <c r="C17" s="18">
        <v>23</v>
      </c>
      <c r="D17" s="4">
        <v>52</v>
      </c>
      <c r="E17" s="18">
        <v>73.5</v>
      </c>
      <c r="F17" s="4">
        <v>180</v>
      </c>
      <c r="G17" s="18">
        <v>151.5</v>
      </c>
    </row>
    <row r="18" spans="1:7" ht="15.75" x14ac:dyDescent="0.3">
      <c r="A18" s="10" t="s">
        <v>115</v>
      </c>
      <c r="B18" s="4">
        <v>0</v>
      </c>
      <c r="C18" s="18">
        <v>0</v>
      </c>
      <c r="D18" s="4">
        <v>0</v>
      </c>
      <c r="E18" s="18">
        <v>0</v>
      </c>
      <c r="F18" s="4">
        <v>0</v>
      </c>
      <c r="G18" s="18">
        <v>0</v>
      </c>
    </row>
    <row r="19" spans="1:7" s="23" customFormat="1" ht="15.75" x14ac:dyDescent="0.3">
      <c r="A19" s="21" t="s">
        <v>438</v>
      </c>
      <c r="B19" s="27">
        <v>1477</v>
      </c>
      <c r="C19" s="26">
        <v>315</v>
      </c>
      <c r="D19" s="27">
        <v>1418</v>
      </c>
      <c r="E19" s="26">
        <v>303.5</v>
      </c>
      <c r="F19" s="27">
        <v>1884</v>
      </c>
      <c r="G19" s="26">
        <v>335.5</v>
      </c>
    </row>
    <row r="20" spans="1:7" x14ac:dyDescent="0.25">
      <c r="A20" s="15" t="s">
        <v>252</v>
      </c>
      <c r="B20" s="15"/>
      <c r="C20" s="16"/>
      <c r="D20" s="15"/>
      <c r="E20" s="16"/>
      <c r="F20" s="15"/>
      <c r="G20" s="16"/>
    </row>
    <row r="21" spans="1:7" x14ac:dyDescent="0.25">
      <c r="A21" t="s">
        <v>131</v>
      </c>
      <c r="C21" s="17"/>
      <c r="E21" s="17"/>
      <c r="G21" s="17"/>
    </row>
  </sheetData>
  <mergeCells count="3">
    <mergeCell ref="F4:G4"/>
    <mergeCell ref="B4:C4"/>
    <mergeCell ref="D4:E4"/>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Feuil70"/>
  <dimension ref="A1:G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7" width="15" customWidth="1"/>
  </cols>
  <sheetData>
    <row r="1" spans="1:7" ht="18.75" x14ac:dyDescent="0.35">
      <c r="A1" s="3" t="s">
        <v>63</v>
      </c>
      <c r="B1" s="4"/>
      <c r="C1" s="4"/>
      <c r="D1" s="4"/>
      <c r="E1" s="5" t="str">
        <f>HYPERLINK("#Sommaire!A1","Sommaire")</f>
        <v>Sommaire</v>
      </c>
      <c r="F1" s="4"/>
      <c r="G1" s="4"/>
    </row>
    <row r="2" spans="1:7" ht="15.75" x14ac:dyDescent="0.3">
      <c r="A2" s="6" t="s">
        <v>365</v>
      </c>
      <c r="B2" s="4"/>
      <c r="C2" s="4"/>
      <c r="D2" s="4"/>
      <c r="E2" s="4"/>
      <c r="F2" s="4"/>
      <c r="G2" s="4"/>
    </row>
    <row r="3" spans="1:7" ht="15.75" x14ac:dyDescent="0.3">
      <c r="A3" s="6" t="s">
        <v>187</v>
      </c>
      <c r="B3" s="4"/>
      <c r="C3" s="4"/>
      <c r="D3" s="4"/>
      <c r="E3" s="4"/>
      <c r="F3" s="4"/>
      <c r="G3" s="4"/>
    </row>
    <row r="4" spans="1:7" ht="60" customHeight="1" x14ac:dyDescent="0.25">
      <c r="A4" s="7"/>
      <c r="B4" s="83" t="s">
        <v>366</v>
      </c>
      <c r="C4" s="83"/>
      <c r="D4" s="83" t="s">
        <v>367</v>
      </c>
      <c r="E4" s="83"/>
      <c r="F4" s="83" t="s">
        <v>368</v>
      </c>
      <c r="G4" s="83"/>
    </row>
    <row r="5" spans="1:7" ht="30" customHeight="1" x14ac:dyDescent="0.25">
      <c r="A5" s="7" t="s">
        <v>99</v>
      </c>
      <c r="B5" s="8" t="s">
        <v>100</v>
      </c>
      <c r="C5" s="9" t="s">
        <v>102</v>
      </c>
      <c r="D5" s="8" t="s">
        <v>100</v>
      </c>
      <c r="E5" s="9" t="s">
        <v>102</v>
      </c>
      <c r="F5" s="8" t="s">
        <v>100</v>
      </c>
      <c r="G5" s="9" t="s">
        <v>102</v>
      </c>
    </row>
    <row r="6" spans="1:7" ht="15.75" x14ac:dyDescent="0.3">
      <c r="A6" s="10" t="s">
        <v>103</v>
      </c>
      <c r="B6" s="4">
        <v>17</v>
      </c>
      <c r="C6" s="18">
        <v>22</v>
      </c>
      <c r="D6" s="4" t="s">
        <v>439</v>
      </c>
      <c r="E6" s="18"/>
      <c r="F6" s="4" t="s">
        <v>439</v>
      </c>
      <c r="G6" s="18"/>
    </row>
    <row r="7" spans="1:7" ht="15.75" x14ac:dyDescent="0.3">
      <c r="A7" s="10" t="s">
        <v>104</v>
      </c>
      <c r="B7" s="4">
        <v>34</v>
      </c>
      <c r="C7" s="18">
        <v>31</v>
      </c>
      <c r="D7" s="4">
        <v>42</v>
      </c>
      <c r="E7" s="18">
        <v>38.5</v>
      </c>
      <c r="F7" s="4">
        <v>37</v>
      </c>
      <c r="G7" s="18">
        <v>30</v>
      </c>
    </row>
    <row r="8" spans="1:7" ht="15.75" x14ac:dyDescent="0.3">
      <c r="A8" s="10" t="s">
        <v>105</v>
      </c>
      <c r="B8" s="4">
        <v>219</v>
      </c>
      <c r="C8" s="18">
        <v>106.5</v>
      </c>
      <c r="D8" s="4">
        <v>44</v>
      </c>
      <c r="E8" s="18">
        <v>60</v>
      </c>
      <c r="F8" s="4">
        <v>23</v>
      </c>
      <c r="G8" s="18">
        <v>22.5</v>
      </c>
    </row>
    <row r="9" spans="1:7" ht="15.75" x14ac:dyDescent="0.3">
      <c r="A9" s="10" t="s">
        <v>106</v>
      </c>
      <c r="B9" s="4">
        <v>89</v>
      </c>
      <c r="C9" s="18">
        <v>87</v>
      </c>
      <c r="D9" s="4">
        <v>84</v>
      </c>
      <c r="E9" s="18">
        <v>89</v>
      </c>
      <c r="F9" s="4">
        <v>30</v>
      </c>
      <c r="G9" s="18">
        <v>36.5</v>
      </c>
    </row>
    <row r="10" spans="1:7" ht="15.75" x14ac:dyDescent="0.3">
      <c r="A10" s="10" t="s">
        <v>107</v>
      </c>
      <c r="B10" s="4">
        <v>0</v>
      </c>
      <c r="C10" s="18">
        <v>0</v>
      </c>
      <c r="D10" s="4">
        <v>0</v>
      </c>
      <c r="E10" s="18">
        <v>0</v>
      </c>
      <c r="F10" s="4" t="s">
        <v>439</v>
      </c>
      <c r="G10" s="18"/>
    </row>
    <row r="11" spans="1:7" ht="15.75" x14ac:dyDescent="0.3">
      <c r="A11" s="10" t="s">
        <v>108</v>
      </c>
      <c r="B11" s="4">
        <v>306</v>
      </c>
      <c r="C11" s="18">
        <v>150.5</v>
      </c>
      <c r="D11" s="4">
        <v>595</v>
      </c>
      <c r="E11" s="18">
        <v>224</v>
      </c>
      <c r="F11" s="4">
        <v>724</v>
      </c>
      <c r="G11" s="18">
        <v>230</v>
      </c>
    </row>
    <row r="12" spans="1:7" ht="15.75" x14ac:dyDescent="0.3">
      <c r="A12" s="10" t="s">
        <v>109</v>
      </c>
      <c r="B12" s="4">
        <v>439</v>
      </c>
      <c r="C12" s="18">
        <v>122.5</v>
      </c>
      <c r="D12" s="4">
        <v>381</v>
      </c>
      <c r="E12" s="18">
        <v>116</v>
      </c>
      <c r="F12" s="4">
        <v>514</v>
      </c>
      <c r="G12" s="18">
        <v>146</v>
      </c>
    </row>
    <row r="13" spans="1:7" ht="15.75" x14ac:dyDescent="0.3">
      <c r="A13" s="10" t="s">
        <v>110</v>
      </c>
      <c r="B13" s="4">
        <v>98</v>
      </c>
      <c r="C13" s="18">
        <v>76</v>
      </c>
      <c r="D13" s="4">
        <v>187</v>
      </c>
      <c r="E13" s="18">
        <v>49.5</v>
      </c>
      <c r="F13" s="4">
        <v>145</v>
      </c>
      <c r="G13" s="18">
        <v>47.5</v>
      </c>
    </row>
    <row r="14" spans="1:7" ht="15.75" x14ac:dyDescent="0.3">
      <c r="A14" s="10" t="s">
        <v>111</v>
      </c>
      <c r="B14" s="4">
        <v>88</v>
      </c>
      <c r="C14" s="18">
        <v>51.5</v>
      </c>
      <c r="D14" s="4">
        <v>12</v>
      </c>
      <c r="E14" s="18">
        <v>1.5</v>
      </c>
      <c r="F14" s="4">
        <v>219</v>
      </c>
      <c r="G14" s="18">
        <v>97.5</v>
      </c>
    </row>
    <row r="15" spans="1:7" ht="15.75" x14ac:dyDescent="0.3">
      <c r="A15" s="10" t="s">
        <v>112</v>
      </c>
      <c r="B15" s="4">
        <v>36</v>
      </c>
      <c r="C15" s="18">
        <v>31.5</v>
      </c>
      <c r="D15" s="4" t="s">
        <v>439</v>
      </c>
      <c r="E15" s="18"/>
      <c r="F15" s="4">
        <v>0</v>
      </c>
      <c r="G15" s="18">
        <v>0</v>
      </c>
    </row>
    <row r="16" spans="1:7" ht="15.75" x14ac:dyDescent="0.3">
      <c r="A16" s="10" t="s">
        <v>113</v>
      </c>
      <c r="B16" s="4">
        <v>4</v>
      </c>
      <c r="C16" s="18">
        <v>5</v>
      </c>
      <c r="D16" s="4">
        <v>0</v>
      </c>
      <c r="E16" s="18">
        <v>0</v>
      </c>
      <c r="F16" s="4">
        <v>3</v>
      </c>
      <c r="G16" s="18">
        <v>3.5</v>
      </c>
    </row>
    <row r="17" spans="1:7" ht="15.75" x14ac:dyDescent="0.3">
      <c r="A17" s="10" t="s">
        <v>114</v>
      </c>
      <c r="B17" s="4">
        <v>23</v>
      </c>
      <c r="C17" s="18">
        <v>23</v>
      </c>
      <c r="D17" s="4">
        <v>52</v>
      </c>
      <c r="E17" s="18">
        <v>73.5</v>
      </c>
      <c r="F17" s="4">
        <v>180</v>
      </c>
      <c r="G17" s="18">
        <v>151.5</v>
      </c>
    </row>
    <row r="18" spans="1:7" ht="15.75" x14ac:dyDescent="0.3">
      <c r="A18" s="10" t="s">
        <v>115</v>
      </c>
      <c r="B18" s="4">
        <v>0</v>
      </c>
      <c r="C18" s="18">
        <v>0</v>
      </c>
      <c r="D18" s="4">
        <v>0</v>
      </c>
      <c r="E18" s="18">
        <v>0</v>
      </c>
      <c r="F18" s="4">
        <v>0</v>
      </c>
      <c r="G18" s="18">
        <v>0</v>
      </c>
    </row>
    <row r="19" spans="1:7" s="23" customFormat="1" ht="15.75" x14ac:dyDescent="0.3">
      <c r="A19" s="21" t="s">
        <v>438</v>
      </c>
      <c r="B19" s="27">
        <v>1353</v>
      </c>
      <c r="C19" s="26">
        <v>261.5</v>
      </c>
      <c r="D19" s="27">
        <v>1399</v>
      </c>
      <c r="E19" s="26">
        <v>302</v>
      </c>
      <c r="F19" s="27">
        <v>1876</v>
      </c>
      <c r="G19" s="26">
        <v>335</v>
      </c>
    </row>
    <row r="20" spans="1:7" x14ac:dyDescent="0.25">
      <c r="A20" s="15" t="s">
        <v>252</v>
      </c>
      <c r="B20" s="15"/>
      <c r="C20" s="16"/>
      <c r="D20" s="15"/>
      <c r="E20" s="16"/>
      <c r="F20" s="15"/>
      <c r="G20" s="16"/>
    </row>
    <row r="21" spans="1:7" x14ac:dyDescent="0.25">
      <c r="A21" t="s">
        <v>131</v>
      </c>
      <c r="C21" s="17"/>
      <c r="E21" s="17"/>
      <c r="G21" s="17"/>
    </row>
  </sheetData>
  <mergeCells count="3">
    <mergeCell ref="F4:G4"/>
    <mergeCell ref="B4:C4"/>
    <mergeCell ref="D4:E4"/>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Feuil71"/>
  <dimension ref="A1:G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7" width="15" customWidth="1"/>
  </cols>
  <sheetData>
    <row r="1" spans="1:7" ht="18.75" x14ac:dyDescent="0.35">
      <c r="A1" s="3" t="s">
        <v>63</v>
      </c>
      <c r="B1" s="4"/>
      <c r="C1" s="4"/>
      <c r="D1" s="4"/>
      <c r="E1" s="5" t="str">
        <f>HYPERLINK("#Sommaire!A1","Sommaire")</f>
        <v>Sommaire</v>
      </c>
      <c r="F1" s="4"/>
      <c r="G1" s="4"/>
    </row>
    <row r="2" spans="1:7" ht="15.75" x14ac:dyDescent="0.3">
      <c r="A2" s="6" t="s">
        <v>369</v>
      </c>
      <c r="B2" s="4"/>
      <c r="C2" s="4"/>
      <c r="D2" s="4"/>
      <c r="E2" s="4"/>
      <c r="F2" s="4"/>
      <c r="G2" s="4"/>
    </row>
    <row r="3" spans="1:7" ht="15.75" x14ac:dyDescent="0.3">
      <c r="A3" s="6" t="s">
        <v>353</v>
      </c>
      <c r="B3" s="4"/>
      <c r="C3" s="4"/>
      <c r="D3" s="4"/>
      <c r="E3" s="4"/>
      <c r="F3" s="4"/>
      <c r="G3" s="4"/>
    </row>
    <row r="4" spans="1:7" ht="60" customHeight="1" x14ac:dyDescent="0.25">
      <c r="A4" s="7"/>
      <c r="B4" s="83" t="s">
        <v>370</v>
      </c>
      <c r="C4" s="83"/>
      <c r="D4" s="83" t="s">
        <v>371</v>
      </c>
      <c r="E4" s="83"/>
      <c r="F4" s="83" t="s">
        <v>372</v>
      </c>
      <c r="G4" s="83"/>
    </row>
    <row r="5" spans="1:7" ht="30" customHeight="1" x14ac:dyDescent="0.25">
      <c r="A5" s="7" t="s">
        <v>99</v>
      </c>
      <c r="B5" s="8" t="s">
        <v>100</v>
      </c>
      <c r="C5" s="9" t="s">
        <v>102</v>
      </c>
      <c r="D5" s="8" t="s">
        <v>100</v>
      </c>
      <c r="E5" s="9" t="s">
        <v>102</v>
      </c>
      <c r="F5" s="8" t="s">
        <v>100</v>
      </c>
      <c r="G5" s="9" t="s">
        <v>102</v>
      </c>
    </row>
    <row r="6" spans="1:7" ht="15.75" x14ac:dyDescent="0.3">
      <c r="A6" s="10" t="s">
        <v>103</v>
      </c>
      <c r="B6" s="4">
        <v>472</v>
      </c>
      <c r="C6" s="18">
        <v>189.5</v>
      </c>
      <c r="D6" s="4">
        <v>184</v>
      </c>
      <c r="E6" s="18">
        <v>85</v>
      </c>
      <c r="F6" s="4">
        <v>312</v>
      </c>
      <c r="G6" s="18">
        <v>99.5</v>
      </c>
    </row>
    <row r="7" spans="1:7" ht="15.75" x14ac:dyDescent="0.3">
      <c r="A7" s="10" t="s">
        <v>104</v>
      </c>
      <c r="B7" s="4">
        <v>929</v>
      </c>
      <c r="C7" s="18">
        <v>155</v>
      </c>
      <c r="D7" s="4">
        <v>439</v>
      </c>
      <c r="E7" s="18">
        <v>264</v>
      </c>
      <c r="F7" s="4">
        <v>158</v>
      </c>
      <c r="G7" s="18">
        <v>116</v>
      </c>
    </row>
    <row r="8" spans="1:7" ht="15.75" x14ac:dyDescent="0.3">
      <c r="A8" s="10" t="s">
        <v>105</v>
      </c>
      <c r="B8" s="4">
        <v>0</v>
      </c>
      <c r="C8" s="18">
        <v>0</v>
      </c>
      <c r="D8" s="4">
        <v>0</v>
      </c>
      <c r="E8" s="18">
        <v>0</v>
      </c>
      <c r="F8" s="4">
        <v>0</v>
      </c>
      <c r="G8" s="18">
        <v>0</v>
      </c>
    </row>
    <row r="9" spans="1:7" ht="15.75" x14ac:dyDescent="0.3">
      <c r="A9" s="10" t="s">
        <v>106</v>
      </c>
      <c r="B9" s="4">
        <v>655</v>
      </c>
      <c r="C9" s="18">
        <v>160.5</v>
      </c>
      <c r="D9" s="4">
        <v>104</v>
      </c>
      <c r="E9" s="18">
        <v>79.5</v>
      </c>
      <c r="F9" s="4">
        <v>222</v>
      </c>
      <c r="G9" s="18">
        <v>114.5</v>
      </c>
    </row>
    <row r="10" spans="1:7" ht="15.75" x14ac:dyDescent="0.3">
      <c r="A10" s="10" t="s">
        <v>107</v>
      </c>
      <c r="B10" s="4">
        <v>71</v>
      </c>
      <c r="C10" s="18">
        <v>10.5</v>
      </c>
      <c r="D10" s="4">
        <v>0</v>
      </c>
      <c r="E10" s="18">
        <v>0</v>
      </c>
      <c r="F10" s="4">
        <v>0</v>
      </c>
      <c r="G10" s="18">
        <v>0</v>
      </c>
    </row>
    <row r="11" spans="1:7" ht="15.75" x14ac:dyDescent="0.3">
      <c r="A11" s="10" t="s">
        <v>108</v>
      </c>
      <c r="B11" s="4">
        <v>194</v>
      </c>
      <c r="C11" s="18">
        <v>103.5</v>
      </c>
      <c r="D11" s="4">
        <v>234</v>
      </c>
      <c r="E11" s="18">
        <v>199</v>
      </c>
      <c r="F11" s="4">
        <v>6</v>
      </c>
      <c r="G11" s="18">
        <v>1.5</v>
      </c>
    </row>
    <row r="12" spans="1:7" ht="15.75" x14ac:dyDescent="0.3">
      <c r="A12" s="10" t="s">
        <v>109</v>
      </c>
      <c r="B12" s="4">
        <v>4</v>
      </c>
      <c r="C12" s="18">
        <v>1</v>
      </c>
      <c r="D12" s="4">
        <v>0</v>
      </c>
      <c r="E12" s="18">
        <v>0</v>
      </c>
      <c r="F12" s="4">
        <v>0</v>
      </c>
      <c r="G12" s="18">
        <v>0</v>
      </c>
    </row>
    <row r="13" spans="1:7" ht="15.75" x14ac:dyDescent="0.3">
      <c r="A13" s="10" t="s">
        <v>110</v>
      </c>
      <c r="B13" s="4">
        <v>0</v>
      </c>
      <c r="C13" s="18">
        <v>0</v>
      </c>
      <c r="D13" s="4">
        <v>0</v>
      </c>
      <c r="E13" s="18">
        <v>0</v>
      </c>
      <c r="F13" s="4">
        <v>0</v>
      </c>
      <c r="G13" s="18">
        <v>0</v>
      </c>
    </row>
    <row r="14" spans="1:7" ht="15.75" x14ac:dyDescent="0.3">
      <c r="A14" s="10" t="s">
        <v>111</v>
      </c>
      <c r="B14" s="4">
        <v>0</v>
      </c>
      <c r="C14" s="18">
        <v>0</v>
      </c>
      <c r="D14" s="4">
        <v>0</v>
      </c>
      <c r="E14" s="18">
        <v>0</v>
      </c>
      <c r="F14" s="4">
        <v>0</v>
      </c>
      <c r="G14" s="18">
        <v>0</v>
      </c>
    </row>
    <row r="15" spans="1:7" ht="15.75" x14ac:dyDescent="0.3">
      <c r="A15" s="10" t="s">
        <v>112</v>
      </c>
      <c r="B15" s="4">
        <v>3046</v>
      </c>
      <c r="C15" s="18">
        <v>387</v>
      </c>
      <c r="D15" s="4">
        <v>558</v>
      </c>
      <c r="E15" s="18">
        <v>225</v>
      </c>
      <c r="F15" s="4">
        <v>938</v>
      </c>
      <c r="G15" s="18">
        <v>295</v>
      </c>
    </row>
    <row r="16" spans="1:7" ht="15.75" x14ac:dyDescent="0.3">
      <c r="A16" s="10" t="s">
        <v>113</v>
      </c>
      <c r="B16" s="4">
        <v>3174</v>
      </c>
      <c r="C16" s="18">
        <v>300</v>
      </c>
      <c r="D16" s="4">
        <v>964</v>
      </c>
      <c r="E16" s="18">
        <v>220</v>
      </c>
      <c r="F16" s="4">
        <v>1473</v>
      </c>
      <c r="G16" s="18">
        <v>260</v>
      </c>
    </row>
    <row r="17" spans="1:7" ht="15.75" x14ac:dyDescent="0.3">
      <c r="A17" s="10" t="s">
        <v>114</v>
      </c>
      <c r="B17" s="4">
        <v>248</v>
      </c>
      <c r="C17" s="18">
        <v>91</v>
      </c>
      <c r="D17" s="4">
        <v>67</v>
      </c>
      <c r="E17" s="18">
        <v>81</v>
      </c>
      <c r="F17" s="4">
        <v>248</v>
      </c>
      <c r="G17" s="18">
        <v>166</v>
      </c>
    </row>
    <row r="18" spans="1:7" ht="15.75" x14ac:dyDescent="0.3">
      <c r="A18" s="10" t="s">
        <v>115</v>
      </c>
      <c r="B18" s="4">
        <v>1184</v>
      </c>
      <c r="C18" s="18">
        <v>223</v>
      </c>
      <c r="D18" s="4">
        <v>191</v>
      </c>
      <c r="E18" s="18">
        <v>105</v>
      </c>
      <c r="F18" s="4">
        <v>519</v>
      </c>
      <c r="G18" s="18">
        <v>172.5</v>
      </c>
    </row>
    <row r="19" spans="1:7" s="23" customFormat="1" ht="15.75" x14ac:dyDescent="0.3">
      <c r="A19" s="21" t="s">
        <v>438</v>
      </c>
      <c r="B19" s="27">
        <v>9977</v>
      </c>
      <c r="C19" s="26">
        <v>628</v>
      </c>
      <c r="D19" s="27">
        <v>2741</v>
      </c>
      <c r="E19" s="26">
        <v>492</v>
      </c>
      <c r="F19" s="27">
        <v>3876</v>
      </c>
      <c r="G19" s="26">
        <v>498</v>
      </c>
    </row>
    <row r="20" spans="1:7" x14ac:dyDescent="0.25">
      <c r="A20" s="15" t="s">
        <v>252</v>
      </c>
      <c r="B20" s="15"/>
      <c r="C20" s="16"/>
      <c r="D20" s="15"/>
      <c r="E20" s="16"/>
      <c r="F20" s="15"/>
      <c r="G20" s="16"/>
    </row>
    <row r="21" spans="1:7" x14ac:dyDescent="0.25">
      <c r="A21" t="s">
        <v>131</v>
      </c>
      <c r="C21" s="17"/>
      <c r="E21" s="17"/>
      <c r="G21" s="17"/>
    </row>
  </sheetData>
  <mergeCells count="3">
    <mergeCell ref="F4:G4"/>
    <mergeCell ref="B4:C4"/>
    <mergeCell ref="D4:E4"/>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Feuil72"/>
  <dimension ref="A1:G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7" width="15" customWidth="1"/>
  </cols>
  <sheetData>
    <row r="1" spans="1:7" ht="18.75" x14ac:dyDescent="0.35">
      <c r="A1" s="3" t="s">
        <v>63</v>
      </c>
      <c r="B1" s="4"/>
      <c r="C1" s="4"/>
      <c r="D1" s="4"/>
      <c r="E1" s="5" t="str">
        <f>HYPERLINK("#Sommaire!A1","Sommaire")</f>
        <v>Sommaire</v>
      </c>
      <c r="F1" s="4"/>
      <c r="G1" s="4"/>
    </row>
    <row r="2" spans="1:7" ht="15.75" x14ac:dyDescent="0.3">
      <c r="A2" s="6" t="s">
        <v>369</v>
      </c>
      <c r="B2" s="4"/>
      <c r="C2" s="4"/>
      <c r="D2" s="4"/>
      <c r="E2" s="4"/>
      <c r="F2" s="4"/>
      <c r="G2" s="4"/>
    </row>
    <row r="3" spans="1:7" ht="15.75" x14ac:dyDescent="0.3">
      <c r="A3" s="6" t="s">
        <v>187</v>
      </c>
      <c r="B3" s="4"/>
      <c r="C3" s="4"/>
      <c r="D3" s="4"/>
      <c r="E3" s="4"/>
      <c r="F3" s="4"/>
      <c r="G3" s="4"/>
    </row>
    <row r="4" spans="1:7" ht="60" customHeight="1" x14ac:dyDescent="0.25">
      <c r="A4" s="7"/>
      <c r="B4" s="83" t="s">
        <v>370</v>
      </c>
      <c r="C4" s="83"/>
      <c r="D4" s="83" t="s">
        <v>373</v>
      </c>
      <c r="E4" s="83"/>
      <c r="F4" s="83" t="s">
        <v>372</v>
      </c>
      <c r="G4" s="83"/>
    </row>
    <row r="5" spans="1:7" ht="30" customHeight="1" x14ac:dyDescent="0.25">
      <c r="A5" s="7" t="s">
        <v>99</v>
      </c>
      <c r="B5" s="8" t="s">
        <v>100</v>
      </c>
      <c r="C5" s="9" t="s">
        <v>102</v>
      </c>
      <c r="D5" s="8" t="s">
        <v>100</v>
      </c>
      <c r="E5" s="9" t="s">
        <v>102</v>
      </c>
      <c r="F5" s="8" t="s">
        <v>100</v>
      </c>
      <c r="G5" s="9" t="s">
        <v>102</v>
      </c>
    </row>
    <row r="6" spans="1:7" ht="15.75" x14ac:dyDescent="0.3">
      <c r="A6" s="10" t="s">
        <v>103</v>
      </c>
      <c r="B6" s="4">
        <v>465</v>
      </c>
      <c r="C6" s="18">
        <v>189</v>
      </c>
      <c r="D6" s="4">
        <v>153</v>
      </c>
      <c r="E6" s="18">
        <v>49.5</v>
      </c>
      <c r="F6" s="4">
        <v>262</v>
      </c>
      <c r="G6" s="18">
        <v>77.5</v>
      </c>
    </row>
    <row r="7" spans="1:7" ht="15.75" x14ac:dyDescent="0.3">
      <c r="A7" s="10" t="s">
        <v>104</v>
      </c>
      <c r="B7" s="4">
        <v>810</v>
      </c>
      <c r="C7" s="18">
        <v>154.5</v>
      </c>
      <c r="D7" s="4">
        <v>229</v>
      </c>
      <c r="E7" s="18">
        <v>116.5</v>
      </c>
      <c r="F7" s="4">
        <v>115</v>
      </c>
      <c r="G7" s="18">
        <v>81</v>
      </c>
    </row>
    <row r="8" spans="1:7" ht="15.75" x14ac:dyDescent="0.3">
      <c r="A8" s="10" t="s">
        <v>105</v>
      </c>
      <c r="B8" s="4">
        <v>0</v>
      </c>
      <c r="C8" s="18">
        <v>0</v>
      </c>
      <c r="D8" s="4">
        <v>0</v>
      </c>
      <c r="E8" s="18">
        <v>0</v>
      </c>
      <c r="F8" s="4">
        <v>0</v>
      </c>
      <c r="G8" s="18">
        <v>0</v>
      </c>
    </row>
    <row r="9" spans="1:7" ht="15.75" x14ac:dyDescent="0.3">
      <c r="A9" s="10" t="s">
        <v>106</v>
      </c>
      <c r="B9" s="4">
        <v>574</v>
      </c>
      <c r="C9" s="18">
        <v>140.5</v>
      </c>
      <c r="D9" s="4">
        <v>94</v>
      </c>
      <c r="E9" s="18">
        <v>78.5</v>
      </c>
      <c r="F9" s="4">
        <v>190</v>
      </c>
      <c r="G9" s="18">
        <v>100</v>
      </c>
    </row>
    <row r="10" spans="1:7" ht="15.75" x14ac:dyDescent="0.3">
      <c r="A10" s="10" t="s">
        <v>107</v>
      </c>
      <c r="B10" s="4">
        <v>68</v>
      </c>
      <c r="C10" s="18">
        <v>10.5</v>
      </c>
      <c r="D10" s="4">
        <v>0</v>
      </c>
      <c r="E10" s="18">
        <v>0</v>
      </c>
      <c r="F10" s="4">
        <v>0</v>
      </c>
      <c r="G10" s="18">
        <v>0</v>
      </c>
    </row>
    <row r="11" spans="1:7" ht="15.75" x14ac:dyDescent="0.3">
      <c r="A11" s="10" t="s">
        <v>108</v>
      </c>
      <c r="B11" s="4">
        <v>184</v>
      </c>
      <c r="C11" s="18">
        <v>103.5</v>
      </c>
      <c r="D11" s="4">
        <v>231</v>
      </c>
      <c r="E11" s="18">
        <v>199</v>
      </c>
      <c r="F11" s="4">
        <v>6</v>
      </c>
      <c r="G11" s="18">
        <v>1.5</v>
      </c>
    </row>
    <row r="12" spans="1:7" ht="15.75" x14ac:dyDescent="0.3">
      <c r="A12" s="10" t="s">
        <v>109</v>
      </c>
      <c r="B12" s="4">
        <v>4</v>
      </c>
      <c r="C12" s="18">
        <v>1</v>
      </c>
      <c r="D12" s="4">
        <v>0</v>
      </c>
      <c r="E12" s="18">
        <v>0</v>
      </c>
      <c r="F12" s="4">
        <v>0</v>
      </c>
      <c r="G12" s="18">
        <v>0</v>
      </c>
    </row>
    <row r="13" spans="1:7" ht="15.75" x14ac:dyDescent="0.3">
      <c r="A13" s="10" t="s">
        <v>110</v>
      </c>
      <c r="B13" s="4">
        <v>0</v>
      </c>
      <c r="C13" s="18">
        <v>0</v>
      </c>
      <c r="D13" s="4">
        <v>0</v>
      </c>
      <c r="E13" s="18">
        <v>0</v>
      </c>
      <c r="F13" s="4">
        <v>0</v>
      </c>
      <c r="G13" s="18">
        <v>0</v>
      </c>
    </row>
    <row r="14" spans="1:7" ht="15.75" x14ac:dyDescent="0.3">
      <c r="A14" s="10" t="s">
        <v>111</v>
      </c>
      <c r="B14" s="4">
        <v>0</v>
      </c>
      <c r="C14" s="18">
        <v>0</v>
      </c>
      <c r="D14" s="4">
        <v>0</v>
      </c>
      <c r="E14" s="18">
        <v>0</v>
      </c>
      <c r="F14" s="4">
        <v>0</v>
      </c>
      <c r="G14" s="18">
        <v>0</v>
      </c>
    </row>
    <row r="15" spans="1:7" ht="15.75" x14ac:dyDescent="0.3">
      <c r="A15" s="10" t="s">
        <v>112</v>
      </c>
      <c r="B15" s="4">
        <v>2775</v>
      </c>
      <c r="C15" s="18">
        <v>371</v>
      </c>
      <c r="D15" s="4">
        <v>537</v>
      </c>
      <c r="E15" s="18">
        <v>225.5</v>
      </c>
      <c r="F15" s="4">
        <v>901</v>
      </c>
      <c r="G15" s="18">
        <v>291</v>
      </c>
    </row>
    <row r="16" spans="1:7" ht="15.75" x14ac:dyDescent="0.3">
      <c r="A16" s="10" t="s">
        <v>113</v>
      </c>
      <c r="B16" s="4">
        <v>3054</v>
      </c>
      <c r="C16" s="18">
        <v>292.5</v>
      </c>
      <c r="D16" s="4">
        <v>954</v>
      </c>
      <c r="E16" s="18">
        <v>218</v>
      </c>
      <c r="F16" s="4">
        <v>1388</v>
      </c>
      <c r="G16" s="18">
        <v>247.5</v>
      </c>
    </row>
    <row r="17" spans="1:7" ht="15.75" x14ac:dyDescent="0.3">
      <c r="A17" s="10" t="s">
        <v>114</v>
      </c>
      <c r="B17" s="4">
        <v>223</v>
      </c>
      <c r="C17" s="18">
        <v>92.5</v>
      </c>
      <c r="D17" s="4">
        <v>67</v>
      </c>
      <c r="E17" s="18">
        <v>81</v>
      </c>
      <c r="F17" s="4">
        <v>223</v>
      </c>
      <c r="G17" s="18">
        <v>148</v>
      </c>
    </row>
    <row r="18" spans="1:7" ht="15.75" x14ac:dyDescent="0.3">
      <c r="A18" s="10" t="s">
        <v>115</v>
      </c>
      <c r="B18" s="4">
        <v>1096</v>
      </c>
      <c r="C18" s="18">
        <v>196.5</v>
      </c>
      <c r="D18" s="4">
        <v>186</v>
      </c>
      <c r="E18" s="18">
        <v>104.5</v>
      </c>
      <c r="F18" s="4">
        <v>505</v>
      </c>
      <c r="G18" s="18">
        <v>172.5</v>
      </c>
    </row>
    <row r="19" spans="1:7" s="23" customFormat="1" ht="15.75" x14ac:dyDescent="0.3">
      <c r="A19" s="21" t="s">
        <v>438</v>
      </c>
      <c r="B19" s="27">
        <v>9253</v>
      </c>
      <c r="C19" s="26">
        <v>600.5</v>
      </c>
      <c r="D19" s="27">
        <v>2451</v>
      </c>
      <c r="E19" s="26">
        <v>424.5</v>
      </c>
      <c r="F19" s="27">
        <v>3590</v>
      </c>
      <c r="G19" s="26">
        <v>469</v>
      </c>
    </row>
    <row r="20" spans="1:7" x14ac:dyDescent="0.25">
      <c r="A20" s="15" t="s">
        <v>252</v>
      </c>
      <c r="B20" s="15"/>
      <c r="C20" s="16"/>
      <c r="D20" s="15"/>
      <c r="E20" s="16"/>
      <c r="F20" s="15"/>
      <c r="G20" s="16"/>
    </row>
    <row r="21" spans="1:7" x14ac:dyDescent="0.25">
      <c r="A21" t="s">
        <v>131</v>
      </c>
      <c r="C21" s="17"/>
      <c r="E21" s="17"/>
      <c r="G21" s="17"/>
    </row>
  </sheetData>
  <mergeCells count="3">
    <mergeCell ref="F4:G4"/>
    <mergeCell ref="B4:C4"/>
    <mergeCell ref="D4:E4"/>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Feuil73"/>
  <dimension ref="A1:K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1" width="15" customWidth="1"/>
  </cols>
  <sheetData>
    <row r="1" spans="1:11" ht="18.75" x14ac:dyDescent="0.35">
      <c r="A1" s="3" t="s">
        <v>63</v>
      </c>
      <c r="B1" s="4"/>
      <c r="C1" s="4"/>
      <c r="D1" s="4"/>
      <c r="E1" s="5" t="str">
        <f>HYPERLINK("#Sommaire!A1","Sommaire")</f>
        <v>Sommaire</v>
      </c>
      <c r="F1" s="4"/>
      <c r="G1" s="4"/>
      <c r="H1" s="4"/>
      <c r="I1" s="4"/>
      <c r="J1" s="4"/>
      <c r="K1" s="4"/>
    </row>
    <row r="2" spans="1:11" ht="15.75" x14ac:dyDescent="0.3">
      <c r="A2" s="6" t="s">
        <v>374</v>
      </c>
      <c r="B2" s="4"/>
      <c r="C2" s="4"/>
      <c r="D2" s="4"/>
      <c r="E2" s="4"/>
      <c r="F2" s="4"/>
      <c r="G2" s="4"/>
      <c r="H2" s="4"/>
      <c r="I2" s="4"/>
      <c r="J2" s="4"/>
      <c r="K2" s="4"/>
    </row>
    <row r="3" spans="1:11" ht="15.75" x14ac:dyDescent="0.3">
      <c r="A3" s="6" t="s">
        <v>187</v>
      </c>
      <c r="B3" s="4"/>
      <c r="C3" s="4"/>
      <c r="D3" s="4"/>
      <c r="E3" s="4"/>
      <c r="F3" s="4"/>
      <c r="G3" s="4"/>
      <c r="H3" s="4"/>
      <c r="I3" s="4"/>
      <c r="J3" s="4"/>
      <c r="K3" s="4"/>
    </row>
    <row r="4" spans="1:11" ht="60" customHeight="1" x14ac:dyDescent="0.25">
      <c r="A4" s="7"/>
      <c r="B4" s="83" t="s">
        <v>375</v>
      </c>
      <c r="C4" s="83"/>
      <c r="D4" s="83" t="s">
        <v>376</v>
      </c>
      <c r="E4" s="83"/>
      <c r="F4" s="83" t="s">
        <v>377</v>
      </c>
      <c r="G4" s="83"/>
      <c r="H4" s="83" t="s">
        <v>378</v>
      </c>
      <c r="I4" s="83"/>
      <c r="J4" s="83" t="s">
        <v>379</v>
      </c>
      <c r="K4" s="83"/>
    </row>
    <row r="5" spans="1:11" ht="30" customHeight="1" x14ac:dyDescent="0.25">
      <c r="A5" s="7" t="s">
        <v>99</v>
      </c>
      <c r="B5" s="8" t="s">
        <v>100</v>
      </c>
      <c r="C5" s="9" t="s">
        <v>102</v>
      </c>
      <c r="D5" s="8" t="s">
        <v>100</v>
      </c>
      <c r="E5" s="9" t="s">
        <v>102</v>
      </c>
      <c r="F5" s="8" t="s">
        <v>100</v>
      </c>
      <c r="G5" s="9" t="s">
        <v>102</v>
      </c>
      <c r="H5" s="8" t="s">
        <v>100</v>
      </c>
      <c r="I5" s="9" t="s">
        <v>102</v>
      </c>
      <c r="J5" s="8" t="s">
        <v>100</v>
      </c>
      <c r="K5" s="9" t="s">
        <v>102</v>
      </c>
    </row>
    <row r="6" spans="1:11" ht="15.75" x14ac:dyDescent="0.3">
      <c r="A6" s="10" t="s">
        <v>103</v>
      </c>
      <c r="B6" s="4">
        <v>9341</v>
      </c>
      <c r="C6" s="18">
        <v>752.5</v>
      </c>
      <c r="D6" s="4">
        <v>5057</v>
      </c>
      <c r="E6" s="18">
        <v>543.5</v>
      </c>
      <c r="F6" s="4">
        <v>6156</v>
      </c>
      <c r="G6" s="18">
        <v>535.5</v>
      </c>
      <c r="H6" s="4">
        <v>4016</v>
      </c>
      <c r="I6" s="18">
        <v>534</v>
      </c>
      <c r="J6" s="4">
        <v>11072</v>
      </c>
      <c r="K6" s="18">
        <v>733.5</v>
      </c>
    </row>
    <row r="7" spans="1:11" ht="15.75" x14ac:dyDescent="0.3">
      <c r="A7" s="10" t="s">
        <v>104</v>
      </c>
      <c r="B7" s="4">
        <v>7310</v>
      </c>
      <c r="C7" s="18">
        <v>484</v>
      </c>
      <c r="D7" s="4">
        <v>4679</v>
      </c>
      <c r="E7" s="18">
        <v>410</v>
      </c>
      <c r="F7" s="4">
        <v>6394</v>
      </c>
      <c r="G7" s="18">
        <v>373.5</v>
      </c>
      <c r="H7" s="4">
        <v>3102</v>
      </c>
      <c r="I7" s="18">
        <v>303</v>
      </c>
      <c r="J7" s="4">
        <v>7467</v>
      </c>
      <c r="K7" s="18">
        <v>404.5</v>
      </c>
    </row>
    <row r="8" spans="1:11" ht="15.75" x14ac:dyDescent="0.3">
      <c r="A8" s="10" t="s">
        <v>105</v>
      </c>
      <c r="B8" s="4">
        <v>7571</v>
      </c>
      <c r="C8" s="18">
        <v>577</v>
      </c>
      <c r="D8" s="4">
        <v>3120</v>
      </c>
      <c r="E8" s="18">
        <v>397</v>
      </c>
      <c r="F8" s="4">
        <v>5245</v>
      </c>
      <c r="G8" s="18">
        <v>504.5</v>
      </c>
      <c r="H8" s="4">
        <v>1647</v>
      </c>
      <c r="I8" s="18">
        <v>352</v>
      </c>
      <c r="J8" s="4">
        <v>9360</v>
      </c>
      <c r="K8" s="18">
        <v>522.5</v>
      </c>
    </row>
    <row r="9" spans="1:11" ht="15.75" x14ac:dyDescent="0.3">
      <c r="A9" s="10" t="s">
        <v>106</v>
      </c>
      <c r="B9" s="4">
        <v>6176</v>
      </c>
      <c r="C9" s="18">
        <v>546</v>
      </c>
      <c r="D9" s="4">
        <v>4536</v>
      </c>
      <c r="E9" s="18">
        <v>491</v>
      </c>
      <c r="F9" s="4">
        <v>7566</v>
      </c>
      <c r="G9" s="18">
        <v>511.5</v>
      </c>
      <c r="H9" s="4">
        <v>1143</v>
      </c>
      <c r="I9" s="18">
        <v>259.5</v>
      </c>
      <c r="J9" s="4">
        <v>2598</v>
      </c>
      <c r="K9" s="18">
        <v>260.5</v>
      </c>
    </row>
    <row r="10" spans="1:11" ht="15.75" x14ac:dyDescent="0.3">
      <c r="A10" s="10" t="s">
        <v>107</v>
      </c>
      <c r="B10" s="4">
        <v>543</v>
      </c>
      <c r="C10" s="18">
        <v>52</v>
      </c>
      <c r="D10" s="4">
        <v>473</v>
      </c>
      <c r="E10" s="18">
        <v>52.5</v>
      </c>
      <c r="F10" s="4">
        <v>166</v>
      </c>
      <c r="G10" s="18">
        <v>26</v>
      </c>
      <c r="H10" s="4">
        <v>46</v>
      </c>
      <c r="I10" s="18">
        <v>18</v>
      </c>
      <c r="J10" s="4">
        <v>226</v>
      </c>
      <c r="K10" s="18">
        <v>41.5</v>
      </c>
    </row>
    <row r="11" spans="1:11" ht="15.75" x14ac:dyDescent="0.3">
      <c r="A11" s="10" t="s">
        <v>108</v>
      </c>
      <c r="B11" s="4">
        <v>12876</v>
      </c>
      <c r="C11" s="18">
        <v>1108.5</v>
      </c>
      <c r="D11" s="4">
        <v>7819</v>
      </c>
      <c r="E11" s="18">
        <v>1037.5</v>
      </c>
      <c r="F11" s="4">
        <v>12834</v>
      </c>
      <c r="G11" s="18">
        <v>1170.5</v>
      </c>
      <c r="H11" s="4">
        <v>3037</v>
      </c>
      <c r="I11" s="18">
        <v>357</v>
      </c>
      <c r="J11" s="4">
        <v>5871</v>
      </c>
      <c r="K11" s="18">
        <v>370.5</v>
      </c>
    </row>
    <row r="12" spans="1:11" ht="15.75" x14ac:dyDescent="0.3">
      <c r="A12" s="10" t="s">
        <v>109</v>
      </c>
      <c r="B12" s="4">
        <v>6102</v>
      </c>
      <c r="C12" s="18">
        <v>485</v>
      </c>
      <c r="D12" s="4">
        <v>3392</v>
      </c>
      <c r="E12" s="18">
        <v>379.5</v>
      </c>
      <c r="F12" s="4">
        <v>8901</v>
      </c>
      <c r="G12" s="18">
        <v>501</v>
      </c>
      <c r="H12" s="4">
        <v>2383</v>
      </c>
      <c r="I12" s="18">
        <v>322.5</v>
      </c>
      <c r="J12" s="4">
        <v>5355</v>
      </c>
      <c r="K12" s="18">
        <v>335</v>
      </c>
    </row>
    <row r="13" spans="1:11" ht="15.75" x14ac:dyDescent="0.3">
      <c r="A13" s="10" t="s">
        <v>110</v>
      </c>
      <c r="B13" s="4">
        <v>1799</v>
      </c>
      <c r="C13" s="18">
        <v>160.5</v>
      </c>
      <c r="D13" s="4">
        <v>1197</v>
      </c>
      <c r="E13" s="18">
        <v>160</v>
      </c>
      <c r="F13" s="4">
        <v>1947</v>
      </c>
      <c r="G13" s="18">
        <v>160.5</v>
      </c>
      <c r="H13" s="4">
        <v>230</v>
      </c>
      <c r="I13" s="18">
        <v>76.5</v>
      </c>
      <c r="J13" s="4">
        <v>102</v>
      </c>
      <c r="K13" s="18">
        <v>20.5</v>
      </c>
    </row>
    <row r="14" spans="1:11" ht="15.75" x14ac:dyDescent="0.3">
      <c r="A14" s="10" t="s">
        <v>111</v>
      </c>
      <c r="B14" s="4">
        <v>7055</v>
      </c>
      <c r="C14" s="18">
        <v>563.5</v>
      </c>
      <c r="D14" s="4">
        <v>2787</v>
      </c>
      <c r="E14" s="18">
        <v>416</v>
      </c>
      <c r="F14" s="4">
        <v>5416</v>
      </c>
      <c r="G14" s="18">
        <v>433</v>
      </c>
      <c r="H14" s="4">
        <v>2467</v>
      </c>
      <c r="I14" s="18">
        <v>359</v>
      </c>
      <c r="J14" s="4">
        <v>6828</v>
      </c>
      <c r="K14" s="18">
        <v>480.5</v>
      </c>
    </row>
    <row r="15" spans="1:11" ht="15.75" x14ac:dyDescent="0.3">
      <c r="A15" s="10" t="s">
        <v>112</v>
      </c>
      <c r="B15" s="4">
        <v>15355</v>
      </c>
      <c r="C15" s="18">
        <v>884</v>
      </c>
      <c r="D15" s="4">
        <v>8052</v>
      </c>
      <c r="E15" s="18">
        <v>684.5</v>
      </c>
      <c r="F15" s="4">
        <v>11055</v>
      </c>
      <c r="G15" s="18">
        <v>710.5</v>
      </c>
      <c r="H15" s="4">
        <v>3862</v>
      </c>
      <c r="I15" s="18">
        <v>443</v>
      </c>
      <c r="J15" s="4">
        <v>10264</v>
      </c>
      <c r="K15" s="18">
        <v>573.5</v>
      </c>
    </row>
    <row r="16" spans="1:11" ht="15.75" x14ac:dyDescent="0.3">
      <c r="A16" s="10" t="s">
        <v>113</v>
      </c>
      <c r="B16" s="4">
        <v>12205</v>
      </c>
      <c r="C16" s="18">
        <v>825</v>
      </c>
      <c r="D16" s="4">
        <v>6612</v>
      </c>
      <c r="E16" s="18">
        <v>631.5</v>
      </c>
      <c r="F16" s="4">
        <v>8219</v>
      </c>
      <c r="G16" s="18">
        <v>730.5</v>
      </c>
      <c r="H16" s="4">
        <v>1771</v>
      </c>
      <c r="I16" s="18">
        <v>364.5</v>
      </c>
      <c r="J16" s="4">
        <v>10014</v>
      </c>
      <c r="K16" s="18">
        <v>666</v>
      </c>
    </row>
    <row r="17" spans="1:11" ht="15.75" x14ac:dyDescent="0.3">
      <c r="A17" s="10" t="s">
        <v>114</v>
      </c>
      <c r="B17" s="4">
        <v>9984</v>
      </c>
      <c r="C17" s="18">
        <v>666.5</v>
      </c>
      <c r="D17" s="4">
        <v>4368</v>
      </c>
      <c r="E17" s="18">
        <v>466.5</v>
      </c>
      <c r="F17" s="4">
        <v>7227</v>
      </c>
      <c r="G17" s="18">
        <v>570</v>
      </c>
      <c r="H17" s="4">
        <v>3370</v>
      </c>
      <c r="I17" s="18">
        <v>471</v>
      </c>
      <c r="J17" s="4">
        <v>9210</v>
      </c>
      <c r="K17" s="18">
        <v>567.5</v>
      </c>
    </row>
    <row r="18" spans="1:11" ht="15.75" x14ac:dyDescent="0.3">
      <c r="A18" s="10" t="s">
        <v>115</v>
      </c>
      <c r="B18" s="4">
        <v>4244</v>
      </c>
      <c r="C18" s="18">
        <v>289</v>
      </c>
      <c r="D18" s="4">
        <v>3022</v>
      </c>
      <c r="E18" s="18">
        <v>260.5</v>
      </c>
      <c r="F18" s="4">
        <v>2471</v>
      </c>
      <c r="G18" s="18">
        <v>252</v>
      </c>
      <c r="H18" s="4">
        <v>348</v>
      </c>
      <c r="I18" s="18">
        <v>95.5</v>
      </c>
      <c r="J18" s="4">
        <v>916</v>
      </c>
      <c r="K18" s="18">
        <v>111.5</v>
      </c>
    </row>
    <row r="19" spans="1:11" s="23" customFormat="1" ht="15.75" x14ac:dyDescent="0.3">
      <c r="A19" s="21" t="s">
        <v>438</v>
      </c>
      <c r="B19" s="27">
        <v>100561</v>
      </c>
      <c r="C19" s="26">
        <v>2287.5</v>
      </c>
      <c r="D19" s="27">
        <v>55114</v>
      </c>
      <c r="E19" s="26">
        <v>1854</v>
      </c>
      <c r="F19" s="27">
        <v>83597</v>
      </c>
      <c r="G19" s="26">
        <v>2050.5</v>
      </c>
      <c r="H19" s="27">
        <v>27422</v>
      </c>
      <c r="I19" s="26">
        <v>1222.5</v>
      </c>
      <c r="J19" s="27">
        <v>79283</v>
      </c>
      <c r="K19" s="26">
        <v>1622.5</v>
      </c>
    </row>
    <row r="20" spans="1:11" x14ac:dyDescent="0.25">
      <c r="A20" s="15" t="s">
        <v>252</v>
      </c>
      <c r="B20" s="15"/>
      <c r="C20" s="16"/>
      <c r="D20" s="15"/>
      <c r="E20" s="16"/>
      <c r="F20" s="15"/>
      <c r="G20" s="16"/>
      <c r="H20" s="15"/>
      <c r="I20" s="16"/>
      <c r="J20" s="15"/>
      <c r="K20" s="16"/>
    </row>
    <row r="21" spans="1:11" x14ac:dyDescent="0.25">
      <c r="A21" t="s">
        <v>131</v>
      </c>
      <c r="C21" s="17"/>
      <c r="E21" s="17"/>
      <c r="G21" s="17"/>
      <c r="I21" s="17"/>
      <c r="K21" s="17"/>
    </row>
  </sheetData>
  <mergeCells count="5">
    <mergeCell ref="F4:G4"/>
    <mergeCell ref="J4:K4"/>
    <mergeCell ref="D4:E4"/>
    <mergeCell ref="H4:I4"/>
    <mergeCell ref="B4:C4"/>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Feuil74"/>
  <dimension ref="A1:O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5" width="15" customWidth="1"/>
  </cols>
  <sheetData>
    <row r="1" spans="1:15" ht="18.75" x14ac:dyDescent="0.35">
      <c r="A1" s="3" t="s">
        <v>63</v>
      </c>
      <c r="B1" s="4"/>
      <c r="C1" s="4"/>
      <c r="D1" s="4"/>
      <c r="E1" s="5" t="str">
        <f>HYPERLINK("#Sommaire!A1","Sommaire")</f>
        <v>Sommaire</v>
      </c>
      <c r="F1" s="4"/>
      <c r="G1" s="4"/>
      <c r="H1" s="4"/>
      <c r="I1" s="4"/>
      <c r="J1" s="4"/>
      <c r="K1" s="4"/>
      <c r="L1" s="4"/>
      <c r="M1" s="4"/>
      <c r="N1" s="4"/>
      <c r="O1" s="4"/>
    </row>
    <row r="2" spans="1:15" ht="15.75" x14ac:dyDescent="0.3">
      <c r="A2" s="6" t="s">
        <v>380</v>
      </c>
      <c r="B2" s="4"/>
      <c r="C2" s="4"/>
      <c r="D2" s="4"/>
      <c r="E2" s="4"/>
      <c r="F2" s="4"/>
      <c r="G2" s="4"/>
      <c r="H2" s="4"/>
      <c r="I2" s="4"/>
      <c r="J2" s="4"/>
      <c r="K2" s="4"/>
      <c r="L2" s="4"/>
      <c r="M2" s="4"/>
      <c r="N2" s="4"/>
      <c r="O2" s="4"/>
    </row>
    <row r="3" spans="1:15" ht="15.75" x14ac:dyDescent="0.3">
      <c r="A3" s="6" t="s">
        <v>187</v>
      </c>
      <c r="B3" s="4"/>
      <c r="C3" s="4"/>
      <c r="D3" s="4"/>
      <c r="E3" s="4"/>
      <c r="F3" s="4"/>
      <c r="G3" s="4"/>
      <c r="H3" s="4"/>
      <c r="I3" s="4"/>
      <c r="J3" s="4"/>
      <c r="K3" s="4"/>
      <c r="L3" s="4"/>
      <c r="M3" s="4"/>
      <c r="N3" s="4"/>
      <c r="O3" s="4"/>
    </row>
    <row r="4" spans="1:15" ht="60" customHeight="1" x14ac:dyDescent="0.25">
      <c r="A4" s="7"/>
      <c r="B4" s="83" t="s">
        <v>381</v>
      </c>
      <c r="C4" s="83"/>
      <c r="D4" s="83" t="s">
        <v>382</v>
      </c>
      <c r="E4" s="83"/>
      <c r="F4" s="83" t="s">
        <v>383</v>
      </c>
      <c r="G4" s="83"/>
      <c r="H4" s="83" t="s">
        <v>384</v>
      </c>
      <c r="I4" s="83"/>
      <c r="J4" s="83" t="s">
        <v>385</v>
      </c>
      <c r="K4" s="83"/>
      <c r="L4" s="83"/>
      <c r="M4" s="83"/>
      <c r="N4" s="83" t="s">
        <v>386</v>
      </c>
      <c r="O4" s="83"/>
    </row>
    <row r="5" spans="1:15" ht="30" customHeight="1" x14ac:dyDescent="0.25">
      <c r="A5" s="7" t="s">
        <v>99</v>
      </c>
      <c r="B5" s="8" t="s">
        <v>100</v>
      </c>
      <c r="C5" s="9" t="s">
        <v>102</v>
      </c>
      <c r="D5" s="8" t="s">
        <v>100</v>
      </c>
      <c r="E5" s="9" t="s">
        <v>102</v>
      </c>
      <c r="F5" s="8" t="s">
        <v>100</v>
      </c>
      <c r="G5" s="9" t="s">
        <v>102</v>
      </c>
      <c r="H5" s="8" t="s">
        <v>100</v>
      </c>
      <c r="I5" s="9" t="s">
        <v>102</v>
      </c>
      <c r="J5" s="8" t="s">
        <v>100</v>
      </c>
      <c r="K5" s="9" t="s">
        <v>102</v>
      </c>
      <c r="L5" s="8" t="s">
        <v>100</v>
      </c>
      <c r="M5" s="9" t="s">
        <v>102</v>
      </c>
      <c r="N5" s="8" t="s">
        <v>100</v>
      </c>
      <c r="O5" s="9" t="s">
        <v>102</v>
      </c>
    </row>
    <row r="6" spans="1:15" ht="15.75" x14ac:dyDescent="0.3">
      <c r="A6" s="10" t="s">
        <v>103</v>
      </c>
      <c r="B6" s="4">
        <v>980</v>
      </c>
      <c r="C6" s="18">
        <v>209.5</v>
      </c>
      <c r="D6" s="4">
        <v>1143</v>
      </c>
      <c r="E6" s="18">
        <v>223</v>
      </c>
      <c r="F6" s="4">
        <v>2518</v>
      </c>
      <c r="G6" s="18">
        <v>457.5</v>
      </c>
      <c r="H6" s="4">
        <v>5738</v>
      </c>
      <c r="I6" s="18">
        <v>567</v>
      </c>
      <c r="J6" s="4">
        <v>2502</v>
      </c>
      <c r="K6" s="18">
        <v>404.5</v>
      </c>
      <c r="L6" s="4">
        <v>5219</v>
      </c>
      <c r="M6" s="18">
        <v>561.5</v>
      </c>
      <c r="N6" s="4">
        <v>321</v>
      </c>
      <c r="O6" s="18">
        <v>117</v>
      </c>
    </row>
    <row r="7" spans="1:15" ht="15.75" x14ac:dyDescent="0.3">
      <c r="A7" s="10" t="s">
        <v>104</v>
      </c>
      <c r="B7" s="4">
        <v>77</v>
      </c>
      <c r="C7" s="18">
        <v>49.5</v>
      </c>
      <c r="D7" s="4">
        <v>275</v>
      </c>
      <c r="E7" s="18">
        <v>109</v>
      </c>
      <c r="F7" s="4">
        <v>2244</v>
      </c>
      <c r="G7" s="18">
        <v>261</v>
      </c>
      <c r="H7" s="4">
        <v>5319</v>
      </c>
      <c r="I7" s="18">
        <v>402.5</v>
      </c>
      <c r="J7" s="4">
        <v>2762</v>
      </c>
      <c r="K7" s="18">
        <v>291</v>
      </c>
      <c r="L7" s="4">
        <v>5005</v>
      </c>
      <c r="M7" s="18">
        <v>389</v>
      </c>
      <c r="N7" s="4">
        <v>487</v>
      </c>
      <c r="O7" s="18">
        <v>127</v>
      </c>
    </row>
    <row r="8" spans="1:15" ht="15.75" x14ac:dyDescent="0.3">
      <c r="A8" s="10" t="s">
        <v>105</v>
      </c>
      <c r="B8" s="4">
        <v>449</v>
      </c>
      <c r="C8" s="18">
        <v>108.5</v>
      </c>
      <c r="D8" s="4">
        <v>177</v>
      </c>
      <c r="E8" s="18">
        <v>45</v>
      </c>
      <c r="F8" s="4">
        <v>2224</v>
      </c>
      <c r="G8" s="18">
        <v>386</v>
      </c>
      <c r="H8" s="4">
        <v>7434</v>
      </c>
      <c r="I8" s="18">
        <v>555.5</v>
      </c>
      <c r="J8" s="4">
        <v>2661</v>
      </c>
      <c r="K8" s="18">
        <v>421</v>
      </c>
      <c r="L8" s="4">
        <v>7455</v>
      </c>
      <c r="M8" s="18">
        <v>565</v>
      </c>
      <c r="N8" s="4">
        <v>204</v>
      </c>
      <c r="O8" s="18">
        <v>75.5</v>
      </c>
    </row>
    <row r="9" spans="1:15" ht="15.75" x14ac:dyDescent="0.3">
      <c r="A9" s="10" t="s">
        <v>106</v>
      </c>
      <c r="B9" s="4">
        <v>874</v>
      </c>
      <c r="C9" s="18">
        <v>271</v>
      </c>
      <c r="D9" s="4">
        <v>1294</v>
      </c>
      <c r="E9" s="18">
        <v>347.5</v>
      </c>
      <c r="F9" s="4">
        <v>2196</v>
      </c>
      <c r="G9" s="18">
        <v>379.5</v>
      </c>
      <c r="H9" s="4">
        <v>5463</v>
      </c>
      <c r="I9" s="18">
        <v>547</v>
      </c>
      <c r="J9" s="4">
        <v>2812</v>
      </c>
      <c r="K9" s="18">
        <v>421</v>
      </c>
      <c r="L9" s="4">
        <v>5701</v>
      </c>
      <c r="M9" s="18">
        <v>531.5</v>
      </c>
      <c r="N9" s="4">
        <v>155</v>
      </c>
      <c r="O9" s="18">
        <v>118.5</v>
      </c>
    </row>
    <row r="10" spans="1:15" ht="15.75" x14ac:dyDescent="0.3">
      <c r="A10" s="10" t="s">
        <v>107</v>
      </c>
      <c r="B10" s="4">
        <v>185</v>
      </c>
      <c r="C10" s="18">
        <v>24.5</v>
      </c>
      <c r="D10" s="4">
        <v>12</v>
      </c>
      <c r="E10" s="18">
        <v>5.5</v>
      </c>
      <c r="F10" s="4">
        <v>173</v>
      </c>
      <c r="G10" s="18">
        <v>29</v>
      </c>
      <c r="H10" s="4">
        <v>31</v>
      </c>
      <c r="I10" s="18">
        <v>17</v>
      </c>
      <c r="J10" s="4">
        <v>149</v>
      </c>
      <c r="K10" s="18">
        <v>27.5</v>
      </c>
      <c r="L10" s="4">
        <v>19</v>
      </c>
      <c r="M10" s="18">
        <v>14</v>
      </c>
      <c r="N10" s="4">
        <v>27</v>
      </c>
      <c r="O10" s="18">
        <v>17.5</v>
      </c>
    </row>
    <row r="11" spans="1:15" ht="15.75" x14ac:dyDescent="0.3">
      <c r="A11" s="10" t="s">
        <v>108</v>
      </c>
      <c r="B11" s="4">
        <v>372</v>
      </c>
      <c r="C11" s="18">
        <v>138</v>
      </c>
      <c r="D11" s="4">
        <v>385</v>
      </c>
      <c r="E11" s="18">
        <v>120.5</v>
      </c>
      <c r="F11" s="4">
        <v>5122</v>
      </c>
      <c r="G11" s="18">
        <v>1158</v>
      </c>
      <c r="H11" s="4">
        <v>9248</v>
      </c>
      <c r="I11" s="18">
        <v>914.5</v>
      </c>
      <c r="J11" s="4">
        <v>4928</v>
      </c>
      <c r="K11" s="18">
        <v>1163</v>
      </c>
      <c r="L11" s="4">
        <v>7964</v>
      </c>
      <c r="M11" s="18">
        <v>1180.5</v>
      </c>
      <c r="N11" s="4">
        <v>428</v>
      </c>
      <c r="O11" s="18">
        <v>168</v>
      </c>
    </row>
    <row r="12" spans="1:15" ht="15.75" x14ac:dyDescent="0.3">
      <c r="A12" s="10" t="s">
        <v>109</v>
      </c>
      <c r="B12" s="4">
        <v>667</v>
      </c>
      <c r="C12" s="18">
        <v>129</v>
      </c>
      <c r="D12" s="4">
        <v>742</v>
      </c>
      <c r="E12" s="18">
        <v>169</v>
      </c>
      <c r="F12" s="4">
        <v>3404</v>
      </c>
      <c r="G12" s="18">
        <v>380</v>
      </c>
      <c r="H12" s="4">
        <v>8393</v>
      </c>
      <c r="I12" s="18">
        <v>546.5</v>
      </c>
      <c r="J12" s="4">
        <v>3618</v>
      </c>
      <c r="K12" s="18">
        <v>394.5</v>
      </c>
      <c r="L12" s="4">
        <v>8196</v>
      </c>
      <c r="M12" s="18">
        <v>525.5</v>
      </c>
      <c r="N12" s="4">
        <v>371</v>
      </c>
      <c r="O12" s="18">
        <v>131.5</v>
      </c>
    </row>
    <row r="13" spans="1:15" ht="15.75" x14ac:dyDescent="0.3">
      <c r="A13" s="10" t="s">
        <v>110</v>
      </c>
      <c r="B13" s="4">
        <v>194</v>
      </c>
      <c r="C13" s="18">
        <v>47.5</v>
      </c>
      <c r="D13" s="4">
        <v>298</v>
      </c>
      <c r="E13" s="18">
        <v>61.5</v>
      </c>
      <c r="F13" s="4">
        <v>810</v>
      </c>
      <c r="G13" s="18">
        <v>124.5</v>
      </c>
      <c r="H13" s="4">
        <v>1696</v>
      </c>
      <c r="I13" s="18">
        <v>170.5</v>
      </c>
      <c r="J13" s="4">
        <v>932</v>
      </c>
      <c r="K13" s="18">
        <v>137.5</v>
      </c>
      <c r="L13" s="4">
        <v>1758</v>
      </c>
      <c r="M13" s="18">
        <v>170.5</v>
      </c>
      <c r="N13" s="4">
        <v>75</v>
      </c>
      <c r="O13" s="18">
        <v>43</v>
      </c>
    </row>
    <row r="14" spans="1:15" ht="15.75" x14ac:dyDescent="0.3">
      <c r="A14" s="10" t="s">
        <v>111</v>
      </c>
      <c r="B14" s="4">
        <v>218</v>
      </c>
      <c r="C14" s="18">
        <v>89.5</v>
      </c>
      <c r="D14" s="4">
        <v>167</v>
      </c>
      <c r="E14" s="18">
        <v>116</v>
      </c>
      <c r="F14" s="4">
        <v>2590</v>
      </c>
      <c r="G14" s="18">
        <v>357</v>
      </c>
      <c r="H14" s="4">
        <v>5290</v>
      </c>
      <c r="I14" s="18">
        <v>450</v>
      </c>
      <c r="J14" s="4">
        <v>2806</v>
      </c>
      <c r="K14" s="18">
        <v>395.5</v>
      </c>
      <c r="L14" s="4">
        <v>5108</v>
      </c>
      <c r="M14" s="18">
        <v>440.5</v>
      </c>
      <c r="N14" s="4">
        <v>432</v>
      </c>
      <c r="O14" s="18">
        <v>178.5</v>
      </c>
    </row>
    <row r="15" spans="1:15" ht="15.75" x14ac:dyDescent="0.3">
      <c r="A15" s="10" t="s">
        <v>112</v>
      </c>
      <c r="B15" s="4">
        <v>1487</v>
      </c>
      <c r="C15" s="18">
        <v>200</v>
      </c>
      <c r="D15" s="4">
        <v>1966</v>
      </c>
      <c r="E15" s="18">
        <v>310</v>
      </c>
      <c r="F15" s="4">
        <v>4833</v>
      </c>
      <c r="G15" s="18">
        <v>536</v>
      </c>
      <c r="H15" s="4">
        <v>11314</v>
      </c>
      <c r="I15" s="18">
        <v>759.5</v>
      </c>
      <c r="J15" s="4">
        <v>4602</v>
      </c>
      <c r="K15" s="18">
        <v>527</v>
      </c>
      <c r="L15" s="4">
        <v>10384</v>
      </c>
      <c r="M15" s="18">
        <v>745.5</v>
      </c>
      <c r="N15" s="4">
        <v>354</v>
      </c>
      <c r="O15" s="18">
        <v>157</v>
      </c>
    </row>
    <row r="16" spans="1:15" ht="15.75" x14ac:dyDescent="0.3">
      <c r="A16" s="10" t="s">
        <v>113</v>
      </c>
      <c r="B16" s="4">
        <v>1972</v>
      </c>
      <c r="C16" s="18">
        <v>405.5</v>
      </c>
      <c r="D16" s="4">
        <v>2078</v>
      </c>
      <c r="E16" s="18">
        <v>375.5</v>
      </c>
      <c r="F16" s="4">
        <v>4348</v>
      </c>
      <c r="G16" s="18">
        <v>561</v>
      </c>
      <c r="H16" s="4">
        <v>6959</v>
      </c>
      <c r="I16" s="18">
        <v>681.5</v>
      </c>
      <c r="J16" s="4">
        <v>4098</v>
      </c>
      <c r="K16" s="18">
        <v>566</v>
      </c>
      <c r="L16" s="4">
        <v>5319</v>
      </c>
      <c r="M16" s="18">
        <v>592.5</v>
      </c>
      <c r="N16" s="4">
        <v>410</v>
      </c>
      <c r="O16" s="18">
        <v>177</v>
      </c>
    </row>
    <row r="17" spans="1:15" ht="15.75" x14ac:dyDescent="0.3">
      <c r="A17" s="10" t="s">
        <v>114</v>
      </c>
      <c r="B17" s="4">
        <v>539</v>
      </c>
      <c r="C17" s="18">
        <v>122</v>
      </c>
      <c r="D17" s="4">
        <v>787</v>
      </c>
      <c r="E17" s="18">
        <v>250</v>
      </c>
      <c r="F17" s="4">
        <v>1848</v>
      </c>
      <c r="G17" s="18">
        <v>331</v>
      </c>
      <c r="H17" s="4">
        <v>7007</v>
      </c>
      <c r="I17" s="18">
        <v>655</v>
      </c>
      <c r="J17" s="4">
        <v>1994</v>
      </c>
      <c r="K17" s="18">
        <v>342.5</v>
      </c>
      <c r="L17" s="4">
        <v>7546</v>
      </c>
      <c r="M17" s="18">
        <v>654.5</v>
      </c>
      <c r="N17" s="4">
        <v>255</v>
      </c>
      <c r="O17" s="18">
        <v>137</v>
      </c>
    </row>
    <row r="18" spans="1:15" ht="15.75" x14ac:dyDescent="0.3">
      <c r="A18" s="10" t="s">
        <v>115</v>
      </c>
      <c r="B18" s="4">
        <v>555</v>
      </c>
      <c r="C18" s="18">
        <v>87.5</v>
      </c>
      <c r="D18" s="4">
        <v>480</v>
      </c>
      <c r="E18" s="18">
        <v>102</v>
      </c>
      <c r="F18" s="4">
        <v>1008</v>
      </c>
      <c r="G18" s="18">
        <v>159</v>
      </c>
      <c r="H18" s="4">
        <v>1210</v>
      </c>
      <c r="I18" s="18">
        <v>169.5</v>
      </c>
      <c r="J18" s="4">
        <v>725</v>
      </c>
      <c r="K18" s="18">
        <v>118.5</v>
      </c>
      <c r="L18" s="4">
        <v>953</v>
      </c>
      <c r="M18" s="18">
        <v>163</v>
      </c>
      <c r="N18" s="4">
        <v>166</v>
      </c>
      <c r="O18" s="18">
        <v>69</v>
      </c>
    </row>
    <row r="19" spans="1:15" s="23" customFormat="1" ht="15.75" x14ac:dyDescent="0.3">
      <c r="A19" s="21" t="s">
        <v>438</v>
      </c>
      <c r="B19" s="27">
        <v>8569</v>
      </c>
      <c r="C19" s="26">
        <v>636.5</v>
      </c>
      <c r="D19" s="27">
        <v>9804</v>
      </c>
      <c r="E19" s="26">
        <v>745</v>
      </c>
      <c r="F19" s="27">
        <v>33318</v>
      </c>
      <c r="G19" s="26">
        <v>1713.5</v>
      </c>
      <c r="H19" s="27">
        <v>75102</v>
      </c>
      <c r="I19" s="26">
        <v>1989.5</v>
      </c>
      <c r="J19" s="27">
        <v>34589</v>
      </c>
      <c r="K19" s="26">
        <v>1737</v>
      </c>
      <c r="L19" s="27">
        <v>70627</v>
      </c>
      <c r="M19" s="26">
        <v>2079.5</v>
      </c>
      <c r="N19" s="27">
        <v>3685</v>
      </c>
      <c r="O19" s="26">
        <v>456.5</v>
      </c>
    </row>
    <row r="20" spans="1:15" x14ac:dyDescent="0.25">
      <c r="A20" s="15" t="s">
        <v>252</v>
      </c>
      <c r="B20" s="15"/>
      <c r="C20" s="16"/>
      <c r="D20" s="15"/>
      <c r="E20" s="16"/>
      <c r="F20" s="15"/>
      <c r="G20" s="16"/>
      <c r="H20" s="15"/>
      <c r="I20" s="16"/>
      <c r="J20" s="15"/>
      <c r="K20" s="16"/>
      <c r="L20" s="15"/>
      <c r="M20" s="16"/>
      <c r="N20" s="15"/>
      <c r="O20" s="16"/>
    </row>
    <row r="21" spans="1:15" x14ac:dyDescent="0.25">
      <c r="A21" t="s">
        <v>131</v>
      </c>
      <c r="C21" s="17"/>
      <c r="E21" s="17"/>
      <c r="G21" s="17"/>
      <c r="I21" s="17"/>
      <c r="K21" s="17"/>
      <c r="M21" s="17"/>
      <c r="O21" s="17"/>
    </row>
  </sheetData>
  <mergeCells count="6">
    <mergeCell ref="B4:C4"/>
    <mergeCell ref="N4:O4"/>
    <mergeCell ref="F4:G4"/>
    <mergeCell ref="J4:M4"/>
    <mergeCell ref="D4:E4"/>
    <mergeCell ref="H4:I4"/>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Feuil75"/>
  <dimension ref="A1:G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7" width="15" customWidth="1"/>
  </cols>
  <sheetData>
    <row r="1" spans="1:7" ht="18.75" x14ac:dyDescent="0.35">
      <c r="A1" s="3" t="s">
        <v>63</v>
      </c>
      <c r="B1" s="4"/>
      <c r="C1" s="4"/>
      <c r="D1" s="4"/>
      <c r="E1" s="5" t="str">
        <f>HYPERLINK("#Sommaire!A1","Sommaire")</f>
        <v>Sommaire</v>
      </c>
      <c r="F1" s="4"/>
      <c r="G1" s="4"/>
    </row>
    <row r="2" spans="1:7" ht="15.75" x14ac:dyDescent="0.3">
      <c r="A2" s="6" t="s">
        <v>387</v>
      </c>
      <c r="B2" s="4"/>
      <c r="C2" s="4"/>
      <c r="D2" s="4"/>
      <c r="E2" s="4"/>
      <c r="F2" s="4"/>
      <c r="G2" s="4"/>
    </row>
    <row r="3" spans="1:7" ht="15.75" x14ac:dyDescent="0.3">
      <c r="A3" s="6" t="s">
        <v>187</v>
      </c>
      <c r="B3" s="4"/>
      <c r="C3" s="4"/>
      <c r="D3" s="4"/>
      <c r="E3" s="4"/>
      <c r="F3" s="4"/>
      <c r="G3" s="4"/>
    </row>
    <row r="4" spans="1:7" ht="60" customHeight="1" x14ac:dyDescent="0.25">
      <c r="A4" s="7"/>
      <c r="B4" s="83" t="s">
        <v>388</v>
      </c>
      <c r="C4" s="83"/>
      <c r="D4" s="83" t="s">
        <v>389</v>
      </c>
      <c r="E4" s="83"/>
      <c r="F4" s="83" t="s">
        <v>385</v>
      </c>
      <c r="G4" s="83"/>
    </row>
    <row r="5" spans="1:7" ht="30" customHeight="1" x14ac:dyDescent="0.25">
      <c r="A5" s="7" t="s">
        <v>99</v>
      </c>
      <c r="B5" s="8" t="s">
        <v>100</v>
      </c>
      <c r="C5" s="9" t="s">
        <v>102</v>
      </c>
      <c r="D5" s="8" t="s">
        <v>100</v>
      </c>
      <c r="E5" s="9" t="s">
        <v>102</v>
      </c>
      <c r="F5" s="8" t="s">
        <v>100</v>
      </c>
      <c r="G5" s="9" t="s">
        <v>102</v>
      </c>
    </row>
    <row r="6" spans="1:7" ht="15.75" x14ac:dyDescent="0.3">
      <c r="A6" s="10" t="s">
        <v>103</v>
      </c>
      <c r="B6" s="4">
        <v>1868</v>
      </c>
      <c r="C6" s="18">
        <v>279</v>
      </c>
      <c r="D6" s="4">
        <v>7229</v>
      </c>
      <c r="E6" s="18">
        <v>619.5</v>
      </c>
      <c r="F6" s="4">
        <v>6960</v>
      </c>
      <c r="G6" s="18">
        <v>609</v>
      </c>
    </row>
    <row r="7" spans="1:7" ht="15.75" x14ac:dyDescent="0.3">
      <c r="A7" s="10" t="s">
        <v>104</v>
      </c>
      <c r="B7" s="4">
        <v>327</v>
      </c>
      <c r="C7" s="18">
        <v>114.5</v>
      </c>
      <c r="D7" s="4">
        <v>6878</v>
      </c>
      <c r="E7" s="18">
        <v>419</v>
      </c>
      <c r="F7" s="4">
        <v>7210</v>
      </c>
      <c r="G7" s="18">
        <v>412.5</v>
      </c>
    </row>
    <row r="8" spans="1:7" ht="15.75" x14ac:dyDescent="0.3">
      <c r="A8" s="10" t="s">
        <v>105</v>
      </c>
      <c r="B8" s="4">
        <v>561</v>
      </c>
      <c r="C8" s="18">
        <v>112.5</v>
      </c>
      <c r="D8" s="4">
        <v>9112</v>
      </c>
      <c r="E8" s="18">
        <v>588</v>
      </c>
      <c r="F8" s="4">
        <v>9565</v>
      </c>
      <c r="G8" s="18">
        <v>600</v>
      </c>
    </row>
    <row r="9" spans="1:7" ht="15.75" x14ac:dyDescent="0.3">
      <c r="A9" s="10" t="s">
        <v>106</v>
      </c>
      <c r="B9" s="4">
        <v>2074</v>
      </c>
      <c r="C9" s="18">
        <v>392</v>
      </c>
      <c r="D9" s="4">
        <v>7102</v>
      </c>
      <c r="E9" s="18">
        <v>539.5</v>
      </c>
      <c r="F9" s="4">
        <v>7834</v>
      </c>
      <c r="G9" s="18">
        <v>520</v>
      </c>
    </row>
    <row r="10" spans="1:7" ht="15.75" x14ac:dyDescent="0.3">
      <c r="A10" s="10" t="s">
        <v>107</v>
      </c>
      <c r="B10" s="4">
        <v>195</v>
      </c>
      <c r="C10" s="18">
        <v>24.5</v>
      </c>
      <c r="D10" s="4">
        <v>202</v>
      </c>
      <c r="E10" s="18">
        <v>33.5</v>
      </c>
      <c r="F10" s="4">
        <v>168</v>
      </c>
      <c r="G10" s="18">
        <v>30.5</v>
      </c>
    </row>
    <row r="11" spans="1:7" ht="15.75" x14ac:dyDescent="0.3">
      <c r="A11" s="10" t="s">
        <v>108</v>
      </c>
      <c r="B11" s="4">
        <v>674</v>
      </c>
      <c r="C11" s="18">
        <v>172.5</v>
      </c>
      <c r="D11" s="4">
        <v>12950</v>
      </c>
      <c r="E11" s="18">
        <v>1049.5</v>
      </c>
      <c r="F11" s="4">
        <v>11373</v>
      </c>
      <c r="G11" s="18">
        <v>1138.5</v>
      </c>
    </row>
    <row r="12" spans="1:7" ht="15.75" x14ac:dyDescent="0.3">
      <c r="A12" s="10" t="s">
        <v>109</v>
      </c>
      <c r="B12" s="4">
        <v>1274</v>
      </c>
      <c r="C12" s="18">
        <v>200</v>
      </c>
      <c r="D12" s="4">
        <v>10831</v>
      </c>
      <c r="E12" s="18">
        <v>542.5</v>
      </c>
      <c r="F12" s="4">
        <v>10804</v>
      </c>
      <c r="G12" s="18">
        <v>514</v>
      </c>
    </row>
    <row r="13" spans="1:7" ht="15.75" x14ac:dyDescent="0.3">
      <c r="A13" s="10" t="s">
        <v>110</v>
      </c>
      <c r="B13" s="4">
        <v>410</v>
      </c>
      <c r="C13" s="18">
        <v>69</v>
      </c>
      <c r="D13" s="4">
        <v>2158</v>
      </c>
      <c r="E13" s="18">
        <v>152.5</v>
      </c>
      <c r="F13" s="4">
        <v>2372</v>
      </c>
      <c r="G13" s="18">
        <v>153.5</v>
      </c>
    </row>
    <row r="14" spans="1:7" ht="15.75" x14ac:dyDescent="0.3">
      <c r="A14" s="10" t="s">
        <v>111</v>
      </c>
      <c r="B14" s="4">
        <v>358</v>
      </c>
      <c r="C14" s="18">
        <v>146.5</v>
      </c>
      <c r="D14" s="4">
        <v>6732</v>
      </c>
      <c r="E14" s="18">
        <v>459.5</v>
      </c>
      <c r="F14" s="4">
        <v>6867</v>
      </c>
      <c r="G14" s="18">
        <v>470</v>
      </c>
    </row>
    <row r="15" spans="1:7" ht="15.75" x14ac:dyDescent="0.3">
      <c r="A15" s="10" t="s">
        <v>112</v>
      </c>
      <c r="B15" s="4">
        <v>3279</v>
      </c>
      <c r="C15" s="18">
        <v>352</v>
      </c>
      <c r="D15" s="4">
        <v>15016</v>
      </c>
      <c r="E15" s="18">
        <v>800</v>
      </c>
      <c r="F15" s="4">
        <v>14198</v>
      </c>
      <c r="G15" s="18">
        <v>799</v>
      </c>
    </row>
    <row r="16" spans="1:7" ht="15.75" x14ac:dyDescent="0.3">
      <c r="A16" s="10" t="s">
        <v>113</v>
      </c>
      <c r="B16" s="4">
        <v>3739</v>
      </c>
      <c r="C16" s="18">
        <v>520</v>
      </c>
      <c r="D16" s="4">
        <v>9895</v>
      </c>
      <c r="E16" s="18">
        <v>769.5</v>
      </c>
      <c r="F16" s="4">
        <v>8477</v>
      </c>
      <c r="G16" s="18">
        <v>715.5</v>
      </c>
    </row>
    <row r="17" spans="1:7" ht="15.75" x14ac:dyDescent="0.3">
      <c r="A17" s="10" t="s">
        <v>114</v>
      </c>
      <c r="B17" s="4">
        <v>1303</v>
      </c>
      <c r="C17" s="18">
        <v>276</v>
      </c>
      <c r="D17" s="4">
        <v>8495</v>
      </c>
      <c r="E17" s="18">
        <v>664.5</v>
      </c>
      <c r="F17" s="4">
        <v>9087</v>
      </c>
      <c r="G17" s="18">
        <v>655.5</v>
      </c>
    </row>
    <row r="18" spans="1:7" ht="15.75" x14ac:dyDescent="0.3">
      <c r="A18" s="10" t="s">
        <v>115</v>
      </c>
      <c r="B18" s="4">
        <v>999</v>
      </c>
      <c r="C18" s="18">
        <v>130</v>
      </c>
      <c r="D18" s="4">
        <v>2073</v>
      </c>
      <c r="E18" s="18">
        <v>213</v>
      </c>
      <c r="F18" s="4">
        <v>1614</v>
      </c>
      <c r="G18" s="18">
        <v>194</v>
      </c>
    </row>
    <row r="19" spans="1:7" s="23" customFormat="1" ht="15.75" x14ac:dyDescent="0.3">
      <c r="A19" s="21" t="s">
        <v>438</v>
      </c>
      <c r="B19" s="27">
        <v>17061</v>
      </c>
      <c r="C19" s="26">
        <v>917</v>
      </c>
      <c r="D19" s="27">
        <v>98673</v>
      </c>
      <c r="E19" s="26">
        <v>2132</v>
      </c>
      <c r="F19" s="27">
        <v>96529</v>
      </c>
      <c r="G19" s="26">
        <v>2143.5</v>
      </c>
    </row>
    <row r="20" spans="1:7" x14ac:dyDescent="0.25">
      <c r="A20" s="15" t="s">
        <v>252</v>
      </c>
      <c r="B20" s="15"/>
      <c r="C20" s="16"/>
      <c r="D20" s="15"/>
      <c r="E20" s="16"/>
      <c r="F20" s="15"/>
      <c r="G20" s="16"/>
    </row>
    <row r="21" spans="1:7" x14ac:dyDescent="0.25">
      <c r="A21" t="s">
        <v>131</v>
      </c>
      <c r="C21" s="17"/>
      <c r="E21" s="17"/>
      <c r="G21" s="17"/>
    </row>
  </sheetData>
  <mergeCells count="3">
    <mergeCell ref="F4:G4"/>
    <mergeCell ref="B4:C4"/>
    <mergeCell ref="D4:E4"/>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Feuil76"/>
  <dimension ref="A1:G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7" width="15" customWidth="1"/>
  </cols>
  <sheetData>
    <row r="1" spans="1:7" ht="18.75" x14ac:dyDescent="0.35">
      <c r="A1" s="3" t="s">
        <v>63</v>
      </c>
      <c r="B1" s="4"/>
      <c r="C1" s="4"/>
      <c r="D1" s="4"/>
      <c r="E1" s="5" t="str">
        <f>HYPERLINK("#Sommaire!A1","Sommaire")</f>
        <v>Sommaire</v>
      </c>
      <c r="F1" s="4"/>
      <c r="G1" s="4"/>
    </row>
    <row r="2" spans="1:7" ht="15.75" x14ac:dyDescent="0.3">
      <c r="A2" s="6" t="s">
        <v>390</v>
      </c>
      <c r="B2" s="4"/>
      <c r="C2" s="4"/>
      <c r="D2" s="4"/>
      <c r="E2" s="4"/>
      <c r="F2" s="4"/>
      <c r="G2" s="4"/>
    </row>
    <row r="3" spans="1:7" ht="15.75" x14ac:dyDescent="0.3">
      <c r="A3" s="6" t="s">
        <v>187</v>
      </c>
      <c r="B3" s="4"/>
      <c r="C3" s="4"/>
      <c r="D3" s="4"/>
      <c r="E3" s="4"/>
      <c r="F3" s="4"/>
      <c r="G3" s="4"/>
    </row>
    <row r="4" spans="1:7" ht="60" customHeight="1" x14ac:dyDescent="0.25">
      <c r="A4" s="7"/>
      <c r="B4" s="83" t="s">
        <v>391</v>
      </c>
      <c r="C4" s="83"/>
      <c r="D4" s="83" t="s">
        <v>392</v>
      </c>
      <c r="E4" s="83"/>
      <c r="F4" s="83" t="s">
        <v>393</v>
      </c>
      <c r="G4" s="83"/>
    </row>
    <row r="5" spans="1:7" ht="30" customHeight="1" x14ac:dyDescent="0.25">
      <c r="A5" s="7" t="s">
        <v>99</v>
      </c>
      <c r="B5" s="8" t="s">
        <v>100</v>
      </c>
      <c r="C5" s="9" t="s">
        <v>102</v>
      </c>
      <c r="D5" s="8" t="s">
        <v>100</v>
      </c>
      <c r="E5" s="9" t="s">
        <v>102</v>
      </c>
      <c r="F5" s="8" t="s">
        <v>100</v>
      </c>
      <c r="G5" s="9" t="s">
        <v>102</v>
      </c>
    </row>
    <row r="6" spans="1:7" ht="15.75" x14ac:dyDescent="0.3">
      <c r="A6" s="10" t="s">
        <v>103</v>
      </c>
      <c r="B6" s="4">
        <v>828</v>
      </c>
      <c r="C6" s="18">
        <v>207</v>
      </c>
      <c r="D6" s="4">
        <v>2413</v>
      </c>
      <c r="E6" s="18">
        <v>407.5</v>
      </c>
      <c r="F6" s="4">
        <v>181</v>
      </c>
      <c r="G6" s="18">
        <v>54</v>
      </c>
    </row>
    <row r="7" spans="1:7" ht="15.75" x14ac:dyDescent="0.3">
      <c r="A7" s="10" t="s">
        <v>104</v>
      </c>
      <c r="B7" s="4">
        <v>711</v>
      </c>
      <c r="C7" s="18">
        <v>153</v>
      </c>
      <c r="D7" s="4">
        <v>2477</v>
      </c>
      <c r="E7" s="18">
        <v>295.5</v>
      </c>
      <c r="F7" s="4">
        <v>76</v>
      </c>
      <c r="G7" s="18">
        <v>56.5</v>
      </c>
    </row>
    <row r="8" spans="1:7" ht="15.75" x14ac:dyDescent="0.3">
      <c r="A8" s="10" t="s">
        <v>105</v>
      </c>
      <c r="B8" s="4">
        <v>1013</v>
      </c>
      <c r="C8" s="18">
        <v>214.5</v>
      </c>
      <c r="D8" s="4">
        <v>1408</v>
      </c>
      <c r="E8" s="18">
        <v>245.5</v>
      </c>
      <c r="F8" s="4">
        <v>372</v>
      </c>
      <c r="G8" s="18">
        <v>67.5</v>
      </c>
    </row>
    <row r="9" spans="1:7" ht="15.75" x14ac:dyDescent="0.3">
      <c r="A9" s="10" t="s">
        <v>106</v>
      </c>
      <c r="B9" s="4">
        <v>1409</v>
      </c>
      <c r="C9" s="18">
        <v>334.5</v>
      </c>
      <c r="D9" s="4">
        <v>3379</v>
      </c>
      <c r="E9" s="18">
        <v>456.5</v>
      </c>
      <c r="F9" s="4">
        <v>143</v>
      </c>
      <c r="G9" s="18">
        <v>72.5</v>
      </c>
    </row>
    <row r="10" spans="1:7" ht="15.75" x14ac:dyDescent="0.3">
      <c r="A10" s="10" t="s">
        <v>107</v>
      </c>
      <c r="B10" s="4">
        <v>6</v>
      </c>
      <c r="C10" s="18">
        <v>3</v>
      </c>
      <c r="D10" s="4">
        <v>100</v>
      </c>
      <c r="E10" s="18">
        <v>21.5</v>
      </c>
      <c r="F10" s="4">
        <v>6</v>
      </c>
      <c r="G10" s="18">
        <v>4.5</v>
      </c>
    </row>
    <row r="11" spans="1:7" ht="15.75" x14ac:dyDescent="0.3">
      <c r="A11" s="10" t="s">
        <v>108</v>
      </c>
      <c r="B11" s="4">
        <v>1244</v>
      </c>
      <c r="C11" s="18">
        <v>275</v>
      </c>
      <c r="D11" s="4">
        <v>5218</v>
      </c>
      <c r="E11" s="18">
        <v>619.5</v>
      </c>
      <c r="F11" s="4">
        <v>135</v>
      </c>
      <c r="G11" s="18">
        <v>62.5</v>
      </c>
    </row>
    <row r="12" spans="1:7" ht="15.75" x14ac:dyDescent="0.3">
      <c r="A12" s="10" t="s">
        <v>109</v>
      </c>
      <c r="B12" s="4">
        <v>1989</v>
      </c>
      <c r="C12" s="18">
        <v>265</v>
      </c>
      <c r="D12" s="4">
        <v>4291</v>
      </c>
      <c r="E12" s="18">
        <v>412.5</v>
      </c>
      <c r="F12" s="4">
        <v>118</v>
      </c>
      <c r="G12" s="18">
        <v>59.5</v>
      </c>
    </row>
    <row r="13" spans="1:7" ht="15.75" x14ac:dyDescent="0.3">
      <c r="A13" s="10" t="s">
        <v>110</v>
      </c>
      <c r="B13" s="4">
        <v>377</v>
      </c>
      <c r="C13" s="18">
        <v>92.5</v>
      </c>
      <c r="D13" s="4">
        <v>1124</v>
      </c>
      <c r="E13" s="18">
        <v>154.5</v>
      </c>
      <c r="F13" s="4">
        <v>55</v>
      </c>
      <c r="G13" s="18">
        <v>24.5</v>
      </c>
    </row>
    <row r="14" spans="1:7" ht="15.75" x14ac:dyDescent="0.3">
      <c r="A14" s="10" t="s">
        <v>111</v>
      </c>
      <c r="B14" s="4">
        <v>1327</v>
      </c>
      <c r="C14" s="18">
        <v>247</v>
      </c>
      <c r="D14" s="4">
        <v>1386</v>
      </c>
      <c r="E14" s="18">
        <v>278.5</v>
      </c>
      <c r="F14" s="4">
        <v>62</v>
      </c>
      <c r="G14" s="18">
        <v>39</v>
      </c>
    </row>
    <row r="15" spans="1:7" ht="15.75" x14ac:dyDescent="0.3">
      <c r="A15" s="10" t="s">
        <v>112</v>
      </c>
      <c r="B15" s="4">
        <v>1324</v>
      </c>
      <c r="C15" s="18">
        <v>223</v>
      </c>
      <c r="D15" s="4">
        <v>6274</v>
      </c>
      <c r="E15" s="18">
        <v>572.5</v>
      </c>
      <c r="F15" s="4">
        <v>318</v>
      </c>
      <c r="G15" s="18">
        <v>78</v>
      </c>
    </row>
    <row r="16" spans="1:7" ht="15.75" x14ac:dyDescent="0.3">
      <c r="A16" s="10" t="s">
        <v>113</v>
      </c>
      <c r="B16" s="4">
        <v>1232</v>
      </c>
      <c r="C16" s="18">
        <v>347</v>
      </c>
      <c r="D16" s="4">
        <v>3540</v>
      </c>
      <c r="E16" s="18">
        <v>458</v>
      </c>
      <c r="F16" s="4">
        <v>100</v>
      </c>
      <c r="G16" s="18">
        <v>41.5</v>
      </c>
    </row>
    <row r="17" spans="1:7" ht="15.75" x14ac:dyDescent="0.3">
      <c r="A17" s="10" t="s">
        <v>114</v>
      </c>
      <c r="B17" s="4">
        <v>1223</v>
      </c>
      <c r="C17" s="18">
        <v>275</v>
      </c>
      <c r="D17" s="4">
        <v>1985</v>
      </c>
      <c r="E17" s="18">
        <v>305</v>
      </c>
      <c r="F17" s="4">
        <v>225</v>
      </c>
      <c r="G17" s="18">
        <v>48.5</v>
      </c>
    </row>
    <row r="18" spans="1:7" ht="15.75" x14ac:dyDescent="0.3">
      <c r="A18" s="10" t="s">
        <v>115</v>
      </c>
      <c r="B18" s="4">
        <v>127</v>
      </c>
      <c r="C18" s="18">
        <v>44</v>
      </c>
      <c r="D18" s="4">
        <v>1756</v>
      </c>
      <c r="E18" s="18">
        <v>197</v>
      </c>
      <c r="F18" s="4">
        <v>223</v>
      </c>
      <c r="G18" s="18">
        <v>93</v>
      </c>
    </row>
    <row r="19" spans="1:7" s="23" customFormat="1" ht="15.75" x14ac:dyDescent="0.3">
      <c r="A19" s="21" t="s">
        <v>438</v>
      </c>
      <c r="B19" s="27">
        <v>12810</v>
      </c>
      <c r="C19" s="26">
        <v>830</v>
      </c>
      <c r="D19" s="27">
        <v>35351</v>
      </c>
      <c r="E19" s="26">
        <v>1359</v>
      </c>
      <c r="F19" s="27">
        <v>2014</v>
      </c>
      <c r="G19" s="26">
        <v>210.5</v>
      </c>
    </row>
    <row r="20" spans="1:7" x14ac:dyDescent="0.25">
      <c r="A20" s="15" t="s">
        <v>252</v>
      </c>
      <c r="B20" s="15"/>
      <c r="C20" s="16"/>
      <c r="D20" s="15"/>
      <c r="E20" s="16"/>
      <c r="F20" s="15"/>
      <c r="G20" s="16"/>
    </row>
    <row r="21" spans="1:7" x14ac:dyDescent="0.25">
      <c r="A21" t="s">
        <v>131</v>
      </c>
      <c r="C21" s="17"/>
      <c r="E21" s="17"/>
      <c r="G21" s="17"/>
    </row>
  </sheetData>
  <mergeCells count="3">
    <mergeCell ref="F4:G4"/>
    <mergeCell ref="B4:C4"/>
    <mergeCell ref="D4:E4"/>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Feuil77"/>
  <dimension ref="A1:I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9" width="15" customWidth="1"/>
  </cols>
  <sheetData>
    <row r="1" spans="1:9" ht="18.75" x14ac:dyDescent="0.35">
      <c r="A1" s="3" t="s">
        <v>63</v>
      </c>
      <c r="B1" s="4"/>
      <c r="C1" s="4"/>
      <c r="D1" s="4"/>
      <c r="E1" s="5" t="str">
        <f>HYPERLINK("#Sommaire!A1","Sommaire")</f>
        <v>Sommaire</v>
      </c>
      <c r="F1" s="4"/>
      <c r="G1" s="4"/>
      <c r="H1" s="4"/>
      <c r="I1" s="4"/>
    </row>
    <row r="2" spans="1:9" ht="15.75" x14ac:dyDescent="0.3">
      <c r="A2" s="6" t="s">
        <v>394</v>
      </c>
      <c r="B2" s="4"/>
      <c r="C2" s="4"/>
      <c r="D2" s="4"/>
      <c r="E2" s="4"/>
      <c r="F2" s="4"/>
      <c r="G2" s="4"/>
      <c r="H2" s="4"/>
      <c r="I2" s="4"/>
    </row>
    <row r="3" spans="1:9" ht="15.75" x14ac:dyDescent="0.3">
      <c r="A3" s="6" t="s">
        <v>187</v>
      </c>
      <c r="B3" s="4"/>
      <c r="C3" s="4"/>
      <c r="D3" s="4"/>
      <c r="E3" s="4"/>
      <c r="F3" s="4"/>
      <c r="G3" s="4"/>
      <c r="H3" s="4"/>
      <c r="I3" s="4"/>
    </row>
    <row r="4" spans="1:9" ht="60" customHeight="1" x14ac:dyDescent="0.25">
      <c r="A4" s="7"/>
      <c r="B4" s="83" t="s">
        <v>395</v>
      </c>
      <c r="C4" s="83"/>
      <c r="D4" s="83" t="s">
        <v>396</v>
      </c>
      <c r="E4" s="83"/>
      <c r="F4" s="83" t="s">
        <v>397</v>
      </c>
      <c r="G4" s="83"/>
      <c r="H4" s="83" t="s">
        <v>398</v>
      </c>
      <c r="I4" s="83"/>
    </row>
    <row r="5" spans="1:9" ht="30" customHeight="1" x14ac:dyDescent="0.25">
      <c r="A5" s="7" t="s">
        <v>99</v>
      </c>
      <c r="B5" s="8" t="s">
        <v>100</v>
      </c>
      <c r="C5" s="9" t="s">
        <v>102</v>
      </c>
      <c r="D5" s="8" t="s">
        <v>100</v>
      </c>
      <c r="E5" s="9" t="s">
        <v>102</v>
      </c>
      <c r="F5" s="8" t="s">
        <v>100</v>
      </c>
      <c r="G5" s="9" t="s">
        <v>102</v>
      </c>
      <c r="H5" s="8" t="s">
        <v>100</v>
      </c>
      <c r="I5" s="9" t="s">
        <v>102</v>
      </c>
    </row>
    <row r="6" spans="1:9" ht="15.75" x14ac:dyDescent="0.3">
      <c r="A6" s="10" t="s">
        <v>103</v>
      </c>
      <c r="B6" s="4">
        <v>15</v>
      </c>
      <c r="C6" s="18">
        <v>10.5</v>
      </c>
      <c r="D6" s="4">
        <v>25</v>
      </c>
      <c r="E6" s="18">
        <v>8</v>
      </c>
      <c r="F6" s="4">
        <v>3</v>
      </c>
      <c r="G6" s="18">
        <v>1</v>
      </c>
      <c r="H6" s="4" t="s">
        <v>439</v>
      </c>
      <c r="I6" s="18"/>
    </row>
    <row r="7" spans="1:9" ht="15.75" x14ac:dyDescent="0.3">
      <c r="A7" s="10" t="s">
        <v>104</v>
      </c>
      <c r="B7" s="4">
        <v>21</v>
      </c>
      <c r="C7" s="18">
        <v>22.5</v>
      </c>
      <c r="D7" s="4">
        <v>14</v>
      </c>
      <c r="E7" s="18">
        <v>18</v>
      </c>
      <c r="F7" s="4">
        <v>66</v>
      </c>
      <c r="G7" s="18">
        <v>57.5</v>
      </c>
      <c r="H7" s="4">
        <v>0</v>
      </c>
      <c r="I7" s="18">
        <v>0</v>
      </c>
    </row>
    <row r="8" spans="1:9" ht="15.75" x14ac:dyDescent="0.3">
      <c r="A8" s="10" t="s">
        <v>105</v>
      </c>
      <c r="B8" s="4">
        <v>3</v>
      </c>
      <c r="C8" s="18">
        <v>1</v>
      </c>
      <c r="D8" s="4">
        <v>102</v>
      </c>
      <c r="E8" s="18">
        <v>13.5</v>
      </c>
      <c r="F8" s="4" t="s">
        <v>439</v>
      </c>
      <c r="G8" s="18"/>
      <c r="H8" s="4" t="s">
        <v>439</v>
      </c>
      <c r="I8" s="18"/>
    </row>
    <row r="9" spans="1:9" ht="15.75" x14ac:dyDescent="0.3">
      <c r="A9" s="10" t="s">
        <v>106</v>
      </c>
      <c r="B9" s="4">
        <v>14</v>
      </c>
      <c r="C9" s="18">
        <v>6.5</v>
      </c>
      <c r="D9" s="4">
        <v>24</v>
      </c>
      <c r="E9" s="18">
        <v>24</v>
      </c>
      <c r="F9" s="4">
        <v>11</v>
      </c>
      <c r="G9" s="18">
        <v>2</v>
      </c>
      <c r="H9" s="4" t="s">
        <v>439</v>
      </c>
      <c r="I9" s="18"/>
    </row>
    <row r="10" spans="1:9" ht="15.75" x14ac:dyDescent="0.3">
      <c r="A10" s="10" t="s">
        <v>107</v>
      </c>
      <c r="B10" s="4">
        <v>3</v>
      </c>
      <c r="C10" s="18">
        <v>3</v>
      </c>
      <c r="D10" s="4">
        <v>0</v>
      </c>
      <c r="E10" s="18">
        <v>0</v>
      </c>
      <c r="F10" s="4">
        <v>0</v>
      </c>
      <c r="G10" s="18">
        <v>0</v>
      </c>
      <c r="H10" s="4">
        <v>0</v>
      </c>
      <c r="I10" s="18">
        <v>0</v>
      </c>
    </row>
    <row r="11" spans="1:9" ht="15.75" x14ac:dyDescent="0.3">
      <c r="A11" s="10" t="s">
        <v>108</v>
      </c>
      <c r="B11" s="4">
        <v>6</v>
      </c>
      <c r="C11" s="18">
        <v>1.5</v>
      </c>
      <c r="D11" s="4">
        <v>11</v>
      </c>
      <c r="E11" s="18">
        <v>14</v>
      </c>
      <c r="F11" s="4">
        <v>75</v>
      </c>
      <c r="G11" s="18">
        <v>106.5</v>
      </c>
      <c r="H11" s="4">
        <v>0</v>
      </c>
      <c r="I11" s="18">
        <v>0</v>
      </c>
    </row>
    <row r="12" spans="1:9" ht="15.75" x14ac:dyDescent="0.3">
      <c r="A12" s="10" t="s">
        <v>109</v>
      </c>
      <c r="B12" s="4">
        <v>84</v>
      </c>
      <c r="C12" s="18">
        <v>83.5</v>
      </c>
      <c r="D12" s="4">
        <v>11</v>
      </c>
      <c r="E12" s="18">
        <v>11</v>
      </c>
      <c r="F12" s="4" t="s">
        <v>439</v>
      </c>
      <c r="G12" s="18"/>
      <c r="H12" s="4">
        <v>0</v>
      </c>
      <c r="I12" s="18">
        <v>0</v>
      </c>
    </row>
    <row r="13" spans="1:9" ht="15.75" x14ac:dyDescent="0.3">
      <c r="A13" s="10" t="s">
        <v>110</v>
      </c>
      <c r="B13" s="4">
        <v>5</v>
      </c>
      <c r="C13" s="18">
        <v>1.5</v>
      </c>
      <c r="D13" s="4" t="s">
        <v>439</v>
      </c>
      <c r="E13" s="18"/>
      <c r="F13" s="4" t="s">
        <v>439</v>
      </c>
      <c r="G13" s="18"/>
      <c r="H13" s="4" t="s">
        <v>439</v>
      </c>
      <c r="I13" s="18"/>
    </row>
    <row r="14" spans="1:9" ht="15.75" x14ac:dyDescent="0.3">
      <c r="A14" s="10" t="s">
        <v>111</v>
      </c>
      <c r="B14" s="4">
        <v>38</v>
      </c>
      <c r="C14" s="18">
        <v>54</v>
      </c>
      <c r="D14" s="4" t="s">
        <v>439</v>
      </c>
      <c r="E14" s="18"/>
      <c r="F14" s="4">
        <v>0</v>
      </c>
      <c r="G14" s="18">
        <v>0</v>
      </c>
      <c r="H14" s="4">
        <v>0</v>
      </c>
      <c r="I14" s="18">
        <v>0</v>
      </c>
    </row>
    <row r="15" spans="1:9" ht="15.75" x14ac:dyDescent="0.3">
      <c r="A15" s="10" t="s">
        <v>112</v>
      </c>
      <c r="B15" s="4">
        <v>41</v>
      </c>
      <c r="C15" s="18">
        <v>35</v>
      </c>
      <c r="D15" s="4">
        <v>20</v>
      </c>
      <c r="E15" s="18">
        <v>4.5</v>
      </c>
      <c r="F15" s="4">
        <v>44</v>
      </c>
      <c r="G15" s="18">
        <v>47.5</v>
      </c>
      <c r="H15" s="4" t="s">
        <v>439</v>
      </c>
      <c r="I15" s="18"/>
    </row>
    <row r="16" spans="1:9" ht="15.75" x14ac:dyDescent="0.3">
      <c r="A16" s="10" t="s">
        <v>113</v>
      </c>
      <c r="B16" s="4">
        <v>45</v>
      </c>
      <c r="C16" s="18">
        <v>40</v>
      </c>
      <c r="D16" s="4">
        <v>14</v>
      </c>
      <c r="E16" s="18">
        <v>2</v>
      </c>
      <c r="F16" s="4">
        <v>12</v>
      </c>
      <c r="G16" s="18">
        <v>3.5</v>
      </c>
      <c r="H16" s="4">
        <v>5</v>
      </c>
      <c r="I16" s="18">
        <v>3</v>
      </c>
    </row>
    <row r="17" spans="1:9" ht="15.75" x14ac:dyDescent="0.3">
      <c r="A17" s="10" t="s">
        <v>114</v>
      </c>
      <c r="B17" s="4">
        <v>38</v>
      </c>
      <c r="C17" s="18">
        <v>28</v>
      </c>
      <c r="D17" s="4">
        <v>41</v>
      </c>
      <c r="E17" s="18">
        <v>4.5</v>
      </c>
      <c r="F17" s="4" t="s">
        <v>439</v>
      </c>
      <c r="G17" s="18"/>
      <c r="H17" s="4" t="s">
        <v>439</v>
      </c>
      <c r="I17" s="18"/>
    </row>
    <row r="18" spans="1:9" ht="15.75" x14ac:dyDescent="0.3">
      <c r="A18" s="10" t="s">
        <v>115</v>
      </c>
      <c r="B18" s="4">
        <v>6</v>
      </c>
      <c r="C18" s="18">
        <v>3</v>
      </c>
      <c r="D18" s="4">
        <v>15</v>
      </c>
      <c r="E18" s="18">
        <v>2.5</v>
      </c>
      <c r="F18" s="4">
        <v>3</v>
      </c>
      <c r="G18" s="18">
        <v>1</v>
      </c>
      <c r="H18" s="4" t="s">
        <v>439</v>
      </c>
      <c r="I18" s="18"/>
    </row>
    <row r="19" spans="1:9" s="23" customFormat="1" ht="15.75" x14ac:dyDescent="0.3">
      <c r="A19" s="21" t="s">
        <v>438</v>
      </c>
      <c r="B19" s="27">
        <v>319</v>
      </c>
      <c r="C19" s="26">
        <v>128</v>
      </c>
      <c r="D19" s="27">
        <v>280</v>
      </c>
      <c r="E19" s="26">
        <v>43</v>
      </c>
      <c r="F19" s="27">
        <v>220</v>
      </c>
      <c r="G19" s="26">
        <v>159</v>
      </c>
      <c r="H19" s="27">
        <v>15</v>
      </c>
      <c r="I19" s="26">
        <v>3.5</v>
      </c>
    </row>
    <row r="20" spans="1:9" x14ac:dyDescent="0.25">
      <c r="A20" s="15" t="s">
        <v>252</v>
      </c>
      <c r="B20" s="15"/>
      <c r="C20" s="16"/>
      <c r="D20" s="15"/>
      <c r="E20" s="16"/>
      <c r="F20" s="15"/>
      <c r="G20" s="16"/>
      <c r="H20" s="15"/>
      <c r="I20" s="16"/>
    </row>
    <row r="21" spans="1:9" x14ac:dyDescent="0.25">
      <c r="A21" t="s">
        <v>131</v>
      </c>
      <c r="C21" s="17"/>
      <c r="E21" s="17"/>
      <c r="G21" s="17"/>
      <c r="I21" s="17"/>
    </row>
  </sheetData>
  <mergeCells count="4">
    <mergeCell ref="F4:G4"/>
    <mergeCell ref="B4:C4"/>
    <mergeCell ref="H4:I4"/>
    <mergeCell ref="D4:E4"/>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Feuil78"/>
  <dimension ref="A1:S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9" width="15" customWidth="1"/>
  </cols>
  <sheetData>
    <row r="1" spans="1:19" ht="18.75" x14ac:dyDescent="0.35">
      <c r="A1" s="3" t="s">
        <v>63</v>
      </c>
      <c r="B1" s="4"/>
      <c r="C1" s="4"/>
      <c r="D1" s="4"/>
      <c r="E1" s="5" t="str">
        <f>HYPERLINK("#Sommaire!A1","Sommaire")</f>
        <v>Sommaire</v>
      </c>
      <c r="F1" s="4"/>
      <c r="G1" s="4"/>
      <c r="H1" s="4"/>
      <c r="I1" s="4"/>
      <c r="J1" s="4"/>
      <c r="K1" s="4"/>
      <c r="L1" s="4"/>
      <c r="M1" s="4"/>
      <c r="N1" s="4"/>
      <c r="O1" s="4"/>
      <c r="P1" s="4"/>
      <c r="Q1" s="4"/>
      <c r="R1" s="4"/>
      <c r="S1" s="4"/>
    </row>
    <row r="2" spans="1:19" ht="15.75" x14ac:dyDescent="0.3">
      <c r="A2" s="6" t="s">
        <v>399</v>
      </c>
      <c r="B2" s="4"/>
      <c r="C2" s="4"/>
      <c r="D2" s="4"/>
      <c r="E2" s="4"/>
      <c r="F2" s="4"/>
      <c r="G2" s="4"/>
      <c r="H2" s="4"/>
      <c r="I2" s="4"/>
      <c r="J2" s="4"/>
      <c r="K2" s="4"/>
      <c r="L2" s="4"/>
      <c r="M2" s="4"/>
      <c r="N2" s="4"/>
      <c r="O2" s="4"/>
      <c r="P2" s="4"/>
      <c r="Q2" s="4"/>
      <c r="R2" s="4"/>
      <c r="S2" s="4"/>
    </row>
    <row r="3" spans="1:19" ht="15.75" x14ac:dyDescent="0.3">
      <c r="A3" s="6" t="s">
        <v>187</v>
      </c>
      <c r="B3" s="4"/>
      <c r="C3" s="4"/>
      <c r="D3" s="4"/>
      <c r="E3" s="4"/>
      <c r="F3" s="4"/>
      <c r="G3" s="4"/>
      <c r="H3" s="4"/>
      <c r="I3" s="4"/>
      <c r="J3" s="4"/>
      <c r="K3" s="4"/>
      <c r="L3" s="4"/>
      <c r="M3" s="4"/>
      <c r="N3" s="4"/>
      <c r="O3" s="4"/>
      <c r="P3" s="4"/>
      <c r="Q3" s="4"/>
      <c r="R3" s="4"/>
      <c r="S3" s="4"/>
    </row>
    <row r="4" spans="1:19" ht="60" customHeight="1" x14ac:dyDescent="0.25">
      <c r="A4" s="7"/>
      <c r="B4" s="83" t="s">
        <v>400</v>
      </c>
      <c r="C4" s="83"/>
      <c r="D4" s="83" t="s">
        <v>401</v>
      </c>
      <c r="E4" s="83"/>
      <c r="F4" s="83" t="s">
        <v>402</v>
      </c>
      <c r="G4" s="83"/>
      <c r="H4" s="83" t="s">
        <v>403</v>
      </c>
      <c r="I4" s="83"/>
      <c r="J4" s="83" t="s">
        <v>402</v>
      </c>
      <c r="K4" s="83"/>
      <c r="L4" s="83" t="s">
        <v>404</v>
      </c>
      <c r="M4" s="83"/>
      <c r="N4" s="83" t="s">
        <v>405</v>
      </c>
      <c r="O4" s="83"/>
      <c r="P4" s="83" t="s">
        <v>406</v>
      </c>
      <c r="Q4" s="83"/>
      <c r="R4" s="83" t="s">
        <v>407</v>
      </c>
      <c r="S4" s="83"/>
    </row>
    <row r="5" spans="1:19" ht="30" customHeight="1" x14ac:dyDescent="0.25">
      <c r="A5" s="7" t="s">
        <v>99</v>
      </c>
      <c r="B5" s="8" t="s">
        <v>100</v>
      </c>
      <c r="C5" s="9" t="s">
        <v>102</v>
      </c>
      <c r="D5" s="8" t="s">
        <v>100</v>
      </c>
      <c r="E5" s="9" t="s">
        <v>102</v>
      </c>
      <c r="F5" s="8" t="s">
        <v>100</v>
      </c>
      <c r="G5" s="9" t="s">
        <v>102</v>
      </c>
      <c r="H5" s="8" t="s">
        <v>100</v>
      </c>
      <c r="I5" s="9" t="s">
        <v>102</v>
      </c>
      <c r="J5" s="8" t="s">
        <v>100</v>
      </c>
      <c r="K5" s="9" t="s">
        <v>102</v>
      </c>
      <c r="L5" s="8" t="s">
        <v>100</v>
      </c>
      <c r="M5" s="9" t="s">
        <v>102</v>
      </c>
      <c r="N5" s="8" t="s">
        <v>100</v>
      </c>
      <c r="O5" s="9" t="s">
        <v>102</v>
      </c>
      <c r="P5" s="8" t="s">
        <v>100</v>
      </c>
      <c r="Q5" s="9" t="s">
        <v>102</v>
      </c>
      <c r="R5" s="8" t="s">
        <v>100</v>
      </c>
      <c r="S5" s="9" t="s">
        <v>102</v>
      </c>
    </row>
    <row r="6" spans="1:19" ht="15.75" x14ac:dyDescent="0.3">
      <c r="A6" s="10" t="s">
        <v>103</v>
      </c>
      <c r="B6" s="4">
        <v>1036</v>
      </c>
      <c r="C6" s="18">
        <v>222</v>
      </c>
      <c r="D6" s="4">
        <v>2495</v>
      </c>
      <c r="E6" s="18">
        <v>383.5</v>
      </c>
      <c r="F6" s="4">
        <v>4400</v>
      </c>
      <c r="G6" s="18">
        <v>480</v>
      </c>
      <c r="H6" s="4">
        <v>2812</v>
      </c>
      <c r="I6" s="18">
        <v>379.5</v>
      </c>
      <c r="J6" s="4">
        <v>3864</v>
      </c>
      <c r="K6" s="18">
        <v>429.5</v>
      </c>
      <c r="L6" s="4">
        <v>722</v>
      </c>
      <c r="M6" s="18">
        <v>263</v>
      </c>
      <c r="N6" s="4">
        <v>3613</v>
      </c>
      <c r="O6" s="18">
        <v>429.5</v>
      </c>
      <c r="P6" s="4">
        <v>282</v>
      </c>
      <c r="Q6" s="18">
        <v>137</v>
      </c>
      <c r="R6" s="4">
        <v>812</v>
      </c>
      <c r="S6" s="18">
        <v>207.5</v>
      </c>
    </row>
    <row r="7" spans="1:19" ht="15.75" x14ac:dyDescent="0.3">
      <c r="A7" s="10" t="s">
        <v>104</v>
      </c>
      <c r="B7" s="4">
        <v>1217</v>
      </c>
      <c r="C7" s="18">
        <v>222.5</v>
      </c>
      <c r="D7" s="4">
        <v>3051</v>
      </c>
      <c r="E7" s="18">
        <v>293.5</v>
      </c>
      <c r="F7" s="4">
        <v>6243</v>
      </c>
      <c r="G7" s="18">
        <v>391</v>
      </c>
      <c r="H7" s="4">
        <v>2376</v>
      </c>
      <c r="I7" s="18">
        <v>292</v>
      </c>
      <c r="J7" s="4">
        <v>3799</v>
      </c>
      <c r="K7" s="18">
        <v>293</v>
      </c>
      <c r="L7" s="4">
        <v>495</v>
      </c>
      <c r="M7" s="18">
        <v>141</v>
      </c>
      <c r="N7" s="4">
        <v>3403</v>
      </c>
      <c r="O7" s="18">
        <v>289</v>
      </c>
      <c r="P7" s="4">
        <v>507</v>
      </c>
      <c r="Q7" s="18">
        <v>160.5</v>
      </c>
      <c r="R7" s="4">
        <v>628</v>
      </c>
      <c r="S7" s="18">
        <v>147</v>
      </c>
    </row>
    <row r="8" spans="1:19" ht="15.75" x14ac:dyDescent="0.3">
      <c r="A8" s="10" t="s">
        <v>105</v>
      </c>
      <c r="B8" s="4">
        <v>739</v>
      </c>
      <c r="C8" s="18">
        <v>156.5</v>
      </c>
      <c r="D8" s="4">
        <v>3362</v>
      </c>
      <c r="E8" s="18">
        <v>379.5</v>
      </c>
      <c r="F8" s="4">
        <v>5929</v>
      </c>
      <c r="G8" s="18">
        <v>443.5</v>
      </c>
      <c r="H8" s="4">
        <v>2849</v>
      </c>
      <c r="I8" s="18">
        <v>385</v>
      </c>
      <c r="J8" s="4">
        <v>2825</v>
      </c>
      <c r="K8" s="18">
        <v>347</v>
      </c>
      <c r="L8" s="4">
        <v>1349</v>
      </c>
      <c r="M8" s="18">
        <v>253.5</v>
      </c>
      <c r="N8" s="4">
        <v>4488</v>
      </c>
      <c r="O8" s="18">
        <v>417.5</v>
      </c>
      <c r="P8" s="4">
        <v>292</v>
      </c>
      <c r="Q8" s="18">
        <v>101</v>
      </c>
      <c r="R8" s="4">
        <v>925</v>
      </c>
      <c r="S8" s="18">
        <v>206.5</v>
      </c>
    </row>
    <row r="9" spans="1:19" ht="15.75" x14ac:dyDescent="0.3">
      <c r="A9" s="10" t="s">
        <v>106</v>
      </c>
      <c r="B9" s="4">
        <v>918</v>
      </c>
      <c r="C9" s="18">
        <v>211.5</v>
      </c>
      <c r="D9" s="4">
        <v>4899</v>
      </c>
      <c r="E9" s="18">
        <v>497.5</v>
      </c>
      <c r="F9" s="4">
        <v>8309</v>
      </c>
      <c r="G9" s="18">
        <v>523.5</v>
      </c>
      <c r="H9" s="4">
        <v>3282</v>
      </c>
      <c r="I9" s="18">
        <v>472</v>
      </c>
      <c r="J9" s="4">
        <v>5955</v>
      </c>
      <c r="K9" s="18">
        <v>512</v>
      </c>
      <c r="L9" s="4">
        <v>217</v>
      </c>
      <c r="M9" s="18">
        <v>140.5</v>
      </c>
      <c r="N9" s="4">
        <v>6431</v>
      </c>
      <c r="O9" s="18">
        <v>529.5</v>
      </c>
      <c r="P9" s="4">
        <v>706</v>
      </c>
      <c r="Q9" s="18">
        <v>248</v>
      </c>
      <c r="R9" s="4">
        <v>1178</v>
      </c>
      <c r="S9" s="18">
        <v>309.5</v>
      </c>
    </row>
    <row r="10" spans="1:19" ht="15.75" x14ac:dyDescent="0.3">
      <c r="A10" s="10" t="s">
        <v>107</v>
      </c>
      <c r="B10" s="4">
        <v>22</v>
      </c>
      <c r="C10" s="18">
        <v>8.5</v>
      </c>
      <c r="D10" s="4">
        <v>5</v>
      </c>
      <c r="E10" s="18">
        <v>3</v>
      </c>
      <c r="F10" s="4">
        <v>47</v>
      </c>
      <c r="G10" s="18">
        <v>9.5</v>
      </c>
      <c r="H10" s="4">
        <v>44</v>
      </c>
      <c r="I10" s="18">
        <v>19.5</v>
      </c>
      <c r="J10" s="4">
        <v>19</v>
      </c>
      <c r="K10" s="18">
        <v>7</v>
      </c>
      <c r="L10" s="4">
        <v>0</v>
      </c>
      <c r="M10" s="18">
        <v>0</v>
      </c>
      <c r="N10" s="4">
        <v>19</v>
      </c>
      <c r="O10" s="18">
        <v>12</v>
      </c>
      <c r="P10" s="4">
        <v>8</v>
      </c>
      <c r="Q10" s="18">
        <v>7.5</v>
      </c>
      <c r="R10" s="4">
        <v>3</v>
      </c>
      <c r="S10" s="18">
        <v>2.5</v>
      </c>
    </row>
    <row r="11" spans="1:19" ht="15.75" x14ac:dyDescent="0.3">
      <c r="A11" s="10" t="s">
        <v>108</v>
      </c>
      <c r="B11" s="4">
        <v>2262</v>
      </c>
      <c r="C11" s="18">
        <v>439</v>
      </c>
      <c r="D11" s="4">
        <v>6116</v>
      </c>
      <c r="E11" s="18">
        <v>512.5</v>
      </c>
      <c r="F11" s="4">
        <v>12069</v>
      </c>
      <c r="G11" s="18">
        <v>731</v>
      </c>
      <c r="H11" s="4">
        <v>3609</v>
      </c>
      <c r="I11" s="18">
        <v>485.5</v>
      </c>
      <c r="J11" s="4">
        <v>7097</v>
      </c>
      <c r="K11" s="18">
        <v>552.5</v>
      </c>
      <c r="L11" s="4">
        <v>378</v>
      </c>
      <c r="M11" s="18">
        <v>134</v>
      </c>
      <c r="N11" s="4">
        <v>7079</v>
      </c>
      <c r="O11" s="18">
        <v>517</v>
      </c>
      <c r="P11" s="4">
        <v>1063</v>
      </c>
      <c r="Q11" s="18">
        <v>263</v>
      </c>
      <c r="R11" s="4">
        <v>1120</v>
      </c>
      <c r="S11" s="18">
        <v>264</v>
      </c>
    </row>
    <row r="12" spans="1:19" ht="15.75" x14ac:dyDescent="0.3">
      <c r="A12" s="10" t="s">
        <v>109</v>
      </c>
      <c r="B12" s="4">
        <v>827</v>
      </c>
      <c r="C12" s="18">
        <v>209.5</v>
      </c>
      <c r="D12" s="4">
        <v>8214</v>
      </c>
      <c r="E12" s="18">
        <v>476.5</v>
      </c>
      <c r="F12" s="4">
        <v>11167</v>
      </c>
      <c r="G12" s="18">
        <v>500.5</v>
      </c>
      <c r="H12" s="4">
        <v>3153</v>
      </c>
      <c r="I12" s="18">
        <v>348</v>
      </c>
      <c r="J12" s="4">
        <v>6984</v>
      </c>
      <c r="K12" s="18">
        <v>455.5</v>
      </c>
      <c r="L12" s="4">
        <v>452</v>
      </c>
      <c r="M12" s="18">
        <v>146.5</v>
      </c>
      <c r="N12" s="4">
        <v>7880</v>
      </c>
      <c r="O12" s="18">
        <v>455</v>
      </c>
      <c r="P12" s="4">
        <v>1228</v>
      </c>
      <c r="Q12" s="18">
        <v>230.5</v>
      </c>
      <c r="R12" s="4">
        <v>1848</v>
      </c>
      <c r="S12" s="18">
        <v>256</v>
      </c>
    </row>
    <row r="13" spans="1:19" ht="15.75" x14ac:dyDescent="0.3">
      <c r="A13" s="10" t="s">
        <v>110</v>
      </c>
      <c r="B13" s="4">
        <v>149</v>
      </c>
      <c r="C13" s="18">
        <v>57</v>
      </c>
      <c r="D13" s="4">
        <v>1644</v>
      </c>
      <c r="E13" s="18">
        <v>150</v>
      </c>
      <c r="F13" s="4">
        <v>2093</v>
      </c>
      <c r="G13" s="18">
        <v>169.5</v>
      </c>
      <c r="H13" s="4">
        <v>861</v>
      </c>
      <c r="I13" s="18">
        <v>127.5</v>
      </c>
      <c r="J13" s="4">
        <v>1638</v>
      </c>
      <c r="K13" s="18">
        <v>162</v>
      </c>
      <c r="L13" s="4">
        <v>9</v>
      </c>
      <c r="M13" s="18">
        <v>4</v>
      </c>
      <c r="N13" s="4">
        <v>1669</v>
      </c>
      <c r="O13" s="18">
        <v>159.5</v>
      </c>
      <c r="P13" s="4">
        <v>199</v>
      </c>
      <c r="Q13" s="18">
        <v>54</v>
      </c>
      <c r="R13" s="4">
        <v>319</v>
      </c>
      <c r="S13" s="18">
        <v>88</v>
      </c>
    </row>
    <row r="14" spans="1:19" ht="15.75" x14ac:dyDescent="0.3">
      <c r="A14" s="10" t="s">
        <v>111</v>
      </c>
      <c r="B14" s="4">
        <v>524</v>
      </c>
      <c r="C14" s="18">
        <v>179.5</v>
      </c>
      <c r="D14" s="4">
        <v>4042</v>
      </c>
      <c r="E14" s="18">
        <v>368.5</v>
      </c>
      <c r="F14" s="4">
        <v>6603</v>
      </c>
      <c r="G14" s="18">
        <v>460</v>
      </c>
      <c r="H14" s="4">
        <v>3432</v>
      </c>
      <c r="I14" s="18">
        <v>392.5</v>
      </c>
      <c r="J14" s="4">
        <v>3535</v>
      </c>
      <c r="K14" s="18">
        <v>382</v>
      </c>
      <c r="L14" s="4">
        <v>608</v>
      </c>
      <c r="M14" s="18">
        <v>199.5</v>
      </c>
      <c r="N14" s="4">
        <v>4347</v>
      </c>
      <c r="O14" s="18">
        <v>426.5</v>
      </c>
      <c r="P14" s="4">
        <v>471</v>
      </c>
      <c r="Q14" s="18">
        <v>163</v>
      </c>
      <c r="R14" s="4">
        <v>1286</v>
      </c>
      <c r="S14" s="18">
        <v>247.5</v>
      </c>
    </row>
    <row r="15" spans="1:19" ht="15.75" x14ac:dyDescent="0.3">
      <c r="A15" s="10" t="s">
        <v>112</v>
      </c>
      <c r="B15" s="4">
        <v>4753</v>
      </c>
      <c r="C15" s="18">
        <v>550</v>
      </c>
      <c r="D15" s="4">
        <v>6148</v>
      </c>
      <c r="E15" s="18">
        <v>564.5</v>
      </c>
      <c r="F15" s="4">
        <v>11865</v>
      </c>
      <c r="G15" s="18">
        <v>722.5</v>
      </c>
      <c r="H15" s="4">
        <v>6830</v>
      </c>
      <c r="I15" s="18">
        <v>591</v>
      </c>
      <c r="J15" s="4">
        <v>7456</v>
      </c>
      <c r="K15" s="18">
        <v>584.5</v>
      </c>
      <c r="L15" s="4">
        <v>265</v>
      </c>
      <c r="M15" s="18">
        <v>88.5</v>
      </c>
      <c r="N15" s="4">
        <v>8091</v>
      </c>
      <c r="O15" s="18">
        <v>619</v>
      </c>
      <c r="P15" s="4">
        <v>1033</v>
      </c>
      <c r="Q15" s="18">
        <v>268.5</v>
      </c>
      <c r="R15" s="4">
        <v>1244</v>
      </c>
      <c r="S15" s="18">
        <v>219.5</v>
      </c>
    </row>
    <row r="16" spans="1:19" ht="15.75" x14ac:dyDescent="0.3">
      <c r="A16" s="10" t="s">
        <v>113</v>
      </c>
      <c r="B16" s="4">
        <v>2922</v>
      </c>
      <c r="C16" s="18">
        <v>468</v>
      </c>
      <c r="D16" s="4">
        <v>4119</v>
      </c>
      <c r="E16" s="18">
        <v>644</v>
      </c>
      <c r="F16" s="4">
        <v>6331</v>
      </c>
      <c r="G16" s="18">
        <v>673.5</v>
      </c>
      <c r="H16" s="4">
        <v>4710</v>
      </c>
      <c r="I16" s="18">
        <v>640.5</v>
      </c>
      <c r="J16" s="4">
        <v>4885</v>
      </c>
      <c r="K16" s="18">
        <v>656.5</v>
      </c>
      <c r="L16" s="4">
        <v>423</v>
      </c>
      <c r="M16" s="18">
        <v>257</v>
      </c>
      <c r="N16" s="4">
        <v>4725</v>
      </c>
      <c r="O16" s="18">
        <v>626.5</v>
      </c>
      <c r="P16" s="4">
        <v>793</v>
      </c>
      <c r="Q16" s="18">
        <v>393</v>
      </c>
      <c r="R16" s="4">
        <v>1162</v>
      </c>
      <c r="S16" s="18">
        <v>345.5</v>
      </c>
    </row>
    <row r="17" spans="1:19" ht="15.75" x14ac:dyDescent="0.3">
      <c r="A17" s="10" t="s">
        <v>114</v>
      </c>
      <c r="B17" s="4">
        <v>876</v>
      </c>
      <c r="C17" s="18">
        <v>191</v>
      </c>
      <c r="D17" s="4">
        <v>4834</v>
      </c>
      <c r="E17" s="18">
        <v>539.5</v>
      </c>
      <c r="F17" s="4">
        <v>8197</v>
      </c>
      <c r="G17" s="18">
        <v>601.5</v>
      </c>
      <c r="H17" s="4">
        <v>4228</v>
      </c>
      <c r="I17" s="18">
        <v>532</v>
      </c>
      <c r="J17" s="4">
        <v>4402</v>
      </c>
      <c r="K17" s="18">
        <v>503.5</v>
      </c>
      <c r="L17" s="4">
        <v>1862</v>
      </c>
      <c r="M17" s="18">
        <v>322</v>
      </c>
      <c r="N17" s="4">
        <v>6436</v>
      </c>
      <c r="O17" s="18">
        <v>568</v>
      </c>
      <c r="P17" s="4">
        <v>643</v>
      </c>
      <c r="Q17" s="18">
        <v>227.5</v>
      </c>
      <c r="R17" s="4">
        <v>1178</v>
      </c>
      <c r="S17" s="18">
        <v>274.5</v>
      </c>
    </row>
    <row r="18" spans="1:19" ht="15.75" x14ac:dyDescent="0.3">
      <c r="A18" s="10" t="s">
        <v>115</v>
      </c>
      <c r="B18" s="4">
        <v>643</v>
      </c>
      <c r="C18" s="18">
        <v>109.5</v>
      </c>
      <c r="D18" s="4">
        <v>336</v>
      </c>
      <c r="E18" s="18">
        <v>122.5</v>
      </c>
      <c r="F18" s="4">
        <v>946</v>
      </c>
      <c r="G18" s="18">
        <v>134.5</v>
      </c>
      <c r="H18" s="4">
        <v>812</v>
      </c>
      <c r="I18" s="18">
        <v>159.5</v>
      </c>
      <c r="J18" s="4">
        <v>563</v>
      </c>
      <c r="K18" s="18">
        <v>108</v>
      </c>
      <c r="L18" s="4">
        <v>14</v>
      </c>
      <c r="M18" s="18">
        <v>6.5</v>
      </c>
      <c r="N18" s="4">
        <v>527</v>
      </c>
      <c r="O18" s="18">
        <v>95</v>
      </c>
      <c r="P18" s="4">
        <v>67</v>
      </c>
      <c r="Q18" s="18">
        <v>28.5</v>
      </c>
      <c r="R18" s="4">
        <v>84</v>
      </c>
      <c r="S18" s="18">
        <v>39.5</v>
      </c>
    </row>
    <row r="19" spans="1:19" s="23" customFormat="1" ht="15.75" x14ac:dyDescent="0.3">
      <c r="A19" s="21" t="s">
        <v>438</v>
      </c>
      <c r="B19" s="27">
        <v>16888</v>
      </c>
      <c r="C19" s="26">
        <v>1005</v>
      </c>
      <c r="D19" s="27">
        <v>49265</v>
      </c>
      <c r="E19" s="26">
        <v>1520.5</v>
      </c>
      <c r="F19" s="27">
        <v>84199</v>
      </c>
      <c r="G19" s="26">
        <v>1799</v>
      </c>
      <c r="H19" s="27">
        <v>38998</v>
      </c>
      <c r="I19" s="26">
        <v>1481.5</v>
      </c>
      <c r="J19" s="27">
        <v>53022</v>
      </c>
      <c r="K19" s="26">
        <v>1541</v>
      </c>
      <c r="L19" s="27">
        <v>6794</v>
      </c>
      <c r="M19" s="26">
        <v>655.5</v>
      </c>
      <c r="N19" s="27">
        <v>58708</v>
      </c>
      <c r="O19" s="26">
        <v>1585</v>
      </c>
      <c r="P19" s="27">
        <v>7292</v>
      </c>
      <c r="Q19" s="26">
        <v>739.5</v>
      </c>
      <c r="R19" s="27">
        <v>11787</v>
      </c>
      <c r="S19" s="26">
        <v>807</v>
      </c>
    </row>
    <row r="20" spans="1:19" x14ac:dyDescent="0.25">
      <c r="A20" s="15" t="s">
        <v>252</v>
      </c>
      <c r="B20" s="15"/>
      <c r="C20" s="16"/>
      <c r="D20" s="15"/>
      <c r="E20" s="16"/>
      <c r="F20" s="15"/>
      <c r="G20" s="16"/>
      <c r="H20" s="15"/>
      <c r="I20" s="16"/>
      <c r="J20" s="15"/>
      <c r="K20" s="16"/>
      <c r="L20" s="15"/>
      <c r="M20" s="16"/>
      <c r="N20" s="15"/>
      <c r="O20" s="16"/>
      <c r="P20" s="15"/>
      <c r="Q20" s="16"/>
      <c r="R20" s="15"/>
      <c r="S20" s="16"/>
    </row>
    <row r="21" spans="1:19" x14ac:dyDescent="0.25">
      <c r="A21" t="s">
        <v>131</v>
      </c>
      <c r="C21" s="17"/>
      <c r="E21" s="17"/>
      <c r="G21" s="17"/>
      <c r="I21" s="17"/>
      <c r="K21" s="17"/>
      <c r="M21" s="17"/>
      <c r="O21" s="17"/>
      <c r="Q21" s="17"/>
      <c r="S21" s="17"/>
    </row>
  </sheetData>
  <mergeCells count="9">
    <mergeCell ref="R4:S4"/>
    <mergeCell ref="B4:C4"/>
    <mergeCell ref="N4:O4"/>
    <mergeCell ref="F4:G4"/>
    <mergeCell ref="P4:Q4"/>
    <mergeCell ref="J4:K4"/>
    <mergeCell ref="L4:M4"/>
    <mergeCell ref="D4:E4"/>
    <mergeCell ref="H4:I4"/>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Feuil79"/>
  <dimension ref="A1:U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21" width="15" customWidth="1"/>
  </cols>
  <sheetData>
    <row r="1" spans="1:21" ht="18.75" x14ac:dyDescent="0.35">
      <c r="A1" s="3" t="s">
        <v>63</v>
      </c>
      <c r="B1" s="4"/>
      <c r="C1" s="4"/>
      <c r="D1" s="4"/>
      <c r="E1" s="5" t="str">
        <f>HYPERLINK("#Sommaire!A1","Sommaire")</f>
        <v>Sommaire</v>
      </c>
      <c r="F1" s="4"/>
      <c r="G1" s="4"/>
      <c r="H1" s="4"/>
      <c r="I1" s="4"/>
      <c r="J1" s="4"/>
      <c r="K1" s="4"/>
      <c r="L1" s="4"/>
      <c r="M1" s="4"/>
      <c r="N1" s="4"/>
      <c r="O1" s="4"/>
      <c r="P1" s="4"/>
      <c r="Q1" s="4"/>
      <c r="R1" s="4"/>
      <c r="S1" s="4"/>
      <c r="T1" s="4"/>
      <c r="U1" s="4"/>
    </row>
    <row r="2" spans="1:21" ht="15.75" x14ac:dyDescent="0.3">
      <c r="A2" s="6" t="s">
        <v>408</v>
      </c>
      <c r="B2" s="4"/>
      <c r="C2" s="4"/>
      <c r="D2" s="4"/>
      <c r="E2" s="4"/>
      <c r="F2" s="4"/>
      <c r="G2" s="4"/>
      <c r="H2" s="4"/>
      <c r="I2" s="4"/>
      <c r="J2" s="4"/>
      <c r="K2" s="4"/>
      <c r="L2" s="4"/>
      <c r="M2" s="4"/>
      <c r="N2" s="4"/>
      <c r="O2" s="4"/>
      <c r="P2" s="4"/>
      <c r="Q2" s="4"/>
      <c r="R2" s="4"/>
      <c r="S2" s="4"/>
      <c r="T2" s="4"/>
      <c r="U2" s="4"/>
    </row>
    <row r="3" spans="1:21" ht="15.75" x14ac:dyDescent="0.3">
      <c r="A3" s="6" t="s">
        <v>187</v>
      </c>
      <c r="B3" s="4"/>
      <c r="C3" s="4"/>
      <c r="D3" s="4"/>
      <c r="E3" s="4"/>
      <c r="F3" s="4"/>
      <c r="G3" s="4"/>
      <c r="H3" s="4"/>
      <c r="I3" s="4"/>
      <c r="J3" s="4"/>
      <c r="K3" s="4"/>
      <c r="L3" s="4"/>
      <c r="M3" s="4"/>
      <c r="N3" s="4"/>
      <c r="O3" s="4"/>
      <c r="P3" s="4"/>
      <c r="Q3" s="4"/>
      <c r="R3" s="4"/>
      <c r="S3" s="4"/>
      <c r="T3" s="4"/>
      <c r="U3" s="4"/>
    </row>
    <row r="4" spans="1:21" ht="60" customHeight="1" x14ac:dyDescent="0.25">
      <c r="A4" s="7"/>
      <c r="B4" s="83" t="s">
        <v>409</v>
      </c>
      <c r="C4" s="83"/>
      <c r="D4" s="83" t="s">
        <v>410</v>
      </c>
      <c r="E4" s="83"/>
      <c r="F4" s="83" t="s">
        <v>411</v>
      </c>
      <c r="G4" s="83"/>
      <c r="H4" s="83" t="s">
        <v>412</v>
      </c>
      <c r="I4" s="83"/>
      <c r="J4" s="83" t="s">
        <v>413</v>
      </c>
      <c r="K4" s="83"/>
      <c r="L4" s="83" t="s">
        <v>414</v>
      </c>
      <c r="M4" s="83"/>
      <c r="N4" s="83" t="s">
        <v>415</v>
      </c>
      <c r="O4" s="83"/>
      <c r="P4" s="83" t="s">
        <v>416</v>
      </c>
      <c r="Q4" s="83"/>
      <c r="R4" s="83" t="s">
        <v>417</v>
      </c>
      <c r="S4" s="83"/>
      <c r="T4" s="83" t="s">
        <v>418</v>
      </c>
      <c r="U4" s="83"/>
    </row>
    <row r="5" spans="1:21" ht="30" customHeight="1" x14ac:dyDescent="0.25">
      <c r="A5" s="7" t="s">
        <v>99</v>
      </c>
      <c r="B5" s="8" t="s">
        <v>100</v>
      </c>
      <c r="C5" s="9" t="s">
        <v>102</v>
      </c>
      <c r="D5" s="8" t="s">
        <v>100</v>
      </c>
      <c r="E5" s="9" t="s">
        <v>102</v>
      </c>
      <c r="F5" s="8" t="s">
        <v>100</v>
      </c>
      <c r="G5" s="9" t="s">
        <v>102</v>
      </c>
      <c r="H5" s="8" t="s">
        <v>100</v>
      </c>
      <c r="I5" s="9" t="s">
        <v>102</v>
      </c>
      <c r="J5" s="8" t="s">
        <v>100</v>
      </c>
      <c r="K5" s="9" t="s">
        <v>102</v>
      </c>
      <c r="L5" s="8" t="s">
        <v>100</v>
      </c>
      <c r="M5" s="9" t="s">
        <v>102</v>
      </c>
      <c r="N5" s="8" t="s">
        <v>100</v>
      </c>
      <c r="O5" s="9" t="s">
        <v>102</v>
      </c>
      <c r="P5" s="8" t="s">
        <v>100</v>
      </c>
      <c r="Q5" s="9" t="s">
        <v>102</v>
      </c>
      <c r="R5" s="8" t="s">
        <v>100</v>
      </c>
      <c r="S5" s="9" t="s">
        <v>102</v>
      </c>
      <c r="T5" s="8" t="s">
        <v>100</v>
      </c>
      <c r="U5" s="9" t="s">
        <v>102</v>
      </c>
    </row>
    <row r="6" spans="1:21" ht="15.75" x14ac:dyDescent="0.3">
      <c r="A6" s="10" t="s">
        <v>103</v>
      </c>
      <c r="B6" s="4">
        <v>5177</v>
      </c>
      <c r="C6" s="18">
        <v>590</v>
      </c>
      <c r="D6" s="4">
        <v>2086</v>
      </c>
      <c r="E6" s="18">
        <v>301.5</v>
      </c>
      <c r="F6" s="4">
        <v>2734</v>
      </c>
      <c r="G6" s="18">
        <v>392.5</v>
      </c>
      <c r="H6" s="4">
        <v>977</v>
      </c>
      <c r="I6" s="18">
        <v>238</v>
      </c>
      <c r="J6" s="4">
        <v>3618</v>
      </c>
      <c r="K6" s="18">
        <v>495.5</v>
      </c>
      <c r="L6" s="4">
        <v>2074</v>
      </c>
      <c r="M6" s="18">
        <v>404</v>
      </c>
      <c r="N6" s="4">
        <v>1916</v>
      </c>
      <c r="O6" s="18">
        <v>309.5</v>
      </c>
      <c r="P6" s="4">
        <v>1587</v>
      </c>
      <c r="Q6" s="18">
        <v>323</v>
      </c>
      <c r="R6" s="4">
        <v>2061</v>
      </c>
      <c r="S6" s="18">
        <v>374.5</v>
      </c>
      <c r="T6" s="4">
        <v>106</v>
      </c>
      <c r="U6" s="18">
        <v>81.5</v>
      </c>
    </row>
    <row r="7" spans="1:21" ht="15.75" x14ac:dyDescent="0.3">
      <c r="A7" s="10" t="s">
        <v>104</v>
      </c>
      <c r="B7" s="4">
        <v>3596</v>
      </c>
      <c r="C7" s="18">
        <v>337.5</v>
      </c>
      <c r="D7" s="4">
        <v>765</v>
      </c>
      <c r="E7" s="18">
        <v>142.5</v>
      </c>
      <c r="F7" s="4">
        <v>1856</v>
      </c>
      <c r="G7" s="18">
        <v>215.5</v>
      </c>
      <c r="H7" s="4">
        <v>846</v>
      </c>
      <c r="I7" s="18">
        <v>159.5</v>
      </c>
      <c r="J7" s="4">
        <v>2124</v>
      </c>
      <c r="K7" s="18">
        <v>270.5</v>
      </c>
      <c r="L7" s="4">
        <v>1864</v>
      </c>
      <c r="M7" s="18">
        <v>250</v>
      </c>
      <c r="N7" s="4">
        <v>1693</v>
      </c>
      <c r="O7" s="18">
        <v>213</v>
      </c>
      <c r="P7" s="4">
        <v>1107</v>
      </c>
      <c r="Q7" s="18">
        <v>236</v>
      </c>
      <c r="R7" s="4">
        <v>1324</v>
      </c>
      <c r="S7" s="18">
        <v>185.5</v>
      </c>
      <c r="T7" s="4">
        <v>67</v>
      </c>
      <c r="U7" s="18">
        <v>51.5</v>
      </c>
    </row>
    <row r="8" spans="1:21" ht="15.75" x14ac:dyDescent="0.3">
      <c r="A8" s="10" t="s">
        <v>105</v>
      </c>
      <c r="B8" s="4">
        <v>2736</v>
      </c>
      <c r="C8" s="18">
        <v>358.5</v>
      </c>
      <c r="D8" s="4">
        <v>5598</v>
      </c>
      <c r="E8" s="18">
        <v>340.5</v>
      </c>
      <c r="F8" s="4">
        <v>5998</v>
      </c>
      <c r="G8" s="18">
        <v>454.5</v>
      </c>
      <c r="H8" s="4">
        <v>2706</v>
      </c>
      <c r="I8" s="18">
        <v>366</v>
      </c>
      <c r="J8" s="4">
        <v>3780</v>
      </c>
      <c r="K8" s="18">
        <v>428</v>
      </c>
      <c r="L8" s="4">
        <v>4029</v>
      </c>
      <c r="M8" s="18">
        <v>415</v>
      </c>
      <c r="N8" s="4">
        <v>6028</v>
      </c>
      <c r="O8" s="18">
        <v>496</v>
      </c>
      <c r="P8" s="4">
        <v>4083</v>
      </c>
      <c r="Q8" s="18">
        <v>427.5</v>
      </c>
      <c r="R8" s="4">
        <v>2837</v>
      </c>
      <c r="S8" s="18">
        <v>369.5</v>
      </c>
      <c r="T8" s="4">
        <v>102</v>
      </c>
      <c r="U8" s="18">
        <v>83</v>
      </c>
    </row>
    <row r="9" spans="1:21" ht="15.75" x14ac:dyDescent="0.3">
      <c r="A9" s="10" t="s">
        <v>106</v>
      </c>
      <c r="B9" s="4">
        <v>1209</v>
      </c>
      <c r="C9" s="18">
        <v>191.5</v>
      </c>
      <c r="D9" s="4">
        <v>672</v>
      </c>
      <c r="E9" s="18">
        <v>141.5</v>
      </c>
      <c r="F9" s="4">
        <v>677</v>
      </c>
      <c r="G9" s="18">
        <v>126</v>
      </c>
      <c r="H9" s="4">
        <v>316</v>
      </c>
      <c r="I9" s="18">
        <v>92.5</v>
      </c>
      <c r="J9" s="4">
        <v>1136</v>
      </c>
      <c r="K9" s="18">
        <v>198</v>
      </c>
      <c r="L9" s="4">
        <v>609</v>
      </c>
      <c r="M9" s="18">
        <v>142</v>
      </c>
      <c r="N9" s="4">
        <v>670</v>
      </c>
      <c r="O9" s="18">
        <v>146.5</v>
      </c>
      <c r="P9" s="4">
        <v>434</v>
      </c>
      <c r="Q9" s="18">
        <v>123</v>
      </c>
      <c r="R9" s="4">
        <v>333</v>
      </c>
      <c r="S9" s="18">
        <v>109</v>
      </c>
      <c r="T9" s="4">
        <v>0</v>
      </c>
      <c r="U9" s="18">
        <v>0</v>
      </c>
    </row>
    <row r="10" spans="1:21" ht="15.75" x14ac:dyDescent="0.3">
      <c r="A10" s="10" t="s">
        <v>107</v>
      </c>
      <c r="B10" s="4">
        <v>49</v>
      </c>
      <c r="C10" s="18">
        <v>25</v>
      </c>
      <c r="D10" s="4">
        <v>3</v>
      </c>
      <c r="E10" s="18">
        <v>1</v>
      </c>
      <c r="F10" s="4" t="s">
        <v>439</v>
      </c>
      <c r="G10" s="18"/>
      <c r="H10" s="4">
        <v>5</v>
      </c>
      <c r="I10" s="18">
        <v>5.5</v>
      </c>
      <c r="J10" s="4" t="s">
        <v>439</v>
      </c>
      <c r="K10" s="18"/>
      <c r="L10" s="4">
        <v>5</v>
      </c>
      <c r="M10" s="18">
        <v>6</v>
      </c>
      <c r="N10" s="4">
        <v>6</v>
      </c>
      <c r="O10" s="18">
        <v>6.5</v>
      </c>
      <c r="P10" s="4">
        <v>7</v>
      </c>
      <c r="Q10" s="18">
        <v>9</v>
      </c>
      <c r="R10" s="4">
        <v>5</v>
      </c>
      <c r="S10" s="18">
        <v>3.5</v>
      </c>
      <c r="T10" s="4">
        <v>108</v>
      </c>
      <c r="U10" s="18">
        <v>34</v>
      </c>
    </row>
    <row r="11" spans="1:21" ht="15.75" x14ac:dyDescent="0.3">
      <c r="A11" s="10" t="s">
        <v>108</v>
      </c>
      <c r="B11" s="4">
        <v>2485</v>
      </c>
      <c r="C11" s="18">
        <v>310</v>
      </c>
      <c r="D11" s="4">
        <v>777</v>
      </c>
      <c r="E11" s="18">
        <v>127.5</v>
      </c>
      <c r="F11" s="4">
        <v>1590</v>
      </c>
      <c r="G11" s="18">
        <v>204.5</v>
      </c>
      <c r="H11" s="4">
        <v>1389</v>
      </c>
      <c r="I11" s="18">
        <v>202</v>
      </c>
      <c r="J11" s="4">
        <v>1789</v>
      </c>
      <c r="K11" s="18">
        <v>253.5</v>
      </c>
      <c r="L11" s="4">
        <v>2144</v>
      </c>
      <c r="M11" s="18">
        <v>246</v>
      </c>
      <c r="N11" s="4">
        <v>1655</v>
      </c>
      <c r="O11" s="18">
        <v>210.5</v>
      </c>
      <c r="P11" s="4">
        <v>850</v>
      </c>
      <c r="Q11" s="18">
        <v>188</v>
      </c>
      <c r="R11" s="4">
        <v>1584</v>
      </c>
      <c r="S11" s="18">
        <v>187.5</v>
      </c>
      <c r="T11" s="4">
        <v>29</v>
      </c>
      <c r="U11" s="18">
        <v>26</v>
      </c>
    </row>
    <row r="12" spans="1:21" ht="15.75" x14ac:dyDescent="0.3">
      <c r="A12" s="10" t="s">
        <v>109</v>
      </c>
      <c r="B12" s="4">
        <v>2128</v>
      </c>
      <c r="C12" s="18">
        <v>300.5</v>
      </c>
      <c r="D12" s="4">
        <v>1210</v>
      </c>
      <c r="E12" s="18">
        <v>207.5</v>
      </c>
      <c r="F12" s="4">
        <v>1456</v>
      </c>
      <c r="G12" s="18">
        <v>237.5</v>
      </c>
      <c r="H12" s="4">
        <v>941</v>
      </c>
      <c r="I12" s="18">
        <v>171</v>
      </c>
      <c r="J12" s="4">
        <v>1095</v>
      </c>
      <c r="K12" s="18">
        <v>222.5</v>
      </c>
      <c r="L12" s="4">
        <v>1478</v>
      </c>
      <c r="M12" s="18">
        <v>220</v>
      </c>
      <c r="N12" s="4">
        <v>1485</v>
      </c>
      <c r="O12" s="18">
        <v>222</v>
      </c>
      <c r="P12" s="4">
        <v>665</v>
      </c>
      <c r="Q12" s="18">
        <v>171.5</v>
      </c>
      <c r="R12" s="4">
        <v>1387</v>
      </c>
      <c r="S12" s="18">
        <v>223.5</v>
      </c>
      <c r="T12" s="4">
        <v>24</v>
      </c>
      <c r="U12" s="18">
        <v>3.5</v>
      </c>
    </row>
    <row r="13" spans="1:21" ht="15.75" x14ac:dyDescent="0.3">
      <c r="A13" s="10" t="s">
        <v>110</v>
      </c>
      <c r="B13" s="4">
        <v>107</v>
      </c>
      <c r="C13" s="18">
        <v>63</v>
      </c>
      <c r="D13" s="4">
        <v>54</v>
      </c>
      <c r="E13" s="18">
        <v>33</v>
      </c>
      <c r="F13" s="4" t="s">
        <v>439</v>
      </c>
      <c r="G13" s="18"/>
      <c r="H13" s="4">
        <v>40</v>
      </c>
      <c r="I13" s="18">
        <v>21</v>
      </c>
      <c r="J13" s="4" t="s">
        <v>439</v>
      </c>
      <c r="K13" s="18"/>
      <c r="L13" s="4">
        <v>48</v>
      </c>
      <c r="M13" s="18">
        <v>19.5</v>
      </c>
      <c r="N13" s="4">
        <v>52</v>
      </c>
      <c r="O13" s="18">
        <v>20.5</v>
      </c>
      <c r="P13" s="4">
        <v>10</v>
      </c>
      <c r="Q13" s="18">
        <v>7</v>
      </c>
      <c r="R13" s="4">
        <v>37</v>
      </c>
      <c r="S13" s="18">
        <v>20.5</v>
      </c>
      <c r="T13" s="4">
        <v>3</v>
      </c>
      <c r="U13" s="18">
        <v>3</v>
      </c>
    </row>
    <row r="14" spans="1:21" ht="15.75" x14ac:dyDescent="0.3">
      <c r="A14" s="10" t="s">
        <v>111</v>
      </c>
      <c r="B14" s="4">
        <v>3325</v>
      </c>
      <c r="C14" s="18">
        <v>450</v>
      </c>
      <c r="D14" s="4">
        <v>1172</v>
      </c>
      <c r="E14" s="18">
        <v>224</v>
      </c>
      <c r="F14" s="4">
        <v>1472</v>
      </c>
      <c r="G14" s="18">
        <v>237.5</v>
      </c>
      <c r="H14" s="4">
        <v>1884</v>
      </c>
      <c r="I14" s="18">
        <v>289.5</v>
      </c>
      <c r="J14" s="4">
        <v>1444</v>
      </c>
      <c r="K14" s="18">
        <v>265</v>
      </c>
      <c r="L14" s="4">
        <v>3046</v>
      </c>
      <c r="M14" s="18">
        <v>330.5</v>
      </c>
      <c r="N14" s="4">
        <v>2046</v>
      </c>
      <c r="O14" s="18">
        <v>272</v>
      </c>
      <c r="P14" s="4">
        <v>802</v>
      </c>
      <c r="Q14" s="18">
        <v>217</v>
      </c>
      <c r="R14" s="4">
        <v>2178</v>
      </c>
      <c r="S14" s="18">
        <v>290</v>
      </c>
      <c r="T14" s="4">
        <v>93</v>
      </c>
      <c r="U14" s="18">
        <v>68</v>
      </c>
    </row>
    <row r="15" spans="1:21" ht="15.75" x14ac:dyDescent="0.3">
      <c r="A15" s="10" t="s">
        <v>112</v>
      </c>
      <c r="B15" s="4">
        <v>3883</v>
      </c>
      <c r="C15" s="18">
        <v>419</v>
      </c>
      <c r="D15" s="4">
        <v>2877</v>
      </c>
      <c r="E15" s="18">
        <v>316</v>
      </c>
      <c r="F15" s="4">
        <v>3022</v>
      </c>
      <c r="G15" s="18">
        <v>307</v>
      </c>
      <c r="H15" s="4">
        <v>664</v>
      </c>
      <c r="I15" s="18">
        <v>153.5</v>
      </c>
      <c r="J15" s="4">
        <v>3661</v>
      </c>
      <c r="K15" s="18">
        <v>423.5</v>
      </c>
      <c r="L15" s="4">
        <v>2303</v>
      </c>
      <c r="M15" s="18">
        <v>330</v>
      </c>
      <c r="N15" s="4">
        <v>2646</v>
      </c>
      <c r="O15" s="18">
        <v>334.5</v>
      </c>
      <c r="P15" s="4">
        <v>1939</v>
      </c>
      <c r="Q15" s="18">
        <v>289</v>
      </c>
      <c r="R15" s="4">
        <v>914</v>
      </c>
      <c r="S15" s="18">
        <v>176.5</v>
      </c>
      <c r="T15" s="4">
        <v>107</v>
      </c>
      <c r="U15" s="18">
        <v>95.5</v>
      </c>
    </row>
    <row r="16" spans="1:21" ht="15.75" x14ac:dyDescent="0.3">
      <c r="A16" s="10" t="s">
        <v>113</v>
      </c>
      <c r="B16" s="4">
        <v>3048</v>
      </c>
      <c r="C16" s="18">
        <v>526</v>
      </c>
      <c r="D16" s="4">
        <v>1700</v>
      </c>
      <c r="E16" s="18">
        <v>273</v>
      </c>
      <c r="F16" s="4">
        <v>2249</v>
      </c>
      <c r="G16" s="18">
        <v>432.5</v>
      </c>
      <c r="H16" s="4">
        <v>507</v>
      </c>
      <c r="I16" s="18">
        <v>245</v>
      </c>
      <c r="J16" s="4">
        <v>2856</v>
      </c>
      <c r="K16" s="18">
        <v>511.5</v>
      </c>
      <c r="L16" s="4">
        <v>1979</v>
      </c>
      <c r="M16" s="18">
        <v>526</v>
      </c>
      <c r="N16" s="4">
        <v>1614</v>
      </c>
      <c r="O16" s="18">
        <v>335.5</v>
      </c>
      <c r="P16" s="4">
        <v>825</v>
      </c>
      <c r="Q16" s="18">
        <v>199</v>
      </c>
      <c r="R16" s="4">
        <v>772</v>
      </c>
      <c r="S16" s="18">
        <v>259.5</v>
      </c>
      <c r="T16" s="4">
        <v>425</v>
      </c>
      <c r="U16" s="18">
        <v>227</v>
      </c>
    </row>
    <row r="17" spans="1:21" ht="15.75" x14ac:dyDescent="0.3">
      <c r="A17" s="10" t="s">
        <v>114</v>
      </c>
      <c r="B17" s="4">
        <v>3923</v>
      </c>
      <c r="C17" s="18">
        <v>478</v>
      </c>
      <c r="D17" s="4">
        <v>4120</v>
      </c>
      <c r="E17" s="18">
        <v>367.5</v>
      </c>
      <c r="F17" s="4">
        <v>4333</v>
      </c>
      <c r="G17" s="18">
        <v>448.5</v>
      </c>
      <c r="H17" s="4">
        <v>2105</v>
      </c>
      <c r="I17" s="18">
        <v>388</v>
      </c>
      <c r="J17" s="4">
        <v>4145</v>
      </c>
      <c r="K17" s="18">
        <v>502</v>
      </c>
      <c r="L17" s="4">
        <v>3239</v>
      </c>
      <c r="M17" s="18">
        <v>450.5</v>
      </c>
      <c r="N17" s="4">
        <v>4912</v>
      </c>
      <c r="O17" s="18">
        <v>507</v>
      </c>
      <c r="P17" s="4">
        <v>2606</v>
      </c>
      <c r="Q17" s="18">
        <v>320</v>
      </c>
      <c r="R17" s="4">
        <v>2552</v>
      </c>
      <c r="S17" s="18">
        <v>455</v>
      </c>
      <c r="T17" s="4">
        <v>146</v>
      </c>
      <c r="U17" s="18">
        <v>110.5</v>
      </c>
    </row>
    <row r="18" spans="1:21" ht="15.75" x14ac:dyDescent="0.3">
      <c r="A18" s="10" t="s">
        <v>115</v>
      </c>
      <c r="B18" s="4">
        <v>318</v>
      </c>
      <c r="C18" s="18">
        <v>89</v>
      </c>
      <c r="D18" s="4">
        <v>72</v>
      </c>
      <c r="E18" s="18">
        <v>40.5</v>
      </c>
      <c r="F18" s="4">
        <v>103</v>
      </c>
      <c r="G18" s="18">
        <v>47.5</v>
      </c>
      <c r="H18" s="4">
        <v>39</v>
      </c>
      <c r="I18" s="18">
        <v>24.5</v>
      </c>
      <c r="J18" s="4">
        <v>291</v>
      </c>
      <c r="K18" s="18">
        <v>76.5</v>
      </c>
      <c r="L18" s="4">
        <v>73</v>
      </c>
      <c r="M18" s="18">
        <v>43</v>
      </c>
      <c r="N18" s="4">
        <v>46</v>
      </c>
      <c r="O18" s="18">
        <v>26.5</v>
      </c>
      <c r="P18" s="4">
        <v>68</v>
      </c>
      <c r="Q18" s="18">
        <v>37</v>
      </c>
      <c r="R18" s="4">
        <v>63</v>
      </c>
      <c r="S18" s="18">
        <v>33</v>
      </c>
      <c r="T18" s="4">
        <v>92</v>
      </c>
      <c r="U18" s="18">
        <v>47.5</v>
      </c>
    </row>
    <row r="19" spans="1:21" s="23" customFormat="1" ht="15.75" x14ac:dyDescent="0.3">
      <c r="A19" s="21" t="s">
        <v>438</v>
      </c>
      <c r="B19" s="27">
        <v>31984</v>
      </c>
      <c r="C19" s="26">
        <v>1307.5</v>
      </c>
      <c r="D19" s="27">
        <v>21106</v>
      </c>
      <c r="E19" s="26">
        <v>818</v>
      </c>
      <c r="F19" s="27">
        <v>25547</v>
      </c>
      <c r="G19" s="26">
        <v>1031</v>
      </c>
      <c r="H19" s="27">
        <v>12419</v>
      </c>
      <c r="I19" s="26">
        <v>783</v>
      </c>
      <c r="J19" s="27">
        <v>25992</v>
      </c>
      <c r="K19" s="26">
        <v>1193.5</v>
      </c>
      <c r="L19" s="27">
        <v>22891</v>
      </c>
      <c r="M19" s="26">
        <v>1107.5</v>
      </c>
      <c r="N19" s="27">
        <v>24769</v>
      </c>
      <c r="O19" s="26">
        <v>1029.5</v>
      </c>
      <c r="P19" s="27">
        <v>14983</v>
      </c>
      <c r="Q19" s="26">
        <v>834</v>
      </c>
      <c r="R19" s="27">
        <v>16047</v>
      </c>
      <c r="S19" s="26">
        <v>894</v>
      </c>
      <c r="T19" s="27">
        <v>1302</v>
      </c>
      <c r="U19" s="26">
        <v>313</v>
      </c>
    </row>
    <row r="20" spans="1:21" x14ac:dyDescent="0.25">
      <c r="A20" s="15" t="s">
        <v>252</v>
      </c>
      <c r="B20" s="15"/>
      <c r="C20" s="16"/>
      <c r="D20" s="15"/>
      <c r="E20" s="16"/>
      <c r="F20" s="15"/>
      <c r="G20" s="16"/>
      <c r="H20" s="15"/>
      <c r="I20" s="16"/>
      <c r="J20" s="15"/>
      <c r="K20" s="16"/>
      <c r="L20" s="15"/>
      <c r="M20" s="16"/>
      <c r="N20" s="15"/>
      <c r="O20" s="16"/>
      <c r="P20" s="15"/>
      <c r="Q20" s="16"/>
      <c r="R20" s="15"/>
      <c r="S20" s="16"/>
      <c r="T20" s="15"/>
      <c r="U20" s="16"/>
    </row>
    <row r="21" spans="1:21" x14ac:dyDescent="0.25">
      <c r="A21" t="s">
        <v>131</v>
      </c>
      <c r="C21" s="17"/>
      <c r="E21" s="17"/>
      <c r="G21" s="17"/>
      <c r="I21" s="17"/>
      <c r="K21" s="17"/>
      <c r="M21" s="17"/>
      <c r="O21" s="17"/>
      <c r="Q21" s="17"/>
      <c r="S21" s="17"/>
      <c r="U21" s="17"/>
    </row>
  </sheetData>
  <mergeCells count="10">
    <mergeCell ref="R4:S4"/>
    <mergeCell ref="B4:C4"/>
    <mergeCell ref="N4:O4"/>
    <mergeCell ref="T4:U4"/>
    <mergeCell ref="F4:G4"/>
    <mergeCell ref="P4:Q4"/>
    <mergeCell ref="J4:K4"/>
    <mergeCell ref="L4:M4"/>
    <mergeCell ref="D4:E4"/>
    <mergeCell ref="H4:I4"/>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Feuil80"/>
  <dimension ref="A1:K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1" width="15" customWidth="1"/>
  </cols>
  <sheetData>
    <row r="1" spans="1:11" ht="18.75" x14ac:dyDescent="0.35">
      <c r="A1" s="3" t="s">
        <v>63</v>
      </c>
      <c r="B1" s="4"/>
      <c r="C1" s="4"/>
      <c r="D1" s="4"/>
      <c r="E1" s="5" t="str">
        <f>HYPERLINK("#Sommaire!A1","Sommaire")</f>
        <v>Sommaire</v>
      </c>
      <c r="F1" s="4"/>
      <c r="G1" s="4"/>
      <c r="H1" s="4"/>
      <c r="I1" s="4"/>
      <c r="J1" s="4"/>
      <c r="K1" s="4"/>
    </row>
    <row r="2" spans="1:11" ht="15.75" x14ac:dyDescent="0.3">
      <c r="A2" s="6" t="s">
        <v>419</v>
      </c>
      <c r="B2" s="4"/>
      <c r="C2" s="4"/>
      <c r="D2" s="4"/>
      <c r="E2" s="4"/>
      <c r="F2" s="4"/>
      <c r="G2" s="4"/>
      <c r="H2" s="4"/>
      <c r="I2" s="4"/>
      <c r="J2" s="4"/>
      <c r="K2" s="4"/>
    </row>
    <row r="3" spans="1:11" ht="15.75" x14ac:dyDescent="0.3">
      <c r="A3" s="6" t="s">
        <v>187</v>
      </c>
      <c r="B3" s="4"/>
      <c r="C3" s="4"/>
      <c r="D3" s="4"/>
      <c r="E3" s="4"/>
      <c r="F3" s="4"/>
      <c r="G3" s="4"/>
      <c r="H3" s="4"/>
      <c r="I3" s="4"/>
      <c r="J3" s="4"/>
      <c r="K3" s="4"/>
    </row>
    <row r="4" spans="1:11" ht="60" customHeight="1" x14ac:dyDescent="0.25">
      <c r="A4" s="7"/>
      <c r="B4" s="83" t="s">
        <v>420</v>
      </c>
      <c r="C4" s="83"/>
      <c r="D4" s="83" t="s">
        <v>421</v>
      </c>
      <c r="E4" s="83"/>
      <c r="F4" s="83" t="s">
        <v>422</v>
      </c>
      <c r="G4" s="83"/>
      <c r="H4" s="83" t="s">
        <v>423</v>
      </c>
      <c r="I4" s="83"/>
      <c r="J4" s="83" t="s">
        <v>424</v>
      </c>
      <c r="K4" s="83"/>
    </row>
    <row r="5" spans="1:11" ht="30" customHeight="1" x14ac:dyDescent="0.25">
      <c r="A5" s="7" t="s">
        <v>99</v>
      </c>
      <c r="B5" s="8" t="s">
        <v>100</v>
      </c>
      <c r="C5" s="9" t="s">
        <v>102</v>
      </c>
      <c r="D5" s="8" t="s">
        <v>100</v>
      </c>
      <c r="E5" s="9" t="s">
        <v>102</v>
      </c>
      <c r="F5" s="8" t="s">
        <v>100</v>
      </c>
      <c r="G5" s="9" t="s">
        <v>102</v>
      </c>
      <c r="H5" s="8" t="s">
        <v>100</v>
      </c>
      <c r="I5" s="9" t="s">
        <v>102</v>
      </c>
      <c r="J5" s="8" t="s">
        <v>100</v>
      </c>
      <c r="K5" s="9" t="s">
        <v>102</v>
      </c>
    </row>
    <row r="6" spans="1:11" ht="15.75" x14ac:dyDescent="0.3">
      <c r="A6" s="10" t="s">
        <v>103</v>
      </c>
      <c r="B6" s="4">
        <v>389</v>
      </c>
      <c r="C6" s="18">
        <v>152.5</v>
      </c>
      <c r="D6" s="4">
        <v>2417</v>
      </c>
      <c r="E6" s="18">
        <v>378</v>
      </c>
      <c r="F6" s="4">
        <v>2464</v>
      </c>
      <c r="G6" s="18">
        <v>389</v>
      </c>
      <c r="H6" s="4">
        <v>724</v>
      </c>
      <c r="I6" s="18">
        <v>272</v>
      </c>
      <c r="J6" s="4">
        <v>669</v>
      </c>
      <c r="K6" s="18">
        <v>219.5</v>
      </c>
    </row>
    <row r="7" spans="1:11" ht="15.75" x14ac:dyDescent="0.3">
      <c r="A7" s="10" t="s">
        <v>104</v>
      </c>
      <c r="B7" s="4">
        <v>178</v>
      </c>
      <c r="C7" s="18">
        <v>75</v>
      </c>
      <c r="D7" s="4">
        <v>1955</v>
      </c>
      <c r="E7" s="18">
        <v>201.5</v>
      </c>
      <c r="F7" s="4">
        <v>1615</v>
      </c>
      <c r="G7" s="18">
        <v>221</v>
      </c>
      <c r="H7" s="4">
        <v>740</v>
      </c>
      <c r="I7" s="18">
        <v>186</v>
      </c>
      <c r="J7" s="4">
        <v>293</v>
      </c>
      <c r="K7" s="18">
        <v>87</v>
      </c>
    </row>
    <row r="8" spans="1:11" ht="15.75" x14ac:dyDescent="0.3">
      <c r="A8" s="10" t="s">
        <v>105</v>
      </c>
      <c r="B8" s="4">
        <v>753</v>
      </c>
      <c r="C8" s="18">
        <v>176.5</v>
      </c>
      <c r="D8" s="4">
        <v>3511</v>
      </c>
      <c r="E8" s="18">
        <v>415.5</v>
      </c>
      <c r="F8" s="4">
        <v>3142</v>
      </c>
      <c r="G8" s="18">
        <v>350.5</v>
      </c>
      <c r="H8" s="4">
        <v>345</v>
      </c>
      <c r="I8" s="18">
        <v>207.5</v>
      </c>
      <c r="J8" s="4">
        <v>1771</v>
      </c>
      <c r="K8" s="18">
        <v>332.5</v>
      </c>
    </row>
    <row r="9" spans="1:11" ht="15.75" x14ac:dyDescent="0.3">
      <c r="A9" s="10" t="s">
        <v>106</v>
      </c>
      <c r="B9" s="4">
        <v>111</v>
      </c>
      <c r="C9" s="18">
        <v>53</v>
      </c>
      <c r="D9" s="4">
        <v>441</v>
      </c>
      <c r="E9" s="18">
        <v>135</v>
      </c>
      <c r="F9" s="4">
        <v>283</v>
      </c>
      <c r="G9" s="18">
        <v>91.5</v>
      </c>
      <c r="H9" s="4">
        <v>256</v>
      </c>
      <c r="I9" s="18">
        <v>99</v>
      </c>
      <c r="J9" s="4">
        <v>164</v>
      </c>
      <c r="K9" s="18">
        <v>66.5</v>
      </c>
    </row>
    <row r="10" spans="1:11" ht="15.75" x14ac:dyDescent="0.3">
      <c r="A10" s="10" t="s">
        <v>107</v>
      </c>
      <c r="B10" s="4">
        <v>0</v>
      </c>
      <c r="C10" s="18">
        <v>0</v>
      </c>
      <c r="D10" s="4">
        <v>25</v>
      </c>
      <c r="E10" s="18">
        <v>16</v>
      </c>
      <c r="F10" s="4">
        <v>3</v>
      </c>
      <c r="G10" s="18">
        <v>3</v>
      </c>
      <c r="H10" s="4">
        <v>0</v>
      </c>
      <c r="I10" s="18">
        <v>0</v>
      </c>
      <c r="J10" s="4" t="s">
        <v>439</v>
      </c>
      <c r="K10" s="18"/>
    </row>
    <row r="11" spans="1:11" ht="15.75" x14ac:dyDescent="0.3">
      <c r="A11" s="10" t="s">
        <v>108</v>
      </c>
      <c r="B11" s="4">
        <v>492</v>
      </c>
      <c r="C11" s="18">
        <v>115.5</v>
      </c>
      <c r="D11" s="4">
        <v>1577</v>
      </c>
      <c r="E11" s="18">
        <v>187.5</v>
      </c>
      <c r="F11" s="4">
        <v>1498</v>
      </c>
      <c r="G11" s="18">
        <v>197</v>
      </c>
      <c r="H11" s="4">
        <v>392</v>
      </c>
      <c r="I11" s="18">
        <v>143</v>
      </c>
      <c r="J11" s="4">
        <v>1149</v>
      </c>
      <c r="K11" s="18">
        <v>177.5</v>
      </c>
    </row>
    <row r="12" spans="1:11" ht="15.75" x14ac:dyDescent="0.3">
      <c r="A12" s="10" t="s">
        <v>109</v>
      </c>
      <c r="B12" s="4">
        <v>132</v>
      </c>
      <c r="C12" s="18">
        <v>46</v>
      </c>
      <c r="D12" s="4">
        <v>1102</v>
      </c>
      <c r="E12" s="18">
        <v>196</v>
      </c>
      <c r="F12" s="4">
        <v>815</v>
      </c>
      <c r="G12" s="18">
        <v>156.5</v>
      </c>
      <c r="H12" s="4">
        <v>427</v>
      </c>
      <c r="I12" s="18">
        <v>127.5</v>
      </c>
      <c r="J12" s="4">
        <v>497</v>
      </c>
      <c r="K12" s="18">
        <v>106.5</v>
      </c>
    </row>
    <row r="13" spans="1:11" ht="15.75" x14ac:dyDescent="0.3">
      <c r="A13" s="10" t="s">
        <v>110</v>
      </c>
      <c r="B13" s="4">
        <v>24</v>
      </c>
      <c r="C13" s="18">
        <v>23</v>
      </c>
      <c r="D13" s="4">
        <v>36</v>
      </c>
      <c r="E13" s="18">
        <v>25</v>
      </c>
      <c r="F13" s="4">
        <v>32</v>
      </c>
      <c r="G13" s="18">
        <v>20.5</v>
      </c>
      <c r="H13" s="4">
        <v>6</v>
      </c>
      <c r="I13" s="18">
        <v>6.5</v>
      </c>
      <c r="J13" s="4">
        <v>25</v>
      </c>
      <c r="K13" s="18">
        <v>23</v>
      </c>
    </row>
    <row r="14" spans="1:11" ht="15.75" x14ac:dyDescent="0.3">
      <c r="A14" s="10" t="s">
        <v>111</v>
      </c>
      <c r="B14" s="4">
        <v>538</v>
      </c>
      <c r="C14" s="18">
        <v>160</v>
      </c>
      <c r="D14" s="4">
        <v>2290</v>
      </c>
      <c r="E14" s="18">
        <v>291.5</v>
      </c>
      <c r="F14" s="4">
        <v>2446</v>
      </c>
      <c r="G14" s="18">
        <v>273</v>
      </c>
      <c r="H14" s="4">
        <v>583</v>
      </c>
      <c r="I14" s="18">
        <v>172</v>
      </c>
      <c r="J14" s="4">
        <v>1114</v>
      </c>
      <c r="K14" s="18">
        <v>246.5</v>
      </c>
    </row>
    <row r="15" spans="1:11" ht="15.75" x14ac:dyDescent="0.3">
      <c r="A15" s="10" t="s">
        <v>112</v>
      </c>
      <c r="B15" s="4">
        <v>153</v>
      </c>
      <c r="C15" s="18">
        <v>71</v>
      </c>
      <c r="D15" s="4">
        <v>1754</v>
      </c>
      <c r="E15" s="18">
        <v>247.5</v>
      </c>
      <c r="F15" s="4">
        <v>1110</v>
      </c>
      <c r="G15" s="18">
        <v>224.5</v>
      </c>
      <c r="H15" s="4">
        <v>803</v>
      </c>
      <c r="I15" s="18">
        <v>209.5</v>
      </c>
      <c r="J15" s="4">
        <v>345</v>
      </c>
      <c r="K15" s="18">
        <v>106</v>
      </c>
    </row>
    <row r="16" spans="1:11" ht="15.75" x14ac:dyDescent="0.3">
      <c r="A16" s="10" t="s">
        <v>113</v>
      </c>
      <c r="B16" s="4">
        <v>239</v>
      </c>
      <c r="C16" s="18">
        <v>186.5</v>
      </c>
      <c r="D16" s="4">
        <v>1703</v>
      </c>
      <c r="E16" s="18">
        <v>316.5</v>
      </c>
      <c r="F16" s="4">
        <v>859</v>
      </c>
      <c r="G16" s="18">
        <v>266</v>
      </c>
      <c r="H16" s="4">
        <v>1290</v>
      </c>
      <c r="I16" s="18">
        <v>465.5</v>
      </c>
      <c r="J16" s="4">
        <v>133</v>
      </c>
      <c r="K16" s="18">
        <v>66.5</v>
      </c>
    </row>
    <row r="17" spans="1:11" ht="15.75" x14ac:dyDescent="0.3">
      <c r="A17" s="10" t="s">
        <v>114</v>
      </c>
      <c r="B17" s="4">
        <v>641</v>
      </c>
      <c r="C17" s="18">
        <v>239</v>
      </c>
      <c r="D17" s="4">
        <v>2895</v>
      </c>
      <c r="E17" s="18">
        <v>448</v>
      </c>
      <c r="F17" s="4">
        <v>3036</v>
      </c>
      <c r="G17" s="18">
        <v>388</v>
      </c>
      <c r="H17" s="4">
        <v>750</v>
      </c>
      <c r="I17" s="18">
        <v>279</v>
      </c>
      <c r="J17" s="4">
        <v>1528</v>
      </c>
      <c r="K17" s="18">
        <v>380</v>
      </c>
    </row>
    <row r="18" spans="1:11" ht="15.75" x14ac:dyDescent="0.3">
      <c r="A18" s="10" t="s">
        <v>115</v>
      </c>
      <c r="B18" s="4">
        <v>31</v>
      </c>
      <c r="C18" s="18">
        <v>28</v>
      </c>
      <c r="D18" s="4">
        <v>72</v>
      </c>
      <c r="E18" s="18">
        <v>42.5</v>
      </c>
      <c r="F18" s="4">
        <v>56</v>
      </c>
      <c r="G18" s="18">
        <v>35.5</v>
      </c>
      <c r="H18" s="4">
        <v>120</v>
      </c>
      <c r="I18" s="18">
        <v>53</v>
      </c>
      <c r="J18" s="4" t="s">
        <v>439</v>
      </c>
      <c r="K18" s="18"/>
    </row>
    <row r="19" spans="1:11" s="23" customFormat="1" ht="15.75" x14ac:dyDescent="0.3">
      <c r="A19" s="21" t="s">
        <v>438</v>
      </c>
      <c r="B19" s="27">
        <v>3681</v>
      </c>
      <c r="C19" s="26">
        <v>449.5</v>
      </c>
      <c r="D19" s="27">
        <v>19778</v>
      </c>
      <c r="E19" s="26">
        <v>947.5</v>
      </c>
      <c r="F19" s="27">
        <v>17359</v>
      </c>
      <c r="G19" s="26">
        <v>862</v>
      </c>
      <c r="H19" s="27">
        <v>6436</v>
      </c>
      <c r="I19" s="26">
        <v>754</v>
      </c>
      <c r="J19" s="27">
        <v>7689</v>
      </c>
      <c r="K19" s="26">
        <v>659.5</v>
      </c>
    </row>
    <row r="20" spans="1:11" x14ac:dyDescent="0.25">
      <c r="A20" s="15" t="s">
        <v>252</v>
      </c>
      <c r="B20" s="15"/>
      <c r="C20" s="16"/>
      <c r="D20" s="15"/>
      <c r="E20" s="16"/>
      <c r="F20" s="15"/>
      <c r="G20" s="16"/>
      <c r="H20" s="15"/>
      <c r="I20" s="16"/>
      <c r="J20" s="15"/>
      <c r="K20" s="16"/>
    </row>
    <row r="21" spans="1:11" x14ac:dyDescent="0.25">
      <c r="A21" t="s">
        <v>131</v>
      </c>
      <c r="C21" s="17"/>
      <c r="E21" s="17"/>
      <c r="G21" s="17"/>
      <c r="I21" s="17"/>
      <c r="K21" s="17"/>
    </row>
  </sheetData>
  <mergeCells count="5">
    <mergeCell ref="F4:G4"/>
    <mergeCell ref="J4:K4"/>
    <mergeCell ref="D4:E4"/>
    <mergeCell ref="H4:I4"/>
    <mergeCell ref="B4:C4"/>
  </mergeCell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Feuil81"/>
  <dimension ref="A1:K21"/>
  <sheetViews>
    <sheetView workbookViewId="0">
      <pane xSplit="1" topLeftCell="B1" activePane="topRight" state="frozen"/>
      <selection pane="topRight"/>
    </sheetView>
  </sheetViews>
  <sheetFormatPr baseColWidth="10" defaultColWidth="9.140625" defaultRowHeight="15" x14ac:dyDescent="0.25"/>
  <cols>
    <col min="1" max="1" width="45" customWidth="1"/>
    <col min="2" max="11" width="15" customWidth="1"/>
  </cols>
  <sheetData>
    <row r="1" spans="1:11" ht="18.75" x14ac:dyDescent="0.35">
      <c r="A1" s="3" t="s">
        <v>63</v>
      </c>
      <c r="B1" s="4"/>
      <c r="C1" s="4"/>
      <c r="D1" s="4"/>
      <c r="E1" s="5" t="str">
        <f>HYPERLINK("#Sommaire!A1","Sommaire")</f>
        <v>Sommaire</v>
      </c>
      <c r="F1" s="4"/>
      <c r="G1" s="4"/>
      <c r="H1" s="4"/>
      <c r="I1" s="4"/>
      <c r="J1" s="4"/>
      <c r="K1" s="4"/>
    </row>
    <row r="2" spans="1:11" ht="15.75" x14ac:dyDescent="0.3">
      <c r="A2" s="6" t="s">
        <v>425</v>
      </c>
      <c r="B2" s="4"/>
      <c r="C2" s="4"/>
      <c r="D2" s="4"/>
      <c r="E2" s="4"/>
      <c r="F2" s="4"/>
      <c r="G2" s="4"/>
      <c r="H2" s="4"/>
      <c r="I2" s="4"/>
      <c r="J2" s="4"/>
      <c r="K2" s="4"/>
    </row>
    <row r="3" spans="1:11" ht="15.75" x14ac:dyDescent="0.3">
      <c r="A3" s="6" t="s">
        <v>187</v>
      </c>
      <c r="B3" s="4"/>
      <c r="C3" s="4"/>
      <c r="D3" s="4"/>
      <c r="E3" s="4"/>
      <c r="F3" s="4"/>
      <c r="G3" s="4"/>
      <c r="H3" s="4"/>
      <c r="I3" s="4"/>
      <c r="J3" s="4"/>
      <c r="K3" s="4"/>
    </row>
    <row r="4" spans="1:11" ht="60" customHeight="1" x14ac:dyDescent="0.25">
      <c r="A4" s="7"/>
      <c r="B4" s="83" t="s">
        <v>426</v>
      </c>
      <c r="C4" s="83"/>
      <c r="D4" s="83" t="s">
        <v>427</v>
      </c>
      <c r="E4" s="83"/>
      <c r="F4" s="83" t="s">
        <v>428</v>
      </c>
      <c r="G4" s="83"/>
      <c r="H4" s="83" t="s">
        <v>429</v>
      </c>
      <c r="I4" s="83"/>
      <c r="J4" s="83" t="s">
        <v>430</v>
      </c>
      <c r="K4" s="83"/>
    </row>
    <row r="5" spans="1:11" ht="30" customHeight="1" x14ac:dyDescent="0.25">
      <c r="A5" s="7" t="s">
        <v>99</v>
      </c>
      <c r="B5" s="8" t="s">
        <v>100</v>
      </c>
      <c r="C5" s="9" t="s">
        <v>102</v>
      </c>
      <c r="D5" s="8" t="s">
        <v>100</v>
      </c>
      <c r="E5" s="9" t="s">
        <v>102</v>
      </c>
      <c r="F5" s="8" t="s">
        <v>100</v>
      </c>
      <c r="G5" s="9" t="s">
        <v>102</v>
      </c>
      <c r="H5" s="8" t="s">
        <v>100</v>
      </c>
      <c r="I5" s="9" t="s">
        <v>102</v>
      </c>
      <c r="J5" s="8" t="s">
        <v>100</v>
      </c>
      <c r="K5" s="9" t="s">
        <v>102</v>
      </c>
    </row>
    <row r="6" spans="1:11" ht="15.75" x14ac:dyDescent="0.3">
      <c r="A6" s="10" t="s">
        <v>103</v>
      </c>
      <c r="B6" s="4">
        <v>8615</v>
      </c>
      <c r="C6" s="18">
        <v>628</v>
      </c>
      <c r="D6" s="4">
        <v>1216</v>
      </c>
      <c r="E6" s="18">
        <v>328.5</v>
      </c>
      <c r="F6" s="4">
        <v>689</v>
      </c>
      <c r="G6" s="18">
        <v>218</v>
      </c>
      <c r="H6" s="4">
        <v>1828</v>
      </c>
      <c r="I6" s="18">
        <v>252.5</v>
      </c>
      <c r="J6" s="4">
        <v>7053</v>
      </c>
      <c r="K6" s="18">
        <v>608</v>
      </c>
    </row>
    <row r="7" spans="1:11" ht="15.75" x14ac:dyDescent="0.3">
      <c r="A7" s="10" t="s">
        <v>104</v>
      </c>
      <c r="B7" s="4">
        <v>6270</v>
      </c>
      <c r="C7" s="18">
        <v>374</v>
      </c>
      <c r="D7" s="4">
        <v>460</v>
      </c>
      <c r="E7" s="18">
        <v>139</v>
      </c>
      <c r="F7" s="4">
        <v>139</v>
      </c>
      <c r="G7" s="18">
        <v>80.5</v>
      </c>
      <c r="H7" s="4">
        <v>343</v>
      </c>
      <c r="I7" s="18">
        <v>127</v>
      </c>
      <c r="J7" s="4">
        <v>4134</v>
      </c>
      <c r="K7" s="18">
        <v>340</v>
      </c>
    </row>
    <row r="8" spans="1:11" ht="15.75" x14ac:dyDescent="0.3">
      <c r="A8" s="10" t="s">
        <v>105</v>
      </c>
      <c r="B8" s="4">
        <v>5252</v>
      </c>
      <c r="C8" s="18">
        <v>478</v>
      </c>
      <c r="D8" s="4">
        <v>404</v>
      </c>
      <c r="E8" s="18">
        <v>138.5</v>
      </c>
      <c r="F8" s="4">
        <v>372</v>
      </c>
      <c r="G8" s="18">
        <v>100.5</v>
      </c>
      <c r="H8" s="4">
        <v>857</v>
      </c>
      <c r="I8" s="18">
        <v>152</v>
      </c>
      <c r="J8" s="4">
        <v>9584</v>
      </c>
      <c r="K8" s="18">
        <v>427.5</v>
      </c>
    </row>
    <row r="9" spans="1:11" ht="15.75" x14ac:dyDescent="0.3">
      <c r="A9" s="10" t="s">
        <v>106</v>
      </c>
      <c r="B9" s="4">
        <v>7829</v>
      </c>
      <c r="C9" s="18">
        <v>513.5</v>
      </c>
      <c r="D9" s="4">
        <v>1181</v>
      </c>
      <c r="E9" s="18">
        <v>328</v>
      </c>
      <c r="F9" s="4">
        <v>307</v>
      </c>
      <c r="G9" s="18">
        <v>142.5</v>
      </c>
      <c r="H9" s="4">
        <v>490</v>
      </c>
      <c r="I9" s="18">
        <v>127</v>
      </c>
      <c r="J9" s="4">
        <v>2176</v>
      </c>
      <c r="K9" s="18">
        <v>245</v>
      </c>
    </row>
    <row r="10" spans="1:11" ht="15.75" x14ac:dyDescent="0.3">
      <c r="A10" s="10" t="s">
        <v>107</v>
      </c>
      <c r="B10" s="4">
        <v>30</v>
      </c>
      <c r="C10" s="18">
        <v>14</v>
      </c>
      <c r="D10" s="4">
        <v>7</v>
      </c>
      <c r="E10" s="18">
        <v>6.5</v>
      </c>
      <c r="F10" s="4">
        <v>4</v>
      </c>
      <c r="G10" s="18">
        <v>4.5</v>
      </c>
      <c r="H10" s="4">
        <v>184</v>
      </c>
      <c r="I10" s="18">
        <v>33</v>
      </c>
      <c r="J10" s="4">
        <v>586</v>
      </c>
      <c r="K10" s="18">
        <v>55.5</v>
      </c>
    </row>
    <row r="11" spans="1:11" ht="15.75" x14ac:dyDescent="0.3">
      <c r="A11" s="10" t="s">
        <v>108</v>
      </c>
      <c r="B11" s="4">
        <v>7900</v>
      </c>
      <c r="C11" s="18">
        <v>517</v>
      </c>
      <c r="D11" s="4">
        <v>813</v>
      </c>
      <c r="E11" s="18">
        <v>212.5</v>
      </c>
      <c r="F11" s="4">
        <v>474</v>
      </c>
      <c r="G11" s="18">
        <v>135.5</v>
      </c>
      <c r="H11" s="4">
        <v>614</v>
      </c>
      <c r="I11" s="18">
        <v>136</v>
      </c>
      <c r="J11" s="4">
        <v>5626</v>
      </c>
      <c r="K11" s="18">
        <v>365.5</v>
      </c>
    </row>
    <row r="12" spans="1:11" ht="15.75" x14ac:dyDescent="0.3">
      <c r="A12" s="10" t="s">
        <v>109</v>
      </c>
      <c r="B12" s="4">
        <v>4645</v>
      </c>
      <c r="C12" s="18">
        <v>420.5</v>
      </c>
      <c r="D12" s="4">
        <v>462</v>
      </c>
      <c r="E12" s="18">
        <v>180</v>
      </c>
      <c r="F12" s="4">
        <v>3396</v>
      </c>
      <c r="G12" s="18">
        <v>328.5</v>
      </c>
      <c r="H12" s="4">
        <v>1027</v>
      </c>
      <c r="I12" s="18">
        <v>216</v>
      </c>
      <c r="J12" s="4">
        <v>5317</v>
      </c>
      <c r="K12" s="18">
        <v>361</v>
      </c>
    </row>
    <row r="13" spans="1:11" ht="15.75" x14ac:dyDescent="0.3">
      <c r="A13" s="10" t="s">
        <v>110</v>
      </c>
      <c r="B13" s="4">
        <v>1886</v>
      </c>
      <c r="C13" s="18">
        <v>161.5</v>
      </c>
      <c r="D13" s="4">
        <v>173</v>
      </c>
      <c r="E13" s="18">
        <v>58.5</v>
      </c>
      <c r="F13" s="4">
        <v>81</v>
      </c>
      <c r="G13" s="18">
        <v>18.5</v>
      </c>
      <c r="H13" s="4">
        <v>210</v>
      </c>
      <c r="I13" s="18">
        <v>73</v>
      </c>
      <c r="J13" s="4">
        <v>419</v>
      </c>
      <c r="K13" s="18">
        <v>86</v>
      </c>
    </row>
    <row r="14" spans="1:11" ht="15.75" x14ac:dyDescent="0.3">
      <c r="A14" s="10" t="s">
        <v>111</v>
      </c>
      <c r="B14" s="4">
        <v>4975</v>
      </c>
      <c r="C14" s="18">
        <v>477</v>
      </c>
      <c r="D14" s="4">
        <v>380</v>
      </c>
      <c r="E14" s="18">
        <v>149</v>
      </c>
      <c r="F14" s="4">
        <v>647</v>
      </c>
      <c r="G14" s="18">
        <v>157</v>
      </c>
      <c r="H14" s="4">
        <v>612</v>
      </c>
      <c r="I14" s="18">
        <v>211.5</v>
      </c>
      <c r="J14" s="4">
        <v>7143</v>
      </c>
      <c r="K14" s="18">
        <v>314.5</v>
      </c>
    </row>
    <row r="15" spans="1:11" ht="15.75" x14ac:dyDescent="0.3">
      <c r="A15" s="10" t="s">
        <v>112</v>
      </c>
      <c r="B15" s="4">
        <v>8628</v>
      </c>
      <c r="C15" s="18">
        <v>622</v>
      </c>
      <c r="D15" s="4">
        <v>1268</v>
      </c>
      <c r="E15" s="18">
        <v>264</v>
      </c>
      <c r="F15" s="4">
        <v>203</v>
      </c>
      <c r="G15" s="18">
        <v>94</v>
      </c>
      <c r="H15" s="4">
        <v>1512</v>
      </c>
      <c r="I15" s="18">
        <v>244.5</v>
      </c>
      <c r="J15" s="4">
        <v>6282</v>
      </c>
      <c r="K15" s="18">
        <v>505</v>
      </c>
    </row>
    <row r="16" spans="1:11" ht="15.75" x14ac:dyDescent="0.3">
      <c r="A16" s="10" t="s">
        <v>113</v>
      </c>
      <c r="B16" s="4">
        <v>10052</v>
      </c>
      <c r="C16" s="18">
        <v>794</v>
      </c>
      <c r="D16" s="4">
        <v>1178</v>
      </c>
      <c r="E16" s="18">
        <v>360</v>
      </c>
      <c r="F16" s="4">
        <v>209</v>
      </c>
      <c r="G16" s="18">
        <v>95</v>
      </c>
      <c r="H16" s="4">
        <v>1709</v>
      </c>
      <c r="I16" s="18">
        <v>270.5</v>
      </c>
      <c r="J16" s="4">
        <v>6243</v>
      </c>
      <c r="K16" s="18">
        <v>523.5</v>
      </c>
    </row>
    <row r="17" spans="1:11" ht="15.75" x14ac:dyDescent="0.3">
      <c r="A17" s="10" t="s">
        <v>114</v>
      </c>
      <c r="B17" s="4">
        <v>5528</v>
      </c>
      <c r="C17" s="18">
        <v>583</v>
      </c>
      <c r="D17" s="4">
        <v>804</v>
      </c>
      <c r="E17" s="18">
        <v>240</v>
      </c>
      <c r="F17" s="4">
        <v>179</v>
      </c>
      <c r="G17" s="18">
        <v>116</v>
      </c>
      <c r="H17" s="4">
        <v>561</v>
      </c>
      <c r="I17" s="18">
        <v>131.5</v>
      </c>
      <c r="J17" s="4">
        <v>4614</v>
      </c>
      <c r="K17" s="18">
        <v>553.5</v>
      </c>
    </row>
    <row r="18" spans="1:11" ht="15.75" x14ac:dyDescent="0.3">
      <c r="A18" s="10" t="s">
        <v>115</v>
      </c>
      <c r="B18" s="4">
        <v>969</v>
      </c>
      <c r="C18" s="18">
        <v>117</v>
      </c>
      <c r="D18" s="4">
        <v>88</v>
      </c>
      <c r="E18" s="18">
        <v>44</v>
      </c>
      <c r="F18" s="4">
        <v>165</v>
      </c>
      <c r="G18" s="18">
        <v>70.5</v>
      </c>
      <c r="H18" s="4">
        <v>1298</v>
      </c>
      <c r="I18" s="18">
        <v>193.5</v>
      </c>
      <c r="J18" s="4">
        <v>2793</v>
      </c>
      <c r="K18" s="18">
        <v>218</v>
      </c>
    </row>
    <row r="19" spans="1:11" s="23" customFormat="1" ht="15.75" x14ac:dyDescent="0.3">
      <c r="A19" s="21" t="s">
        <v>438</v>
      </c>
      <c r="B19" s="27">
        <v>72579</v>
      </c>
      <c r="C19" s="26">
        <v>1759</v>
      </c>
      <c r="D19" s="27">
        <v>8434</v>
      </c>
      <c r="E19" s="26">
        <v>785</v>
      </c>
      <c r="F19" s="27">
        <v>6865</v>
      </c>
      <c r="G19" s="26">
        <v>521.5</v>
      </c>
      <c r="H19" s="27">
        <v>11245</v>
      </c>
      <c r="I19" s="26">
        <v>650</v>
      </c>
      <c r="J19" s="27">
        <v>61970</v>
      </c>
      <c r="K19" s="26">
        <v>1409.5</v>
      </c>
    </row>
    <row r="20" spans="1:11" x14ac:dyDescent="0.25">
      <c r="A20" s="15" t="s">
        <v>252</v>
      </c>
      <c r="B20" s="15"/>
      <c r="C20" s="16"/>
      <c r="D20" s="15"/>
      <c r="E20" s="16"/>
      <c r="F20" s="15"/>
      <c r="G20" s="16"/>
      <c r="H20" s="15"/>
      <c r="I20" s="16"/>
      <c r="J20" s="15"/>
      <c r="K20" s="16"/>
    </row>
    <row r="21" spans="1:11" x14ac:dyDescent="0.25">
      <c r="A21" t="s">
        <v>131</v>
      </c>
      <c r="C21" s="17"/>
      <c r="E21" s="17"/>
      <c r="G21" s="17"/>
      <c r="I21" s="17"/>
      <c r="K21" s="17"/>
    </row>
  </sheetData>
  <mergeCells count="5">
    <mergeCell ref="F4:G4"/>
    <mergeCell ref="J4:K4"/>
    <mergeCell ref="D4:E4"/>
    <mergeCell ref="H4:I4"/>
    <mergeCell ref="B4:C4"/>
  </mergeCell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Feuil82"/>
  <dimension ref="A1:K21"/>
  <sheetViews>
    <sheetView workbookViewId="0">
      <pane xSplit="1" topLeftCell="B1" activePane="topRight" state="frozen"/>
      <selection pane="topRight" activeCell="E1" sqref="E1"/>
    </sheetView>
  </sheetViews>
  <sheetFormatPr baseColWidth="10" defaultColWidth="9.140625" defaultRowHeight="15" x14ac:dyDescent="0.25"/>
  <cols>
    <col min="1" max="1" width="45" customWidth="1"/>
    <col min="2" max="11" width="15" customWidth="1"/>
  </cols>
  <sheetData>
    <row r="1" spans="1:11" ht="18.75" x14ac:dyDescent="0.35">
      <c r="A1" s="3" t="s">
        <v>63</v>
      </c>
      <c r="B1" s="4"/>
      <c r="C1" s="4"/>
      <c r="D1" s="4"/>
      <c r="E1" s="5" t="str">
        <f>HYPERLINK("#Sommaire!A1","Sommaire")</f>
        <v>Sommaire</v>
      </c>
      <c r="F1" s="4"/>
      <c r="G1" s="4"/>
      <c r="H1" s="4"/>
      <c r="I1" s="4"/>
      <c r="J1" s="4"/>
      <c r="K1" s="4"/>
    </row>
    <row r="2" spans="1:11" ht="15.75" x14ac:dyDescent="0.3">
      <c r="A2" s="6" t="s">
        <v>431</v>
      </c>
      <c r="B2" s="4"/>
      <c r="C2" s="4"/>
      <c r="D2" s="4"/>
      <c r="E2" s="4"/>
      <c r="F2" s="4"/>
      <c r="G2" s="4"/>
      <c r="H2" s="4"/>
      <c r="I2" s="4"/>
      <c r="J2" s="4"/>
      <c r="K2" s="4"/>
    </row>
    <row r="3" spans="1:11" ht="15.75" x14ac:dyDescent="0.3">
      <c r="A3" s="6" t="s">
        <v>327</v>
      </c>
      <c r="B3" s="4"/>
      <c r="C3" s="4"/>
      <c r="D3" s="4"/>
      <c r="E3" s="4"/>
      <c r="F3" s="4"/>
      <c r="G3" s="4"/>
      <c r="H3" s="4"/>
      <c r="I3" s="4"/>
      <c r="J3" s="4"/>
      <c r="K3" s="4"/>
    </row>
    <row r="4" spans="1:11" ht="60" customHeight="1" x14ac:dyDescent="0.25">
      <c r="A4" s="7"/>
      <c r="B4" s="83" t="s">
        <v>432</v>
      </c>
      <c r="C4" s="83"/>
      <c r="D4" s="83" t="s">
        <v>433</v>
      </c>
      <c r="E4" s="83"/>
      <c r="F4" s="83" t="s">
        <v>434</v>
      </c>
      <c r="G4" s="83"/>
      <c r="H4" s="83" t="s">
        <v>435</v>
      </c>
      <c r="I4" s="83"/>
      <c r="J4" s="83" t="s">
        <v>436</v>
      </c>
      <c r="K4" s="83"/>
    </row>
    <row r="5" spans="1:11" ht="30" customHeight="1" x14ac:dyDescent="0.25">
      <c r="A5" s="7" t="s">
        <v>99</v>
      </c>
      <c r="B5" s="8" t="s">
        <v>100</v>
      </c>
      <c r="C5" s="9" t="s">
        <v>102</v>
      </c>
      <c r="D5" s="8" t="s">
        <v>100</v>
      </c>
      <c r="E5" s="9" t="s">
        <v>102</v>
      </c>
      <c r="F5" s="8" t="s">
        <v>100</v>
      </c>
      <c r="G5" s="9" t="s">
        <v>102</v>
      </c>
      <c r="H5" s="8" t="s">
        <v>100</v>
      </c>
      <c r="I5" s="9" t="s">
        <v>102</v>
      </c>
      <c r="J5" s="8" t="s">
        <v>100</v>
      </c>
      <c r="K5" s="9" t="s">
        <v>102</v>
      </c>
    </row>
    <row r="6" spans="1:11" ht="15.75" x14ac:dyDescent="0.3">
      <c r="A6" s="10" t="s">
        <v>103</v>
      </c>
      <c r="B6" s="4">
        <v>1093</v>
      </c>
      <c r="C6" s="18">
        <v>396</v>
      </c>
      <c r="D6" s="4">
        <v>1162</v>
      </c>
      <c r="E6" s="18">
        <v>158.5</v>
      </c>
      <c r="F6" s="4">
        <v>1195</v>
      </c>
      <c r="G6" s="18">
        <v>158.5</v>
      </c>
      <c r="H6" s="4">
        <v>3716</v>
      </c>
      <c r="I6" s="18">
        <v>428.5</v>
      </c>
      <c r="J6" s="4">
        <v>7630</v>
      </c>
      <c r="K6" s="18">
        <v>3182.5</v>
      </c>
    </row>
    <row r="7" spans="1:11" ht="15.75" x14ac:dyDescent="0.3">
      <c r="A7" s="10" t="s">
        <v>104</v>
      </c>
      <c r="B7" s="4">
        <v>704</v>
      </c>
      <c r="C7" s="18">
        <v>129.5</v>
      </c>
      <c r="D7" s="4">
        <v>217</v>
      </c>
      <c r="E7" s="18">
        <v>51.5</v>
      </c>
      <c r="F7" s="4">
        <v>1113</v>
      </c>
      <c r="G7" s="18">
        <v>253</v>
      </c>
      <c r="H7" s="4">
        <v>54</v>
      </c>
      <c r="I7" s="18">
        <v>21.5</v>
      </c>
      <c r="J7" s="4">
        <v>21355</v>
      </c>
      <c r="K7" s="18">
        <v>2124.5</v>
      </c>
    </row>
    <row r="8" spans="1:11" ht="15.75" x14ac:dyDescent="0.3">
      <c r="A8" s="10" t="s">
        <v>105</v>
      </c>
      <c r="B8" s="4">
        <v>43</v>
      </c>
      <c r="C8" s="18">
        <v>14.5</v>
      </c>
      <c r="D8" s="4">
        <v>118</v>
      </c>
      <c r="E8" s="18">
        <v>33.5</v>
      </c>
      <c r="F8" s="4">
        <v>17</v>
      </c>
      <c r="G8" s="18">
        <v>4</v>
      </c>
      <c r="H8" s="4">
        <v>50</v>
      </c>
      <c r="I8" s="18">
        <v>47</v>
      </c>
      <c r="J8" s="4">
        <v>0</v>
      </c>
      <c r="K8" s="18">
        <v>0</v>
      </c>
    </row>
    <row r="9" spans="1:11" ht="15.75" x14ac:dyDescent="0.3">
      <c r="A9" s="10" t="s">
        <v>106</v>
      </c>
      <c r="B9" s="4">
        <v>280</v>
      </c>
      <c r="C9" s="18">
        <v>153</v>
      </c>
      <c r="D9" s="4">
        <v>1042</v>
      </c>
      <c r="E9" s="18">
        <v>361.5</v>
      </c>
      <c r="F9" s="4">
        <v>3054</v>
      </c>
      <c r="G9" s="18">
        <v>766.5</v>
      </c>
      <c r="H9" s="4">
        <v>1703</v>
      </c>
      <c r="I9" s="18">
        <v>365.5</v>
      </c>
      <c r="J9" s="4">
        <v>3507</v>
      </c>
      <c r="K9" s="18">
        <v>1139.5</v>
      </c>
    </row>
    <row r="10" spans="1:11" ht="15.75" x14ac:dyDescent="0.3">
      <c r="A10" s="10" t="s">
        <v>107</v>
      </c>
      <c r="B10" s="4">
        <v>0</v>
      </c>
      <c r="C10" s="18">
        <v>0</v>
      </c>
      <c r="D10" s="4">
        <v>0</v>
      </c>
      <c r="E10" s="18">
        <v>0</v>
      </c>
      <c r="F10" s="4">
        <v>0</v>
      </c>
      <c r="G10" s="18">
        <v>0</v>
      </c>
      <c r="H10" s="4">
        <v>289</v>
      </c>
      <c r="I10" s="18">
        <v>51</v>
      </c>
      <c r="J10" s="4">
        <v>222</v>
      </c>
      <c r="K10" s="18">
        <v>47</v>
      </c>
    </row>
    <row r="11" spans="1:11" ht="15.75" x14ac:dyDescent="0.3">
      <c r="A11" s="10" t="s">
        <v>108</v>
      </c>
      <c r="B11" s="4">
        <v>106</v>
      </c>
      <c r="C11" s="18">
        <v>38</v>
      </c>
      <c r="D11" s="4">
        <v>290</v>
      </c>
      <c r="E11" s="18">
        <v>236</v>
      </c>
      <c r="F11" s="4">
        <v>335</v>
      </c>
      <c r="G11" s="18">
        <v>185.5</v>
      </c>
      <c r="H11" s="4">
        <v>258</v>
      </c>
      <c r="I11" s="18">
        <v>59.5</v>
      </c>
      <c r="J11" s="4">
        <v>0</v>
      </c>
      <c r="K11" s="18">
        <v>0</v>
      </c>
    </row>
    <row r="12" spans="1:11" ht="15.75" x14ac:dyDescent="0.3">
      <c r="A12" s="10" t="s">
        <v>109</v>
      </c>
      <c r="B12" s="4">
        <v>95</v>
      </c>
      <c r="C12" s="18">
        <v>30.5</v>
      </c>
      <c r="D12" s="4">
        <v>216</v>
      </c>
      <c r="E12" s="18">
        <v>49</v>
      </c>
      <c r="F12" s="4">
        <v>124</v>
      </c>
      <c r="G12" s="18">
        <v>30.5</v>
      </c>
      <c r="H12" s="4">
        <v>292</v>
      </c>
      <c r="I12" s="18">
        <v>65.5</v>
      </c>
      <c r="J12" s="4">
        <v>52</v>
      </c>
      <c r="K12" s="18">
        <v>18</v>
      </c>
    </row>
    <row r="13" spans="1:11" ht="15.75" x14ac:dyDescent="0.3">
      <c r="A13" s="10" t="s">
        <v>110</v>
      </c>
      <c r="B13" s="4">
        <v>16</v>
      </c>
      <c r="C13" s="18">
        <v>8</v>
      </c>
      <c r="D13" s="4">
        <v>71</v>
      </c>
      <c r="E13" s="18">
        <v>56.5</v>
      </c>
      <c r="F13" s="4">
        <v>18</v>
      </c>
      <c r="G13" s="18">
        <v>8.5</v>
      </c>
      <c r="H13" s="4">
        <v>50</v>
      </c>
      <c r="I13" s="18">
        <v>25</v>
      </c>
      <c r="J13" s="4">
        <v>0</v>
      </c>
      <c r="K13" s="18">
        <v>0</v>
      </c>
    </row>
    <row r="14" spans="1:11" ht="15.75" x14ac:dyDescent="0.3">
      <c r="A14" s="10" t="s">
        <v>111</v>
      </c>
      <c r="B14" s="4">
        <v>23</v>
      </c>
      <c r="C14" s="18">
        <v>6</v>
      </c>
      <c r="D14" s="4">
        <v>81</v>
      </c>
      <c r="E14" s="18">
        <v>86</v>
      </c>
      <c r="F14" s="4">
        <v>0</v>
      </c>
      <c r="G14" s="18">
        <v>0</v>
      </c>
      <c r="H14" s="4">
        <v>11</v>
      </c>
      <c r="I14" s="18">
        <v>4</v>
      </c>
      <c r="J14" s="4">
        <v>0</v>
      </c>
      <c r="K14" s="18">
        <v>0</v>
      </c>
    </row>
    <row r="15" spans="1:11" ht="15.75" x14ac:dyDescent="0.3">
      <c r="A15" s="10" t="s">
        <v>112</v>
      </c>
      <c r="B15" s="4">
        <v>1215</v>
      </c>
      <c r="C15" s="18">
        <v>617.5</v>
      </c>
      <c r="D15" s="4">
        <v>4072</v>
      </c>
      <c r="E15" s="18">
        <v>782</v>
      </c>
      <c r="F15" s="4">
        <v>3869</v>
      </c>
      <c r="G15" s="18">
        <v>1068.5</v>
      </c>
      <c r="H15" s="4">
        <v>5814</v>
      </c>
      <c r="I15" s="18">
        <v>600.5</v>
      </c>
      <c r="J15" s="4">
        <v>6178</v>
      </c>
      <c r="K15" s="18">
        <v>1842</v>
      </c>
    </row>
    <row r="16" spans="1:11" ht="15.75" x14ac:dyDescent="0.3">
      <c r="A16" s="10" t="s">
        <v>113</v>
      </c>
      <c r="B16" s="4">
        <v>1212</v>
      </c>
      <c r="C16" s="18">
        <v>236</v>
      </c>
      <c r="D16" s="4">
        <v>5638</v>
      </c>
      <c r="E16" s="18">
        <v>521</v>
      </c>
      <c r="F16" s="4">
        <v>2199</v>
      </c>
      <c r="G16" s="18">
        <v>350.5</v>
      </c>
      <c r="H16" s="4">
        <v>9432</v>
      </c>
      <c r="I16" s="18">
        <v>659.5</v>
      </c>
      <c r="J16" s="4">
        <v>2705</v>
      </c>
      <c r="K16" s="18">
        <v>970.5</v>
      </c>
    </row>
    <row r="17" spans="1:11" ht="15.75" x14ac:dyDescent="0.3">
      <c r="A17" s="10" t="s">
        <v>114</v>
      </c>
      <c r="B17" s="4">
        <v>390</v>
      </c>
      <c r="C17" s="18">
        <v>240</v>
      </c>
      <c r="D17" s="4">
        <v>1484</v>
      </c>
      <c r="E17" s="18">
        <v>204</v>
      </c>
      <c r="F17" s="4">
        <v>1389</v>
      </c>
      <c r="G17" s="18">
        <v>420</v>
      </c>
      <c r="H17" s="4">
        <v>4142</v>
      </c>
      <c r="I17" s="18">
        <v>551</v>
      </c>
      <c r="J17" s="4">
        <v>0</v>
      </c>
      <c r="K17" s="18">
        <v>0</v>
      </c>
    </row>
    <row r="18" spans="1:11" ht="15.75" x14ac:dyDescent="0.3">
      <c r="A18" s="10" t="s">
        <v>115</v>
      </c>
      <c r="B18" s="4">
        <v>466</v>
      </c>
      <c r="C18" s="18">
        <v>93.5</v>
      </c>
      <c r="D18" s="4">
        <v>7548</v>
      </c>
      <c r="E18" s="18">
        <v>726</v>
      </c>
      <c r="F18" s="4">
        <v>1448</v>
      </c>
      <c r="G18" s="18">
        <v>786.5</v>
      </c>
      <c r="H18" s="4">
        <v>8050</v>
      </c>
      <c r="I18" s="18">
        <v>655.5</v>
      </c>
      <c r="J18" s="4">
        <v>2511</v>
      </c>
      <c r="K18" s="18">
        <v>396</v>
      </c>
    </row>
    <row r="19" spans="1:11" s="23" customFormat="1" ht="15.75" x14ac:dyDescent="0.3">
      <c r="A19" s="21" t="s">
        <v>438</v>
      </c>
      <c r="B19" s="27">
        <v>5643</v>
      </c>
      <c r="C19" s="26">
        <v>839</v>
      </c>
      <c r="D19" s="27">
        <v>21939</v>
      </c>
      <c r="E19" s="26">
        <v>1297</v>
      </c>
      <c r="F19" s="27">
        <v>14761</v>
      </c>
      <c r="G19" s="26">
        <v>1664.5</v>
      </c>
      <c r="H19" s="27">
        <v>33861</v>
      </c>
      <c r="I19" s="26">
        <v>1364</v>
      </c>
      <c r="J19" s="27">
        <v>44160</v>
      </c>
      <c r="K19" s="26">
        <v>4520</v>
      </c>
    </row>
    <row r="20" spans="1:11" x14ac:dyDescent="0.25">
      <c r="A20" s="15" t="s">
        <v>252</v>
      </c>
      <c r="B20" s="15"/>
      <c r="C20" s="16"/>
      <c r="D20" s="15"/>
      <c r="E20" s="16"/>
      <c r="F20" s="15"/>
      <c r="G20" s="16"/>
      <c r="H20" s="15"/>
      <c r="I20" s="16"/>
      <c r="J20" s="15"/>
      <c r="K20" s="16"/>
    </row>
    <row r="21" spans="1:11" x14ac:dyDescent="0.25">
      <c r="A21" t="s">
        <v>131</v>
      </c>
      <c r="C21" s="17"/>
      <c r="E21" s="17"/>
      <c r="G21" s="17"/>
      <c r="I21" s="17"/>
      <c r="K21" s="17"/>
    </row>
  </sheetData>
  <mergeCells count="5">
    <mergeCell ref="F4:G4"/>
    <mergeCell ref="J4:K4"/>
    <mergeCell ref="D4:E4"/>
    <mergeCell ref="H4:I4"/>
    <mergeCell ref="B4:C4"/>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Feuil83"/>
  <dimension ref="A1:K21"/>
  <sheetViews>
    <sheetView workbookViewId="0">
      <pane xSplit="1" topLeftCell="B1" activePane="topRight" state="frozen"/>
      <selection pane="topRight" activeCell="C28" sqref="C28"/>
    </sheetView>
  </sheetViews>
  <sheetFormatPr baseColWidth="10" defaultColWidth="9.140625" defaultRowHeight="15" x14ac:dyDescent="0.25"/>
  <cols>
    <col min="1" max="1" width="45" customWidth="1"/>
    <col min="2" max="11" width="15" customWidth="1"/>
  </cols>
  <sheetData>
    <row r="1" spans="1:11" ht="18.75" x14ac:dyDescent="0.35">
      <c r="A1" s="3" t="s">
        <v>63</v>
      </c>
      <c r="B1" s="4"/>
      <c r="C1" s="4"/>
      <c r="D1" s="4"/>
      <c r="E1" s="5" t="str">
        <f>HYPERLINK("#Sommaire!A1","Sommaire")</f>
        <v>Sommaire</v>
      </c>
      <c r="F1" s="4"/>
      <c r="G1" s="4"/>
      <c r="H1" s="4"/>
      <c r="I1" s="4"/>
      <c r="J1" s="4"/>
      <c r="K1" s="4"/>
    </row>
    <row r="2" spans="1:11" ht="15.75" x14ac:dyDescent="0.3">
      <c r="A2" s="6" t="s">
        <v>431</v>
      </c>
      <c r="B2" s="4"/>
      <c r="C2" s="4"/>
      <c r="D2" s="4"/>
      <c r="E2" s="4"/>
      <c r="F2" s="4"/>
      <c r="G2" s="4"/>
      <c r="H2" s="4"/>
      <c r="I2" s="4"/>
      <c r="J2" s="4"/>
      <c r="K2" s="4"/>
    </row>
    <row r="3" spans="1:11" ht="15.75" x14ac:dyDescent="0.3">
      <c r="A3" s="6" t="s">
        <v>187</v>
      </c>
      <c r="B3" s="4"/>
      <c r="C3" s="4"/>
      <c r="D3" s="4"/>
      <c r="E3" s="4"/>
      <c r="F3" s="4"/>
      <c r="G3" s="4"/>
      <c r="H3" s="4"/>
      <c r="I3" s="4"/>
      <c r="J3" s="4"/>
      <c r="K3" s="4"/>
    </row>
    <row r="4" spans="1:11" ht="60" customHeight="1" x14ac:dyDescent="0.25">
      <c r="A4" s="7"/>
      <c r="B4" s="83" t="s">
        <v>432</v>
      </c>
      <c r="C4" s="83"/>
      <c r="D4" s="83" t="s">
        <v>433</v>
      </c>
      <c r="E4" s="83"/>
      <c r="F4" s="83" t="s">
        <v>434</v>
      </c>
      <c r="G4" s="83"/>
      <c r="H4" s="83" t="s">
        <v>437</v>
      </c>
      <c r="I4" s="83"/>
      <c r="J4" s="83" t="s">
        <v>436</v>
      </c>
      <c r="K4" s="83"/>
    </row>
    <row r="5" spans="1:11" ht="30" customHeight="1" x14ac:dyDescent="0.25">
      <c r="A5" s="7" t="s">
        <v>99</v>
      </c>
      <c r="B5" s="8" t="s">
        <v>100</v>
      </c>
      <c r="C5" s="9" t="s">
        <v>102</v>
      </c>
      <c r="D5" s="8" t="s">
        <v>100</v>
      </c>
      <c r="E5" s="9" t="s">
        <v>102</v>
      </c>
      <c r="F5" s="8" t="s">
        <v>100</v>
      </c>
      <c r="G5" s="9" t="s">
        <v>102</v>
      </c>
      <c r="H5" s="8" t="s">
        <v>100</v>
      </c>
      <c r="I5" s="9" t="s">
        <v>102</v>
      </c>
      <c r="J5" s="8" t="s">
        <v>100</v>
      </c>
      <c r="K5" s="9" t="s">
        <v>102</v>
      </c>
    </row>
    <row r="6" spans="1:11" ht="15.75" x14ac:dyDescent="0.3">
      <c r="A6" s="10" t="s">
        <v>103</v>
      </c>
      <c r="B6" s="4">
        <v>130</v>
      </c>
      <c r="C6" s="18">
        <v>32.5</v>
      </c>
      <c r="D6" s="4">
        <v>304</v>
      </c>
      <c r="E6" s="18">
        <v>58.5</v>
      </c>
      <c r="F6" s="4">
        <v>118</v>
      </c>
      <c r="G6" s="18">
        <v>17</v>
      </c>
      <c r="H6" s="4">
        <v>538</v>
      </c>
      <c r="I6" s="18">
        <v>99.5</v>
      </c>
      <c r="J6" s="4">
        <v>178</v>
      </c>
      <c r="K6" s="18">
        <v>42</v>
      </c>
    </row>
    <row r="7" spans="1:11" ht="15.75" x14ac:dyDescent="0.3">
      <c r="A7" s="10" t="s">
        <v>104</v>
      </c>
      <c r="B7" s="4">
        <v>195</v>
      </c>
      <c r="C7" s="18">
        <v>93</v>
      </c>
      <c r="D7" s="4">
        <v>54</v>
      </c>
      <c r="E7" s="18">
        <v>5.5</v>
      </c>
      <c r="F7" s="4">
        <v>182</v>
      </c>
      <c r="G7" s="18">
        <v>62.5</v>
      </c>
      <c r="H7" s="4">
        <v>35</v>
      </c>
      <c r="I7" s="18">
        <v>41</v>
      </c>
      <c r="J7" s="4">
        <v>1939</v>
      </c>
      <c r="K7" s="18">
        <v>259</v>
      </c>
    </row>
    <row r="8" spans="1:11" ht="15.75" x14ac:dyDescent="0.3">
      <c r="A8" s="10" t="s">
        <v>105</v>
      </c>
      <c r="B8" s="4">
        <v>6</v>
      </c>
      <c r="C8" s="18">
        <v>2.5</v>
      </c>
      <c r="D8" s="4">
        <v>9</v>
      </c>
      <c r="E8" s="18">
        <v>1.5</v>
      </c>
      <c r="F8" s="4">
        <v>3</v>
      </c>
      <c r="G8" s="18">
        <v>0.5</v>
      </c>
      <c r="H8" s="4">
        <v>15</v>
      </c>
      <c r="I8" s="18">
        <v>11</v>
      </c>
      <c r="J8" s="4" t="s">
        <v>439</v>
      </c>
      <c r="K8" s="18"/>
    </row>
    <row r="9" spans="1:11" ht="15.75" x14ac:dyDescent="0.3">
      <c r="A9" s="10" t="s">
        <v>106</v>
      </c>
      <c r="B9" s="4">
        <v>67</v>
      </c>
      <c r="C9" s="18">
        <v>44.5</v>
      </c>
      <c r="D9" s="4">
        <v>151</v>
      </c>
      <c r="E9" s="18">
        <v>76</v>
      </c>
      <c r="F9" s="4">
        <v>456</v>
      </c>
      <c r="G9" s="18">
        <v>126.5</v>
      </c>
      <c r="H9" s="4">
        <v>102</v>
      </c>
      <c r="I9" s="18">
        <v>27.5</v>
      </c>
      <c r="J9" s="4">
        <v>244</v>
      </c>
      <c r="K9" s="18">
        <v>100.5</v>
      </c>
    </row>
    <row r="10" spans="1:11" ht="15.75" x14ac:dyDescent="0.3">
      <c r="A10" s="10" t="s">
        <v>107</v>
      </c>
      <c r="B10" s="4">
        <v>0</v>
      </c>
      <c r="C10" s="18">
        <v>0</v>
      </c>
      <c r="D10" s="4">
        <v>0</v>
      </c>
      <c r="E10" s="18">
        <v>0</v>
      </c>
      <c r="F10" s="4" t="s">
        <v>439</v>
      </c>
      <c r="G10" s="18"/>
      <c r="H10" s="4">
        <v>26</v>
      </c>
      <c r="I10" s="18">
        <v>6.5</v>
      </c>
      <c r="J10" s="4">
        <v>4</v>
      </c>
      <c r="K10" s="18">
        <v>1</v>
      </c>
    </row>
    <row r="11" spans="1:11" ht="15.75" x14ac:dyDescent="0.3">
      <c r="A11" s="10" t="s">
        <v>108</v>
      </c>
      <c r="B11" s="4">
        <v>47</v>
      </c>
      <c r="C11" s="18">
        <v>37.5</v>
      </c>
      <c r="D11" s="4">
        <v>145</v>
      </c>
      <c r="E11" s="18">
        <v>99.5</v>
      </c>
      <c r="F11" s="4">
        <v>75</v>
      </c>
      <c r="G11" s="18">
        <v>41.5</v>
      </c>
      <c r="H11" s="4">
        <v>57</v>
      </c>
      <c r="I11" s="18">
        <v>11</v>
      </c>
      <c r="J11" s="4">
        <v>0</v>
      </c>
      <c r="K11" s="18">
        <v>0</v>
      </c>
    </row>
    <row r="12" spans="1:11" ht="15.75" x14ac:dyDescent="0.3">
      <c r="A12" s="10" t="s">
        <v>109</v>
      </c>
      <c r="B12" s="4">
        <v>23</v>
      </c>
      <c r="C12" s="18">
        <v>14.5</v>
      </c>
      <c r="D12" s="4">
        <v>67</v>
      </c>
      <c r="E12" s="18">
        <v>52</v>
      </c>
      <c r="F12" s="4">
        <v>7</v>
      </c>
      <c r="G12" s="18">
        <v>2.5</v>
      </c>
      <c r="H12" s="4">
        <v>19</v>
      </c>
      <c r="I12" s="18">
        <v>3.5</v>
      </c>
      <c r="J12" s="4" t="s">
        <v>439</v>
      </c>
      <c r="K12" s="18"/>
    </row>
    <row r="13" spans="1:11" ht="15.75" x14ac:dyDescent="0.3">
      <c r="A13" s="10" t="s">
        <v>110</v>
      </c>
      <c r="B13" s="4">
        <v>4</v>
      </c>
      <c r="C13" s="18">
        <v>2</v>
      </c>
      <c r="D13" s="4">
        <v>18</v>
      </c>
      <c r="E13" s="18">
        <v>15.5</v>
      </c>
      <c r="F13" s="4" t="s">
        <v>439</v>
      </c>
      <c r="G13" s="18"/>
      <c r="H13" s="4">
        <v>14</v>
      </c>
      <c r="I13" s="18">
        <v>11.5</v>
      </c>
      <c r="J13" s="4">
        <v>0</v>
      </c>
      <c r="K13" s="18">
        <v>0</v>
      </c>
    </row>
    <row r="14" spans="1:11" ht="15.75" x14ac:dyDescent="0.3">
      <c r="A14" s="10" t="s">
        <v>111</v>
      </c>
      <c r="B14" s="4">
        <v>5</v>
      </c>
      <c r="C14" s="18">
        <v>1.5</v>
      </c>
      <c r="D14" s="4">
        <v>13</v>
      </c>
      <c r="E14" s="18">
        <v>14</v>
      </c>
      <c r="F14" s="4">
        <v>0</v>
      </c>
      <c r="G14" s="18">
        <v>0</v>
      </c>
      <c r="H14" s="4">
        <v>3</v>
      </c>
      <c r="I14" s="18">
        <v>1</v>
      </c>
      <c r="J14" s="4">
        <v>0</v>
      </c>
      <c r="K14" s="18">
        <v>0</v>
      </c>
    </row>
    <row r="15" spans="1:11" ht="15.75" x14ac:dyDescent="0.3">
      <c r="A15" s="10" t="s">
        <v>112</v>
      </c>
      <c r="B15" s="4">
        <v>188</v>
      </c>
      <c r="C15" s="18">
        <v>100</v>
      </c>
      <c r="D15" s="4">
        <v>633</v>
      </c>
      <c r="E15" s="18">
        <v>166</v>
      </c>
      <c r="F15" s="4">
        <v>353</v>
      </c>
      <c r="G15" s="18">
        <v>151.5</v>
      </c>
      <c r="H15" s="4">
        <v>574</v>
      </c>
      <c r="I15" s="18">
        <v>133</v>
      </c>
      <c r="J15" s="4">
        <v>190</v>
      </c>
      <c r="K15" s="18">
        <v>79</v>
      </c>
    </row>
    <row r="16" spans="1:11" ht="15.75" x14ac:dyDescent="0.3">
      <c r="A16" s="10" t="s">
        <v>113</v>
      </c>
      <c r="B16" s="4">
        <v>104</v>
      </c>
      <c r="C16" s="18">
        <v>22.5</v>
      </c>
      <c r="D16" s="4">
        <v>552</v>
      </c>
      <c r="E16" s="18">
        <v>154.5</v>
      </c>
      <c r="F16" s="4">
        <v>98</v>
      </c>
      <c r="G16" s="18">
        <v>13.5</v>
      </c>
      <c r="H16" s="4">
        <v>695</v>
      </c>
      <c r="I16" s="18">
        <v>167</v>
      </c>
      <c r="J16" s="4">
        <v>128</v>
      </c>
      <c r="K16" s="18">
        <v>44.5</v>
      </c>
    </row>
    <row r="17" spans="1:11" ht="15.75" x14ac:dyDescent="0.3">
      <c r="A17" s="10" t="s">
        <v>114</v>
      </c>
      <c r="B17" s="4">
        <v>79</v>
      </c>
      <c r="C17" s="18">
        <v>65</v>
      </c>
      <c r="D17" s="4">
        <v>107</v>
      </c>
      <c r="E17" s="18">
        <v>23</v>
      </c>
      <c r="F17" s="4">
        <v>221</v>
      </c>
      <c r="G17" s="18">
        <v>124</v>
      </c>
      <c r="H17" s="4">
        <v>184</v>
      </c>
      <c r="I17" s="18">
        <v>34.5</v>
      </c>
      <c r="J17" s="4">
        <v>0</v>
      </c>
      <c r="K17" s="18">
        <v>0</v>
      </c>
    </row>
    <row r="18" spans="1:11" ht="15.75" x14ac:dyDescent="0.3">
      <c r="A18" s="10" t="s">
        <v>115</v>
      </c>
      <c r="B18" s="4">
        <v>61</v>
      </c>
      <c r="C18" s="18">
        <v>18</v>
      </c>
      <c r="D18" s="4">
        <v>456</v>
      </c>
      <c r="E18" s="18">
        <v>50.5</v>
      </c>
      <c r="F18" s="4">
        <v>81</v>
      </c>
      <c r="G18" s="18">
        <v>38</v>
      </c>
      <c r="H18" s="4">
        <v>447</v>
      </c>
      <c r="I18" s="18">
        <v>43</v>
      </c>
      <c r="J18" s="4">
        <v>89</v>
      </c>
      <c r="K18" s="18">
        <v>20.5</v>
      </c>
    </row>
    <row r="19" spans="1:11" s="23" customFormat="1" ht="15.75" x14ac:dyDescent="0.3">
      <c r="A19" s="21" t="s">
        <v>438</v>
      </c>
      <c r="B19" s="27">
        <v>909</v>
      </c>
      <c r="C19" s="26">
        <v>168</v>
      </c>
      <c r="D19" s="27">
        <v>2509</v>
      </c>
      <c r="E19" s="26">
        <v>277</v>
      </c>
      <c r="F19" s="27">
        <v>1596</v>
      </c>
      <c r="G19" s="26">
        <v>249.5</v>
      </c>
      <c r="H19" s="27">
        <v>2709</v>
      </c>
      <c r="I19" s="26">
        <v>248.5</v>
      </c>
      <c r="J19" s="27">
        <v>2774</v>
      </c>
      <c r="K19" s="26">
        <v>296</v>
      </c>
    </row>
    <row r="20" spans="1:11" x14ac:dyDescent="0.25">
      <c r="A20" s="15" t="s">
        <v>252</v>
      </c>
      <c r="B20" s="15"/>
      <c r="C20" s="16"/>
      <c r="D20" s="15"/>
      <c r="E20" s="16"/>
      <c r="F20" s="15"/>
      <c r="G20" s="16"/>
      <c r="H20" s="15"/>
      <c r="I20" s="16"/>
      <c r="J20" s="15"/>
      <c r="K20" s="16"/>
    </row>
    <row r="21" spans="1:11" x14ac:dyDescent="0.25">
      <c r="A21" t="s">
        <v>131</v>
      </c>
      <c r="C21" s="17"/>
      <c r="E21" s="17"/>
      <c r="G21" s="17"/>
      <c r="I21" s="17"/>
      <c r="K21" s="17"/>
    </row>
  </sheetData>
  <mergeCells count="5">
    <mergeCell ref="F4:G4"/>
    <mergeCell ref="J4:K4"/>
    <mergeCell ref="D4:E4"/>
    <mergeCell ref="H4:I4"/>
    <mergeCell ref="B4:C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84</vt:i4>
      </vt:variant>
    </vt:vector>
  </HeadingPairs>
  <TitlesOfParts>
    <vt:vector size="84" baseType="lpstr">
      <vt:lpstr>Sommaire</vt:lpstr>
      <vt:lpstr>Lecture</vt:lpstr>
      <vt:lpstr>TAB11</vt:lpstr>
      <vt:lpstr>TAB12</vt:lpstr>
      <vt:lpstr>TAB13</vt:lpstr>
      <vt:lpstr>TAB21A</vt:lpstr>
      <vt:lpstr>TAB21B</vt:lpstr>
      <vt:lpstr>TAB21C</vt:lpstr>
      <vt:lpstr>TAB21D</vt:lpstr>
      <vt:lpstr>TAB22A</vt:lpstr>
      <vt:lpstr>TAB22B</vt:lpstr>
      <vt:lpstr>TAB22C</vt:lpstr>
      <vt:lpstr>TAB22D</vt:lpstr>
      <vt:lpstr>TAB22E</vt:lpstr>
      <vt:lpstr>TAB23A</vt:lpstr>
      <vt:lpstr>TAB23B</vt:lpstr>
      <vt:lpstr>TAB23C</vt:lpstr>
      <vt:lpstr>TAB23D</vt:lpstr>
      <vt:lpstr>TAB23E</vt:lpstr>
      <vt:lpstr>TAB24B</vt:lpstr>
      <vt:lpstr>TAB31</vt:lpstr>
      <vt:lpstr>TAB32A</vt:lpstr>
      <vt:lpstr>TAB32B</vt:lpstr>
      <vt:lpstr>TAB33</vt:lpstr>
      <vt:lpstr>TAB41A</vt:lpstr>
      <vt:lpstr>TAB41B</vt:lpstr>
      <vt:lpstr>TAB41C</vt:lpstr>
      <vt:lpstr>TAB41D</vt:lpstr>
      <vt:lpstr>TAB41F</vt:lpstr>
      <vt:lpstr>TAB51A</vt:lpstr>
      <vt:lpstr>TAB51B</vt:lpstr>
      <vt:lpstr>TAB51C</vt:lpstr>
      <vt:lpstr>TAB51D</vt:lpstr>
      <vt:lpstr>TAB60A</vt:lpstr>
      <vt:lpstr>TAB60B</vt:lpstr>
      <vt:lpstr>TAB60C</vt:lpstr>
      <vt:lpstr>TAB60D</vt:lpstr>
      <vt:lpstr>TAB60F</vt:lpstr>
      <vt:lpstr>TAB60G1</vt:lpstr>
      <vt:lpstr>TAB60G2</vt:lpstr>
      <vt:lpstr>TAB60G3</vt:lpstr>
      <vt:lpstr>TAB60G4</vt:lpstr>
      <vt:lpstr>TAB60G5</vt:lpstr>
      <vt:lpstr>TAB60G6</vt:lpstr>
      <vt:lpstr>TAB60G7</vt:lpstr>
      <vt:lpstr>TAB60G8</vt:lpstr>
      <vt:lpstr>TAB60G9</vt:lpstr>
      <vt:lpstr>TAB60G10</vt:lpstr>
      <vt:lpstr>TAB60G11</vt:lpstr>
      <vt:lpstr>TAB71</vt:lpstr>
      <vt:lpstr>TAB72</vt:lpstr>
      <vt:lpstr>TAB73</vt:lpstr>
      <vt:lpstr>TAB74</vt:lpstr>
      <vt:lpstr>TAB81</vt:lpstr>
      <vt:lpstr>TAB82</vt:lpstr>
      <vt:lpstr>TAB83</vt:lpstr>
      <vt:lpstr>TAB91A1</vt:lpstr>
      <vt:lpstr>TAB91A2</vt:lpstr>
      <vt:lpstr>TAB91B1</vt:lpstr>
      <vt:lpstr>TAB91B2</vt:lpstr>
      <vt:lpstr>TAB91C1</vt:lpstr>
      <vt:lpstr>TAB91C2</vt:lpstr>
      <vt:lpstr>TAB91D1</vt:lpstr>
      <vt:lpstr>TAB92A1</vt:lpstr>
      <vt:lpstr>TAB92A2</vt:lpstr>
      <vt:lpstr>TAB92B1</vt:lpstr>
      <vt:lpstr>TAB92B2</vt:lpstr>
      <vt:lpstr>TAB92C1</vt:lpstr>
      <vt:lpstr>TAB92C2</vt:lpstr>
      <vt:lpstr>TAB92D1</vt:lpstr>
      <vt:lpstr>TAB92D2</vt:lpstr>
      <vt:lpstr>TAB92E1</vt:lpstr>
      <vt:lpstr>TAB92E2</vt:lpstr>
      <vt:lpstr>TAB93A</vt:lpstr>
      <vt:lpstr>TAB93B</vt:lpstr>
      <vt:lpstr>TAB93C</vt:lpstr>
      <vt:lpstr>TAB93D</vt:lpstr>
      <vt:lpstr>TAB94</vt:lpstr>
      <vt:lpstr>TAB95</vt:lpstr>
      <vt:lpstr>TAB96A</vt:lpstr>
      <vt:lpstr>TAB96B</vt:lpstr>
      <vt:lpstr>TAB97</vt:lpstr>
      <vt:lpstr>TAB98A</vt:lpstr>
      <vt:lpstr>TAB98B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Nathalie FAURÉ</cp:lastModifiedBy>
  <dcterms:created xsi:type="dcterms:W3CDTF">2025-07-15T15:11:01Z</dcterms:created>
  <dcterms:modified xsi:type="dcterms:W3CDTF">2025-07-16T08:21:51Z</dcterms:modified>
</cp:coreProperties>
</file>