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9BEDFD69-8A33-4E8D-A2CB-B86806007BD0}" xr6:coauthVersionLast="47" xr6:coauthVersionMax="47" xr10:uidLastSave="{00000000-0000-0000-0000-000000000000}"/>
  <bookViews>
    <workbookView xWindow="780" yWindow="315" windowWidth="18855" windowHeight="9285" firstSheet="2" activeTab="5" xr2:uid="{00000000-000D-0000-FFFF-FFFF00000000}"/>
  </bookViews>
  <sheets>
    <sheet name="Sommaire" sheetId="7" r:id="rId1"/>
    <sheet name="0_Mode_conduite" sheetId="2" r:id="rId2"/>
    <sheet name="1_Film posé sur le sol" sheetId="3" r:id="rId3"/>
    <sheet name="2_Voile-bache-film" sheetId="4" r:id="rId4"/>
    <sheet name="3_Abri bas" sheetId="5" r:id="rId5"/>
    <sheet name="4_Abri-haut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9" i="7" l="1"/>
  <c r="B19" i="7"/>
  <c r="B20" i="7"/>
  <c r="B21" i="7"/>
  <c r="B22" i="7"/>
  <c r="A23" i="7"/>
  <c r="B23" i="7"/>
  <c r="B24" i="7"/>
  <c r="A25" i="7"/>
  <c r="B25" i="7"/>
  <c r="A26" i="7"/>
  <c r="B26" i="7"/>
  <c r="A27" i="7"/>
  <c r="B27" i="7"/>
  <c r="L1" i="6"/>
  <c r="L1" i="5"/>
  <c r="L1" i="4"/>
  <c r="L1" i="3"/>
  <c r="L1" i="2"/>
</calcChain>
</file>

<file path=xl/sharedStrings.xml><?xml version="1.0" encoding="utf-8"?>
<sst xmlns="http://schemas.openxmlformats.org/spreadsheetml/2006/main" count="1189" uniqueCount="147">
  <si>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</si>
  <si>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</si>
  <si>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</si>
  <si>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</si>
  <si>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</si>
  <si>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</si>
  <si>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</si>
  <si>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</si>
  <si>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</si>
  <si>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</si>
  <si>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Mode de conduite</t>
  </si>
  <si>
    <t>Part de superficie développée, en %</t>
  </si>
  <si>
    <t>Espèce</t>
  </si>
  <si>
    <t>Pleine terre</t>
  </si>
  <si>
    <t>Hors sol</t>
  </si>
  <si>
    <t>Carotte</t>
  </si>
  <si>
    <t>Ensemble</t>
  </si>
  <si>
    <t>Chou de Bruxelles</t>
  </si>
  <si>
    <t>Chou feuille</t>
  </si>
  <si>
    <t>Chou à inflorescence</t>
  </si>
  <si>
    <t>Fraise</t>
  </si>
  <si>
    <t>Plein air ou abri bas</t>
  </si>
  <si>
    <t>Sous serre ou abri haut</t>
  </si>
  <si>
    <t>Melon</t>
  </si>
  <si>
    <t>Oignon</t>
  </si>
  <si>
    <t>Potiron</t>
  </si>
  <si>
    <t>Salade chicorée ou laitue</t>
  </si>
  <si>
    <t>Salade mâche</t>
  </si>
  <si>
    <t>Tomate</t>
  </si>
  <si>
    <t>Note de lecture : en 2022, en moyenne 100 % des superficies développées de carotte sont cultivées en pleine terre.</t>
  </si>
  <si>
    <t>Champ : Toutes cultures tous modes de conduite</t>
  </si>
  <si>
    <t>Source : SSP - Agreste - Enquête Pratiques culturales en productions légumières 2022</t>
  </si>
  <si>
    <t>Culture en plein air ou sous abris</t>
  </si>
  <si>
    <t>Sous un abris bas (1)</t>
  </si>
  <si>
    <t>En plein air (2)</t>
  </si>
  <si>
    <t>Sous serres ou abris hauts (3)</t>
  </si>
  <si>
    <t>ns</t>
  </si>
  <si>
    <t>Note de lecture : en 2022, en moyenne 10 % des superficies développées de carotte sont cultivées sous un abris bas.</t>
  </si>
  <si>
    <t>(1) Sous un abris bas (même sur une très courte période)</t>
  </si>
  <si>
    <t>(2) En plein air (tout au long de la culture)</t>
  </si>
  <si>
    <t>(3) Sous serres ou abris hauts (même sur une très courte période)</t>
  </si>
  <si>
    <t>Type d'abris bas</t>
  </si>
  <si>
    <t>Châssis</t>
  </si>
  <si>
    <t>Voile (1)</t>
  </si>
  <si>
    <t>Chenille ou tunnel bas</t>
  </si>
  <si>
    <t>Note de lecture : en 2022, en moyenne 0 %  des superficies développées de carotte conduites sous un abris bas (même sur une très courte période) sont cultivées sous châssis.</t>
  </si>
  <si>
    <t>Champ : Cultures sous abris bas</t>
  </si>
  <si>
    <t>(1) Voile ou bâche à plat (agrotextile - P17…) ou film à trous ou à entailles</t>
  </si>
  <si>
    <t>Type d'abris haut</t>
  </si>
  <si>
    <t>Tunnel</t>
  </si>
  <si>
    <t>Double tunnel (1)</t>
  </si>
  <si>
    <t>Serre et/ou multi-chapelle</t>
  </si>
  <si>
    <t>Ombrière haute (2)</t>
  </si>
  <si>
    <t>à simples parois</t>
  </si>
  <si>
    <t>à parois gonflables</t>
  </si>
  <si>
    <t>Double tunnel (3)</t>
  </si>
  <si>
    <t>Ombrière haute (4)</t>
  </si>
  <si>
    <t>Champ : Cultures sous serres ou abris haut même sur une courte période</t>
  </si>
  <si>
    <t>(1) Double tunnel ou chenille sous abri haut ou mini-tunnel sous abri haut</t>
  </si>
  <si>
    <t>(2) Végétale ou non</t>
  </si>
  <si>
    <t>Film ou paillis posé sur le sol SOUS la culture</t>
  </si>
  <si>
    <t>Présence de film ou paillis</t>
  </si>
  <si>
    <t>% de la parcelle couverte</t>
  </si>
  <si>
    <t>Type de protection</t>
  </si>
  <si>
    <t>Agrotextile-Géotextile</t>
  </si>
  <si>
    <t>Paillis organique</t>
  </si>
  <si>
    <t>Plastique blanc</t>
  </si>
  <si>
    <t>Plastique herbistatique (coloré)</t>
  </si>
  <si>
    <t>Plastique noir</t>
  </si>
  <si>
    <t>Plastique transparent</t>
  </si>
  <si>
    <t>Autre film ou paillis</t>
  </si>
  <si>
    <t>Ne sait pas</t>
  </si>
  <si>
    <t>Champ : Cultures de pleine terre hors carotte</t>
  </si>
  <si>
    <t>Caractéristiques des films et paillis non organiques posés sur le sol sous la culture</t>
  </si>
  <si>
    <t>Nature de protection</t>
  </si>
  <si>
    <t>Devenir de la protection à la fin de la culture</t>
  </si>
  <si>
    <t>Micro-aérée</t>
  </si>
  <si>
    <t>Non aérée / non perforée</t>
  </si>
  <si>
    <t>Perforée</t>
  </si>
  <si>
    <t>Biodégradable (1)</t>
  </si>
  <si>
    <t>Bioplastique</t>
  </si>
  <si>
    <t>Aucun des 2 (2)</t>
  </si>
  <si>
    <t xml:space="preserve">Ne sait pas </t>
  </si>
  <si>
    <t>Laissée sur la parcelle</t>
  </si>
  <si>
    <t>Évacuée en vue d'être jetée</t>
  </si>
  <si>
    <t>Évacuée en vue d'être recyclée</t>
  </si>
  <si>
    <t>Conservée pour une autre culture</t>
  </si>
  <si>
    <t>Autre</t>
  </si>
  <si>
    <t>Champ : Cultures de pleine terre hors carotte, hors paillis organique</t>
  </si>
  <si>
    <t>(1) Biodégradable ou photo-dégradable (hors bioplastique)</t>
  </si>
  <si>
    <t>(2) Ni biodégradable ou photodégradable, ni bioplastique (conventionnel)</t>
  </si>
  <si>
    <t>Voile ou bâche à plat ou film SUR la culture - Enlevé pour la récolte</t>
  </si>
  <si>
    <t>Film à trous</t>
  </si>
  <si>
    <t>Film à entailles</t>
  </si>
  <si>
    <t>Autre type</t>
  </si>
  <si>
    <t>Laissée sur la parcelle en vue d'être réutilisée</t>
  </si>
  <si>
    <t>Laissée sur la parcelle pour dégradation</t>
  </si>
  <si>
    <t>Evacuée en vue d'être recyclée</t>
  </si>
  <si>
    <t>Autre devenir</t>
  </si>
  <si>
    <t>Abri bas : chenille, tunnel (y compris sous double tunnel), châssis, ombrière (1)</t>
  </si>
  <si>
    <t>Gestion encours de production</t>
  </si>
  <si>
    <t>Biodégradable (2)</t>
  </si>
  <si>
    <t>Aucun des 2 (3)</t>
  </si>
  <si>
    <t>Ombrière végétale</t>
  </si>
  <si>
    <t>Ouverte</t>
  </si>
  <si>
    <t>Déchirée perforée</t>
  </si>
  <si>
    <t>Laissée en état (film à trous, ombrière,..)</t>
  </si>
  <si>
    <t>Enlevée</t>
  </si>
  <si>
    <t>Remplacée</t>
  </si>
  <si>
    <t>Laissée sur la parcelle sans être réutilisée</t>
  </si>
  <si>
    <t>Conservée pour une  autre culture</t>
  </si>
  <si>
    <t>Champ : Cultures de pleine terre sous abris bas ou double tunnel ou culture hors-sol sous abris bas ou double tunnel</t>
  </si>
  <si>
    <t>(1) Hors chassis</t>
  </si>
  <si>
    <t>(2) Biodégradable ou photo-dégradable (hors bioplastique)</t>
  </si>
  <si>
    <t>(3) Ni biodégradable ou photodégradable, ni bioplastique (conventionnel)</t>
  </si>
  <si>
    <t>Abri haut : double tunnel, tunnel haut simple, tunnel à parois gonflables, serre et/ou multi-chapelle, ombrières</t>
  </si>
  <si>
    <t>Thermie (1)</t>
  </si>
  <si>
    <t>Age de la structure</t>
  </si>
  <si>
    <t>Matière</t>
  </si>
  <si>
    <t>Devenir de la protection (2)</t>
  </si>
  <si>
    <t>Non chauffé</t>
  </si>
  <si>
    <t>Tenu hors gel</t>
  </si>
  <si>
    <t>Chauffé entre hors gel et 15°C</t>
  </si>
  <si>
    <t>Maintenu au-dessus de 15°C</t>
  </si>
  <si>
    <t>&lt; 1 an</t>
  </si>
  <si>
    <t>Entre 1 et 5 ans</t>
  </si>
  <si>
    <t>de 6  à 10 ans</t>
  </si>
  <si>
    <t>de 11 à 15 ans</t>
  </si>
  <si>
    <t>&gt; 15 ans</t>
  </si>
  <si>
    <t>Verre (3)</t>
  </si>
  <si>
    <t>Plastique</t>
  </si>
  <si>
    <t>Autre matière</t>
  </si>
  <si>
    <t>Conservée pour culture suivante</t>
  </si>
  <si>
    <t>(1) Chauffage (hors ombrières)</t>
  </si>
  <si>
    <t>(2) Devenir de la protection à la fin de la culture (hors verre)</t>
  </si>
  <si>
    <t>(3) Verre : serre, multi-chapelle</t>
  </si>
  <si>
    <t>Onglet</t>
  </si>
  <si>
    <t>Tableau</t>
  </si>
  <si>
    <t>Note de lecture : en 2022, 1 % des superficies développées de chou de Bruxelles sont conduites avec un film ou paillis posé sur le sol SOUS la culture.</t>
  </si>
  <si>
    <t>Note de lecture : en 2022, 27 % des superficies développées de chou feuille avec films ou paillis non organiques posés sur le sol le sont sur des films ou paillis non organiques micro-aérés.</t>
  </si>
  <si>
    <t>Note de lecture : en 2022, sur les parcelles de carotte cultivées avec voile ou bâche à plat ou film sur la culture, la protection couvre en moyenne 75,8 % de la parcelle.</t>
  </si>
  <si>
    <t>Note de lecture : en 2022, sur les parcelles de carotte cultivées sous abri bas, les abris couvrent en moyenne 80 % de la parcelle.</t>
  </si>
  <si>
    <t>Ligne</t>
  </si>
  <si>
    <t>Note de lecture : en 2022, en moyenne 82 %  des superficies développées de fraise conduites sous serre ou abri haut (même sur une très courte période) sont cultivées sous tunnel à simples parois.</t>
  </si>
  <si>
    <t>Champ : Cultures de pleine terre et culture sous voile ou bâche à plat</t>
  </si>
  <si>
    <t>Note de lecture : en 2022, sur les parcelles de fraise cultivées sous serre ou abri haut, 97 % des superficies développées sont conduites sous abris non chauffés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</si>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</sst>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15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0" xfId="0" applyNumberFormat="1" applyFont="1" applyBorder="1" applyAlignment="1">
      <alignment horizontal="center" vertical="center"/>
    </xf>
    <xf numFmtId="0" fontId="0" fillId="0" borderId="11" xfId="0" applyFont="1" applyFill="1" applyBorder="1"/>
    <xf numFmtId="0" fontId="0" fillId="0" borderId="0" xfId="0"/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10" fillId="0" borderId="2" xfId="0" applyFont="1" applyBorder="1"/>
    <xf numFmtId="0" fontId="11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10" fillId="0" borderId="2" xfId="0" applyFont="1" applyBorder="1"/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0" fontId="12" fillId="0" borderId="8" xfId="0" applyFont="1" applyBorder="1" applyAlignment="1">
      <alignment wrapText="1"/>
    </xf>
    <xf numFmtId="0" fontId="0" fillId="0" borderId="9" xfId="0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/>
    <xf numFmtId="0" fontId="10" fillId="0" borderId="8" xfId="0" applyFont="1" applyBorder="1" applyAlignment="1">
      <alignment wrapText="1"/>
    </xf>
    <xf numFmtId="0" fontId="0" fillId="0" borderId="9" xfId="0" applyBorder="1"/>
    <xf numFmtId="0" fontId="0" fillId="0" borderId="8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FA7F-CD07-4935-9982-F785D70BC7C6}">
  <dimension ref="A1:C27"/>
  <sheetViews>
    <sheetView workbookViewId="0">
      <selection activeCell="B34" sqref="B34"/>
    </sheetView>
  </sheetViews>
  <sheetFormatPr baseColWidth="10" defaultRowHeight="12.75" x14ac:dyDescent="0.2"/>
  <cols>
    <col min="1" max="1" width="40.7109375" style="11" customWidth="1"/>
    <col min="2" max="2" width="100.7109375" style="11" customWidth="1"/>
    <col min="3" max="16384" width="11.42578125" style="11"/>
  </cols>
  <sheetData>
    <row r="1" spans="1:2" x14ac:dyDescent="0.2">
      <c r="A1" s="29" t="s">
        <v>0</v>
      </c>
      <c r="B1" s="30"/>
    </row>
    <row r="3" spans="1:2" x14ac:dyDescent="0.2">
      <c r="A3" s="15" t="s">
        <v>1</v>
      </c>
      <c r="B3" s="14"/>
    </row>
    <row r="4" spans="1:2" x14ac:dyDescent="0.2">
      <c r="A4" s="23" t="s">
        <v>2</v>
      </c>
      <c r="B4" s="24"/>
    </row>
    <row r="5" spans="1:2" x14ac:dyDescent="0.2">
      <c r="A5" s="25" t="s">
        <v>3</v>
      </c>
      <c r="B5" s="26"/>
    </row>
    <row r="7" spans="1:2" ht="30" customHeight="1" x14ac:dyDescent="0.2">
      <c r="A7" s="31" t="s">
        <v>4</v>
      </c>
      <c r="B7" s="32"/>
    </row>
    <row r="9" spans="1:2" x14ac:dyDescent="0.2">
      <c r="A9" s="33" t="s">
        <v>5</v>
      </c>
      <c r="B9" s="32"/>
    </row>
    <row r="11" spans="1:2" x14ac:dyDescent="0.2">
      <c r="A11" s="21" t="s">
        <v>6</v>
      </c>
      <c r="B11" s="22"/>
    </row>
    <row r="12" spans="1:2" x14ac:dyDescent="0.2">
      <c r="A12" s="23" t="s">
        <v>7</v>
      </c>
      <c r="B12" s="24"/>
    </row>
    <row r="13" spans="1:2" x14ac:dyDescent="0.2">
      <c r="A13" s="23" t="s">
        <v>8</v>
      </c>
      <c r="B13" s="24"/>
    </row>
    <row r="14" spans="1:2" x14ac:dyDescent="0.2">
      <c r="A14" s="25" t="s">
        <v>9</v>
      </c>
      <c r="B14" s="26"/>
    </row>
    <row r="16" spans="1:2" ht="27" customHeight="1" x14ac:dyDescent="0.2">
      <c r="A16" s="27" t="s">
        <v>146</v>
      </c>
      <c r="B16" s="28"/>
    </row>
    <row r="18" spans="1:3" ht="15" x14ac:dyDescent="0.2">
      <c r="A18" s="13" t="s">
        <v>136</v>
      </c>
      <c r="B18" s="13" t="s">
        <v>137</v>
      </c>
      <c r="C18" s="13" t="s">
        <v>142</v>
      </c>
    </row>
    <row r="19" spans="1:3" x14ac:dyDescent="0.2">
      <c r="A19" s="12" t="str">
        <f>HYPERLINK("#'0_Mode_conduite'!A1", "0_Mode_conduite")</f>
        <v>0_Mode_conduite</v>
      </c>
      <c r="B19" s="12" t="str">
        <f>HYPERLINK("#'0_Mode_conduite'!A1", "Mode de conduite")</f>
        <v>Mode de conduite</v>
      </c>
      <c r="C19" s="11">
        <v>1</v>
      </c>
    </row>
    <row r="20" spans="1:3" x14ac:dyDescent="0.2">
      <c r="B20" s="12" t="str">
        <f>HYPERLINK("#'0_Mode_conduite'!A31", "Culture en plein air ou sous abris")</f>
        <v>Culture en plein air ou sous abris</v>
      </c>
      <c r="C20" s="11">
        <v>31</v>
      </c>
    </row>
    <row r="21" spans="1:3" x14ac:dyDescent="0.2">
      <c r="B21" s="12" t="str">
        <f>HYPERLINK("#'0_Mode_conduite'!A65", "Type d'abris bas")</f>
        <v>Type d'abris bas</v>
      </c>
      <c r="C21" s="11">
        <v>65</v>
      </c>
    </row>
    <row r="22" spans="1:3" x14ac:dyDescent="0.2">
      <c r="B22" s="12" t="str">
        <f>HYPERLINK("#'0_Mode_conduite'!A91", "Type d'abris haut")</f>
        <v>Type d'abris haut</v>
      </c>
      <c r="C22" s="11">
        <v>91</v>
      </c>
    </row>
    <row r="23" spans="1:3" x14ac:dyDescent="0.2">
      <c r="A23" s="12" t="str">
        <f>HYPERLINK("#'1_Film posé sur le sol'!A1", "1_Film posé sur le sol")</f>
        <v>1_Film posé sur le sol</v>
      </c>
      <c r="B23" s="12" t="str">
        <f>HYPERLINK("#'1_Film posé sur le sol'!A1", "Film ou paillis posé sur le sol SOUS la culture")</f>
        <v>Film ou paillis posé sur le sol SOUS la culture</v>
      </c>
      <c r="C23" s="11">
        <v>1</v>
      </c>
    </row>
    <row r="24" spans="1:3" x14ac:dyDescent="0.2">
      <c r="B24" s="12" t="str">
        <f>HYPERLINK("#'1_Film posé sur le sol'!A29", "Caractéristiques des films et paillis non organiques posés sur le sol sous la culture")</f>
        <v>Caractéristiques des films et paillis non organiques posés sur le sol sous la culture</v>
      </c>
      <c r="C24" s="11">
        <v>29</v>
      </c>
    </row>
    <row r="25" spans="1:3" x14ac:dyDescent="0.2">
      <c r="A25" s="12" t="str">
        <f>HYPERLINK("#'2_Voile-bache-film'!A1", "2_Voile-bache-film")</f>
        <v>2_Voile-bache-film</v>
      </c>
      <c r="B25" s="12" t="str">
        <f>HYPERLINK("#'2_Voile-bache-film'!A1", "Voile ou bâche à plat ou film SUR la culture - Enlevé pour la récolte")</f>
        <v>Voile ou bâche à plat ou film SUR la culture - Enlevé pour la récolte</v>
      </c>
      <c r="C25" s="11">
        <v>1</v>
      </c>
    </row>
    <row r="26" spans="1:3" x14ac:dyDescent="0.2">
      <c r="A26" s="12" t="str">
        <f>HYPERLINK("#'3_Abri bas'!A1", "3_Abri bas")</f>
        <v>3_Abri bas</v>
      </c>
      <c r="B26" s="12" t="str">
        <f>HYPERLINK("#'3_Abri bas'!A1", "Abri bas : chenille, tunnel (y compris sous double tunnel), châssis, ombrière (1)")</f>
        <v>Abri bas : chenille, tunnel (y compris sous double tunnel), châssis, ombrière (1)</v>
      </c>
      <c r="C26" s="11">
        <v>1</v>
      </c>
    </row>
    <row r="27" spans="1:3" x14ac:dyDescent="0.2">
      <c r="A27" s="12" t="str">
        <f>HYPERLINK("#'4_Abri-haut'!A1", "4_Abri-haut")</f>
        <v>4_Abri-haut</v>
      </c>
      <c r="B27" s="12" t="str">
        <f>HYPERLINK("#'4_Abri-haut'!A1", "Abri haut : double tunnel, tunnel haut simple, tunnel à parois gonflables, serre et/ou multi-chapelle, ombrières")</f>
        <v>Abri haut : double tunnel, tunnel haut simple, tunnel à parois gonflables, serre et/ou multi-chapelle, ombrières</v>
      </c>
      <c r="C27" s="11">
        <v>1</v>
      </c>
    </row>
  </sheetData>
  <mergeCells count="10">
    <mergeCell ref="A1:B1"/>
    <mergeCell ref="A4:B4"/>
    <mergeCell ref="A5:B5"/>
    <mergeCell ref="A7:B7"/>
    <mergeCell ref="A9:B9"/>
    <mergeCell ref="A11:B11"/>
    <mergeCell ref="A12:B12"/>
    <mergeCell ref="A13:B13"/>
    <mergeCell ref="A14:B14"/>
    <mergeCell ref="A16:B1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8"/>
  <sheetViews>
    <sheetView topLeftCell="A37" workbookViewId="0">
      <selection activeCell="E36" sqref="E36"/>
    </sheetView>
  </sheetViews>
  <sheetFormatPr baseColWidth="10" defaultRowHeight="12.75" x14ac:dyDescent="0.2"/>
  <cols>
    <col min="1" max="2" width="22.7109375" customWidth="1"/>
    <col min="3" max="7" width="14.7109375" customWidth="1"/>
  </cols>
  <sheetData>
    <row r="1" spans="1:12" ht="15.75" x14ac:dyDescent="0.2">
      <c r="A1" s="2" t="s">
        <v>10</v>
      </c>
      <c r="L1" s="8" t="str">
        <f>HYPERLINK("#'Sommaire'!A1", "Retour sommaire")</f>
        <v>Retour sommaire</v>
      </c>
    </row>
    <row r="2" spans="1:12" x14ac:dyDescent="0.2">
      <c r="A2" s="3" t="s">
        <v>11</v>
      </c>
    </row>
    <row r="4" spans="1:12" ht="15" x14ac:dyDescent="0.2">
      <c r="A4" s="1" t="s">
        <v>12</v>
      </c>
      <c r="B4" s="1" t="s">
        <v>10</v>
      </c>
      <c r="C4" s="1" t="s">
        <v>13</v>
      </c>
      <c r="D4" s="1" t="s">
        <v>14</v>
      </c>
    </row>
    <row r="5" spans="1:12" x14ac:dyDescent="0.2">
      <c r="A5" t="s">
        <v>15</v>
      </c>
      <c r="B5" t="s">
        <v>16</v>
      </c>
      <c r="C5" s="9">
        <v>100</v>
      </c>
      <c r="D5" s="9">
        <v>0</v>
      </c>
    </row>
    <row r="6" spans="1:12" x14ac:dyDescent="0.2">
      <c r="A6" t="s">
        <v>17</v>
      </c>
      <c r="B6" t="s">
        <v>16</v>
      </c>
      <c r="C6" s="9">
        <v>100</v>
      </c>
      <c r="D6" s="9">
        <v>0</v>
      </c>
    </row>
    <row r="7" spans="1:12" x14ac:dyDescent="0.2">
      <c r="A7" t="s">
        <v>18</v>
      </c>
      <c r="B7" t="s">
        <v>16</v>
      </c>
      <c r="C7" s="9">
        <v>100</v>
      </c>
      <c r="D7" s="9">
        <v>0</v>
      </c>
    </row>
    <row r="8" spans="1:12" x14ac:dyDescent="0.2">
      <c r="A8" t="s">
        <v>19</v>
      </c>
      <c r="B8" t="s">
        <v>16</v>
      </c>
      <c r="C8" s="9">
        <v>100</v>
      </c>
      <c r="D8" s="9">
        <v>0</v>
      </c>
    </row>
    <row r="9" spans="1:12" x14ac:dyDescent="0.2">
      <c r="A9" t="s">
        <v>20</v>
      </c>
      <c r="B9" t="s">
        <v>21</v>
      </c>
      <c r="C9" s="9">
        <v>100</v>
      </c>
      <c r="D9" s="9">
        <v>0</v>
      </c>
    </row>
    <row r="10" spans="1:12" x14ac:dyDescent="0.2">
      <c r="A10" t="s">
        <v>20</v>
      </c>
      <c r="B10" t="s">
        <v>22</v>
      </c>
      <c r="C10" s="9">
        <v>100</v>
      </c>
      <c r="D10" s="9">
        <v>0</v>
      </c>
    </row>
    <row r="11" spans="1:12" x14ac:dyDescent="0.2">
      <c r="A11" t="s">
        <v>20</v>
      </c>
      <c r="B11" t="s">
        <v>14</v>
      </c>
      <c r="C11" s="9">
        <v>0</v>
      </c>
      <c r="D11" s="9">
        <v>100</v>
      </c>
    </row>
    <row r="12" spans="1:12" x14ac:dyDescent="0.2">
      <c r="A12" t="s">
        <v>20</v>
      </c>
      <c r="B12" t="s">
        <v>16</v>
      </c>
      <c r="C12" s="9">
        <v>57</v>
      </c>
      <c r="D12" s="9">
        <v>43</v>
      </c>
    </row>
    <row r="13" spans="1:12" x14ac:dyDescent="0.2">
      <c r="A13" t="s">
        <v>23</v>
      </c>
      <c r="B13" t="s">
        <v>21</v>
      </c>
      <c r="C13" s="9">
        <v>100</v>
      </c>
      <c r="D13" s="9">
        <v>0</v>
      </c>
    </row>
    <row r="14" spans="1:12" x14ac:dyDescent="0.2">
      <c r="A14" t="s">
        <v>23</v>
      </c>
      <c r="B14" t="s">
        <v>22</v>
      </c>
      <c r="C14" s="9">
        <v>100</v>
      </c>
      <c r="D14" s="9">
        <v>0</v>
      </c>
    </row>
    <row r="15" spans="1:12" x14ac:dyDescent="0.2">
      <c r="A15" t="s">
        <v>23</v>
      </c>
      <c r="B15" t="s">
        <v>16</v>
      </c>
      <c r="C15" s="9">
        <v>100</v>
      </c>
      <c r="D15" s="9">
        <v>0</v>
      </c>
    </row>
    <row r="16" spans="1:12" x14ac:dyDescent="0.2">
      <c r="A16" t="s">
        <v>24</v>
      </c>
      <c r="B16" t="s">
        <v>16</v>
      </c>
      <c r="C16" s="9">
        <v>100</v>
      </c>
      <c r="D16" s="9">
        <v>0</v>
      </c>
    </row>
    <row r="17" spans="1:4" x14ac:dyDescent="0.2">
      <c r="A17" t="s">
        <v>25</v>
      </c>
      <c r="B17" t="s">
        <v>16</v>
      </c>
      <c r="C17" s="9">
        <v>100</v>
      </c>
      <c r="D17" s="9">
        <v>0</v>
      </c>
    </row>
    <row r="18" spans="1:4" x14ac:dyDescent="0.2">
      <c r="A18" t="s">
        <v>26</v>
      </c>
      <c r="B18" t="s">
        <v>21</v>
      </c>
      <c r="C18" s="9">
        <v>100</v>
      </c>
      <c r="D18" s="9">
        <v>0</v>
      </c>
    </row>
    <row r="19" spans="1:4" x14ac:dyDescent="0.2">
      <c r="A19" t="s">
        <v>26</v>
      </c>
      <c r="B19" t="s">
        <v>22</v>
      </c>
      <c r="C19" s="9">
        <v>100</v>
      </c>
      <c r="D19" s="9">
        <v>0</v>
      </c>
    </row>
    <row r="20" spans="1:4" x14ac:dyDescent="0.2">
      <c r="A20" t="s">
        <v>26</v>
      </c>
      <c r="B20" t="s">
        <v>16</v>
      </c>
      <c r="C20" s="9">
        <v>100</v>
      </c>
      <c r="D20" s="9">
        <v>0</v>
      </c>
    </row>
    <row r="21" spans="1:4" x14ac:dyDescent="0.2">
      <c r="A21" t="s">
        <v>27</v>
      </c>
      <c r="B21" t="s">
        <v>16</v>
      </c>
      <c r="C21" s="9">
        <v>100</v>
      </c>
      <c r="D21" s="9">
        <v>0</v>
      </c>
    </row>
    <row r="22" spans="1:4" x14ac:dyDescent="0.2">
      <c r="A22" t="s">
        <v>28</v>
      </c>
      <c r="B22" t="s">
        <v>21</v>
      </c>
      <c r="C22" s="9">
        <v>100</v>
      </c>
      <c r="D22" s="9">
        <v>0</v>
      </c>
    </row>
    <row r="23" spans="1:4" x14ac:dyDescent="0.2">
      <c r="A23" t="s">
        <v>28</v>
      </c>
      <c r="B23" t="s">
        <v>22</v>
      </c>
      <c r="C23" s="9">
        <v>100</v>
      </c>
      <c r="D23" s="9">
        <v>0</v>
      </c>
    </row>
    <row r="24" spans="1:4" x14ac:dyDescent="0.2">
      <c r="A24" t="s">
        <v>28</v>
      </c>
      <c r="B24" t="s">
        <v>14</v>
      </c>
      <c r="C24" s="9">
        <v>0</v>
      </c>
      <c r="D24" s="9">
        <v>100</v>
      </c>
    </row>
    <row r="25" spans="1:4" x14ac:dyDescent="0.2">
      <c r="A25" t="s">
        <v>28</v>
      </c>
      <c r="B25" t="s">
        <v>16</v>
      </c>
      <c r="C25" s="9">
        <v>74</v>
      </c>
      <c r="D25" s="9">
        <v>26</v>
      </c>
    </row>
    <row r="26" spans="1:4" x14ac:dyDescent="0.2">
      <c r="A26" s="5"/>
      <c r="B26" s="5"/>
      <c r="C26" s="5"/>
      <c r="D26" s="5"/>
    </row>
    <row r="27" spans="1:4" x14ac:dyDescent="0.2">
      <c r="A27" s="6" t="s">
        <v>29</v>
      </c>
    </row>
    <row r="28" spans="1:4" x14ac:dyDescent="0.2">
      <c r="A28" s="6" t="s">
        <v>30</v>
      </c>
    </row>
    <row r="29" spans="1:4" x14ac:dyDescent="0.2">
      <c r="A29" s="7" t="s">
        <v>31</v>
      </c>
    </row>
    <row r="31" spans="1:4" ht="15.75" x14ac:dyDescent="0.2">
      <c r="A31" s="2" t="s">
        <v>32</v>
      </c>
    </row>
    <row r="32" spans="1:4" x14ac:dyDescent="0.2">
      <c r="A32" s="3" t="s">
        <v>11</v>
      </c>
    </row>
    <row r="34" spans="1:5" ht="45" x14ac:dyDescent="0.2">
      <c r="A34" s="1" t="s">
        <v>12</v>
      </c>
      <c r="B34" s="1" t="s">
        <v>10</v>
      </c>
      <c r="C34" s="1" t="s">
        <v>33</v>
      </c>
      <c r="D34" s="1" t="s">
        <v>34</v>
      </c>
      <c r="E34" s="1" t="s">
        <v>35</v>
      </c>
    </row>
    <row r="35" spans="1:5" x14ac:dyDescent="0.2">
      <c r="A35" t="s">
        <v>15</v>
      </c>
      <c r="B35" t="s">
        <v>16</v>
      </c>
      <c r="C35" s="9">
        <v>10</v>
      </c>
      <c r="D35" s="9">
        <v>90</v>
      </c>
      <c r="E35" s="9">
        <v>0</v>
      </c>
    </row>
    <row r="36" spans="1:5" x14ac:dyDescent="0.2">
      <c r="A36" t="s">
        <v>17</v>
      </c>
      <c r="B36" t="s">
        <v>16</v>
      </c>
      <c r="C36" s="4" t="s">
        <v>36</v>
      </c>
      <c r="D36" s="9">
        <v>99</v>
      </c>
      <c r="E36" s="17" t="s">
        <v>36</v>
      </c>
    </row>
    <row r="37" spans="1:5" x14ac:dyDescent="0.2">
      <c r="A37" t="s">
        <v>18</v>
      </c>
      <c r="B37" t="s">
        <v>16</v>
      </c>
      <c r="C37" s="9">
        <v>5</v>
      </c>
      <c r="D37" s="9">
        <v>95</v>
      </c>
      <c r="E37" s="9">
        <v>0</v>
      </c>
    </row>
    <row r="38" spans="1:5" x14ac:dyDescent="0.2">
      <c r="A38" t="s">
        <v>19</v>
      </c>
      <c r="B38" t="s">
        <v>16</v>
      </c>
      <c r="C38" s="9">
        <v>2</v>
      </c>
      <c r="D38" s="9">
        <v>98</v>
      </c>
      <c r="E38" s="9">
        <v>0</v>
      </c>
    </row>
    <row r="39" spans="1:5" x14ac:dyDescent="0.2">
      <c r="A39" t="s">
        <v>20</v>
      </c>
      <c r="B39" t="s">
        <v>21</v>
      </c>
      <c r="C39" s="9">
        <v>52</v>
      </c>
      <c r="D39" s="9">
        <v>48</v>
      </c>
      <c r="E39" s="9">
        <v>0</v>
      </c>
    </row>
    <row r="40" spans="1:5" x14ac:dyDescent="0.2">
      <c r="A40" t="s">
        <v>20</v>
      </c>
      <c r="B40" t="s">
        <v>22</v>
      </c>
      <c r="C40" s="9">
        <v>0</v>
      </c>
      <c r="D40" s="9">
        <v>0</v>
      </c>
      <c r="E40" s="9">
        <v>100</v>
      </c>
    </row>
    <row r="41" spans="1:5" x14ac:dyDescent="0.2">
      <c r="A41" t="s">
        <v>20</v>
      </c>
      <c r="B41" t="s">
        <v>14</v>
      </c>
      <c r="C41" s="9">
        <v>0</v>
      </c>
      <c r="D41" s="9">
        <v>0</v>
      </c>
      <c r="E41" s="9">
        <v>100</v>
      </c>
    </row>
    <row r="42" spans="1:5" x14ac:dyDescent="0.2">
      <c r="A42" t="s">
        <v>20</v>
      </c>
      <c r="B42" t="s">
        <v>16</v>
      </c>
      <c r="C42" s="9">
        <v>18</v>
      </c>
      <c r="D42" s="9">
        <v>17</v>
      </c>
      <c r="E42" s="9">
        <v>65</v>
      </c>
    </row>
    <row r="43" spans="1:5" x14ac:dyDescent="0.2">
      <c r="A43" t="s">
        <v>23</v>
      </c>
      <c r="B43" t="s">
        <v>21</v>
      </c>
      <c r="C43" s="9">
        <v>80</v>
      </c>
      <c r="D43" s="9">
        <v>20</v>
      </c>
      <c r="E43" s="9">
        <v>0</v>
      </c>
    </row>
    <row r="44" spans="1:5" x14ac:dyDescent="0.2">
      <c r="A44" t="s">
        <v>23</v>
      </c>
      <c r="B44" t="s">
        <v>22</v>
      </c>
      <c r="C44" s="9">
        <v>0</v>
      </c>
      <c r="D44" s="9">
        <v>0</v>
      </c>
      <c r="E44" s="9">
        <v>99</v>
      </c>
    </row>
    <row r="45" spans="1:5" x14ac:dyDescent="0.2">
      <c r="A45" t="s">
        <v>23</v>
      </c>
      <c r="B45" t="s">
        <v>16</v>
      </c>
      <c r="C45" s="9">
        <v>77</v>
      </c>
      <c r="D45" s="9">
        <v>19</v>
      </c>
      <c r="E45" s="9">
        <v>4</v>
      </c>
    </row>
    <row r="46" spans="1:5" x14ac:dyDescent="0.2">
      <c r="A46" t="s">
        <v>24</v>
      </c>
      <c r="B46" t="s">
        <v>16</v>
      </c>
      <c r="C46" s="9">
        <v>1</v>
      </c>
      <c r="D46" s="9">
        <v>99</v>
      </c>
      <c r="E46" s="9">
        <v>0</v>
      </c>
    </row>
    <row r="47" spans="1:5" x14ac:dyDescent="0.2">
      <c r="A47" t="s">
        <v>25</v>
      </c>
      <c r="B47" t="s">
        <v>16</v>
      </c>
      <c r="C47" s="9">
        <v>2</v>
      </c>
      <c r="D47" s="9">
        <v>98</v>
      </c>
      <c r="E47" s="9">
        <v>0</v>
      </c>
    </row>
    <row r="48" spans="1:5" x14ac:dyDescent="0.2">
      <c r="A48" t="s">
        <v>26</v>
      </c>
      <c r="B48" t="s">
        <v>21</v>
      </c>
      <c r="C48" s="9">
        <v>16</v>
      </c>
      <c r="D48" s="9">
        <v>84</v>
      </c>
      <c r="E48" s="9">
        <v>0</v>
      </c>
    </row>
    <row r="49" spans="1:5" x14ac:dyDescent="0.2">
      <c r="A49" t="s">
        <v>26</v>
      </c>
      <c r="B49" t="s">
        <v>22</v>
      </c>
      <c r="C49" s="9">
        <v>0</v>
      </c>
      <c r="D49" s="9">
        <v>0</v>
      </c>
      <c r="E49" s="9">
        <v>100</v>
      </c>
    </row>
    <row r="50" spans="1:5" x14ac:dyDescent="0.2">
      <c r="A50" t="s">
        <v>26</v>
      </c>
      <c r="B50" t="s">
        <v>16</v>
      </c>
      <c r="C50" s="9">
        <v>12</v>
      </c>
      <c r="D50" s="9">
        <v>66</v>
      </c>
      <c r="E50" s="9">
        <v>22</v>
      </c>
    </row>
    <row r="51" spans="1:5" x14ac:dyDescent="0.2">
      <c r="A51" t="s">
        <v>27</v>
      </c>
      <c r="B51" t="s">
        <v>16</v>
      </c>
      <c r="C51" s="9">
        <v>60</v>
      </c>
      <c r="D51" s="9">
        <v>8</v>
      </c>
      <c r="E51" s="9">
        <v>32</v>
      </c>
    </row>
    <row r="52" spans="1:5" x14ac:dyDescent="0.2">
      <c r="A52" t="s">
        <v>28</v>
      </c>
      <c r="B52" t="s">
        <v>21</v>
      </c>
      <c r="C52" s="9">
        <v>2</v>
      </c>
      <c r="D52" s="9">
        <v>98</v>
      </c>
      <c r="E52" s="9">
        <v>0</v>
      </c>
    </row>
    <row r="53" spans="1:5" x14ac:dyDescent="0.2">
      <c r="A53" t="s">
        <v>28</v>
      </c>
      <c r="B53" t="s">
        <v>22</v>
      </c>
      <c r="C53" s="9">
        <v>0</v>
      </c>
      <c r="D53" s="9">
        <v>0</v>
      </c>
      <c r="E53" s="9">
        <v>100</v>
      </c>
    </row>
    <row r="54" spans="1:5" x14ac:dyDescent="0.2">
      <c r="A54" t="s">
        <v>28</v>
      </c>
      <c r="B54" t="s">
        <v>14</v>
      </c>
      <c r="C54" s="9">
        <v>0</v>
      </c>
      <c r="D54" s="9">
        <v>0</v>
      </c>
      <c r="E54" s="9">
        <v>100</v>
      </c>
    </row>
    <row r="55" spans="1:5" x14ac:dyDescent="0.2">
      <c r="A55" t="s">
        <v>28</v>
      </c>
      <c r="B55" t="s">
        <v>16</v>
      </c>
      <c r="C55" s="9">
        <v>1</v>
      </c>
      <c r="D55" s="9">
        <v>57</v>
      </c>
      <c r="E55" s="9">
        <v>41</v>
      </c>
    </row>
    <row r="56" spans="1:5" x14ac:dyDescent="0.2">
      <c r="A56" s="5"/>
      <c r="B56" s="5"/>
      <c r="C56" s="5"/>
      <c r="D56" s="5"/>
      <c r="E56" s="5"/>
    </row>
    <row r="57" spans="1:5" x14ac:dyDescent="0.2">
      <c r="A57" s="6" t="s">
        <v>37</v>
      </c>
    </row>
    <row r="58" spans="1:5" x14ac:dyDescent="0.2">
      <c r="A58" s="6" t="s">
        <v>30</v>
      </c>
    </row>
    <row r="59" spans="1:5" x14ac:dyDescent="0.2">
      <c r="A59" s="7" t="s">
        <v>31</v>
      </c>
    </row>
    <row r="61" spans="1:5" x14ac:dyDescent="0.2">
      <c r="A61" s="6" t="s">
        <v>38</v>
      </c>
    </row>
    <row r="62" spans="1:5" x14ac:dyDescent="0.2">
      <c r="A62" s="6" t="s">
        <v>39</v>
      </c>
    </row>
    <row r="63" spans="1:5" x14ac:dyDescent="0.2">
      <c r="A63" s="6" t="s">
        <v>40</v>
      </c>
    </row>
    <row r="65" spans="1:5" ht="15.75" x14ac:dyDescent="0.2">
      <c r="A65" s="2" t="s">
        <v>41</v>
      </c>
    </row>
    <row r="66" spans="1:5" x14ac:dyDescent="0.2">
      <c r="A66" s="3" t="s">
        <v>11</v>
      </c>
    </row>
    <row r="68" spans="1:5" ht="30" x14ac:dyDescent="0.2">
      <c r="A68" s="1" t="s">
        <v>12</v>
      </c>
      <c r="B68" s="1" t="s">
        <v>10</v>
      </c>
      <c r="C68" s="1" t="s">
        <v>42</v>
      </c>
      <c r="D68" s="1" t="s">
        <v>43</v>
      </c>
      <c r="E68" s="1" t="s">
        <v>44</v>
      </c>
    </row>
    <row r="69" spans="1:5" x14ac:dyDescent="0.2">
      <c r="A69" t="s">
        <v>15</v>
      </c>
      <c r="B69" t="s">
        <v>16</v>
      </c>
      <c r="C69" s="9">
        <v>0</v>
      </c>
      <c r="D69" s="9">
        <v>99</v>
      </c>
      <c r="E69" s="9">
        <v>1</v>
      </c>
    </row>
    <row r="70" spans="1:5" x14ac:dyDescent="0.2">
      <c r="A70" t="s">
        <v>17</v>
      </c>
      <c r="B70" t="s">
        <v>16</v>
      </c>
      <c r="C70" s="4" t="s">
        <v>36</v>
      </c>
      <c r="D70" s="4" t="s">
        <v>36</v>
      </c>
      <c r="E70" s="4" t="s">
        <v>36</v>
      </c>
    </row>
    <row r="71" spans="1:5" x14ac:dyDescent="0.2">
      <c r="A71" t="s">
        <v>18</v>
      </c>
      <c r="B71" t="s">
        <v>16</v>
      </c>
      <c r="C71" s="9">
        <v>0</v>
      </c>
      <c r="D71" s="9">
        <v>99</v>
      </c>
      <c r="E71" s="9">
        <v>1</v>
      </c>
    </row>
    <row r="72" spans="1:5" x14ac:dyDescent="0.2">
      <c r="A72" t="s">
        <v>19</v>
      </c>
      <c r="B72" t="s">
        <v>16</v>
      </c>
      <c r="C72" s="4" t="s">
        <v>36</v>
      </c>
      <c r="D72" s="4" t="s">
        <v>36</v>
      </c>
      <c r="E72" s="4" t="s">
        <v>36</v>
      </c>
    </row>
    <row r="73" spans="1:5" x14ac:dyDescent="0.2">
      <c r="A73" t="s">
        <v>20</v>
      </c>
      <c r="B73" t="s">
        <v>21</v>
      </c>
      <c r="C73" s="9">
        <v>9</v>
      </c>
      <c r="D73" s="9">
        <v>28</v>
      </c>
      <c r="E73" s="9">
        <v>63</v>
      </c>
    </row>
    <row r="74" spans="1:5" x14ac:dyDescent="0.2">
      <c r="A74" t="s">
        <v>20</v>
      </c>
      <c r="B74" t="s">
        <v>16</v>
      </c>
      <c r="C74" s="9">
        <v>9</v>
      </c>
      <c r="D74" s="9">
        <v>28</v>
      </c>
      <c r="E74" s="9">
        <v>63</v>
      </c>
    </row>
    <row r="75" spans="1:5" x14ac:dyDescent="0.2">
      <c r="A75" t="s">
        <v>23</v>
      </c>
      <c r="B75" t="s">
        <v>21</v>
      </c>
      <c r="C75" s="9">
        <v>0</v>
      </c>
      <c r="D75" s="9">
        <v>34</v>
      </c>
      <c r="E75" s="9">
        <v>66</v>
      </c>
    </row>
    <row r="76" spans="1:5" x14ac:dyDescent="0.2">
      <c r="A76" t="s">
        <v>23</v>
      </c>
      <c r="B76" t="s">
        <v>16</v>
      </c>
      <c r="C76" s="9">
        <v>0</v>
      </c>
      <c r="D76" s="9">
        <v>34</v>
      </c>
      <c r="E76" s="9">
        <v>66</v>
      </c>
    </row>
    <row r="77" spans="1:5" x14ac:dyDescent="0.2">
      <c r="A77" t="s">
        <v>24</v>
      </c>
      <c r="B77" t="s">
        <v>16</v>
      </c>
      <c r="C77" s="4" t="s">
        <v>36</v>
      </c>
      <c r="D77" s="4" t="s">
        <v>36</v>
      </c>
      <c r="E77" s="4" t="s">
        <v>36</v>
      </c>
    </row>
    <row r="78" spans="1:5" x14ac:dyDescent="0.2">
      <c r="A78" t="s">
        <v>25</v>
      </c>
      <c r="B78" t="s">
        <v>16</v>
      </c>
      <c r="C78" s="4" t="s">
        <v>36</v>
      </c>
      <c r="D78" s="4" t="s">
        <v>36</v>
      </c>
      <c r="E78" s="4" t="s">
        <v>36</v>
      </c>
    </row>
    <row r="79" spans="1:5" x14ac:dyDescent="0.2">
      <c r="A79" t="s">
        <v>26</v>
      </c>
      <c r="B79" t="s">
        <v>21</v>
      </c>
      <c r="C79" s="9">
        <v>0</v>
      </c>
      <c r="D79" s="9">
        <v>83</v>
      </c>
      <c r="E79" s="9">
        <v>17</v>
      </c>
    </row>
    <row r="80" spans="1:5" x14ac:dyDescent="0.2">
      <c r="A80" t="s">
        <v>26</v>
      </c>
      <c r="B80" t="s">
        <v>16</v>
      </c>
      <c r="C80" s="9">
        <v>0</v>
      </c>
      <c r="D80" s="9">
        <v>83</v>
      </c>
      <c r="E80" s="9">
        <v>17</v>
      </c>
    </row>
    <row r="81" spans="1:7" x14ac:dyDescent="0.2">
      <c r="A81" t="s">
        <v>27</v>
      </c>
      <c r="B81" t="s">
        <v>16</v>
      </c>
      <c r="C81" s="9">
        <v>3</v>
      </c>
      <c r="D81" s="4" t="s">
        <v>36</v>
      </c>
      <c r="E81" s="9">
        <v>90</v>
      </c>
    </row>
    <row r="82" spans="1:7" x14ac:dyDescent="0.2">
      <c r="A82" t="s">
        <v>28</v>
      </c>
      <c r="B82" t="s">
        <v>21</v>
      </c>
      <c r="C82" s="4" t="s">
        <v>36</v>
      </c>
      <c r="D82" s="4" t="s">
        <v>36</v>
      </c>
      <c r="E82" s="4" t="s">
        <v>36</v>
      </c>
    </row>
    <row r="83" spans="1:7" x14ac:dyDescent="0.2">
      <c r="A83" t="s">
        <v>28</v>
      </c>
      <c r="B83" t="s">
        <v>16</v>
      </c>
      <c r="C83" s="4" t="s">
        <v>36</v>
      </c>
      <c r="D83" s="4" t="s">
        <v>36</v>
      </c>
      <c r="E83" s="4" t="s">
        <v>36</v>
      </c>
    </row>
    <row r="84" spans="1:7" x14ac:dyDescent="0.2">
      <c r="A84" s="5"/>
      <c r="B84" s="5"/>
      <c r="C84" s="5"/>
      <c r="D84" s="5"/>
      <c r="E84" s="5"/>
    </row>
    <row r="85" spans="1:7" x14ac:dyDescent="0.2">
      <c r="A85" s="6" t="s">
        <v>45</v>
      </c>
    </row>
    <row r="86" spans="1:7" x14ac:dyDescent="0.2">
      <c r="A86" s="6" t="s">
        <v>46</v>
      </c>
    </row>
    <row r="87" spans="1:7" x14ac:dyDescent="0.2">
      <c r="A87" s="7" t="s">
        <v>31</v>
      </c>
    </row>
    <row r="89" spans="1:7" x14ac:dyDescent="0.2">
      <c r="A89" s="6" t="s">
        <v>47</v>
      </c>
    </row>
    <row r="91" spans="1:7" ht="15.75" x14ac:dyDescent="0.2">
      <c r="A91" s="2" t="s">
        <v>48</v>
      </c>
    </row>
    <row r="92" spans="1:7" x14ac:dyDescent="0.2">
      <c r="A92" s="3" t="s">
        <v>11</v>
      </c>
    </row>
    <row r="94" spans="1:7" x14ac:dyDescent="0.2">
      <c r="A94" s="34" t="s">
        <v>12</v>
      </c>
      <c r="B94" s="34" t="s">
        <v>10</v>
      </c>
      <c r="C94" s="34" t="s">
        <v>49</v>
      </c>
      <c r="D94" s="34" t="s">
        <v>49</v>
      </c>
      <c r="E94" s="34" t="s">
        <v>50</v>
      </c>
      <c r="F94" s="34" t="s">
        <v>51</v>
      </c>
      <c r="G94" s="34" t="s">
        <v>52</v>
      </c>
    </row>
    <row r="95" spans="1:7" ht="30" x14ac:dyDescent="0.2">
      <c r="A95" s="34" t="s">
        <v>12</v>
      </c>
      <c r="B95" s="34" t="s">
        <v>10</v>
      </c>
      <c r="C95" s="1" t="s">
        <v>53</v>
      </c>
      <c r="D95" s="1" t="s">
        <v>54</v>
      </c>
      <c r="E95" s="34" t="s">
        <v>55</v>
      </c>
      <c r="F95" s="34" t="s">
        <v>51</v>
      </c>
      <c r="G95" s="34" t="s">
        <v>56</v>
      </c>
    </row>
    <row r="96" spans="1:7" x14ac:dyDescent="0.2">
      <c r="A96" t="s">
        <v>15</v>
      </c>
      <c r="B96" t="s">
        <v>16</v>
      </c>
      <c r="C96" s="17" t="s">
        <v>36</v>
      </c>
      <c r="D96" s="17" t="s">
        <v>36</v>
      </c>
      <c r="E96" s="17" t="s">
        <v>36</v>
      </c>
      <c r="F96" s="17" t="s">
        <v>36</v>
      </c>
      <c r="G96" s="17" t="s">
        <v>36</v>
      </c>
    </row>
    <row r="97" spans="1:7" x14ac:dyDescent="0.2">
      <c r="A97" t="s">
        <v>17</v>
      </c>
      <c r="B97" t="s">
        <v>16</v>
      </c>
      <c r="C97" s="17" t="s">
        <v>36</v>
      </c>
      <c r="D97" s="17" t="s">
        <v>36</v>
      </c>
      <c r="E97" s="17" t="s">
        <v>36</v>
      </c>
      <c r="F97" s="17" t="s">
        <v>36</v>
      </c>
      <c r="G97" s="17" t="s">
        <v>36</v>
      </c>
    </row>
    <row r="98" spans="1:7" x14ac:dyDescent="0.2">
      <c r="A98" t="s">
        <v>18</v>
      </c>
      <c r="B98" t="s">
        <v>16</v>
      </c>
      <c r="C98" s="17" t="s">
        <v>36</v>
      </c>
      <c r="D98" s="17" t="s">
        <v>36</v>
      </c>
      <c r="E98" s="17" t="s">
        <v>36</v>
      </c>
      <c r="F98" s="17" t="s">
        <v>36</v>
      </c>
      <c r="G98" s="17" t="s">
        <v>36</v>
      </c>
    </row>
    <row r="99" spans="1:7" x14ac:dyDescent="0.2">
      <c r="A99" t="s">
        <v>20</v>
      </c>
      <c r="B99" t="s">
        <v>22</v>
      </c>
      <c r="C99" s="18">
        <v>82</v>
      </c>
      <c r="D99" s="17" t="s">
        <v>36</v>
      </c>
      <c r="E99" s="17" t="s">
        <v>36</v>
      </c>
      <c r="F99" s="18">
        <v>10</v>
      </c>
      <c r="G99" s="18">
        <v>0</v>
      </c>
    </row>
    <row r="100" spans="1:7" x14ac:dyDescent="0.2">
      <c r="A100" t="s">
        <v>20</v>
      </c>
      <c r="B100" t="s">
        <v>14</v>
      </c>
      <c r="C100" s="18">
        <v>30</v>
      </c>
      <c r="D100" s="18">
        <v>11</v>
      </c>
      <c r="E100" s="18">
        <v>4</v>
      </c>
      <c r="F100" s="18">
        <v>55</v>
      </c>
      <c r="G100" s="18">
        <v>0</v>
      </c>
    </row>
    <row r="101" spans="1:7" x14ac:dyDescent="0.2">
      <c r="A101" t="s">
        <v>20</v>
      </c>
      <c r="B101" t="s">
        <v>16</v>
      </c>
      <c r="C101" s="18">
        <v>47</v>
      </c>
      <c r="D101" s="18">
        <v>7</v>
      </c>
      <c r="E101" s="18">
        <v>5</v>
      </c>
      <c r="F101" s="18">
        <v>40</v>
      </c>
      <c r="G101" s="18">
        <v>0</v>
      </c>
    </row>
    <row r="102" spans="1:7" x14ac:dyDescent="0.2">
      <c r="A102" t="s">
        <v>23</v>
      </c>
      <c r="B102" t="s">
        <v>22</v>
      </c>
      <c r="C102" s="18">
        <v>70</v>
      </c>
      <c r="D102" s="18">
        <v>0</v>
      </c>
      <c r="E102" s="17" t="s">
        <v>36</v>
      </c>
      <c r="F102" s="18">
        <v>15</v>
      </c>
      <c r="G102" s="17" t="s">
        <v>36</v>
      </c>
    </row>
    <row r="103" spans="1:7" x14ac:dyDescent="0.2">
      <c r="A103" t="s">
        <v>23</v>
      </c>
      <c r="B103" t="s">
        <v>16</v>
      </c>
      <c r="C103" s="18">
        <v>70</v>
      </c>
      <c r="D103" s="18">
        <v>0</v>
      </c>
      <c r="E103" s="17" t="s">
        <v>36</v>
      </c>
      <c r="F103" s="18">
        <v>15</v>
      </c>
      <c r="G103" s="17" t="s">
        <v>36</v>
      </c>
    </row>
    <row r="104" spans="1:7" x14ac:dyDescent="0.2">
      <c r="A104" t="s">
        <v>24</v>
      </c>
      <c r="B104" t="s">
        <v>16</v>
      </c>
      <c r="C104" s="17" t="s">
        <v>36</v>
      </c>
      <c r="D104" s="17" t="s">
        <v>36</v>
      </c>
      <c r="E104" s="17" t="s">
        <v>36</v>
      </c>
      <c r="F104" s="17" t="s">
        <v>36</v>
      </c>
      <c r="G104" s="17" t="s">
        <v>36</v>
      </c>
    </row>
    <row r="105" spans="1:7" x14ac:dyDescent="0.2">
      <c r="A105" t="s">
        <v>25</v>
      </c>
      <c r="B105" t="s">
        <v>16</v>
      </c>
      <c r="C105" s="17" t="s">
        <v>36</v>
      </c>
      <c r="D105" s="17" t="s">
        <v>36</v>
      </c>
      <c r="E105" s="17" t="s">
        <v>36</v>
      </c>
      <c r="F105" s="17" t="s">
        <v>36</v>
      </c>
      <c r="G105" s="17" t="s">
        <v>36</v>
      </c>
    </row>
    <row r="106" spans="1:7" x14ac:dyDescent="0.2">
      <c r="A106" t="s">
        <v>26</v>
      </c>
      <c r="B106" t="s">
        <v>22</v>
      </c>
      <c r="C106" s="18">
        <v>89</v>
      </c>
      <c r="D106" s="18">
        <v>1</v>
      </c>
      <c r="E106" s="18">
        <v>0</v>
      </c>
      <c r="F106" s="18">
        <v>10</v>
      </c>
      <c r="G106" s="18">
        <v>0</v>
      </c>
    </row>
    <row r="107" spans="1:7" x14ac:dyDescent="0.2">
      <c r="A107" t="s">
        <v>26</v>
      </c>
      <c r="B107" t="s">
        <v>16</v>
      </c>
      <c r="C107" s="18">
        <v>89</v>
      </c>
      <c r="D107" s="18">
        <v>1</v>
      </c>
      <c r="E107" s="18">
        <v>0</v>
      </c>
      <c r="F107" s="18">
        <v>10</v>
      </c>
      <c r="G107" s="18">
        <v>0</v>
      </c>
    </row>
    <row r="108" spans="1:7" x14ac:dyDescent="0.2">
      <c r="A108" t="s">
        <v>27</v>
      </c>
      <c r="B108" t="s">
        <v>16</v>
      </c>
      <c r="C108" s="17" t="s">
        <v>36</v>
      </c>
      <c r="D108" s="17" t="s">
        <v>36</v>
      </c>
      <c r="E108" s="17" t="s">
        <v>36</v>
      </c>
      <c r="F108" s="17" t="s">
        <v>36</v>
      </c>
      <c r="G108" s="17" t="s">
        <v>36</v>
      </c>
    </row>
    <row r="109" spans="1:7" x14ac:dyDescent="0.2">
      <c r="A109" t="s">
        <v>28</v>
      </c>
      <c r="B109" t="s">
        <v>22</v>
      </c>
      <c r="C109" s="18">
        <v>51</v>
      </c>
      <c r="D109" s="18">
        <v>5</v>
      </c>
      <c r="E109" s="17" t="s">
        <v>36</v>
      </c>
      <c r="F109" s="18">
        <v>42</v>
      </c>
      <c r="G109" s="17" t="s">
        <v>36</v>
      </c>
    </row>
    <row r="110" spans="1:7" x14ac:dyDescent="0.2">
      <c r="A110" t="s">
        <v>28</v>
      </c>
      <c r="B110" t="s">
        <v>14</v>
      </c>
      <c r="C110" s="18">
        <v>3</v>
      </c>
      <c r="D110" s="17" t="s">
        <v>36</v>
      </c>
      <c r="E110" s="18">
        <v>0</v>
      </c>
      <c r="F110" s="18">
        <v>96</v>
      </c>
      <c r="G110" s="17" t="s">
        <v>36</v>
      </c>
    </row>
    <row r="111" spans="1:7" x14ac:dyDescent="0.2">
      <c r="A111" t="s">
        <v>28</v>
      </c>
      <c r="B111" t="s">
        <v>16</v>
      </c>
      <c r="C111" s="18">
        <v>21</v>
      </c>
      <c r="D111" s="18">
        <v>2</v>
      </c>
      <c r="E111" s="17" t="s">
        <v>36</v>
      </c>
      <c r="F111" s="18">
        <v>75</v>
      </c>
      <c r="G111" s="17" t="s">
        <v>36</v>
      </c>
    </row>
    <row r="112" spans="1:7" x14ac:dyDescent="0.2">
      <c r="A112" s="5"/>
      <c r="B112" s="5"/>
      <c r="C112" s="5"/>
      <c r="D112" s="5"/>
      <c r="E112" s="5"/>
      <c r="F112" s="5"/>
      <c r="G112" s="5"/>
    </row>
    <row r="113" spans="1:1" x14ac:dyDescent="0.2">
      <c r="A113" s="16" t="s">
        <v>143</v>
      </c>
    </row>
    <row r="114" spans="1:1" x14ac:dyDescent="0.2">
      <c r="A114" s="6" t="s">
        <v>57</v>
      </c>
    </row>
    <row r="115" spans="1:1" x14ac:dyDescent="0.2">
      <c r="A115" s="7" t="s">
        <v>31</v>
      </c>
    </row>
    <row r="117" spans="1:1" x14ac:dyDescent="0.2">
      <c r="A117" s="6" t="s">
        <v>58</v>
      </c>
    </row>
    <row r="118" spans="1:1" x14ac:dyDescent="0.2">
      <c r="A118" s="6" t="s">
        <v>59</v>
      </c>
    </row>
  </sheetData>
  <mergeCells count="6">
    <mergeCell ref="G94:G95"/>
    <mergeCell ref="A94:A95"/>
    <mergeCell ref="B94:B95"/>
    <mergeCell ref="C94:D94"/>
    <mergeCell ref="E94:E95"/>
    <mergeCell ref="F94:F9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8"/>
  <sheetViews>
    <sheetView topLeftCell="E10" zoomScaleNormal="100" workbookViewId="0">
      <selection activeCell="P10" sqref="P10"/>
    </sheetView>
  </sheetViews>
  <sheetFormatPr baseColWidth="10" defaultRowHeight="12.75" x14ac:dyDescent="0.2"/>
  <cols>
    <col min="1" max="2" width="22.7109375" customWidth="1"/>
    <col min="3" max="15" width="14.7109375" customWidth="1"/>
  </cols>
  <sheetData>
    <row r="1" spans="1:13" ht="15.75" x14ac:dyDescent="0.2">
      <c r="A1" s="2" t="s">
        <v>60</v>
      </c>
      <c r="L1" s="8" t="str">
        <f>HYPERLINK("#'Sommaire'!A1", "Retour sommaire")</f>
        <v>Retour sommaire</v>
      </c>
    </row>
    <row r="2" spans="1:13" x14ac:dyDescent="0.2">
      <c r="A2" s="3" t="s">
        <v>11</v>
      </c>
    </row>
    <row r="4" spans="1:13" x14ac:dyDescent="0.2">
      <c r="A4" s="34" t="s">
        <v>12</v>
      </c>
      <c r="B4" s="34" t="s">
        <v>10</v>
      </c>
      <c r="C4" s="34" t="s">
        <v>61</v>
      </c>
      <c r="D4" s="34" t="s">
        <v>62</v>
      </c>
      <c r="E4" s="34" t="s">
        <v>63</v>
      </c>
      <c r="F4" s="34" t="s">
        <v>63</v>
      </c>
      <c r="G4" s="34" t="s">
        <v>63</v>
      </c>
      <c r="H4" s="34" t="s">
        <v>63</v>
      </c>
      <c r="I4" s="34" t="s">
        <v>63</v>
      </c>
      <c r="J4" s="34" t="s">
        <v>63</v>
      </c>
      <c r="K4" s="34" t="s">
        <v>63</v>
      </c>
      <c r="L4" s="34" t="s">
        <v>63</v>
      </c>
    </row>
    <row r="5" spans="1:13" ht="45" x14ac:dyDescent="0.2">
      <c r="A5" s="34" t="s">
        <v>12</v>
      </c>
      <c r="B5" s="34" t="s">
        <v>10</v>
      </c>
      <c r="C5" s="34" t="s">
        <v>61</v>
      </c>
      <c r="D5" s="34" t="s">
        <v>62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</row>
    <row r="6" spans="1:13" x14ac:dyDescent="0.2">
      <c r="A6" t="s">
        <v>17</v>
      </c>
      <c r="B6" t="s">
        <v>16</v>
      </c>
      <c r="C6" s="18">
        <v>1</v>
      </c>
      <c r="D6" s="18">
        <v>65.2</v>
      </c>
      <c r="E6" s="17" t="s">
        <v>36</v>
      </c>
      <c r="F6" s="17" t="s">
        <v>36</v>
      </c>
      <c r="G6" s="17" t="s">
        <v>36</v>
      </c>
      <c r="H6" s="17" t="s">
        <v>36</v>
      </c>
      <c r="I6" s="17" t="s">
        <v>36</v>
      </c>
      <c r="J6" s="17" t="s">
        <v>36</v>
      </c>
      <c r="K6" s="17" t="s">
        <v>36</v>
      </c>
      <c r="L6" s="17" t="s">
        <v>36</v>
      </c>
    </row>
    <row r="7" spans="1:13" x14ac:dyDescent="0.2">
      <c r="A7" t="s">
        <v>18</v>
      </c>
      <c r="B7" t="s">
        <v>16</v>
      </c>
      <c r="C7" s="18">
        <v>4</v>
      </c>
      <c r="D7" s="18">
        <v>84</v>
      </c>
      <c r="E7" s="18">
        <v>15</v>
      </c>
      <c r="F7" s="18">
        <v>7</v>
      </c>
      <c r="G7" s="18">
        <v>9</v>
      </c>
      <c r="H7" s="18">
        <v>11</v>
      </c>
      <c r="I7" s="18">
        <v>52</v>
      </c>
      <c r="J7" s="17" t="s">
        <v>36</v>
      </c>
      <c r="K7" s="18">
        <v>6</v>
      </c>
      <c r="L7" s="17" t="s">
        <v>36</v>
      </c>
    </row>
    <row r="8" spans="1:13" x14ac:dyDescent="0.2">
      <c r="A8" t="s">
        <v>19</v>
      </c>
      <c r="B8" t="s">
        <v>16</v>
      </c>
      <c r="C8" s="18">
        <v>2</v>
      </c>
      <c r="D8" s="18">
        <v>69.2</v>
      </c>
      <c r="E8" s="17" t="s">
        <v>36</v>
      </c>
      <c r="F8" s="17" t="s">
        <v>36</v>
      </c>
      <c r="G8" s="17" t="s">
        <v>36</v>
      </c>
      <c r="H8" s="17" t="s">
        <v>36</v>
      </c>
      <c r="I8" s="17" t="s">
        <v>36</v>
      </c>
      <c r="J8" s="17" t="s">
        <v>36</v>
      </c>
      <c r="K8" s="17" t="s">
        <v>36</v>
      </c>
      <c r="L8" s="17" t="s">
        <v>36</v>
      </c>
    </row>
    <row r="9" spans="1:13" x14ac:dyDescent="0.2">
      <c r="A9" t="s">
        <v>20</v>
      </c>
      <c r="B9" t="s">
        <v>21</v>
      </c>
      <c r="C9" s="18">
        <v>87</v>
      </c>
      <c r="D9" s="18">
        <v>70.599999999999994</v>
      </c>
      <c r="E9" s="18">
        <v>3</v>
      </c>
      <c r="F9" s="18">
        <v>7</v>
      </c>
      <c r="G9" s="18">
        <v>4</v>
      </c>
      <c r="H9" s="18">
        <v>0</v>
      </c>
      <c r="I9" s="18">
        <v>83</v>
      </c>
      <c r="J9" s="19" t="s">
        <v>36</v>
      </c>
      <c r="K9" s="18">
        <v>0</v>
      </c>
      <c r="L9" s="17" t="s">
        <v>36</v>
      </c>
    </row>
    <row r="10" spans="1:13" x14ac:dyDescent="0.2">
      <c r="A10" t="s">
        <v>20</v>
      </c>
      <c r="B10" t="s">
        <v>22</v>
      </c>
      <c r="C10" s="18">
        <v>96</v>
      </c>
      <c r="D10" s="18">
        <v>68.5</v>
      </c>
      <c r="E10" s="18">
        <v>2</v>
      </c>
      <c r="F10" s="17" t="s">
        <v>36</v>
      </c>
      <c r="G10" s="18">
        <v>6</v>
      </c>
      <c r="H10" s="18">
        <v>2</v>
      </c>
      <c r="I10" s="18">
        <v>89</v>
      </c>
      <c r="J10" s="19" t="s">
        <v>36</v>
      </c>
      <c r="K10" s="17" t="s">
        <v>36</v>
      </c>
      <c r="L10" s="17" t="s">
        <v>36</v>
      </c>
    </row>
    <row r="11" spans="1:13" x14ac:dyDescent="0.2">
      <c r="A11" t="s">
        <v>20</v>
      </c>
      <c r="B11" t="s">
        <v>16</v>
      </c>
      <c r="C11" s="18">
        <v>91</v>
      </c>
      <c r="D11" s="18">
        <v>69.7</v>
      </c>
      <c r="E11" s="18">
        <v>3</v>
      </c>
      <c r="F11" s="18">
        <v>5</v>
      </c>
      <c r="G11" s="18">
        <v>5</v>
      </c>
      <c r="H11" s="18">
        <v>1</v>
      </c>
      <c r="I11" s="18">
        <v>85</v>
      </c>
      <c r="J11" s="20" t="s">
        <v>36</v>
      </c>
      <c r="K11" s="18">
        <v>0</v>
      </c>
      <c r="L11" s="17" t="s">
        <v>36</v>
      </c>
      <c r="M11" s="11"/>
    </row>
    <row r="12" spans="1:13" x14ac:dyDescent="0.2">
      <c r="A12" t="s">
        <v>23</v>
      </c>
      <c r="B12" t="s">
        <v>21</v>
      </c>
      <c r="C12" s="18">
        <v>100</v>
      </c>
      <c r="D12" s="18">
        <v>55.7</v>
      </c>
      <c r="E12" s="19" t="s">
        <v>36</v>
      </c>
      <c r="F12" s="18">
        <v>0</v>
      </c>
      <c r="G12" s="18">
        <v>22</v>
      </c>
      <c r="H12" s="18">
        <v>28</v>
      </c>
      <c r="I12" s="18">
        <v>26</v>
      </c>
      <c r="J12" s="20">
        <v>21</v>
      </c>
      <c r="K12" s="18">
        <v>1</v>
      </c>
      <c r="L12" s="17" t="s">
        <v>36</v>
      </c>
      <c r="M12" s="11"/>
    </row>
    <row r="13" spans="1:13" x14ac:dyDescent="0.2">
      <c r="A13" t="s">
        <v>23</v>
      </c>
      <c r="B13" t="s">
        <v>22</v>
      </c>
      <c r="C13" s="18">
        <v>99</v>
      </c>
      <c r="D13" s="18">
        <v>71</v>
      </c>
      <c r="E13" s="19">
        <v>1</v>
      </c>
      <c r="F13" s="18">
        <v>1</v>
      </c>
      <c r="G13" s="17" t="s">
        <v>36</v>
      </c>
      <c r="H13" s="18">
        <v>54</v>
      </c>
      <c r="I13" s="18">
        <v>40</v>
      </c>
      <c r="J13" s="18">
        <v>1</v>
      </c>
      <c r="K13" s="18">
        <v>3</v>
      </c>
      <c r="L13" s="17" t="s">
        <v>36</v>
      </c>
      <c r="M13" s="11"/>
    </row>
    <row r="14" spans="1:13" x14ac:dyDescent="0.2">
      <c r="A14" t="s">
        <v>23</v>
      </c>
      <c r="B14" t="s">
        <v>16</v>
      </c>
      <c r="C14" s="18">
        <v>100</v>
      </c>
      <c r="D14" s="18">
        <v>56.2</v>
      </c>
      <c r="E14" s="19" t="s">
        <v>36</v>
      </c>
      <c r="F14" s="18">
        <v>0</v>
      </c>
      <c r="G14" s="18">
        <v>21</v>
      </c>
      <c r="H14" s="18">
        <v>29</v>
      </c>
      <c r="I14" s="18">
        <v>27</v>
      </c>
      <c r="J14" s="18">
        <v>21</v>
      </c>
      <c r="K14" s="18">
        <v>1</v>
      </c>
      <c r="L14" s="17" t="s">
        <v>36</v>
      </c>
    </row>
    <row r="15" spans="1:13" x14ac:dyDescent="0.2">
      <c r="A15" t="s">
        <v>24</v>
      </c>
      <c r="B15" t="s">
        <v>16</v>
      </c>
      <c r="C15" s="18">
        <v>2</v>
      </c>
      <c r="D15" s="18">
        <v>89.6</v>
      </c>
      <c r="E15" s="20">
        <v>4</v>
      </c>
      <c r="F15" s="18">
        <v>11</v>
      </c>
      <c r="G15" s="17" t="s">
        <v>36</v>
      </c>
      <c r="H15" s="18">
        <v>0</v>
      </c>
      <c r="I15" s="18">
        <v>82</v>
      </c>
      <c r="J15" s="17" t="s">
        <v>36</v>
      </c>
      <c r="K15" s="18">
        <v>2</v>
      </c>
      <c r="L15" s="17" t="s">
        <v>36</v>
      </c>
    </row>
    <row r="16" spans="1:13" x14ac:dyDescent="0.2">
      <c r="A16" t="s">
        <v>25</v>
      </c>
      <c r="B16" t="s">
        <v>16</v>
      </c>
      <c r="C16" s="18">
        <v>54</v>
      </c>
      <c r="D16" s="18">
        <v>66.2</v>
      </c>
      <c r="E16" s="18">
        <v>8</v>
      </c>
      <c r="F16" s="18">
        <v>12</v>
      </c>
      <c r="G16" s="18">
        <v>2</v>
      </c>
      <c r="H16" s="18">
        <v>12</v>
      </c>
      <c r="I16" s="18">
        <v>59</v>
      </c>
      <c r="J16" s="18">
        <v>3</v>
      </c>
      <c r="K16" s="18">
        <v>3</v>
      </c>
      <c r="L16" s="17" t="s">
        <v>36</v>
      </c>
    </row>
    <row r="17" spans="1:15" x14ac:dyDescent="0.2">
      <c r="A17" t="s">
        <v>26</v>
      </c>
      <c r="B17" t="s">
        <v>21</v>
      </c>
      <c r="C17" s="18">
        <v>13</v>
      </c>
      <c r="D17" s="18">
        <v>78.5</v>
      </c>
      <c r="E17" s="18">
        <v>9</v>
      </c>
      <c r="F17" s="18">
        <v>5</v>
      </c>
      <c r="G17" s="17" t="s">
        <v>36</v>
      </c>
      <c r="H17" s="18">
        <v>1</v>
      </c>
      <c r="I17" s="18">
        <v>82</v>
      </c>
      <c r="J17" s="17" t="s">
        <v>36</v>
      </c>
      <c r="K17" s="18">
        <v>1</v>
      </c>
      <c r="L17" s="18">
        <v>1</v>
      </c>
    </row>
    <row r="18" spans="1:15" x14ac:dyDescent="0.2">
      <c r="A18" t="s">
        <v>26</v>
      </c>
      <c r="B18" t="s">
        <v>22</v>
      </c>
      <c r="C18" s="18">
        <v>94</v>
      </c>
      <c r="D18" s="18">
        <v>95.3</v>
      </c>
      <c r="E18" s="18">
        <v>0</v>
      </c>
      <c r="F18" s="18">
        <v>2</v>
      </c>
      <c r="G18" s="17" t="s">
        <v>36</v>
      </c>
      <c r="H18" s="18">
        <v>2</v>
      </c>
      <c r="I18" s="18">
        <v>89</v>
      </c>
      <c r="J18" s="17" t="s">
        <v>36</v>
      </c>
      <c r="K18" s="18">
        <v>7</v>
      </c>
      <c r="L18" s="17" t="s">
        <v>36</v>
      </c>
    </row>
    <row r="19" spans="1:15" x14ac:dyDescent="0.2">
      <c r="A19" t="s">
        <v>26</v>
      </c>
      <c r="B19" t="s">
        <v>16</v>
      </c>
      <c r="C19" s="18">
        <v>31</v>
      </c>
      <c r="D19" s="18">
        <v>89.7</v>
      </c>
      <c r="E19" s="18">
        <v>3</v>
      </c>
      <c r="F19" s="18">
        <v>3</v>
      </c>
      <c r="G19" s="18">
        <v>0</v>
      </c>
      <c r="H19" s="17" t="s">
        <v>36</v>
      </c>
      <c r="I19" s="18">
        <v>86</v>
      </c>
      <c r="J19" s="17" t="s">
        <v>36</v>
      </c>
      <c r="K19" s="18">
        <v>5</v>
      </c>
      <c r="L19" s="18">
        <v>0</v>
      </c>
    </row>
    <row r="20" spans="1:15" x14ac:dyDescent="0.2">
      <c r="A20" t="s">
        <v>27</v>
      </c>
      <c r="B20" t="s">
        <v>16</v>
      </c>
      <c r="C20" s="18">
        <v>2</v>
      </c>
      <c r="D20" s="18">
        <v>100</v>
      </c>
      <c r="E20" s="17" t="s">
        <v>36</v>
      </c>
      <c r="F20" s="17" t="s">
        <v>36</v>
      </c>
      <c r="G20" s="17" t="s">
        <v>36</v>
      </c>
      <c r="H20" s="17" t="s">
        <v>36</v>
      </c>
      <c r="I20" s="17" t="s">
        <v>36</v>
      </c>
      <c r="J20" s="17" t="s">
        <v>36</v>
      </c>
      <c r="K20" s="17" t="s">
        <v>36</v>
      </c>
      <c r="L20" s="17" t="s">
        <v>36</v>
      </c>
    </row>
    <row r="21" spans="1:15" x14ac:dyDescent="0.2">
      <c r="A21" t="s">
        <v>28</v>
      </c>
      <c r="B21" t="s">
        <v>21</v>
      </c>
      <c r="C21" s="18">
        <v>19</v>
      </c>
      <c r="D21" s="18">
        <v>65.8</v>
      </c>
      <c r="E21" s="17" t="s">
        <v>36</v>
      </c>
      <c r="F21" s="18">
        <v>31</v>
      </c>
      <c r="G21" s="18">
        <v>3</v>
      </c>
      <c r="H21" s="18">
        <v>10</v>
      </c>
      <c r="I21" s="18">
        <v>46</v>
      </c>
      <c r="J21" s="18">
        <v>3</v>
      </c>
      <c r="K21" s="18">
        <v>4</v>
      </c>
      <c r="L21" s="17" t="s">
        <v>36</v>
      </c>
    </row>
    <row r="22" spans="1:15" x14ac:dyDescent="0.2">
      <c r="A22" t="s">
        <v>28</v>
      </c>
      <c r="B22" t="s">
        <v>22</v>
      </c>
      <c r="C22" s="18">
        <v>95</v>
      </c>
      <c r="D22" s="18">
        <v>71.400000000000006</v>
      </c>
      <c r="E22" s="18">
        <v>15</v>
      </c>
      <c r="F22" s="17" t="s">
        <v>36</v>
      </c>
      <c r="G22" s="18">
        <v>8</v>
      </c>
      <c r="H22" s="18">
        <v>5</v>
      </c>
      <c r="I22" s="18">
        <v>60</v>
      </c>
      <c r="J22" s="17" t="s">
        <v>36</v>
      </c>
      <c r="K22" s="18">
        <v>6</v>
      </c>
      <c r="L22" s="18">
        <v>0</v>
      </c>
    </row>
    <row r="23" spans="1:15" x14ac:dyDescent="0.2">
      <c r="A23" t="s">
        <v>28</v>
      </c>
      <c r="B23" t="s">
        <v>16</v>
      </c>
      <c r="C23" s="18">
        <v>35</v>
      </c>
      <c r="D23" s="18">
        <v>69</v>
      </c>
      <c r="E23" s="18">
        <v>9</v>
      </c>
      <c r="F23" s="18">
        <v>16</v>
      </c>
      <c r="G23" s="18">
        <v>6</v>
      </c>
      <c r="H23" s="18">
        <v>8</v>
      </c>
      <c r="I23" s="18">
        <v>54</v>
      </c>
      <c r="J23" s="18">
        <v>1</v>
      </c>
      <c r="K23" s="18">
        <v>5</v>
      </c>
      <c r="L23" s="18">
        <v>0</v>
      </c>
    </row>
    <row r="24" spans="1:1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5" x14ac:dyDescent="0.2">
      <c r="A25" s="6" t="s">
        <v>138</v>
      </c>
    </row>
    <row r="26" spans="1:15" x14ac:dyDescent="0.2">
      <c r="A26" s="6" t="s">
        <v>72</v>
      </c>
    </row>
    <row r="27" spans="1:15" x14ac:dyDescent="0.2">
      <c r="A27" s="7" t="s">
        <v>31</v>
      </c>
    </row>
    <row r="29" spans="1:15" ht="15.75" x14ac:dyDescent="0.2">
      <c r="A29" s="2" t="s">
        <v>73</v>
      </c>
    </row>
    <row r="30" spans="1:15" x14ac:dyDescent="0.2">
      <c r="A30" s="3" t="s">
        <v>11</v>
      </c>
    </row>
    <row r="32" spans="1:15" x14ac:dyDescent="0.2">
      <c r="A32" s="34" t="s">
        <v>12</v>
      </c>
      <c r="B32" s="34" t="s">
        <v>10</v>
      </c>
      <c r="C32" s="34" t="s">
        <v>63</v>
      </c>
      <c r="D32" s="34" t="s">
        <v>63</v>
      </c>
      <c r="E32" s="34" t="s">
        <v>63</v>
      </c>
      <c r="F32" s="34" t="s">
        <v>63</v>
      </c>
      <c r="G32" s="34" t="s">
        <v>74</v>
      </c>
      <c r="H32" s="34" t="s">
        <v>74</v>
      </c>
      <c r="I32" s="34" t="s">
        <v>74</v>
      </c>
      <c r="J32" s="34" t="s">
        <v>74</v>
      </c>
      <c r="K32" s="34" t="s">
        <v>75</v>
      </c>
      <c r="L32" s="34" t="s">
        <v>75</v>
      </c>
      <c r="M32" s="34" t="s">
        <v>75</v>
      </c>
      <c r="N32" s="34" t="s">
        <v>75</v>
      </c>
      <c r="O32" s="34" t="s">
        <v>75</v>
      </c>
    </row>
    <row r="33" spans="1:15" ht="45" x14ac:dyDescent="0.2">
      <c r="A33" s="34" t="s">
        <v>12</v>
      </c>
      <c r="B33" s="34" t="s">
        <v>10</v>
      </c>
      <c r="C33" s="1" t="s">
        <v>76</v>
      </c>
      <c r="D33" s="1" t="s">
        <v>77</v>
      </c>
      <c r="E33" s="1" t="s">
        <v>78</v>
      </c>
      <c r="F33" s="1" t="s">
        <v>71</v>
      </c>
      <c r="G33" s="1" t="s">
        <v>79</v>
      </c>
      <c r="H33" s="1" t="s">
        <v>80</v>
      </c>
      <c r="I33" s="1" t="s">
        <v>81</v>
      </c>
      <c r="J33" s="1" t="s">
        <v>82</v>
      </c>
      <c r="K33" s="1" t="s">
        <v>83</v>
      </c>
      <c r="L33" s="1" t="s">
        <v>84</v>
      </c>
      <c r="M33" s="1" t="s">
        <v>85</v>
      </c>
      <c r="N33" s="1" t="s">
        <v>86</v>
      </c>
      <c r="O33" s="1" t="s">
        <v>87</v>
      </c>
    </row>
    <row r="34" spans="1:15" x14ac:dyDescent="0.2">
      <c r="A34" t="s">
        <v>17</v>
      </c>
      <c r="B34" t="s">
        <v>16</v>
      </c>
      <c r="C34" s="17" t="s">
        <v>36</v>
      </c>
      <c r="D34" s="17" t="s">
        <v>36</v>
      </c>
      <c r="E34" s="17" t="s">
        <v>36</v>
      </c>
      <c r="F34" s="17" t="s">
        <v>36</v>
      </c>
      <c r="G34" s="19" t="s">
        <v>36</v>
      </c>
      <c r="H34" s="19" t="s">
        <v>36</v>
      </c>
      <c r="I34" s="19" t="s">
        <v>36</v>
      </c>
      <c r="J34" s="19" t="s">
        <v>36</v>
      </c>
      <c r="K34" s="17" t="s">
        <v>36</v>
      </c>
      <c r="L34" s="17" t="s">
        <v>36</v>
      </c>
      <c r="M34" s="17" t="s">
        <v>36</v>
      </c>
      <c r="N34" s="17" t="s">
        <v>36</v>
      </c>
      <c r="O34" s="17" t="s">
        <v>36</v>
      </c>
    </row>
    <row r="35" spans="1:15" x14ac:dyDescent="0.2">
      <c r="A35" t="s">
        <v>18</v>
      </c>
      <c r="B35" t="s">
        <v>16</v>
      </c>
      <c r="C35" s="18">
        <v>27</v>
      </c>
      <c r="D35" s="18">
        <v>44</v>
      </c>
      <c r="E35" s="18">
        <v>27</v>
      </c>
      <c r="F35" s="18">
        <v>2</v>
      </c>
      <c r="G35" s="20">
        <v>54</v>
      </c>
      <c r="H35" s="20">
        <v>8</v>
      </c>
      <c r="I35" s="20">
        <v>33</v>
      </c>
      <c r="J35" s="20">
        <v>4</v>
      </c>
      <c r="K35" s="18">
        <v>52</v>
      </c>
      <c r="L35" s="18">
        <v>6</v>
      </c>
      <c r="M35" s="18">
        <v>25</v>
      </c>
      <c r="N35" s="18">
        <v>16</v>
      </c>
      <c r="O35" s="18">
        <v>1</v>
      </c>
    </row>
    <row r="36" spans="1:15" x14ac:dyDescent="0.2">
      <c r="A36" t="s">
        <v>19</v>
      </c>
      <c r="B36" t="s">
        <v>16</v>
      </c>
      <c r="C36" s="17" t="s">
        <v>36</v>
      </c>
      <c r="D36" s="17" t="s">
        <v>36</v>
      </c>
      <c r="E36" s="17" t="s">
        <v>36</v>
      </c>
      <c r="F36" s="17" t="s">
        <v>36</v>
      </c>
      <c r="G36" s="19" t="s">
        <v>36</v>
      </c>
      <c r="H36" s="19" t="s">
        <v>36</v>
      </c>
      <c r="I36" s="19" t="s">
        <v>36</v>
      </c>
      <c r="J36" s="19" t="s">
        <v>36</v>
      </c>
      <c r="K36" s="17" t="s">
        <v>36</v>
      </c>
      <c r="L36" s="17" t="s">
        <v>36</v>
      </c>
      <c r="M36" s="17" t="s">
        <v>36</v>
      </c>
      <c r="N36" s="17" t="s">
        <v>36</v>
      </c>
      <c r="O36" s="17" t="s">
        <v>36</v>
      </c>
    </row>
    <row r="37" spans="1:15" x14ac:dyDescent="0.2">
      <c r="A37" t="s">
        <v>20</v>
      </c>
      <c r="B37" t="s">
        <v>21</v>
      </c>
      <c r="C37" s="18">
        <v>12</v>
      </c>
      <c r="D37" s="18">
        <v>52</v>
      </c>
      <c r="E37" s="18">
        <v>35</v>
      </c>
      <c r="F37" s="18">
        <v>1</v>
      </c>
      <c r="G37" s="20">
        <v>3</v>
      </c>
      <c r="H37" s="20">
        <v>16</v>
      </c>
      <c r="I37" s="20">
        <v>81</v>
      </c>
      <c r="J37" s="20">
        <v>0</v>
      </c>
      <c r="K37" s="18">
        <v>21</v>
      </c>
      <c r="L37" s="18">
        <v>8</v>
      </c>
      <c r="M37" s="18">
        <v>63</v>
      </c>
      <c r="N37" s="18">
        <v>8</v>
      </c>
      <c r="O37" s="17" t="s">
        <v>36</v>
      </c>
    </row>
    <row r="38" spans="1:15" x14ac:dyDescent="0.2">
      <c r="A38" t="s">
        <v>20</v>
      </c>
      <c r="B38" t="s">
        <v>22</v>
      </c>
      <c r="C38" s="17" t="s">
        <v>36</v>
      </c>
      <c r="D38" s="18">
        <v>43</v>
      </c>
      <c r="E38" s="18">
        <v>50</v>
      </c>
      <c r="F38" s="17" t="s">
        <v>36</v>
      </c>
      <c r="G38" s="20">
        <v>3</v>
      </c>
      <c r="H38" s="20">
        <v>14</v>
      </c>
      <c r="I38" s="20">
        <v>83</v>
      </c>
      <c r="J38" s="20">
        <v>1</v>
      </c>
      <c r="K38" s="18">
        <v>23</v>
      </c>
      <c r="L38" s="17" t="s">
        <v>36</v>
      </c>
      <c r="M38" s="18">
        <v>46</v>
      </c>
      <c r="N38" s="18">
        <v>19</v>
      </c>
      <c r="O38" s="17" t="s">
        <v>36</v>
      </c>
    </row>
    <row r="39" spans="1:15" x14ac:dyDescent="0.2">
      <c r="A39" t="s">
        <v>20</v>
      </c>
      <c r="B39" t="s">
        <v>16</v>
      </c>
      <c r="C39" s="18">
        <v>10</v>
      </c>
      <c r="D39" s="18">
        <v>49</v>
      </c>
      <c r="E39" s="18">
        <v>41</v>
      </c>
      <c r="F39" s="18">
        <v>0</v>
      </c>
      <c r="G39" s="20">
        <v>3</v>
      </c>
      <c r="H39" s="20">
        <v>15</v>
      </c>
      <c r="I39" s="20">
        <v>82</v>
      </c>
      <c r="J39" s="20">
        <v>0</v>
      </c>
      <c r="K39" s="18">
        <v>22</v>
      </c>
      <c r="L39" s="17" t="s">
        <v>36</v>
      </c>
      <c r="M39" s="18">
        <v>56</v>
      </c>
      <c r="N39" s="18">
        <v>12</v>
      </c>
      <c r="O39" s="17" t="s">
        <v>36</v>
      </c>
    </row>
    <row r="40" spans="1:15" x14ac:dyDescent="0.2">
      <c r="A40" t="s">
        <v>23</v>
      </c>
      <c r="B40" t="s">
        <v>21</v>
      </c>
      <c r="C40" s="17" t="s">
        <v>36</v>
      </c>
      <c r="D40" s="18">
        <v>60</v>
      </c>
      <c r="E40" s="18">
        <v>28</v>
      </c>
      <c r="F40" s="17" t="s">
        <v>36</v>
      </c>
      <c r="G40" s="20">
        <v>9</v>
      </c>
      <c r="H40" s="19" t="s">
        <v>36</v>
      </c>
      <c r="I40" s="20">
        <v>85</v>
      </c>
      <c r="J40" s="19" t="s">
        <v>36</v>
      </c>
      <c r="K40" s="17" t="s">
        <v>36</v>
      </c>
      <c r="L40" s="18">
        <v>13</v>
      </c>
      <c r="M40" s="18">
        <v>85</v>
      </c>
      <c r="N40" s="18">
        <v>0</v>
      </c>
      <c r="O40" s="17" t="s">
        <v>36</v>
      </c>
    </row>
    <row r="41" spans="1:15" x14ac:dyDescent="0.2">
      <c r="A41" t="s">
        <v>23</v>
      </c>
      <c r="B41" t="s">
        <v>22</v>
      </c>
      <c r="C41" s="18">
        <v>27</v>
      </c>
      <c r="D41" s="18">
        <v>55</v>
      </c>
      <c r="E41" s="17" t="s">
        <v>36</v>
      </c>
      <c r="F41" s="17" t="s">
        <v>36</v>
      </c>
      <c r="G41" s="20">
        <v>3</v>
      </c>
      <c r="H41" s="20">
        <v>5</v>
      </c>
      <c r="I41" s="20">
        <v>92</v>
      </c>
      <c r="J41" s="20">
        <v>0</v>
      </c>
      <c r="K41" s="18">
        <v>3</v>
      </c>
      <c r="L41" s="18">
        <v>7</v>
      </c>
      <c r="M41" s="18">
        <v>88</v>
      </c>
      <c r="N41" s="17" t="s">
        <v>36</v>
      </c>
      <c r="O41" s="17" t="s">
        <v>36</v>
      </c>
    </row>
    <row r="42" spans="1:15" x14ac:dyDescent="0.2">
      <c r="A42" t="s">
        <v>23</v>
      </c>
      <c r="B42" t="s">
        <v>16</v>
      </c>
      <c r="C42" s="17" t="s">
        <v>36</v>
      </c>
      <c r="D42" s="18">
        <v>60</v>
      </c>
      <c r="E42" s="18">
        <v>27</v>
      </c>
      <c r="F42" s="17" t="s">
        <v>36</v>
      </c>
      <c r="G42" s="20">
        <v>9</v>
      </c>
      <c r="H42" s="20">
        <v>5</v>
      </c>
      <c r="I42" s="20">
        <v>86</v>
      </c>
      <c r="J42" s="20">
        <v>0</v>
      </c>
      <c r="K42" s="17" t="s">
        <v>36</v>
      </c>
      <c r="L42" s="18">
        <v>13</v>
      </c>
      <c r="M42" s="18">
        <v>85</v>
      </c>
      <c r="N42" s="18">
        <v>0</v>
      </c>
      <c r="O42" s="17" t="s">
        <v>36</v>
      </c>
    </row>
    <row r="43" spans="1:15" x14ac:dyDescent="0.2">
      <c r="A43" t="s">
        <v>24</v>
      </c>
      <c r="B43" t="s">
        <v>16</v>
      </c>
      <c r="C43" s="18">
        <v>20</v>
      </c>
      <c r="D43" s="18">
        <v>54</v>
      </c>
      <c r="E43" s="18">
        <v>25</v>
      </c>
      <c r="F43" s="18">
        <v>0</v>
      </c>
      <c r="G43" s="20">
        <v>33</v>
      </c>
      <c r="H43" s="19" t="s">
        <v>36</v>
      </c>
      <c r="I43" s="20">
        <v>40</v>
      </c>
      <c r="J43" s="19" t="s">
        <v>36</v>
      </c>
      <c r="K43" s="18">
        <v>25</v>
      </c>
      <c r="L43" s="17" t="s">
        <v>36</v>
      </c>
      <c r="M43" s="18">
        <v>61</v>
      </c>
      <c r="N43" s="18">
        <v>9</v>
      </c>
      <c r="O43" s="17" t="s">
        <v>36</v>
      </c>
    </row>
    <row r="44" spans="1:15" x14ac:dyDescent="0.2">
      <c r="A44" t="s">
        <v>25</v>
      </c>
      <c r="B44" t="s">
        <v>16</v>
      </c>
      <c r="C44" s="18">
        <v>15</v>
      </c>
      <c r="D44" s="18">
        <v>68</v>
      </c>
      <c r="E44" s="18">
        <v>17</v>
      </c>
      <c r="F44" s="18">
        <v>0</v>
      </c>
      <c r="G44" s="20">
        <v>66</v>
      </c>
      <c r="H44" s="20">
        <v>8</v>
      </c>
      <c r="I44" s="20">
        <v>23</v>
      </c>
      <c r="J44" s="17" t="s">
        <v>36</v>
      </c>
      <c r="K44" s="18">
        <v>71</v>
      </c>
      <c r="L44" s="18">
        <v>3</v>
      </c>
      <c r="M44" s="18">
        <v>19</v>
      </c>
      <c r="N44" s="18">
        <v>6</v>
      </c>
      <c r="O44" s="18">
        <v>1</v>
      </c>
    </row>
    <row r="45" spans="1:15" x14ac:dyDescent="0.2">
      <c r="A45" t="s">
        <v>26</v>
      </c>
      <c r="B45" t="s">
        <v>21</v>
      </c>
      <c r="C45" s="18">
        <v>25</v>
      </c>
      <c r="D45" s="18">
        <v>50</v>
      </c>
      <c r="E45" s="18">
        <v>23</v>
      </c>
      <c r="F45" s="18">
        <v>3</v>
      </c>
      <c r="G45" s="20">
        <v>55</v>
      </c>
      <c r="H45" s="20">
        <v>6</v>
      </c>
      <c r="I45" s="20">
        <v>33</v>
      </c>
      <c r="J45" s="20">
        <v>5</v>
      </c>
      <c r="K45" s="18">
        <v>60</v>
      </c>
      <c r="L45" s="17" t="s">
        <v>36</v>
      </c>
      <c r="M45" s="18">
        <v>26</v>
      </c>
      <c r="N45" s="18">
        <v>12</v>
      </c>
      <c r="O45" s="17" t="s">
        <v>36</v>
      </c>
    </row>
    <row r="46" spans="1:15" x14ac:dyDescent="0.2">
      <c r="A46" t="s">
        <v>26</v>
      </c>
      <c r="B46" t="s">
        <v>22</v>
      </c>
      <c r="C46" s="18">
        <v>22</v>
      </c>
      <c r="D46" s="17" t="s">
        <v>36</v>
      </c>
      <c r="E46" s="18">
        <v>76</v>
      </c>
      <c r="F46" s="17" t="s">
        <v>36</v>
      </c>
      <c r="G46" s="20">
        <v>2</v>
      </c>
      <c r="H46" s="20">
        <v>7</v>
      </c>
      <c r="I46" s="20">
        <v>91</v>
      </c>
      <c r="J46" s="20">
        <v>0</v>
      </c>
      <c r="K46" s="18">
        <v>5</v>
      </c>
      <c r="L46" s="18">
        <v>2</v>
      </c>
      <c r="M46" s="18">
        <v>78</v>
      </c>
      <c r="N46" s="18">
        <v>14</v>
      </c>
      <c r="O46" s="18">
        <v>0</v>
      </c>
    </row>
    <row r="47" spans="1:15" x14ac:dyDescent="0.2">
      <c r="A47" t="s">
        <v>26</v>
      </c>
      <c r="B47" t="s">
        <v>16</v>
      </c>
      <c r="C47" s="18">
        <v>23</v>
      </c>
      <c r="D47" s="18">
        <v>17</v>
      </c>
      <c r="E47" s="18">
        <v>59</v>
      </c>
      <c r="F47" s="18">
        <v>1</v>
      </c>
      <c r="G47" s="20">
        <v>19</v>
      </c>
      <c r="H47" s="20">
        <v>7</v>
      </c>
      <c r="I47" s="20">
        <v>72</v>
      </c>
      <c r="J47" s="20">
        <v>2</v>
      </c>
      <c r="K47" s="18">
        <v>23</v>
      </c>
      <c r="L47" s="18">
        <v>2</v>
      </c>
      <c r="M47" s="18">
        <v>61</v>
      </c>
      <c r="N47" s="18">
        <v>13</v>
      </c>
      <c r="O47" s="18">
        <v>0</v>
      </c>
    </row>
    <row r="48" spans="1:15" x14ac:dyDescent="0.2">
      <c r="A48" t="s">
        <v>27</v>
      </c>
      <c r="B48" t="s">
        <v>16</v>
      </c>
      <c r="C48" s="17" t="s">
        <v>36</v>
      </c>
      <c r="D48" s="17" t="s">
        <v>36</v>
      </c>
      <c r="E48" s="17" t="s">
        <v>36</v>
      </c>
      <c r="F48" s="17" t="s">
        <v>36</v>
      </c>
      <c r="G48" s="19" t="s">
        <v>36</v>
      </c>
      <c r="H48" s="19" t="s">
        <v>36</v>
      </c>
      <c r="I48" s="19" t="s">
        <v>36</v>
      </c>
      <c r="J48" s="19" t="s">
        <v>36</v>
      </c>
      <c r="K48" s="17" t="s">
        <v>36</v>
      </c>
      <c r="L48" s="17" t="s">
        <v>36</v>
      </c>
      <c r="M48" s="17" t="s">
        <v>36</v>
      </c>
      <c r="N48" s="17" t="s">
        <v>36</v>
      </c>
      <c r="O48" s="17" t="s">
        <v>36</v>
      </c>
    </row>
    <row r="49" spans="1:15" x14ac:dyDescent="0.2">
      <c r="A49" t="s">
        <v>28</v>
      </c>
      <c r="B49" t="s">
        <v>21</v>
      </c>
      <c r="C49" s="18">
        <v>21</v>
      </c>
      <c r="D49" s="18">
        <v>49</v>
      </c>
      <c r="E49" s="18">
        <v>12</v>
      </c>
      <c r="F49" s="18">
        <v>18</v>
      </c>
      <c r="G49" s="20">
        <v>43</v>
      </c>
      <c r="H49" s="20">
        <v>4</v>
      </c>
      <c r="I49" s="20">
        <v>53</v>
      </c>
      <c r="J49" s="20">
        <v>1</v>
      </c>
      <c r="K49" s="18">
        <v>32</v>
      </c>
      <c r="L49" s="18">
        <v>25</v>
      </c>
      <c r="M49" s="18">
        <v>30</v>
      </c>
      <c r="N49" s="18">
        <v>7</v>
      </c>
      <c r="O49" s="18">
        <v>6</v>
      </c>
    </row>
    <row r="50" spans="1:15" x14ac:dyDescent="0.2">
      <c r="A50" t="s">
        <v>28</v>
      </c>
      <c r="B50" t="s">
        <v>22</v>
      </c>
      <c r="C50" s="18">
        <v>32</v>
      </c>
      <c r="D50" s="18">
        <v>40</v>
      </c>
      <c r="E50" s="18">
        <v>28</v>
      </c>
      <c r="F50" s="18">
        <v>0</v>
      </c>
      <c r="G50" s="20">
        <v>14</v>
      </c>
      <c r="H50" s="20">
        <v>7</v>
      </c>
      <c r="I50" s="20">
        <v>79</v>
      </c>
      <c r="J50" s="20">
        <v>0</v>
      </c>
      <c r="K50" s="18">
        <v>11</v>
      </c>
      <c r="L50" s="18">
        <v>7</v>
      </c>
      <c r="M50" s="18">
        <v>59</v>
      </c>
      <c r="N50" s="18">
        <v>23</v>
      </c>
      <c r="O50" s="18">
        <v>0</v>
      </c>
    </row>
    <row r="51" spans="1:15" x14ac:dyDescent="0.2">
      <c r="A51" t="s">
        <v>28</v>
      </c>
      <c r="B51" t="s">
        <v>16</v>
      </c>
      <c r="C51" s="18">
        <v>28</v>
      </c>
      <c r="D51" s="18">
        <v>43</v>
      </c>
      <c r="E51" s="18">
        <v>22</v>
      </c>
      <c r="F51" s="18">
        <v>7</v>
      </c>
      <c r="G51" s="20">
        <v>24</v>
      </c>
      <c r="H51" s="20">
        <v>6</v>
      </c>
      <c r="I51" s="20">
        <v>70</v>
      </c>
      <c r="J51" s="20">
        <v>0</v>
      </c>
      <c r="K51" s="18">
        <v>18</v>
      </c>
      <c r="L51" s="18">
        <v>13</v>
      </c>
      <c r="M51" s="18">
        <v>49</v>
      </c>
      <c r="N51" s="18">
        <v>18</v>
      </c>
      <c r="O51" s="18">
        <v>2</v>
      </c>
    </row>
    <row r="52" spans="1:1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6" t="s">
        <v>139</v>
      </c>
    </row>
    <row r="54" spans="1:15" x14ac:dyDescent="0.2">
      <c r="A54" s="6" t="s">
        <v>88</v>
      </c>
    </row>
    <row r="55" spans="1:15" x14ac:dyDescent="0.2">
      <c r="A55" s="7" t="s">
        <v>31</v>
      </c>
    </row>
    <row r="57" spans="1:15" x14ac:dyDescent="0.2">
      <c r="A57" s="6" t="s">
        <v>89</v>
      </c>
    </row>
    <row r="58" spans="1:15" x14ac:dyDescent="0.2">
      <c r="A58" s="6" t="s">
        <v>90</v>
      </c>
    </row>
  </sheetData>
  <mergeCells count="10">
    <mergeCell ref="C32:F32"/>
    <mergeCell ref="G32:J32"/>
    <mergeCell ref="K32:O32"/>
    <mergeCell ref="A32:A33"/>
    <mergeCell ref="B32:B33"/>
    <mergeCell ref="A4:A5"/>
    <mergeCell ref="B4:B5"/>
    <mergeCell ref="C4:C5"/>
    <mergeCell ref="D4:D5"/>
    <mergeCell ref="E4:L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4"/>
  <sheetViews>
    <sheetView workbookViewId="0">
      <selection activeCell="R5" sqref="R5:R6"/>
    </sheetView>
  </sheetViews>
  <sheetFormatPr baseColWidth="10" defaultRowHeight="12.75" x14ac:dyDescent="0.2"/>
  <cols>
    <col min="1" max="2" width="22.7109375" customWidth="1"/>
    <col min="3" max="16" width="14.7109375" customWidth="1"/>
  </cols>
  <sheetData>
    <row r="1" spans="1:18" ht="15.75" x14ac:dyDescent="0.2">
      <c r="A1" s="2" t="s">
        <v>91</v>
      </c>
      <c r="L1" s="8" t="str">
        <f>HYPERLINK("#'Sommaire'!A1", "Retour sommaire")</f>
        <v>Retour sommaire</v>
      </c>
    </row>
    <row r="2" spans="1:18" x14ac:dyDescent="0.2">
      <c r="A2" s="3" t="s">
        <v>11</v>
      </c>
    </row>
    <row r="4" spans="1:18" x14ac:dyDescent="0.2">
      <c r="A4" s="34" t="s">
        <v>12</v>
      </c>
      <c r="B4" s="34" t="s">
        <v>10</v>
      </c>
      <c r="C4" s="34" t="s">
        <v>62</v>
      </c>
      <c r="D4" s="34" t="s">
        <v>63</v>
      </c>
      <c r="E4" s="34" t="s">
        <v>63</v>
      </c>
      <c r="F4" s="34" t="s">
        <v>63</v>
      </c>
      <c r="G4" s="34" t="s">
        <v>63</v>
      </c>
      <c r="H4" s="34" t="s">
        <v>74</v>
      </c>
      <c r="I4" s="34" t="s">
        <v>74</v>
      </c>
      <c r="J4" s="34" t="s">
        <v>74</v>
      </c>
      <c r="K4" s="34" t="s">
        <v>74</v>
      </c>
      <c r="L4" s="34" t="s">
        <v>75</v>
      </c>
      <c r="M4" s="34" t="s">
        <v>75</v>
      </c>
      <c r="N4" s="34" t="s">
        <v>75</v>
      </c>
      <c r="O4" s="34" t="s">
        <v>75</v>
      </c>
      <c r="P4" s="34" t="s">
        <v>75</v>
      </c>
    </row>
    <row r="5" spans="1:18" ht="60" x14ac:dyDescent="0.2">
      <c r="A5" s="34" t="s">
        <v>12</v>
      </c>
      <c r="B5" s="34" t="s">
        <v>10</v>
      </c>
      <c r="C5" s="34" t="s">
        <v>62</v>
      </c>
      <c r="D5" s="1" t="s">
        <v>64</v>
      </c>
      <c r="E5" s="1" t="s">
        <v>92</v>
      </c>
      <c r="F5" s="1" t="s">
        <v>93</v>
      </c>
      <c r="G5" s="1" t="s">
        <v>94</v>
      </c>
      <c r="H5" s="1" t="s">
        <v>79</v>
      </c>
      <c r="I5" s="1" t="s">
        <v>80</v>
      </c>
      <c r="J5" s="1" t="s">
        <v>81</v>
      </c>
      <c r="K5" s="1" t="s">
        <v>82</v>
      </c>
      <c r="L5" s="1" t="s">
        <v>95</v>
      </c>
      <c r="M5" s="1" t="s">
        <v>96</v>
      </c>
      <c r="N5" s="1" t="s">
        <v>84</v>
      </c>
      <c r="O5" s="1" t="s">
        <v>97</v>
      </c>
      <c r="P5" s="1" t="s">
        <v>98</v>
      </c>
    </row>
    <row r="6" spans="1:18" x14ac:dyDescent="0.2">
      <c r="A6" t="s">
        <v>15</v>
      </c>
      <c r="B6" t="s">
        <v>16</v>
      </c>
      <c r="C6" s="18">
        <v>75.8</v>
      </c>
      <c r="D6" s="18">
        <v>12</v>
      </c>
      <c r="E6" s="18">
        <v>77</v>
      </c>
      <c r="F6" s="17" t="s">
        <v>36</v>
      </c>
      <c r="G6" s="17" t="s">
        <v>36</v>
      </c>
      <c r="H6" s="18">
        <v>0</v>
      </c>
      <c r="I6" s="17" t="s">
        <v>36</v>
      </c>
      <c r="J6" s="18">
        <v>97</v>
      </c>
      <c r="K6" s="17" t="s">
        <v>36</v>
      </c>
      <c r="L6" s="18">
        <v>3</v>
      </c>
      <c r="M6" s="17" t="s">
        <v>36</v>
      </c>
      <c r="N6" s="17" t="s">
        <v>36</v>
      </c>
      <c r="O6" s="18">
        <v>89</v>
      </c>
      <c r="P6" s="18">
        <v>6</v>
      </c>
      <c r="R6" s="11"/>
    </row>
    <row r="7" spans="1:18" x14ac:dyDescent="0.2">
      <c r="A7" t="s">
        <v>17</v>
      </c>
      <c r="B7" t="s">
        <v>16</v>
      </c>
      <c r="C7" s="18">
        <v>92</v>
      </c>
      <c r="D7" s="17" t="s">
        <v>36</v>
      </c>
      <c r="E7" s="17" t="s">
        <v>36</v>
      </c>
      <c r="F7" s="17" t="s">
        <v>36</v>
      </c>
      <c r="G7" s="17" t="s">
        <v>36</v>
      </c>
      <c r="H7" s="17" t="s">
        <v>36</v>
      </c>
      <c r="I7" s="17" t="s">
        <v>36</v>
      </c>
      <c r="J7" s="17" t="s">
        <v>36</v>
      </c>
      <c r="K7" s="17" t="s">
        <v>36</v>
      </c>
      <c r="L7" s="17" t="s">
        <v>36</v>
      </c>
      <c r="M7" s="17" t="s">
        <v>36</v>
      </c>
      <c r="N7" s="17" t="s">
        <v>36</v>
      </c>
      <c r="O7" s="17" t="s">
        <v>36</v>
      </c>
      <c r="P7" s="17" t="s">
        <v>36</v>
      </c>
    </row>
    <row r="8" spans="1:18" x14ac:dyDescent="0.2">
      <c r="A8" t="s">
        <v>18</v>
      </c>
      <c r="B8" t="s">
        <v>16</v>
      </c>
      <c r="C8" s="18">
        <v>91.6</v>
      </c>
      <c r="D8" s="18">
        <v>60</v>
      </c>
      <c r="E8" s="18">
        <v>16</v>
      </c>
      <c r="F8" s="18">
        <v>0</v>
      </c>
      <c r="G8" s="18">
        <v>24</v>
      </c>
      <c r="H8" s="18">
        <v>3</v>
      </c>
      <c r="I8" s="18">
        <v>1</v>
      </c>
      <c r="J8" s="18">
        <v>80</v>
      </c>
      <c r="K8" s="18">
        <v>16</v>
      </c>
      <c r="L8" s="18">
        <v>49</v>
      </c>
      <c r="M8" s="17" t="s">
        <v>36</v>
      </c>
      <c r="N8" s="18">
        <v>0</v>
      </c>
      <c r="O8" s="18">
        <v>37</v>
      </c>
      <c r="P8" s="18">
        <v>12</v>
      </c>
    </row>
    <row r="9" spans="1:18" x14ac:dyDescent="0.2">
      <c r="A9" t="s">
        <v>19</v>
      </c>
      <c r="B9" t="s">
        <v>16</v>
      </c>
      <c r="C9" s="17" t="s">
        <v>36</v>
      </c>
      <c r="D9" s="17" t="s">
        <v>36</v>
      </c>
      <c r="E9" s="17" t="s">
        <v>36</v>
      </c>
      <c r="F9" s="17" t="s">
        <v>36</v>
      </c>
      <c r="G9" s="17" t="s">
        <v>36</v>
      </c>
      <c r="H9" s="17" t="s">
        <v>36</v>
      </c>
      <c r="I9" s="17" t="s">
        <v>36</v>
      </c>
      <c r="J9" s="17" t="s">
        <v>36</v>
      </c>
      <c r="K9" s="17" t="s">
        <v>36</v>
      </c>
      <c r="L9" s="17" t="s">
        <v>36</v>
      </c>
      <c r="M9" s="17" t="s">
        <v>36</v>
      </c>
      <c r="N9" s="17" t="s">
        <v>36</v>
      </c>
      <c r="O9" s="17" t="s">
        <v>36</v>
      </c>
      <c r="P9" s="17" t="s">
        <v>36</v>
      </c>
    </row>
    <row r="10" spans="1:18" x14ac:dyDescent="0.2">
      <c r="A10" t="s">
        <v>20</v>
      </c>
      <c r="B10" t="s">
        <v>21</v>
      </c>
      <c r="C10" s="18">
        <v>92</v>
      </c>
      <c r="D10" s="18">
        <v>86</v>
      </c>
      <c r="E10" s="18">
        <v>14</v>
      </c>
      <c r="F10" s="17" t="s">
        <v>36</v>
      </c>
      <c r="G10" s="17" t="s">
        <v>36</v>
      </c>
      <c r="H10" s="18">
        <v>10</v>
      </c>
      <c r="I10" s="17" t="s">
        <v>36</v>
      </c>
      <c r="J10" s="18">
        <v>84</v>
      </c>
      <c r="K10" s="17" t="s">
        <v>36</v>
      </c>
      <c r="L10" s="18">
        <v>70</v>
      </c>
      <c r="M10" s="17" t="s">
        <v>36</v>
      </c>
      <c r="N10" s="17" t="s">
        <v>36</v>
      </c>
      <c r="O10" s="18">
        <v>16</v>
      </c>
      <c r="P10" s="18">
        <v>14</v>
      </c>
    </row>
    <row r="11" spans="1:18" x14ac:dyDescent="0.2">
      <c r="A11" t="s">
        <v>23</v>
      </c>
      <c r="B11" t="s">
        <v>21</v>
      </c>
      <c r="C11" s="18">
        <v>67</v>
      </c>
      <c r="D11" s="18">
        <v>66</v>
      </c>
      <c r="E11" s="18">
        <v>33</v>
      </c>
      <c r="F11" s="17" t="s">
        <v>36</v>
      </c>
      <c r="G11" s="17" t="s">
        <v>36</v>
      </c>
      <c r="H11" s="18">
        <v>7</v>
      </c>
      <c r="I11" s="17" t="s">
        <v>36</v>
      </c>
      <c r="J11" s="18">
        <v>92</v>
      </c>
      <c r="K11" s="17" t="s">
        <v>36</v>
      </c>
      <c r="L11" s="18">
        <v>2</v>
      </c>
      <c r="M11" s="17" t="s">
        <v>36</v>
      </c>
      <c r="N11" s="18">
        <v>14</v>
      </c>
      <c r="O11" s="18">
        <v>84</v>
      </c>
      <c r="P11" s="17" t="s">
        <v>36</v>
      </c>
    </row>
    <row r="12" spans="1:18" x14ac:dyDescent="0.2">
      <c r="A12" t="s">
        <v>24</v>
      </c>
      <c r="B12" t="s">
        <v>16</v>
      </c>
      <c r="C12" s="18">
        <v>97.4</v>
      </c>
      <c r="D12" s="17" t="s">
        <v>36</v>
      </c>
      <c r="E12" s="17" t="s">
        <v>36</v>
      </c>
      <c r="F12" s="17" t="s">
        <v>36</v>
      </c>
      <c r="G12" s="17" t="s">
        <v>36</v>
      </c>
      <c r="H12" s="17" t="s">
        <v>36</v>
      </c>
      <c r="I12" s="17" t="s">
        <v>36</v>
      </c>
      <c r="J12" s="17" t="s">
        <v>36</v>
      </c>
      <c r="K12" s="17" t="s">
        <v>36</v>
      </c>
      <c r="L12" s="17" t="s">
        <v>36</v>
      </c>
      <c r="M12" s="17" t="s">
        <v>36</v>
      </c>
      <c r="N12" s="17" t="s">
        <v>36</v>
      </c>
      <c r="O12" s="17" t="s">
        <v>36</v>
      </c>
      <c r="P12" s="17" t="s">
        <v>36</v>
      </c>
    </row>
    <row r="13" spans="1:18" x14ac:dyDescent="0.2">
      <c r="A13" t="s">
        <v>25</v>
      </c>
      <c r="B13" t="s">
        <v>16</v>
      </c>
      <c r="C13" s="18">
        <v>82.8</v>
      </c>
      <c r="D13" s="17" t="s">
        <v>36</v>
      </c>
      <c r="E13" s="17" t="s">
        <v>36</v>
      </c>
      <c r="F13" s="17" t="s">
        <v>36</v>
      </c>
      <c r="G13" s="17" t="s">
        <v>36</v>
      </c>
      <c r="H13" s="17" t="s">
        <v>36</v>
      </c>
      <c r="I13" s="17" t="s">
        <v>36</v>
      </c>
      <c r="J13" s="17" t="s">
        <v>36</v>
      </c>
      <c r="K13" s="17" t="s">
        <v>36</v>
      </c>
      <c r="L13" s="17" t="s">
        <v>36</v>
      </c>
      <c r="M13" s="17" t="s">
        <v>36</v>
      </c>
      <c r="N13" s="17" t="s">
        <v>36</v>
      </c>
      <c r="O13" s="17" t="s">
        <v>36</v>
      </c>
      <c r="P13" s="17" t="s">
        <v>36</v>
      </c>
    </row>
    <row r="14" spans="1:18" x14ac:dyDescent="0.2">
      <c r="A14" t="s">
        <v>26</v>
      </c>
      <c r="B14" t="s">
        <v>21</v>
      </c>
      <c r="C14" s="18">
        <v>89</v>
      </c>
      <c r="D14" s="18">
        <v>87</v>
      </c>
      <c r="E14" s="18">
        <v>11</v>
      </c>
      <c r="F14" s="18">
        <v>0</v>
      </c>
      <c r="G14" s="17" t="s">
        <v>36</v>
      </c>
      <c r="H14" s="18">
        <v>0</v>
      </c>
      <c r="I14" s="17" t="s">
        <v>36</v>
      </c>
      <c r="J14" s="18">
        <v>88</v>
      </c>
      <c r="K14" s="17" t="s">
        <v>36</v>
      </c>
      <c r="L14" s="18">
        <v>28</v>
      </c>
      <c r="M14" s="17" t="s">
        <v>36</v>
      </c>
      <c r="N14" s="17" t="s">
        <v>36</v>
      </c>
      <c r="O14" s="18">
        <v>29</v>
      </c>
      <c r="P14" s="18">
        <v>30</v>
      </c>
    </row>
    <row r="15" spans="1:18" x14ac:dyDescent="0.2">
      <c r="A15" t="s">
        <v>26</v>
      </c>
      <c r="B15" t="s">
        <v>16</v>
      </c>
      <c r="C15" s="18">
        <v>89</v>
      </c>
      <c r="D15" s="18">
        <v>87</v>
      </c>
      <c r="E15" s="18">
        <v>11</v>
      </c>
      <c r="F15" s="18">
        <v>0</v>
      </c>
      <c r="G15" s="17" t="s">
        <v>36</v>
      </c>
      <c r="H15" s="18">
        <v>0</v>
      </c>
      <c r="I15" s="17" t="s">
        <v>36</v>
      </c>
      <c r="J15" s="18">
        <v>88</v>
      </c>
      <c r="K15" s="17" t="s">
        <v>36</v>
      </c>
      <c r="L15" s="18">
        <v>28</v>
      </c>
      <c r="M15" s="17" t="s">
        <v>36</v>
      </c>
      <c r="N15" s="17" t="s">
        <v>36</v>
      </c>
      <c r="O15" s="18">
        <v>29</v>
      </c>
      <c r="P15" s="18">
        <v>30</v>
      </c>
    </row>
    <row r="16" spans="1:18" x14ac:dyDescent="0.2">
      <c r="A16" t="s">
        <v>27</v>
      </c>
      <c r="B16" t="s">
        <v>16</v>
      </c>
      <c r="C16" s="18">
        <v>80</v>
      </c>
      <c r="D16" s="17" t="s">
        <v>36</v>
      </c>
      <c r="E16" s="17" t="s">
        <v>36</v>
      </c>
      <c r="F16" s="17" t="s">
        <v>36</v>
      </c>
      <c r="G16" s="17" t="s">
        <v>36</v>
      </c>
      <c r="H16" s="17" t="s">
        <v>36</v>
      </c>
      <c r="I16" s="17" t="s">
        <v>36</v>
      </c>
      <c r="J16" s="17" t="s">
        <v>36</v>
      </c>
      <c r="K16" s="17" t="s">
        <v>36</v>
      </c>
      <c r="L16" s="17" t="s">
        <v>36</v>
      </c>
      <c r="M16" s="17" t="s">
        <v>36</v>
      </c>
      <c r="N16" s="17" t="s">
        <v>36</v>
      </c>
      <c r="O16" s="17" t="s">
        <v>36</v>
      </c>
      <c r="P16" s="17" t="s">
        <v>36</v>
      </c>
    </row>
    <row r="17" spans="1:16" x14ac:dyDescent="0.2">
      <c r="A17" t="s">
        <v>28</v>
      </c>
      <c r="B17" t="s">
        <v>21</v>
      </c>
      <c r="C17" s="18">
        <v>55.6</v>
      </c>
      <c r="D17" s="17" t="s">
        <v>36</v>
      </c>
      <c r="E17" s="17" t="s">
        <v>36</v>
      </c>
      <c r="F17" s="17" t="s">
        <v>36</v>
      </c>
      <c r="G17" s="17" t="s">
        <v>36</v>
      </c>
      <c r="H17" s="17" t="s">
        <v>36</v>
      </c>
      <c r="I17" s="17" t="s">
        <v>36</v>
      </c>
      <c r="J17" s="17" t="s">
        <v>36</v>
      </c>
      <c r="K17" s="17" t="s">
        <v>36</v>
      </c>
      <c r="L17" s="17" t="s">
        <v>36</v>
      </c>
      <c r="M17" s="17" t="s">
        <v>36</v>
      </c>
      <c r="N17" s="17" t="s">
        <v>36</v>
      </c>
      <c r="O17" s="17" t="s">
        <v>36</v>
      </c>
      <c r="P17" s="17" t="s">
        <v>36</v>
      </c>
    </row>
    <row r="18" spans="1:16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">
      <c r="A19" s="6" t="s">
        <v>140</v>
      </c>
    </row>
    <row r="20" spans="1:16" x14ac:dyDescent="0.2">
      <c r="A20" s="6" t="s">
        <v>144</v>
      </c>
      <c r="F20" s="11"/>
      <c r="G20" s="11"/>
      <c r="H20" s="11"/>
      <c r="I20" s="11"/>
      <c r="J20" s="11"/>
    </row>
    <row r="21" spans="1:16" x14ac:dyDescent="0.2">
      <c r="A21" s="7" t="s">
        <v>31</v>
      </c>
    </row>
    <row r="23" spans="1:16" x14ac:dyDescent="0.2">
      <c r="A23" s="6" t="s">
        <v>89</v>
      </c>
    </row>
    <row r="24" spans="1:16" x14ac:dyDescent="0.2">
      <c r="A24" s="6" t="s">
        <v>90</v>
      </c>
    </row>
  </sheetData>
  <mergeCells count="6">
    <mergeCell ref="D4:G4"/>
    <mergeCell ref="H4:K4"/>
    <mergeCell ref="L4:P4"/>
    <mergeCell ref="A4:A5"/>
    <mergeCell ref="B4:B5"/>
    <mergeCell ref="C4:C5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0"/>
  <sheetViews>
    <sheetView topLeftCell="A13" zoomScaleNormal="100" workbookViewId="0">
      <selection activeCell="G36" sqref="G36"/>
    </sheetView>
  </sheetViews>
  <sheetFormatPr baseColWidth="10" defaultRowHeight="12.75" x14ac:dyDescent="0.2"/>
  <cols>
    <col min="1" max="2" width="22.7109375" customWidth="1"/>
    <col min="3" max="18" width="14.7109375" customWidth="1"/>
  </cols>
  <sheetData>
    <row r="1" spans="1:18" ht="15.75" x14ac:dyDescent="0.2">
      <c r="A1" s="2" t="s">
        <v>99</v>
      </c>
      <c r="L1" s="8" t="str">
        <f>HYPERLINK("#'Sommaire'!A1", "Retour sommaire")</f>
        <v>Retour sommaire</v>
      </c>
    </row>
    <row r="2" spans="1:18" x14ac:dyDescent="0.2">
      <c r="A2" s="3" t="s">
        <v>11</v>
      </c>
    </row>
    <row r="4" spans="1:18" x14ac:dyDescent="0.2">
      <c r="A4" s="34" t="s">
        <v>12</v>
      </c>
      <c r="B4" s="34" t="s">
        <v>10</v>
      </c>
      <c r="C4" s="34" t="s">
        <v>62</v>
      </c>
      <c r="D4" s="34" t="s">
        <v>74</v>
      </c>
      <c r="E4" s="34" t="s">
        <v>74</v>
      </c>
      <c r="F4" s="34" t="s">
        <v>74</v>
      </c>
      <c r="G4" s="34" t="s">
        <v>74</v>
      </c>
      <c r="H4" s="34" t="s">
        <v>74</v>
      </c>
      <c r="I4" s="35" t="s">
        <v>100</v>
      </c>
      <c r="J4" s="36" t="s">
        <v>100</v>
      </c>
      <c r="K4" s="36" t="s">
        <v>100</v>
      </c>
      <c r="L4" s="36" t="s">
        <v>100</v>
      </c>
      <c r="M4" s="37" t="s">
        <v>100</v>
      </c>
      <c r="N4" s="34" t="s">
        <v>75</v>
      </c>
      <c r="O4" s="34" t="s">
        <v>75</v>
      </c>
      <c r="P4" s="34" t="s">
        <v>75</v>
      </c>
      <c r="Q4" s="34" t="s">
        <v>75</v>
      </c>
      <c r="R4" s="34" t="s">
        <v>75</v>
      </c>
    </row>
    <row r="5" spans="1:18" ht="60" x14ac:dyDescent="0.2">
      <c r="A5" s="34" t="s">
        <v>12</v>
      </c>
      <c r="B5" s="34" t="s">
        <v>10</v>
      </c>
      <c r="C5" s="34" t="s">
        <v>62</v>
      </c>
      <c r="D5" s="1" t="s">
        <v>101</v>
      </c>
      <c r="E5" s="1" t="s">
        <v>80</v>
      </c>
      <c r="F5" s="1" t="s">
        <v>102</v>
      </c>
      <c r="G5" s="1" t="s">
        <v>103</v>
      </c>
      <c r="H5" s="1" t="s">
        <v>71</v>
      </c>
      <c r="I5" s="1" t="s">
        <v>104</v>
      </c>
      <c r="J5" s="1" t="s">
        <v>105</v>
      </c>
      <c r="K5" s="1" t="s">
        <v>106</v>
      </c>
      <c r="L5" s="1" t="s">
        <v>107</v>
      </c>
      <c r="M5" s="1" t="s">
        <v>108</v>
      </c>
      <c r="N5" s="1" t="s">
        <v>109</v>
      </c>
      <c r="O5" s="1" t="s">
        <v>84</v>
      </c>
      <c r="P5" s="1" t="s">
        <v>85</v>
      </c>
      <c r="Q5" s="1" t="s">
        <v>110</v>
      </c>
      <c r="R5" s="1" t="s">
        <v>87</v>
      </c>
    </row>
    <row r="6" spans="1:18" x14ac:dyDescent="0.2">
      <c r="A6" t="s">
        <v>15</v>
      </c>
      <c r="B6" t="s">
        <v>16</v>
      </c>
      <c r="C6" s="9">
        <v>80</v>
      </c>
      <c r="D6" s="19" t="s">
        <v>36</v>
      </c>
      <c r="E6" s="19" t="s">
        <v>36</v>
      </c>
      <c r="F6" s="19" t="s">
        <v>36</v>
      </c>
      <c r="G6" s="19" t="s">
        <v>36</v>
      </c>
      <c r="H6" s="19" t="s">
        <v>36</v>
      </c>
      <c r="I6" s="19" t="s">
        <v>36</v>
      </c>
      <c r="J6" s="19" t="s">
        <v>36</v>
      </c>
      <c r="K6" s="19" t="s">
        <v>36</v>
      </c>
      <c r="L6" s="19" t="s">
        <v>36</v>
      </c>
      <c r="M6" s="20">
        <v>0</v>
      </c>
      <c r="N6" s="19" t="s">
        <v>36</v>
      </c>
      <c r="O6" s="19" t="s">
        <v>36</v>
      </c>
      <c r="P6" s="19" t="s">
        <v>36</v>
      </c>
      <c r="Q6" s="19" t="s">
        <v>36</v>
      </c>
      <c r="R6" s="19" t="s">
        <v>36</v>
      </c>
    </row>
    <row r="7" spans="1:18" x14ac:dyDescent="0.2">
      <c r="A7" t="s">
        <v>18</v>
      </c>
      <c r="B7" t="s">
        <v>16</v>
      </c>
      <c r="C7" s="9">
        <v>100</v>
      </c>
      <c r="D7" s="19" t="s">
        <v>36</v>
      </c>
      <c r="E7" s="19" t="s">
        <v>36</v>
      </c>
      <c r="F7" s="19" t="s">
        <v>36</v>
      </c>
      <c r="G7" s="19" t="s">
        <v>36</v>
      </c>
      <c r="H7" s="19" t="s">
        <v>36</v>
      </c>
      <c r="I7" s="19" t="s">
        <v>36</v>
      </c>
      <c r="J7" s="19" t="s">
        <v>36</v>
      </c>
      <c r="K7" s="19" t="s">
        <v>36</v>
      </c>
      <c r="L7" s="19" t="s">
        <v>36</v>
      </c>
      <c r="M7" s="20">
        <v>0</v>
      </c>
      <c r="N7" s="19" t="s">
        <v>36</v>
      </c>
      <c r="O7" s="19" t="s">
        <v>36</v>
      </c>
      <c r="P7" s="19" t="s">
        <v>36</v>
      </c>
      <c r="Q7" s="19" t="s">
        <v>36</v>
      </c>
      <c r="R7" s="19" t="s">
        <v>36</v>
      </c>
    </row>
    <row r="8" spans="1:18" x14ac:dyDescent="0.2">
      <c r="A8" t="s">
        <v>20</v>
      </c>
      <c r="B8" t="s">
        <v>21</v>
      </c>
      <c r="C8" s="9">
        <v>82</v>
      </c>
      <c r="D8" s="20">
        <v>1</v>
      </c>
      <c r="E8" s="20">
        <v>5</v>
      </c>
      <c r="F8" s="20">
        <v>94</v>
      </c>
      <c r="G8" s="19" t="s">
        <v>36</v>
      </c>
      <c r="H8" s="19" t="s">
        <v>36</v>
      </c>
      <c r="I8" s="20">
        <v>58</v>
      </c>
      <c r="J8" s="20">
        <v>8</v>
      </c>
      <c r="K8" s="20">
        <v>8</v>
      </c>
      <c r="L8" s="20">
        <v>25</v>
      </c>
      <c r="M8" s="20">
        <v>0</v>
      </c>
      <c r="N8" s="20">
        <v>7</v>
      </c>
      <c r="O8" s="19" t="s">
        <v>36</v>
      </c>
      <c r="P8" s="20">
        <v>34</v>
      </c>
      <c r="Q8" s="20">
        <v>54</v>
      </c>
      <c r="R8" s="19" t="s">
        <v>36</v>
      </c>
    </row>
    <row r="9" spans="1:18" x14ac:dyDescent="0.2">
      <c r="A9" t="s">
        <v>20</v>
      </c>
      <c r="B9" t="s">
        <v>22</v>
      </c>
      <c r="C9" s="9">
        <v>69.8</v>
      </c>
      <c r="D9" s="19" t="s">
        <v>36</v>
      </c>
      <c r="E9" s="19" t="s">
        <v>36</v>
      </c>
      <c r="F9" s="19" t="s">
        <v>36</v>
      </c>
      <c r="G9" s="19" t="s">
        <v>36</v>
      </c>
      <c r="H9" s="19" t="s">
        <v>36</v>
      </c>
      <c r="I9" s="19" t="s">
        <v>36</v>
      </c>
      <c r="J9" s="19" t="s">
        <v>36</v>
      </c>
      <c r="K9" s="19" t="s">
        <v>36</v>
      </c>
      <c r="L9" s="19" t="s">
        <v>36</v>
      </c>
      <c r="M9" s="20">
        <v>0</v>
      </c>
      <c r="N9" s="19" t="s">
        <v>36</v>
      </c>
      <c r="O9" s="19" t="s">
        <v>36</v>
      </c>
      <c r="P9" s="19" t="s">
        <v>36</v>
      </c>
      <c r="Q9" s="19" t="s">
        <v>36</v>
      </c>
      <c r="R9" s="19" t="s">
        <v>36</v>
      </c>
    </row>
    <row r="10" spans="1:18" x14ac:dyDescent="0.2">
      <c r="A10" t="s">
        <v>20</v>
      </c>
      <c r="B10" t="s">
        <v>16</v>
      </c>
      <c r="C10" s="9">
        <v>80.599999999999994</v>
      </c>
      <c r="D10" s="20">
        <v>1</v>
      </c>
      <c r="E10" s="20">
        <v>5</v>
      </c>
      <c r="F10" s="20">
        <v>94</v>
      </c>
      <c r="G10" s="19" t="s">
        <v>36</v>
      </c>
      <c r="H10" s="19" t="s">
        <v>36</v>
      </c>
      <c r="I10" s="20">
        <v>47</v>
      </c>
      <c r="J10" s="20">
        <v>6</v>
      </c>
      <c r="K10" s="20">
        <v>8</v>
      </c>
      <c r="L10" s="20">
        <v>38</v>
      </c>
      <c r="M10" s="20">
        <v>0</v>
      </c>
      <c r="N10" s="20">
        <v>5</v>
      </c>
      <c r="O10" s="19" t="s">
        <v>36</v>
      </c>
      <c r="P10" s="20">
        <v>33</v>
      </c>
      <c r="Q10" s="20">
        <v>58</v>
      </c>
      <c r="R10" s="19" t="s">
        <v>36</v>
      </c>
    </row>
    <row r="11" spans="1:18" x14ac:dyDescent="0.2">
      <c r="A11" t="s">
        <v>23</v>
      </c>
      <c r="B11" t="s">
        <v>21</v>
      </c>
      <c r="C11" s="9">
        <v>86.7</v>
      </c>
      <c r="D11" s="20">
        <v>1</v>
      </c>
      <c r="E11" s="20">
        <v>7</v>
      </c>
      <c r="F11" s="20">
        <v>90</v>
      </c>
      <c r="G11" s="20">
        <v>0</v>
      </c>
      <c r="H11" s="20">
        <v>0</v>
      </c>
      <c r="I11" s="20">
        <v>33</v>
      </c>
      <c r="J11" s="20">
        <v>41</v>
      </c>
      <c r="K11" s="20">
        <v>1</v>
      </c>
      <c r="L11" s="20">
        <v>26</v>
      </c>
      <c r="M11" s="20">
        <v>0</v>
      </c>
      <c r="N11" s="20">
        <v>0</v>
      </c>
      <c r="O11" s="20">
        <v>13</v>
      </c>
      <c r="P11" s="20">
        <v>83</v>
      </c>
      <c r="Q11" s="19" t="s">
        <v>36</v>
      </c>
      <c r="R11" s="19" t="s">
        <v>36</v>
      </c>
    </row>
    <row r="12" spans="1:18" x14ac:dyDescent="0.2">
      <c r="A12" t="s">
        <v>23</v>
      </c>
      <c r="B12" t="s">
        <v>22</v>
      </c>
      <c r="C12" s="9">
        <v>90.5</v>
      </c>
      <c r="D12" s="19" t="s">
        <v>36</v>
      </c>
      <c r="E12" s="19" t="s">
        <v>36</v>
      </c>
      <c r="F12" s="19" t="s">
        <v>36</v>
      </c>
      <c r="G12" s="19" t="s">
        <v>36</v>
      </c>
      <c r="H12" s="19" t="s">
        <v>36</v>
      </c>
      <c r="I12" s="19" t="s">
        <v>36</v>
      </c>
      <c r="J12" s="19" t="s">
        <v>36</v>
      </c>
      <c r="K12" s="19" t="s">
        <v>36</v>
      </c>
      <c r="L12" s="19" t="s">
        <v>36</v>
      </c>
      <c r="M12" s="20">
        <v>0</v>
      </c>
      <c r="N12" s="19" t="s">
        <v>36</v>
      </c>
      <c r="O12" s="19" t="s">
        <v>36</v>
      </c>
      <c r="P12" s="19" t="s">
        <v>36</v>
      </c>
      <c r="Q12" s="19" t="s">
        <v>36</v>
      </c>
      <c r="R12" s="19" t="s">
        <v>36</v>
      </c>
    </row>
    <row r="13" spans="1:18" x14ac:dyDescent="0.2">
      <c r="A13" t="s">
        <v>23</v>
      </c>
      <c r="B13" t="s">
        <v>16</v>
      </c>
      <c r="C13" s="9">
        <v>86.7</v>
      </c>
      <c r="D13" s="20">
        <v>1</v>
      </c>
      <c r="E13" s="20">
        <v>7</v>
      </c>
      <c r="F13" s="20">
        <v>90</v>
      </c>
      <c r="G13" s="20">
        <v>0</v>
      </c>
      <c r="H13" s="20">
        <v>0</v>
      </c>
      <c r="I13" s="20">
        <v>32</v>
      </c>
      <c r="J13" s="20">
        <v>40</v>
      </c>
      <c r="K13" s="20">
        <v>1</v>
      </c>
      <c r="L13" s="20">
        <v>27</v>
      </c>
      <c r="M13" s="20">
        <v>0</v>
      </c>
      <c r="N13" s="20">
        <v>0</v>
      </c>
      <c r="O13" s="20">
        <v>12</v>
      </c>
      <c r="P13" s="20">
        <v>83</v>
      </c>
      <c r="Q13" s="20">
        <v>4</v>
      </c>
      <c r="R13" s="19" t="s">
        <v>36</v>
      </c>
    </row>
    <row r="14" spans="1:18" x14ac:dyDescent="0.2">
      <c r="A14" t="s">
        <v>24</v>
      </c>
      <c r="B14" t="s">
        <v>16</v>
      </c>
      <c r="C14" s="9">
        <v>92.2</v>
      </c>
      <c r="D14" s="19" t="s">
        <v>36</v>
      </c>
      <c r="E14" s="19" t="s">
        <v>36</v>
      </c>
      <c r="F14" s="19" t="s">
        <v>36</v>
      </c>
      <c r="G14" s="19" t="s">
        <v>36</v>
      </c>
      <c r="H14" s="19" t="s">
        <v>36</v>
      </c>
      <c r="I14" s="19" t="s">
        <v>36</v>
      </c>
      <c r="J14" s="19" t="s">
        <v>36</v>
      </c>
      <c r="K14" s="19" t="s">
        <v>36</v>
      </c>
      <c r="L14" s="19" t="s">
        <v>36</v>
      </c>
      <c r="M14" s="20">
        <v>0</v>
      </c>
      <c r="N14" s="19" t="s">
        <v>36</v>
      </c>
      <c r="O14" s="19" t="s">
        <v>36</v>
      </c>
      <c r="P14" s="19" t="s">
        <v>36</v>
      </c>
      <c r="Q14" s="19" t="s">
        <v>36</v>
      </c>
      <c r="R14" s="19" t="s">
        <v>36</v>
      </c>
    </row>
    <row r="15" spans="1:18" x14ac:dyDescent="0.2">
      <c r="A15" t="s">
        <v>25</v>
      </c>
      <c r="B15" t="s">
        <v>16</v>
      </c>
      <c r="C15" s="9">
        <v>60</v>
      </c>
      <c r="D15" s="19" t="s">
        <v>36</v>
      </c>
      <c r="E15" s="19" t="s">
        <v>36</v>
      </c>
      <c r="F15" s="19" t="s">
        <v>36</v>
      </c>
      <c r="G15" s="19" t="s">
        <v>36</v>
      </c>
      <c r="H15" s="19" t="s">
        <v>36</v>
      </c>
      <c r="I15" s="19" t="s">
        <v>36</v>
      </c>
      <c r="J15" s="19" t="s">
        <v>36</v>
      </c>
      <c r="K15" s="19" t="s">
        <v>36</v>
      </c>
      <c r="L15" s="19" t="s">
        <v>36</v>
      </c>
      <c r="M15" s="20">
        <v>0</v>
      </c>
      <c r="N15" s="19" t="s">
        <v>36</v>
      </c>
      <c r="O15" s="19" t="s">
        <v>36</v>
      </c>
      <c r="P15" s="19" t="s">
        <v>36</v>
      </c>
      <c r="Q15" s="19" t="s">
        <v>36</v>
      </c>
      <c r="R15" s="19" t="s">
        <v>36</v>
      </c>
    </row>
    <row r="16" spans="1:18" x14ac:dyDescent="0.2">
      <c r="A16" t="s">
        <v>26</v>
      </c>
      <c r="B16" t="s">
        <v>21</v>
      </c>
      <c r="C16" s="9">
        <v>100</v>
      </c>
      <c r="D16" s="19" t="s">
        <v>36</v>
      </c>
      <c r="E16" s="19" t="s">
        <v>36</v>
      </c>
      <c r="F16" s="19" t="s">
        <v>36</v>
      </c>
      <c r="G16" s="19" t="s">
        <v>36</v>
      </c>
      <c r="H16" s="19" t="s">
        <v>36</v>
      </c>
      <c r="I16" s="19" t="s">
        <v>36</v>
      </c>
      <c r="J16" s="19" t="s">
        <v>36</v>
      </c>
      <c r="K16" s="19" t="s">
        <v>36</v>
      </c>
      <c r="L16" s="19" t="s">
        <v>36</v>
      </c>
      <c r="M16" s="20">
        <v>0</v>
      </c>
      <c r="N16" s="19" t="s">
        <v>36</v>
      </c>
      <c r="O16" s="19" t="s">
        <v>36</v>
      </c>
      <c r="P16" s="19" t="s">
        <v>36</v>
      </c>
      <c r="Q16" s="19" t="s">
        <v>36</v>
      </c>
      <c r="R16" s="19" t="s">
        <v>36</v>
      </c>
    </row>
    <row r="17" spans="1:18" x14ac:dyDescent="0.2">
      <c r="A17" t="s">
        <v>26</v>
      </c>
      <c r="B17" t="s">
        <v>22</v>
      </c>
      <c r="C17" s="9">
        <v>53.2</v>
      </c>
      <c r="D17" s="19" t="s">
        <v>36</v>
      </c>
      <c r="E17" s="19" t="s">
        <v>36</v>
      </c>
      <c r="F17" s="19" t="s">
        <v>36</v>
      </c>
      <c r="G17" s="19" t="s">
        <v>36</v>
      </c>
      <c r="H17" s="19" t="s">
        <v>36</v>
      </c>
      <c r="I17" s="19" t="s">
        <v>36</v>
      </c>
      <c r="J17" s="19" t="s">
        <v>36</v>
      </c>
      <c r="K17" s="19" t="s">
        <v>36</v>
      </c>
      <c r="L17" s="19" t="s">
        <v>36</v>
      </c>
      <c r="M17" s="20">
        <v>0</v>
      </c>
      <c r="N17" s="19" t="s">
        <v>36</v>
      </c>
      <c r="O17" s="19" t="s">
        <v>36</v>
      </c>
      <c r="P17" s="19" t="s">
        <v>36</v>
      </c>
      <c r="Q17" s="19" t="s">
        <v>36</v>
      </c>
      <c r="R17" s="19" t="s">
        <v>36</v>
      </c>
    </row>
    <row r="18" spans="1:18" x14ac:dyDescent="0.2">
      <c r="A18" t="s">
        <v>26</v>
      </c>
      <c r="B18" t="s">
        <v>16</v>
      </c>
      <c r="C18" s="9">
        <v>99.9</v>
      </c>
      <c r="D18" s="19" t="s">
        <v>36</v>
      </c>
      <c r="E18" s="19" t="s">
        <v>36</v>
      </c>
      <c r="F18" s="19" t="s">
        <v>36</v>
      </c>
      <c r="G18" s="19" t="s">
        <v>36</v>
      </c>
      <c r="H18" s="19" t="s">
        <v>36</v>
      </c>
      <c r="I18" s="19" t="s">
        <v>36</v>
      </c>
      <c r="J18" s="19" t="s">
        <v>36</v>
      </c>
      <c r="K18" s="19" t="s">
        <v>36</v>
      </c>
      <c r="L18" s="19" t="s">
        <v>36</v>
      </c>
      <c r="M18" s="20">
        <v>0</v>
      </c>
      <c r="N18" s="19" t="s">
        <v>36</v>
      </c>
      <c r="O18" s="19" t="s">
        <v>36</v>
      </c>
      <c r="P18" s="19" t="s">
        <v>36</v>
      </c>
      <c r="Q18" s="19" t="s">
        <v>36</v>
      </c>
      <c r="R18" s="19" t="s">
        <v>36</v>
      </c>
    </row>
    <row r="19" spans="1:18" x14ac:dyDescent="0.2">
      <c r="A19" t="s">
        <v>27</v>
      </c>
      <c r="B19" t="s">
        <v>16</v>
      </c>
      <c r="C19" s="9">
        <v>98.5</v>
      </c>
      <c r="D19" s="19" t="s">
        <v>36</v>
      </c>
      <c r="E19" s="19" t="s">
        <v>36</v>
      </c>
      <c r="F19" s="19" t="s">
        <v>36</v>
      </c>
      <c r="G19" s="19" t="s">
        <v>36</v>
      </c>
      <c r="H19" s="19" t="s">
        <v>36</v>
      </c>
      <c r="I19" s="19" t="s">
        <v>36</v>
      </c>
      <c r="J19" s="19" t="s">
        <v>36</v>
      </c>
      <c r="K19" s="19" t="s">
        <v>36</v>
      </c>
      <c r="L19" s="19" t="s">
        <v>36</v>
      </c>
      <c r="M19" s="20">
        <v>0</v>
      </c>
      <c r="N19" s="19" t="s">
        <v>36</v>
      </c>
      <c r="O19" s="19" t="s">
        <v>36</v>
      </c>
      <c r="P19" s="19" t="s">
        <v>36</v>
      </c>
      <c r="Q19" s="19" t="s">
        <v>36</v>
      </c>
      <c r="R19" s="19" t="s">
        <v>36</v>
      </c>
    </row>
    <row r="20" spans="1:18" x14ac:dyDescent="0.2">
      <c r="A20" t="s">
        <v>28</v>
      </c>
      <c r="B20" t="s">
        <v>21</v>
      </c>
      <c r="C20" s="9">
        <v>71</v>
      </c>
      <c r="D20" s="19" t="s">
        <v>36</v>
      </c>
      <c r="E20" s="19" t="s">
        <v>36</v>
      </c>
      <c r="F20" s="19" t="s">
        <v>36</v>
      </c>
      <c r="G20" s="19" t="s">
        <v>36</v>
      </c>
      <c r="H20" s="19" t="s">
        <v>36</v>
      </c>
      <c r="I20" s="19" t="s">
        <v>36</v>
      </c>
      <c r="J20" s="19" t="s">
        <v>36</v>
      </c>
      <c r="K20" s="19" t="s">
        <v>36</v>
      </c>
      <c r="L20" s="19" t="s">
        <v>36</v>
      </c>
      <c r="M20" s="20">
        <v>0</v>
      </c>
      <c r="N20" s="19" t="s">
        <v>36</v>
      </c>
      <c r="O20" s="19" t="s">
        <v>36</v>
      </c>
      <c r="P20" s="19" t="s">
        <v>36</v>
      </c>
      <c r="Q20" s="19" t="s">
        <v>36</v>
      </c>
      <c r="R20" s="19" t="s">
        <v>36</v>
      </c>
    </row>
    <row r="21" spans="1:18" x14ac:dyDescent="0.2">
      <c r="A21" t="s">
        <v>28</v>
      </c>
      <c r="B21" t="s">
        <v>22</v>
      </c>
      <c r="C21" s="9">
        <v>99.3</v>
      </c>
      <c r="D21" s="19" t="s">
        <v>36</v>
      </c>
      <c r="E21" s="19" t="s">
        <v>36</v>
      </c>
      <c r="F21" s="19" t="s">
        <v>36</v>
      </c>
      <c r="G21" s="19" t="s">
        <v>36</v>
      </c>
      <c r="H21" s="19" t="s">
        <v>36</v>
      </c>
      <c r="I21" s="19" t="s">
        <v>36</v>
      </c>
      <c r="J21" s="19" t="s">
        <v>36</v>
      </c>
      <c r="K21" s="19" t="s">
        <v>36</v>
      </c>
      <c r="L21" s="19" t="s">
        <v>36</v>
      </c>
      <c r="M21" s="20">
        <v>0</v>
      </c>
      <c r="N21" s="19" t="s">
        <v>36</v>
      </c>
      <c r="O21" s="19" t="s">
        <v>36</v>
      </c>
      <c r="P21" s="19" t="s">
        <v>36</v>
      </c>
      <c r="Q21" s="19" t="s">
        <v>36</v>
      </c>
      <c r="R21" s="19" t="s">
        <v>36</v>
      </c>
    </row>
    <row r="22" spans="1:18" x14ac:dyDescent="0.2">
      <c r="A22" t="s">
        <v>28</v>
      </c>
      <c r="B22" t="s">
        <v>16</v>
      </c>
      <c r="C22" s="9">
        <v>75.8</v>
      </c>
      <c r="D22" s="19" t="s">
        <v>36</v>
      </c>
      <c r="E22" s="19" t="s">
        <v>36</v>
      </c>
      <c r="F22" s="19" t="s">
        <v>36</v>
      </c>
      <c r="G22" s="19" t="s">
        <v>36</v>
      </c>
      <c r="H22" s="19" t="s">
        <v>36</v>
      </c>
      <c r="I22" s="19" t="s">
        <v>36</v>
      </c>
      <c r="J22" s="19" t="s">
        <v>36</v>
      </c>
      <c r="K22" s="19" t="s">
        <v>36</v>
      </c>
      <c r="L22" s="19" t="s">
        <v>36</v>
      </c>
      <c r="M22" s="20">
        <v>0</v>
      </c>
      <c r="N22" s="19" t="s">
        <v>36</v>
      </c>
      <c r="O22" s="19" t="s">
        <v>36</v>
      </c>
      <c r="P22" s="19" t="s">
        <v>36</v>
      </c>
      <c r="Q22" s="19" t="s">
        <v>36</v>
      </c>
      <c r="R22" s="19" t="s">
        <v>36</v>
      </c>
    </row>
    <row r="23" spans="1:18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2">
      <c r="A24" s="6" t="s">
        <v>141</v>
      </c>
    </row>
    <row r="25" spans="1:18" x14ac:dyDescent="0.2">
      <c r="A25" s="6" t="s">
        <v>111</v>
      </c>
    </row>
    <row r="26" spans="1:18" x14ac:dyDescent="0.2">
      <c r="A26" s="7" t="s">
        <v>31</v>
      </c>
    </row>
    <row r="27" spans="1:18" x14ac:dyDescent="0.2">
      <c r="G27" s="11"/>
    </row>
    <row r="28" spans="1:18" x14ac:dyDescent="0.2">
      <c r="A28" s="6" t="s">
        <v>112</v>
      </c>
    </row>
    <row r="29" spans="1:18" x14ac:dyDescent="0.2">
      <c r="A29" s="6" t="s">
        <v>113</v>
      </c>
    </row>
    <row r="30" spans="1:18" x14ac:dyDescent="0.2">
      <c r="A30" s="6" t="s">
        <v>114</v>
      </c>
    </row>
  </sheetData>
  <mergeCells count="6">
    <mergeCell ref="D4:H4"/>
    <mergeCell ref="I4:M4"/>
    <mergeCell ref="N4:R4"/>
    <mergeCell ref="A4:A5"/>
    <mergeCell ref="B4:B5"/>
    <mergeCell ref="C4:C5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8"/>
  <sheetViews>
    <sheetView tabSelected="1" zoomScaleNormal="100" workbookViewId="0">
      <selection activeCell="F28" sqref="F28"/>
    </sheetView>
  </sheetViews>
  <sheetFormatPr baseColWidth="10" defaultRowHeight="12.75" x14ac:dyDescent="0.2"/>
  <cols>
    <col min="1" max="2" width="22.7109375" customWidth="1"/>
    <col min="3" max="18" width="14.7109375" customWidth="1"/>
  </cols>
  <sheetData>
    <row r="1" spans="1:18" ht="15.75" x14ac:dyDescent="0.2">
      <c r="A1" s="2" t="s">
        <v>115</v>
      </c>
      <c r="L1" s="8" t="str">
        <f>HYPERLINK("#'Sommaire'!A1", "Retour sommaire")</f>
        <v>Retour sommaire</v>
      </c>
    </row>
    <row r="2" spans="1:18" x14ac:dyDescent="0.2">
      <c r="A2" s="3" t="s">
        <v>11</v>
      </c>
    </row>
    <row r="4" spans="1:18" x14ac:dyDescent="0.2">
      <c r="A4" s="34" t="s">
        <v>12</v>
      </c>
      <c r="B4" s="34" t="s">
        <v>10</v>
      </c>
      <c r="C4" s="34" t="s">
        <v>116</v>
      </c>
      <c r="D4" s="34" t="s">
        <v>116</v>
      </c>
      <c r="E4" s="34" t="s">
        <v>116</v>
      </c>
      <c r="F4" s="34" t="s">
        <v>116</v>
      </c>
      <c r="G4" s="34" t="s">
        <v>117</v>
      </c>
      <c r="H4" s="34" t="s">
        <v>117</v>
      </c>
      <c r="I4" s="34" t="s">
        <v>117</v>
      </c>
      <c r="J4" s="34" t="s">
        <v>117</v>
      </c>
      <c r="K4" s="34" t="s">
        <v>117</v>
      </c>
      <c r="L4" s="34" t="s">
        <v>118</v>
      </c>
      <c r="M4" s="34" t="s">
        <v>118</v>
      </c>
      <c r="N4" s="34" t="s">
        <v>118</v>
      </c>
      <c r="O4" s="34" t="s">
        <v>118</v>
      </c>
      <c r="P4" s="34" t="s">
        <v>119</v>
      </c>
      <c r="Q4" s="34" t="s">
        <v>119</v>
      </c>
      <c r="R4" s="34" t="s">
        <v>119</v>
      </c>
    </row>
    <row r="5" spans="1:18" ht="45" x14ac:dyDescent="0.2">
      <c r="A5" s="34" t="s">
        <v>12</v>
      </c>
      <c r="B5" s="34" t="s">
        <v>10</v>
      </c>
      <c r="C5" s="1" t="s">
        <v>120</v>
      </c>
      <c r="D5" s="1" t="s">
        <v>121</v>
      </c>
      <c r="E5" s="1" t="s">
        <v>122</v>
      </c>
      <c r="F5" s="1" t="s">
        <v>123</v>
      </c>
      <c r="G5" s="1" t="s">
        <v>124</v>
      </c>
      <c r="H5" s="1" t="s">
        <v>125</v>
      </c>
      <c r="I5" s="1" t="s">
        <v>126</v>
      </c>
      <c r="J5" s="1" t="s">
        <v>127</v>
      </c>
      <c r="K5" s="1" t="s">
        <v>128</v>
      </c>
      <c r="L5" s="1" t="s">
        <v>129</v>
      </c>
      <c r="M5" s="1" t="s">
        <v>130</v>
      </c>
      <c r="N5" s="1" t="s">
        <v>103</v>
      </c>
      <c r="O5" s="1" t="s">
        <v>131</v>
      </c>
      <c r="P5" s="1" t="s">
        <v>83</v>
      </c>
      <c r="Q5" s="1" t="s">
        <v>85</v>
      </c>
      <c r="R5" s="1" t="s">
        <v>132</v>
      </c>
    </row>
    <row r="6" spans="1:18" x14ac:dyDescent="0.2">
      <c r="A6" t="s">
        <v>15</v>
      </c>
      <c r="B6" t="s">
        <v>16</v>
      </c>
      <c r="C6" s="19" t="s">
        <v>36</v>
      </c>
      <c r="D6" s="19" t="s">
        <v>36</v>
      </c>
      <c r="E6" s="19" t="s">
        <v>36</v>
      </c>
      <c r="F6" s="19" t="s">
        <v>36</v>
      </c>
      <c r="G6" s="19" t="s">
        <v>36</v>
      </c>
      <c r="H6" s="19" t="s">
        <v>36</v>
      </c>
      <c r="I6" s="19" t="s">
        <v>36</v>
      </c>
      <c r="J6" s="19" t="s">
        <v>36</v>
      </c>
      <c r="K6" s="19" t="s">
        <v>36</v>
      </c>
      <c r="L6" s="19" t="s">
        <v>36</v>
      </c>
      <c r="M6" s="19" t="s">
        <v>36</v>
      </c>
      <c r="N6" s="19" t="s">
        <v>36</v>
      </c>
      <c r="O6" s="19" t="s">
        <v>36</v>
      </c>
      <c r="P6" s="17"/>
      <c r="Q6" s="17"/>
      <c r="R6" s="17"/>
    </row>
    <row r="7" spans="1:18" x14ac:dyDescent="0.2">
      <c r="A7" t="s">
        <v>17</v>
      </c>
      <c r="B7" t="s">
        <v>16</v>
      </c>
      <c r="C7" s="19" t="s">
        <v>36</v>
      </c>
      <c r="D7" s="19" t="s">
        <v>36</v>
      </c>
      <c r="E7" s="19" t="s">
        <v>36</v>
      </c>
      <c r="F7" s="19" t="s">
        <v>36</v>
      </c>
      <c r="G7" s="19" t="s">
        <v>36</v>
      </c>
      <c r="H7" s="19" t="s">
        <v>36</v>
      </c>
      <c r="I7" s="19" t="s">
        <v>36</v>
      </c>
      <c r="J7" s="19" t="s">
        <v>36</v>
      </c>
      <c r="K7" s="19" t="s">
        <v>36</v>
      </c>
      <c r="L7" s="19" t="s">
        <v>36</v>
      </c>
      <c r="M7" s="19" t="s">
        <v>36</v>
      </c>
      <c r="N7" s="19" t="s">
        <v>36</v>
      </c>
      <c r="O7" s="19" t="s">
        <v>36</v>
      </c>
      <c r="P7" s="17"/>
      <c r="Q7" s="17"/>
      <c r="R7" s="17"/>
    </row>
    <row r="8" spans="1:18" x14ac:dyDescent="0.2">
      <c r="A8" t="s">
        <v>18</v>
      </c>
      <c r="B8" t="s">
        <v>16</v>
      </c>
      <c r="C8" s="19" t="s">
        <v>36</v>
      </c>
      <c r="D8" s="19" t="s">
        <v>36</v>
      </c>
      <c r="E8" s="19" t="s">
        <v>36</v>
      </c>
      <c r="F8" s="19" t="s">
        <v>36</v>
      </c>
      <c r="G8" s="19" t="s">
        <v>36</v>
      </c>
      <c r="H8" s="19" t="s">
        <v>36</v>
      </c>
      <c r="I8" s="19" t="s">
        <v>36</v>
      </c>
      <c r="J8" s="19" t="s">
        <v>36</v>
      </c>
      <c r="K8" s="19" t="s">
        <v>36</v>
      </c>
      <c r="L8" s="19" t="s">
        <v>36</v>
      </c>
      <c r="M8" s="19" t="s">
        <v>36</v>
      </c>
      <c r="N8" s="19" t="s">
        <v>36</v>
      </c>
      <c r="O8" s="19" t="s">
        <v>36</v>
      </c>
      <c r="P8" s="17" t="s">
        <v>36</v>
      </c>
      <c r="Q8" s="17" t="s">
        <v>36</v>
      </c>
      <c r="R8" s="17" t="s">
        <v>36</v>
      </c>
    </row>
    <row r="9" spans="1:18" x14ac:dyDescent="0.2">
      <c r="A9" t="s">
        <v>20</v>
      </c>
      <c r="B9" t="s">
        <v>22</v>
      </c>
      <c r="C9" s="20">
        <v>97</v>
      </c>
      <c r="D9" s="19" t="s">
        <v>36</v>
      </c>
      <c r="E9" s="20">
        <v>2</v>
      </c>
      <c r="F9" s="19" t="s">
        <v>36</v>
      </c>
      <c r="G9" s="20">
        <v>8</v>
      </c>
      <c r="H9" s="20">
        <v>37</v>
      </c>
      <c r="I9" s="20">
        <v>15</v>
      </c>
      <c r="J9" s="20">
        <v>17</v>
      </c>
      <c r="K9" s="20">
        <v>23</v>
      </c>
      <c r="L9" s="20">
        <v>97</v>
      </c>
      <c r="M9" s="19" t="s">
        <v>36</v>
      </c>
      <c r="N9" s="20">
        <v>2</v>
      </c>
      <c r="O9" s="19" t="s">
        <v>36</v>
      </c>
      <c r="P9" s="17" t="s">
        <v>36</v>
      </c>
      <c r="Q9" s="17" t="s">
        <v>36</v>
      </c>
      <c r="R9" s="17" t="s">
        <v>36</v>
      </c>
    </row>
    <row r="10" spans="1:18" x14ac:dyDescent="0.2">
      <c r="A10" t="s">
        <v>20</v>
      </c>
      <c r="B10" t="s">
        <v>14</v>
      </c>
      <c r="C10" s="20">
        <v>39</v>
      </c>
      <c r="D10" s="20">
        <v>9</v>
      </c>
      <c r="E10" s="20">
        <v>47</v>
      </c>
      <c r="F10" s="20">
        <v>5</v>
      </c>
      <c r="G10" s="19" t="s">
        <v>36</v>
      </c>
      <c r="H10" s="20">
        <v>16</v>
      </c>
      <c r="I10" s="20">
        <v>28</v>
      </c>
      <c r="J10" s="19" t="s">
        <v>36</v>
      </c>
      <c r="K10" s="20">
        <v>45</v>
      </c>
      <c r="L10" s="20">
        <v>39</v>
      </c>
      <c r="M10" s="20">
        <v>9</v>
      </c>
      <c r="N10" s="20">
        <v>47</v>
      </c>
      <c r="O10" s="20">
        <v>5</v>
      </c>
      <c r="P10" s="18">
        <v>6</v>
      </c>
      <c r="Q10" s="18">
        <v>4</v>
      </c>
      <c r="R10" s="18">
        <v>90</v>
      </c>
    </row>
    <row r="11" spans="1:18" x14ac:dyDescent="0.2">
      <c r="A11" t="s">
        <v>20</v>
      </c>
      <c r="B11" t="s">
        <v>16</v>
      </c>
      <c r="C11" s="20">
        <v>58</v>
      </c>
      <c r="D11" s="20">
        <v>6</v>
      </c>
      <c r="E11" s="20">
        <v>32</v>
      </c>
      <c r="F11" s="20">
        <v>3</v>
      </c>
      <c r="G11" s="20">
        <v>3</v>
      </c>
      <c r="H11" s="20">
        <v>23</v>
      </c>
      <c r="I11" s="20">
        <v>24</v>
      </c>
      <c r="J11" s="20">
        <v>13</v>
      </c>
      <c r="K11" s="20">
        <v>38</v>
      </c>
      <c r="L11" s="20">
        <v>58</v>
      </c>
      <c r="M11" s="20">
        <v>6</v>
      </c>
      <c r="N11" s="20">
        <v>32</v>
      </c>
      <c r="O11" s="20">
        <v>3</v>
      </c>
      <c r="P11" s="18">
        <v>6</v>
      </c>
      <c r="Q11" s="18">
        <v>4</v>
      </c>
      <c r="R11" s="18">
        <v>91</v>
      </c>
    </row>
    <row r="12" spans="1:18" x14ac:dyDescent="0.2">
      <c r="A12" t="s">
        <v>23</v>
      </c>
      <c r="B12" t="s">
        <v>22</v>
      </c>
      <c r="C12" s="20">
        <v>91</v>
      </c>
      <c r="D12" s="20">
        <v>0</v>
      </c>
      <c r="E12" s="19" t="s">
        <v>36</v>
      </c>
      <c r="F12" s="19" t="s">
        <v>36</v>
      </c>
      <c r="G12" s="20">
        <v>0</v>
      </c>
      <c r="H12" s="20">
        <v>11</v>
      </c>
      <c r="I12" s="20">
        <v>22</v>
      </c>
      <c r="J12" s="20">
        <v>20</v>
      </c>
      <c r="K12" s="20">
        <v>47</v>
      </c>
      <c r="L12" s="20">
        <v>91</v>
      </c>
      <c r="M12" s="20">
        <v>0</v>
      </c>
      <c r="N12" s="19" t="s">
        <v>36</v>
      </c>
      <c r="O12" s="19" t="s">
        <v>36</v>
      </c>
      <c r="P12" s="17" t="s">
        <v>36</v>
      </c>
      <c r="Q12" s="17" t="s">
        <v>36</v>
      </c>
      <c r="R12" s="17" t="s">
        <v>36</v>
      </c>
    </row>
    <row r="13" spans="1:18" x14ac:dyDescent="0.2">
      <c r="A13" t="s">
        <v>23</v>
      </c>
      <c r="B13" t="s">
        <v>16</v>
      </c>
      <c r="C13" s="20">
        <v>91</v>
      </c>
      <c r="D13" s="20">
        <v>0</v>
      </c>
      <c r="E13" s="19" t="s">
        <v>36</v>
      </c>
      <c r="F13" s="19" t="s">
        <v>36</v>
      </c>
      <c r="G13" s="20">
        <v>0</v>
      </c>
      <c r="H13" s="20">
        <v>11</v>
      </c>
      <c r="I13" s="20">
        <v>22</v>
      </c>
      <c r="J13" s="20">
        <v>20</v>
      </c>
      <c r="K13" s="20">
        <v>47</v>
      </c>
      <c r="L13" s="20">
        <v>91</v>
      </c>
      <c r="M13" s="20">
        <v>0</v>
      </c>
      <c r="N13" s="19" t="s">
        <v>36</v>
      </c>
      <c r="O13" s="19" t="s">
        <v>36</v>
      </c>
      <c r="P13" s="17" t="s">
        <v>36</v>
      </c>
      <c r="Q13" s="17" t="s">
        <v>36</v>
      </c>
      <c r="R13" s="17" t="s">
        <v>36</v>
      </c>
    </row>
    <row r="14" spans="1:18" x14ac:dyDescent="0.2">
      <c r="A14" t="s">
        <v>24</v>
      </c>
      <c r="B14" t="s">
        <v>16</v>
      </c>
      <c r="C14" s="19" t="s">
        <v>36</v>
      </c>
      <c r="D14" s="19" t="s">
        <v>36</v>
      </c>
      <c r="E14" s="19" t="s">
        <v>36</v>
      </c>
      <c r="F14" s="19" t="s">
        <v>36</v>
      </c>
      <c r="G14" s="19" t="s">
        <v>36</v>
      </c>
      <c r="H14" s="19" t="s">
        <v>36</v>
      </c>
      <c r="I14" s="19" t="s">
        <v>36</v>
      </c>
      <c r="J14" s="19" t="s">
        <v>36</v>
      </c>
      <c r="K14" s="19" t="s">
        <v>36</v>
      </c>
      <c r="L14" s="19" t="s">
        <v>36</v>
      </c>
      <c r="M14" s="19" t="s">
        <v>36</v>
      </c>
      <c r="N14" s="19" t="s">
        <v>36</v>
      </c>
      <c r="O14" s="19" t="s">
        <v>36</v>
      </c>
      <c r="P14" s="17"/>
      <c r="Q14" s="17"/>
      <c r="R14" s="17"/>
    </row>
    <row r="15" spans="1:18" x14ac:dyDescent="0.2">
      <c r="A15" t="s">
        <v>25</v>
      </c>
      <c r="B15" t="s">
        <v>16</v>
      </c>
      <c r="C15" s="19" t="s">
        <v>36</v>
      </c>
      <c r="D15" s="19" t="s">
        <v>36</v>
      </c>
      <c r="E15" s="19" t="s">
        <v>36</v>
      </c>
      <c r="F15" s="19" t="s">
        <v>36</v>
      </c>
      <c r="G15" s="19" t="s">
        <v>36</v>
      </c>
      <c r="H15" s="19" t="s">
        <v>36</v>
      </c>
      <c r="I15" s="19" t="s">
        <v>36</v>
      </c>
      <c r="J15" s="19" t="s">
        <v>36</v>
      </c>
      <c r="K15" s="19" t="s">
        <v>36</v>
      </c>
      <c r="L15" s="19" t="s">
        <v>36</v>
      </c>
      <c r="M15" s="19" t="s">
        <v>36</v>
      </c>
      <c r="N15" s="19" t="s">
        <v>36</v>
      </c>
      <c r="O15" s="19" t="s">
        <v>36</v>
      </c>
      <c r="P15" s="17"/>
      <c r="Q15" s="17"/>
      <c r="R15" s="17"/>
    </row>
    <row r="16" spans="1:18" x14ac:dyDescent="0.2">
      <c r="A16" t="s">
        <v>26</v>
      </c>
      <c r="B16" t="s">
        <v>22</v>
      </c>
      <c r="C16" s="20">
        <v>97</v>
      </c>
      <c r="D16" s="20">
        <v>3</v>
      </c>
      <c r="E16" s="19" t="s">
        <v>36</v>
      </c>
      <c r="F16" s="19" t="s">
        <v>36</v>
      </c>
      <c r="G16" s="20">
        <v>0</v>
      </c>
      <c r="H16" s="20">
        <v>7</v>
      </c>
      <c r="I16" s="20">
        <v>20</v>
      </c>
      <c r="J16" s="20">
        <v>7</v>
      </c>
      <c r="K16" s="20">
        <v>66</v>
      </c>
      <c r="L16" s="20">
        <v>97</v>
      </c>
      <c r="M16" s="20">
        <v>3</v>
      </c>
      <c r="N16" s="19" t="s">
        <v>36</v>
      </c>
      <c r="O16" s="19" t="s">
        <v>36</v>
      </c>
      <c r="P16" s="17" t="s">
        <v>36</v>
      </c>
      <c r="Q16" s="17" t="s">
        <v>36</v>
      </c>
      <c r="R16" s="17" t="s">
        <v>36</v>
      </c>
    </row>
    <row r="17" spans="1:18" x14ac:dyDescent="0.2">
      <c r="A17" t="s">
        <v>26</v>
      </c>
      <c r="B17" t="s">
        <v>16</v>
      </c>
      <c r="C17" s="20">
        <v>97</v>
      </c>
      <c r="D17" s="20">
        <v>3</v>
      </c>
      <c r="E17" s="19" t="s">
        <v>36</v>
      </c>
      <c r="F17" s="19" t="s">
        <v>36</v>
      </c>
      <c r="G17" s="20">
        <v>0</v>
      </c>
      <c r="H17" s="20">
        <v>7</v>
      </c>
      <c r="I17" s="20">
        <v>20</v>
      </c>
      <c r="J17" s="20">
        <v>7</v>
      </c>
      <c r="K17" s="20">
        <v>66</v>
      </c>
      <c r="L17" s="20">
        <v>97</v>
      </c>
      <c r="M17" s="20">
        <v>3</v>
      </c>
      <c r="N17" s="19" t="s">
        <v>36</v>
      </c>
      <c r="O17" s="19" t="s">
        <v>36</v>
      </c>
      <c r="P17" s="17" t="s">
        <v>36</v>
      </c>
      <c r="Q17" s="17" t="s">
        <v>36</v>
      </c>
      <c r="R17" s="17" t="s">
        <v>36</v>
      </c>
    </row>
    <row r="18" spans="1:18" x14ac:dyDescent="0.2">
      <c r="A18" t="s">
        <v>27</v>
      </c>
      <c r="B18" t="s">
        <v>16</v>
      </c>
      <c r="C18" s="19" t="s">
        <v>36</v>
      </c>
      <c r="D18" s="19" t="s">
        <v>36</v>
      </c>
      <c r="E18" s="19" t="s">
        <v>36</v>
      </c>
      <c r="F18" s="19" t="s">
        <v>36</v>
      </c>
      <c r="G18" s="19" t="s">
        <v>36</v>
      </c>
      <c r="H18" s="19" t="s">
        <v>36</v>
      </c>
      <c r="I18" s="19" t="s">
        <v>36</v>
      </c>
      <c r="J18" s="19" t="s">
        <v>36</v>
      </c>
      <c r="K18" s="19" t="s">
        <v>36</v>
      </c>
      <c r="L18" s="19" t="s">
        <v>36</v>
      </c>
      <c r="M18" s="19" t="s">
        <v>36</v>
      </c>
      <c r="N18" s="19" t="s">
        <v>36</v>
      </c>
      <c r="O18" s="19" t="s">
        <v>36</v>
      </c>
      <c r="P18" s="17"/>
      <c r="Q18" s="17"/>
      <c r="R18" s="17"/>
    </row>
    <row r="19" spans="1:18" x14ac:dyDescent="0.2">
      <c r="A19" t="s">
        <v>28</v>
      </c>
      <c r="B19" t="s">
        <v>22</v>
      </c>
      <c r="C19" s="20">
        <v>84</v>
      </c>
      <c r="D19" s="20">
        <v>3</v>
      </c>
      <c r="E19" s="20">
        <v>7</v>
      </c>
      <c r="F19" s="20">
        <v>6</v>
      </c>
      <c r="G19" s="20">
        <v>1</v>
      </c>
      <c r="H19" s="20">
        <v>26</v>
      </c>
      <c r="I19" s="20">
        <v>20</v>
      </c>
      <c r="J19" s="20">
        <v>9</v>
      </c>
      <c r="K19" s="20">
        <v>44</v>
      </c>
      <c r="L19" s="20">
        <v>84</v>
      </c>
      <c r="M19" s="20">
        <v>3</v>
      </c>
      <c r="N19" s="20">
        <v>7</v>
      </c>
      <c r="O19" s="20">
        <v>6</v>
      </c>
      <c r="P19" s="17" t="s">
        <v>36</v>
      </c>
      <c r="Q19" s="17" t="s">
        <v>36</v>
      </c>
      <c r="R19" s="17" t="s">
        <v>36</v>
      </c>
    </row>
    <row r="20" spans="1:18" x14ac:dyDescent="0.2">
      <c r="A20" t="s">
        <v>28</v>
      </c>
      <c r="B20" t="s">
        <v>14</v>
      </c>
      <c r="C20" s="20">
        <v>0</v>
      </c>
      <c r="D20" s="19" t="s">
        <v>36</v>
      </c>
      <c r="E20" s="19" t="s">
        <v>36</v>
      </c>
      <c r="F20" s="20">
        <v>80</v>
      </c>
      <c r="G20" s="19" t="s">
        <v>36</v>
      </c>
      <c r="H20" s="19" t="s">
        <v>36</v>
      </c>
      <c r="I20" s="20">
        <v>27</v>
      </c>
      <c r="J20" s="20">
        <v>13</v>
      </c>
      <c r="K20" s="20">
        <v>49</v>
      </c>
      <c r="L20" s="20">
        <v>0</v>
      </c>
      <c r="M20" s="19" t="s">
        <v>36</v>
      </c>
      <c r="N20" s="19" t="s">
        <v>36</v>
      </c>
      <c r="O20" s="20">
        <v>80</v>
      </c>
      <c r="P20" s="17" t="s">
        <v>36</v>
      </c>
      <c r="Q20" s="17" t="s">
        <v>36</v>
      </c>
      <c r="R20" s="17" t="s">
        <v>36</v>
      </c>
    </row>
    <row r="21" spans="1:18" x14ac:dyDescent="0.2">
      <c r="A21" t="s">
        <v>28</v>
      </c>
      <c r="B21" t="s">
        <v>16</v>
      </c>
      <c r="C21" s="20">
        <v>33</v>
      </c>
      <c r="D21" s="20">
        <v>1</v>
      </c>
      <c r="E21" s="20">
        <v>14</v>
      </c>
      <c r="F21" s="20">
        <v>52</v>
      </c>
      <c r="G21" s="20">
        <v>0</v>
      </c>
      <c r="H21" s="20">
        <v>17</v>
      </c>
      <c r="I21" s="20">
        <v>24</v>
      </c>
      <c r="J21" s="20">
        <v>11</v>
      </c>
      <c r="K21" s="20">
        <v>47</v>
      </c>
      <c r="L21" s="20">
        <v>33</v>
      </c>
      <c r="M21" s="20">
        <v>1</v>
      </c>
      <c r="N21" s="20">
        <v>14</v>
      </c>
      <c r="O21" s="20">
        <v>52</v>
      </c>
      <c r="P21" s="17" t="s">
        <v>36</v>
      </c>
      <c r="Q21" s="17" t="s">
        <v>36</v>
      </c>
      <c r="R21" s="17" t="s">
        <v>36</v>
      </c>
    </row>
    <row r="22" spans="1:18" x14ac:dyDescent="0.2">
      <c r="A22" s="5"/>
      <c r="B22" s="5"/>
      <c r="C22" s="10"/>
      <c r="D22" s="10"/>
      <c r="E22" s="10"/>
      <c r="F22" s="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2">
      <c r="A23" s="16" t="s">
        <v>145</v>
      </c>
    </row>
    <row r="24" spans="1:18" x14ac:dyDescent="0.2">
      <c r="A24" s="7" t="s">
        <v>31</v>
      </c>
    </row>
    <row r="26" spans="1:18" x14ac:dyDescent="0.2">
      <c r="A26" s="6" t="s">
        <v>133</v>
      </c>
    </row>
    <row r="27" spans="1:18" x14ac:dyDescent="0.2">
      <c r="A27" s="6" t="s">
        <v>134</v>
      </c>
    </row>
    <row r="28" spans="1:18" x14ac:dyDescent="0.2">
      <c r="A28" s="6" t="s">
        <v>135</v>
      </c>
    </row>
  </sheetData>
  <mergeCells count="6">
    <mergeCell ref="C4:F4"/>
    <mergeCell ref="G4:K4"/>
    <mergeCell ref="L4:O4"/>
    <mergeCell ref="P4:R4"/>
    <mergeCell ref="A4:A5"/>
    <mergeCell ref="B4:B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0_Mode_conduite</vt:lpstr>
      <vt:lpstr>1_Film posé sur le sol</vt:lpstr>
      <vt:lpstr>2_Voile-bache-film</vt:lpstr>
      <vt:lpstr>3_Abri bas</vt:lpstr>
      <vt:lpstr>4_Abri-haut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pierre.chapelle</dc:creator>
  <cp:lastModifiedBy>Pierre CHAPELLE</cp:lastModifiedBy>
  <dcterms:created xsi:type="dcterms:W3CDTF">2025-09-30T13:12:11Z</dcterms:created>
  <dcterms:modified xsi:type="dcterms:W3CDTF">2026-01-12T13:20:58Z</dcterms:modified>
</cp:coreProperties>
</file>