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sp\sdsafa\bsvae\EnquetesPK\PK-Légumes\PK_légumes2022\09.Diffusions\Chiffres et données\Global\Fichiers pour publication\"/>
    </mc:Choice>
  </mc:AlternateContent>
  <xr:revisionPtr revIDLastSave="0" documentId="13_ncr:1_{9CF2CC7B-A9D1-4207-BAD3-79099997CDCF}" xr6:coauthVersionLast="47" xr6:coauthVersionMax="47" xr10:uidLastSave="{00000000-0000-0000-0000-000000000000}"/>
  <bookViews>
    <workbookView xWindow="-28410" yWindow="-4170" windowWidth="12375" windowHeight="13485" xr2:uid="{00000000-000D-0000-FFFF-FFFF00000000}"/>
  </bookViews>
  <sheets>
    <sheet name="Sommaire" sheetId="1" r:id="rId1"/>
    <sheet name="1_Interculture" sheetId="2" r:id="rId2"/>
    <sheet name="2_Type_interculture" sheetId="3" r:id="rId3"/>
    <sheet name="3_Durée_interculture" sheetId="4" r:id="rId4"/>
    <sheet name="4_gestion_interculture" sheetId="5" r:id="rId5"/>
    <sheet name="5_Retournement_du_sol" sheetId="6" r:id="rId6"/>
    <sheet name="6_Vide_sanitaire" sheetId="7" r:id="rId7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0" i="1" l="1"/>
  <c r="B25" i="1"/>
  <c r="L1" i="7"/>
  <c r="L1" i="6"/>
  <c r="L1" i="5"/>
  <c r="L1" i="4"/>
  <c r="L1" i="3"/>
  <c r="L1" i="2"/>
  <c r="B24" i="1"/>
  <c r="A24" i="1"/>
  <c r="B23" i="1"/>
  <c r="A23" i="1"/>
  <c r="B22" i="1"/>
  <c r="A22" i="1"/>
  <c r="B21" i="1"/>
  <c r="A21" i="1"/>
  <c r="A20" i="1"/>
  <c r="B19" i="1"/>
  <c r="A19" i="1"/>
</calcChain>
</file>

<file path=xl/sharedStrings.xml><?xml version="1.0" encoding="utf-8"?>
<sst xmlns="http://schemas.openxmlformats.org/spreadsheetml/2006/main" count="655" uniqueCount="100">
  <si>
    <t>Enquête Pratiques culturales en productions légumières 2022</t>
  </si>
  <si>
    <t>Signes conventionnels utilisés :</t>
  </si>
  <si>
    <t>- nd ou case vide : résultat non disponible (par exemple donnée non collectée pour une culture)</t>
  </si>
  <si>
    <t>- ns : résultat non significatif (secret statistique, moins de 30 unités ou précision supérieure à 20 %)</t>
  </si>
  <si>
    <t>Champ géographique : France métropolitaine pour les tableaux regroupés, détail des régions de France métropolitaine et des DOM (La Réunion, Guyane, Martinique et Guadeloupe)</t>
  </si>
  <si>
    <t>Les résultats portent sur la campagne culturale 2022.</t>
  </si>
  <si>
    <t>"Ensemble" regroupe tous les modes de conduite : plein air ou abri bas, sous serre ou abri haut, hors-sol</t>
  </si>
  <si>
    <t>L'espèce "Oignon" dans les tableaux correspond aux "oignons et aux cives… hors échalotes".</t>
  </si>
  <si>
    <t>L'espèce "Potiron" dans les tableaux correspond à "Potiron, courge, giraumon, citrouille… hors chayotte".</t>
  </si>
  <si>
    <t>L'espèce "Chou feuille" dans les tableaux correspond aux "chou feuille (hors choucroute)".</t>
  </si>
  <si>
    <t>Selon les tableaux, les résultats sont présentés sous format de nombre arrondi à l'unité ou à une décimale. 
La somme des valeurs affichées n'est pas toujours égale à 100 car l'arrondi est réalisé au niveau de chaque case d'un tableau.</t>
  </si>
  <si>
    <t>Culture intermédiaire ou paillage mis en place sur la parcelle avant la mise en place de la culture enquêtée</t>
  </si>
  <si>
    <t>Part de superficie développée, en %</t>
  </si>
  <si>
    <t>Espèce</t>
  </si>
  <si>
    <t>Mode de conduite</t>
  </si>
  <si>
    <t>NON</t>
  </si>
  <si>
    <t>CIPAN (1) – Engrais vert</t>
  </si>
  <si>
    <t>CIVE (2)</t>
  </si>
  <si>
    <t>Culture dérobée</t>
  </si>
  <si>
    <t>Couvert semi-permanent (CSP)</t>
  </si>
  <si>
    <t>Paillage organique ou plastique</t>
  </si>
  <si>
    <t>Ne sait pas</t>
  </si>
  <si>
    <t>Carotte</t>
  </si>
  <si>
    <t>Ensemble</t>
  </si>
  <si>
    <t>ns</t>
  </si>
  <si>
    <t>Chou de Bruxelles</t>
  </si>
  <si>
    <t>Chou feuille</t>
  </si>
  <si>
    <t>Chou à inflorescence</t>
  </si>
  <si>
    <t>Fraise</t>
  </si>
  <si>
    <t>Plein air ou abri bas</t>
  </si>
  <si>
    <t>Sous serre ou abri haut</t>
  </si>
  <si>
    <t>Melon</t>
  </si>
  <si>
    <t>Oignon</t>
  </si>
  <si>
    <t>Potiron</t>
  </si>
  <si>
    <t>Salade chicorée ou laitue</t>
  </si>
  <si>
    <t>Salade mâche</t>
  </si>
  <si>
    <t>Tomate</t>
  </si>
  <si>
    <t>Note de lecture : en 2022, 46 % des superficies développées en carotte n'ont pas bénéficié de culture intermédaire ou de paillage sur la parcelle avant la mise en place de la culture enquêtée.</t>
  </si>
  <si>
    <t>Champ : Cultures de pleine terre</t>
  </si>
  <si>
    <t>Source : SSP - Agreste - Enquête Pratiques culturales en productions légumières 2022</t>
  </si>
  <si>
    <t>(1) Culture intermédaire piège à nitrates</t>
  </si>
  <si>
    <t>(2) Culture intermédiaire à valorisation énergétique</t>
  </si>
  <si>
    <t>CIPAN (1) ou Couvert semi-permanent (CSP)</t>
  </si>
  <si>
    <t>CIVE (2) ou Culture dérobée</t>
  </si>
  <si>
    <t>Crucifères</t>
  </si>
  <si>
    <t xml:space="preserve">Légumineuses </t>
  </si>
  <si>
    <t xml:space="preserve">Mélanges </t>
  </si>
  <si>
    <t>Céréales à pailles</t>
  </si>
  <si>
    <t>Légumineuses</t>
  </si>
  <si>
    <t>Mélanges</t>
  </si>
  <si>
    <t>Autres</t>
  </si>
  <si>
    <t>Pailles</t>
  </si>
  <si>
    <t>Broyats de végétaux (3)</t>
  </si>
  <si>
    <t>Plastique, herbistatique, agrotextile</t>
  </si>
  <si>
    <t xml:space="preserve">Autres </t>
  </si>
  <si>
    <t>Champ : Cultures de pleine terre avec culture intermédiaire ou paillage</t>
  </si>
  <si>
    <t>(3) Broyats de végétaux type BRF, mulch</t>
  </si>
  <si>
    <t>Durée moyenne entre la mise en place et la destruction de la culture intermédiaire ou du paillage</t>
  </si>
  <si>
    <t>En nombre de jours</t>
  </si>
  <si>
    <t>Nombre de jours</t>
  </si>
  <si>
    <t>Note de lecture : en 2022, il y a eu en moyenne 150 jours entre la mise en place et la destruction de la culture intermédiaire ou du paillage sur les parcelles de carotte.</t>
  </si>
  <si>
    <t>Champ : Cultures de pleine terre avec CIPAN, CSP,CIVE ou Culture dérobée</t>
  </si>
  <si>
    <t>Gestion des CIPAN, paillage et couvert-semi permanent (1)</t>
  </si>
  <si>
    <t xml:space="preserve">Destruction </t>
  </si>
  <si>
    <t>Pâturée (4)</t>
  </si>
  <si>
    <t>Retrait des matériaux (5)</t>
  </si>
  <si>
    <t>Pas de destruction (6)</t>
  </si>
  <si>
    <t>par le feu</t>
  </si>
  <si>
    <t>par le gel</t>
  </si>
  <si>
    <t>méca avec travail du sol (2)</t>
  </si>
  <si>
    <t>méca sans travail du sol (3)</t>
  </si>
  <si>
    <t>chimique</t>
  </si>
  <si>
    <t>Champ : Cultures de pleine terre avec présence de CIPAN, CSP ou paillage</t>
  </si>
  <si>
    <t>(1) Plusieurs réponses possibles</t>
  </si>
  <si>
    <t>(2) Destruction mécanique avec travail du sol</t>
  </si>
  <si>
    <t>(3) Destruction mécanique sans travail du sol (broyage, roulage)</t>
  </si>
  <si>
    <t>(4) Hors paillage</t>
  </si>
  <si>
    <t>(5) Si paillage plastique, herbistatique, agrotextile</t>
  </si>
  <si>
    <t>(6) Hors CIPAN</t>
  </si>
  <si>
    <t>Retournement du sol avant mise en place de la culture intermédiaire (CIPAN, CIVE, culture dérobée)</t>
  </si>
  <si>
    <t>Non</t>
  </si>
  <si>
    <t>Oui</t>
  </si>
  <si>
    <t xml:space="preserve">Ne sait pas  </t>
  </si>
  <si>
    <t>Note de lecture : en 2022, sur 76 % des superficies développées en carotte, il n'y a pas eu de retournement du sol avant mise en place de la culture intermédiaire (CIPAN, CIVE, culture dérobée).</t>
  </si>
  <si>
    <t>Champ : Cultures de pleine terre avec culture intermédiaire</t>
  </si>
  <si>
    <t>Mise en œuvre d'un vide sanitaire (temps de solarisation, désinfection,...) juste avant la mise en place de la culture enquêtée</t>
  </si>
  <si>
    <t>Hors sol</t>
  </si>
  <si>
    <t>Note de lecture : en 2022, sur 91 % des superficies développées en fraise sous serre ou abri haut, aucun vide-sanitaire n'a été mis en oeuvre avant la mise en place de la culture enquêtée.</t>
  </si>
  <si>
    <t>Champ : Cultures de pleine terre, sous abri haut hors ombrière et hors-sol sous abri</t>
  </si>
  <si>
    <t>Durée du vide sanitaire</t>
  </si>
  <si>
    <t>Durée en jours</t>
  </si>
  <si>
    <t>Note de lecture : en 2022, la durée moyenne de vide sanitaire pour les superficies développées en fraise hors sol est de 121 jours.</t>
  </si>
  <si>
    <t>Onglet</t>
  </si>
  <si>
    <t>Tableau</t>
  </si>
  <si>
    <t>Ligne</t>
  </si>
  <si>
    <t>Autres (graminées, ...)</t>
  </si>
  <si>
    <t>Note de lecture : En 2022, pour 13%  des superficies développées de carotte ayant eu une culture intermédaire ou un paillage, la culture intermédiaire était un CIPAN ou un CSP composé de crucifères.</t>
  </si>
  <si>
    <t>Type de culture intermédiaire (CIPAN, CIVE, culture dérobée, couvert semi-permanent) ou de paillage</t>
  </si>
  <si>
    <t>Note de lecture : en 2022, pour 0 % des superficies développées en carotte, le paillage, le CIPAN ou le CSP sont détruits par le feu.</t>
  </si>
  <si>
    <t>Champ : Cultures de pleine terre, sous abri haut hors ombrière et hors-sol sous abri avec mise en œuvre d'un vide-sanitaire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</si>
</sst>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i/>
      <sz val="10"/>
      <color rgb="FF000000"/>
      <name val="Arial"/>
    </font>
    <font>
      <sz val="9"/>
      <color rgb="FF000000"/>
      <name val="Arial"/>
    </font>
    <font>
      <i/>
      <sz val="9"/>
      <color rgb="FF000000"/>
      <name val="Arial"/>
    </font>
    <font>
      <u/>
      <sz val="10"/>
      <color theme="10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0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8D7E"/>
      </patternFill>
    </fill>
  </fills>
  <borders count="1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333333"/>
      </right>
      <top/>
      <bottom/>
      <diagonal/>
    </border>
    <border>
      <left/>
      <right/>
      <top style="thin">
        <color rgb="FF333333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0" fillId="0" borderId="5" xfId="0" applyFont="1" applyBorder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/>
    <xf numFmtId="0" fontId="10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8" fillId="0" borderId="11" xfId="0" applyFont="1" applyBorder="1"/>
    <xf numFmtId="0" fontId="0" fillId="0" borderId="10" xfId="0" applyNumberFormat="1" applyFont="1" applyBorder="1" applyAlignment="1">
      <alignment horizontal="center" vertical="center"/>
    </xf>
    <xf numFmtId="0" fontId="7" fillId="0" borderId="0" xfId="1"/>
    <xf numFmtId="0" fontId="2" fillId="0" borderId="2" xfId="0" applyFont="1" applyBorder="1"/>
    <xf numFmtId="0" fontId="0" fillId="0" borderId="5" xfId="0" applyFont="1" applyBorder="1"/>
    <xf numFmtId="0" fontId="0" fillId="0" borderId="4" xfId="0" applyFont="1" applyBorder="1"/>
    <xf numFmtId="0" fontId="0" fillId="0" borderId="7" xfId="0" applyFont="1" applyBorder="1"/>
    <xf numFmtId="0" fontId="0" fillId="0" borderId="3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9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2" fillId="0" borderId="8" xfId="0" applyFont="1" applyBorder="1" applyAlignment="1">
      <alignment wrapText="1"/>
    </xf>
    <xf numFmtId="0" fontId="11" fillId="2" borderId="1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activeCell="B37" sqref="B37"/>
    </sheetView>
  </sheetViews>
  <sheetFormatPr baseColWidth="10" defaultRowHeight="12.75" x14ac:dyDescent="0.2"/>
  <cols>
    <col min="1" max="1" width="40.7109375" customWidth="1"/>
    <col min="2" max="2" width="100.7109375" customWidth="1"/>
  </cols>
  <sheetData>
    <row r="1" spans="1:2" x14ac:dyDescent="0.2">
      <c r="A1" s="27" t="s">
        <v>0</v>
      </c>
      <c r="B1" s="28"/>
    </row>
    <row r="3" spans="1:2" x14ac:dyDescent="0.2">
      <c r="A3" s="2" t="s">
        <v>1</v>
      </c>
      <c r="B3" s="3"/>
    </row>
    <row r="4" spans="1:2" x14ac:dyDescent="0.2">
      <c r="A4" s="21" t="s">
        <v>2</v>
      </c>
      <c r="B4" s="22"/>
    </row>
    <row r="5" spans="1:2" x14ac:dyDescent="0.2">
      <c r="A5" s="23" t="s">
        <v>3</v>
      </c>
      <c r="B5" s="24"/>
    </row>
    <row r="7" spans="1:2" ht="30" customHeight="1" x14ac:dyDescent="0.2">
      <c r="A7" s="29" t="s">
        <v>4</v>
      </c>
      <c r="B7" s="26"/>
    </row>
    <row r="9" spans="1:2" x14ac:dyDescent="0.2">
      <c r="A9" s="25" t="s">
        <v>5</v>
      </c>
      <c r="B9" s="26"/>
    </row>
    <row r="11" spans="1:2" x14ac:dyDescent="0.2">
      <c r="A11" s="19" t="s">
        <v>6</v>
      </c>
      <c r="B11" s="20"/>
    </row>
    <row r="12" spans="1:2" x14ac:dyDescent="0.2">
      <c r="A12" s="21" t="s">
        <v>7</v>
      </c>
      <c r="B12" s="22"/>
    </row>
    <row r="13" spans="1:2" x14ac:dyDescent="0.2">
      <c r="A13" s="21" t="s">
        <v>8</v>
      </c>
      <c r="B13" s="22"/>
    </row>
    <row r="14" spans="1:2" x14ac:dyDescent="0.2">
      <c r="A14" s="23" t="s">
        <v>9</v>
      </c>
      <c r="B14" s="24"/>
    </row>
    <row r="16" spans="1:2" x14ac:dyDescent="0.2">
      <c r="A16" s="25" t="s">
        <v>10</v>
      </c>
      <c r="B16" s="26"/>
    </row>
    <row r="18" spans="1:3" ht="15" x14ac:dyDescent="0.2">
      <c r="A18" s="1" t="s">
        <v>92</v>
      </c>
      <c r="B18" s="1" t="s">
        <v>93</v>
      </c>
      <c r="C18" s="1" t="s">
        <v>94</v>
      </c>
    </row>
    <row r="19" spans="1:3" x14ac:dyDescent="0.2">
      <c r="A19" s="10" t="str">
        <f>HYPERLINK("#'1_Interculture'!A1", "1_Interculture")</f>
        <v>1_Interculture</v>
      </c>
      <c r="B19" s="10" t="str">
        <f>HYPERLINK("#'1_Interculture'!A1", "Culture intermédiaire ou paillage mis en place sur la parcelle avant la mise en place de la culture enquêtée")</f>
        <v>Culture intermédiaire ou paillage mis en place sur la parcelle avant la mise en place de la culture enquêtée</v>
      </c>
      <c r="C19">
        <v>1</v>
      </c>
    </row>
    <row r="20" spans="1:3" x14ac:dyDescent="0.2">
      <c r="A20" s="10" t="str">
        <f>HYPERLINK("#'2_Type_interculture'!A1", "2_Type_interculture")</f>
        <v>2_Type_interculture</v>
      </c>
      <c r="B20" s="18" t="str">
        <f>HYPERLINK("#'2_Type_interculture'!A1", "Type de culture intermédiaire (CIPAN, CIVE, culture dérobée, couvert semi-permanent) ou de paillage")</f>
        <v>Type de culture intermédiaire (CIPAN, CIVE, culture dérobée, couvert semi-permanent) ou de paillage</v>
      </c>
      <c r="C20">
        <v>1</v>
      </c>
    </row>
    <row r="21" spans="1:3" x14ac:dyDescent="0.2">
      <c r="A21" s="10" t="str">
        <f>HYPERLINK("#'3_Durée_interculture'!A1", "3_Durée_interculture")</f>
        <v>3_Durée_interculture</v>
      </c>
      <c r="B21" s="10" t="str">
        <f>HYPERLINK("#'3_Durée_interculture'!A1", "Durée moyenne entre la mise en place et la destruction de la culture intermédiaire ou du paillage")</f>
        <v>Durée moyenne entre la mise en place et la destruction de la culture intermédiaire ou du paillage</v>
      </c>
      <c r="C21">
        <v>1</v>
      </c>
    </row>
    <row r="22" spans="1:3" x14ac:dyDescent="0.2">
      <c r="A22" s="10" t="str">
        <f>HYPERLINK("#'4_gestion_interculture'!A1", "4_gestion_interculture")</f>
        <v>4_gestion_interculture</v>
      </c>
      <c r="B22" s="10" t="str">
        <f>HYPERLINK("#'4_gestion_interculture'!A1", "Gestion des CIPAN, paillage et couvert-semi permanent (1)")</f>
        <v>Gestion des CIPAN, paillage et couvert-semi permanent (1)</v>
      </c>
      <c r="C22">
        <v>1</v>
      </c>
    </row>
    <row r="23" spans="1:3" x14ac:dyDescent="0.2">
      <c r="A23" s="10" t="str">
        <f>HYPERLINK("#'5_Retournement_du_sol'!A1", "5_Retournement_du_sol")</f>
        <v>5_Retournement_du_sol</v>
      </c>
      <c r="B23" s="10" t="str">
        <f>HYPERLINK("#'5_Retournement_du_sol'!A1", "Retournement du sol avant mise en place de la culture intermédiaire (CIPAN, CIVE, culture dérobée)")</f>
        <v>Retournement du sol avant mise en place de la culture intermédiaire (CIPAN, CIVE, culture dérobée)</v>
      </c>
      <c r="C23">
        <v>1</v>
      </c>
    </row>
    <row r="24" spans="1:3" x14ac:dyDescent="0.2">
      <c r="A24" s="10" t="str">
        <f>HYPERLINK("#'6_Vide_sanitaire'!A1", "6_Vide_sanitaire")</f>
        <v>6_Vide_sanitaire</v>
      </c>
      <c r="B24" s="10" t="str">
        <f>HYPERLINK("#'6_Vide_sanitaire'!A1", "Mise en œuvre d'un vide sanitaire (temps de solarisation, désinfection,...) juste avant la mise en place de la culture enquêtée")</f>
        <v>Mise en œuvre d'un vide sanitaire (temps de solarisation, désinfection,...) juste avant la mise en place de la culture enquêtée</v>
      </c>
      <c r="C24">
        <v>1</v>
      </c>
    </row>
    <row r="25" spans="1:3" x14ac:dyDescent="0.2">
      <c r="B25" s="18" t="str">
        <f>HYPERLINK("#'6_Vide_sanitaire'!A25", "Durée du vide sanitaire")</f>
        <v>Durée du vide sanitaire</v>
      </c>
      <c r="C25">
        <v>25</v>
      </c>
    </row>
  </sheetData>
  <mergeCells count="10">
    <mergeCell ref="A1:B1"/>
    <mergeCell ref="A4:B4"/>
    <mergeCell ref="A5:B5"/>
    <mergeCell ref="A7:B7"/>
    <mergeCell ref="A9:B9"/>
    <mergeCell ref="A11:B11"/>
    <mergeCell ref="A12:B12"/>
    <mergeCell ref="A13:B13"/>
    <mergeCell ref="A14:B14"/>
    <mergeCell ref="A16:B16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workbookViewId="0">
      <selection activeCell="E31" sqref="E31"/>
    </sheetView>
  </sheetViews>
  <sheetFormatPr baseColWidth="10" defaultRowHeight="12.75" x14ac:dyDescent="0.2"/>
  <cols>
    <col min="1" max="2" width="22.7109375" customWidth="1"/>
    <col min="3" max="9" width="14.7109375" customWidth="1"/>
  </cols>
  <sheetData>
    <row r="1" spans="1:12" ht="15.75" x14ac:dyDescent="0.2">
      <c r="A1" s="4" t="s">
        <v>11</v>
      </c>
      <c r="L1" s="10" t="str">
        <f>HYPERLINK("#'Sommaire'!A1", "Retour sommaire")</f>
        <v>Retour sommaire</v>
      </c>
    </row>
    <row r="2" spans="1:12" x14ac:dyDescent="0.2">
      <c r="A2" s="5" t="s">
        <v>12</v>
      </c>
    </row>
    <row r="4" spans="1:12" ht="45" x14ac:dyDescent="0.2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19</v>
      </c>
      <c r="H4" s="1" t="s">
        <v>20</v>
      </c>
      <c r="I4" s="1" t="s">
        <v>21</v>
      </c>
    </row>
    <row r="5" spans="1:12" x14ac:dyDescent="0.2">
      <c r="A5" t="s">
        <v>22</v>
      </c>
      <c r="B5" t="s">
        <v>23</v>
      </c>
      <c r="C5" s="12">
        <v>46</v>
      </c>
      <c r="D5" s="12">
        <v>43</v>
      </c>
      <c r="E5" s="12">
        <v>6</v>
      </c>
      <c r="F5" s="12">
        <v>3</v>
      </c>
      <c r="G5" s="12" t="s">
        <v>24</v>
      </c>
      <c r="H5" s="12">
        <v>0</v>
      </c>
      <c r="I5" s="12" t="s">
        <v>24</v>
      </c>
    </row>
    <row r="6" spans="1:12" x14ac:dyDescent="0.2">
      <c r="A6" t="s">
        <v>25</v>
      </c>
      <c r="B6" t="s">
        <v>23</v>
      </c>
      <c r="C6" s="12">
        <v>54</v>
      </c>
      <c r="D6" s="12">
        <v>46</v>
      </c>
      <c r="E6" s="12" t="s">
        <v>24</v>
      </c>
      <c r="F6" s="12" t="s">
        <v>24</v>
      </c>
      <c r="G6" s="12">
        <v>0</v>
      </c>
      <c r="H6" s="12">
        <v>0</v>
      </c>
      <c r="I6" s="12" t="s">
        <v>24</v>
      </c>
    </row>
    <row r="7" spans="1:12" x14ac:dyDescent="0.2">
      <c r="A7" t="s">
        <v>26</v>
      </c>
      <c r="B7" t="s">
        <v>23</v>
      </c>
      <c r="C7" s="12">
        <v>66</v>
      </c>
      <c r="D7" s="12">
        <v>30</v>
      </c>
      <c r="E7" s="12">
        <v>0</v>
      </c>
      <c r="F7" s="12">
        <v>1</v>
      </c>
      <c r="G7" s="12">
        <v>2</v>
      </c>
      <c r="H7" s="12">
        <v>0</v>
      </c>
      <c r="I7" s="12">
        <v>0</v>
      </c>
    </row>
    <row r="8" spans="1:12" x14ac:dyDescent="0.2">
      <c r="A8" t="s">
        <v>27</v>
      </c>
      <c r="B8" t="s">
        <v>23</v>
      </c>
      <c r="C8" s="12">
        <v>62</v>
      </c>
      <c r="D8" s="12">
        <v>26</v>
      </c>
      <c r="E8" s="12" t="s">
        <v>24</v>
      </c>
      <c r="F8" s="12">
        <v>11</v>
      </c>
      <c r="G8" s="12" t="s">
        <v>24</v>
      </c>
      <c r="H8" s="12" t="s">
        <v>24</v>
      </c>
      <c r="I8" s="12" t="s">
        <v>24</v>
      </c>
    </row>
    <row r="9" spans="1:12" x14ac:dyDescent="0.2">
      <c r="A9" t="s">
        <v>28</v>
      </c>
      <c r="B9" t="s">
        <v>29</v>
      </c>
      <c r="C9" s="12">
        <v>83</v>
      </c>
      <c r="D9" s="12">
        <v>15</v>
      </c>
      <c r="E9" s="12" t="s">
        <v>24</v>
      </c>
      <c r="F9" s="12" t="s">
        <v>24</v>
      </c>
      <c r="G9" s="12">
        <v>0</v>
      </c>
      <c r="H9" s="12">
        <v>0</v>
      </c>
      <c r="I9" s="12">
        <v>0</v>
      </c>
    </row>
    <row r="10" spans="1:12" x14ac:dyDescent="0.2">
      <c r="A10" t="s">
        <v>28</v>
      </c>
      <c r="B10" t="s">
        <v>30</v>
      </c>
      <c r="C10" s="12">
        <v>86</v>
      </c>
      <c r="D10" s="12">
        <v>11</v>
      </c>
      <c r="E10" s="12" t="s">
        <v>24</v>
      </c>
      <c r="F10" s="12" t="s">
        <v>24</v>
      </c>
      <c r="G10" s="12" t="s">
        <v>24</v>
      </c>
      <c r="H10" s="12">
        <v>3</v>
      </c>
      <c r="I10" s="12" t="s">
        <v>24</v>
      </c>
    </row>
    <row r="11" spans="1:12" x14ac:dyDescent="0.2">
      <c r="A11" t="s">
        <v>28</v>
      </c>
      <c r="B11" t="s">
        <v>23</v>
      </c>
      <c r="C11" s="12">
        <v>84</v>
      </c>
      <c r="D11" s="12">
        <v>14</v>
      </c>
      <c r="E11" s="12" t="s">
        <v>24</v>
      </c>
      <c r="F11" s="12" t="s">
        <v>24</v>
      </c>
      <c r="G11" s="12">
        <v>0</v>
      </c>
      <c r="H11" s="12">
        <v>1</v>
      </c>
      <c r="I11" s="12">
        <v>0</v>
      </c>
    </row>
    <row r="12" spans="1:12" x14ac:dyDescent="0.2">
      <c r="A12" t="s">
        <v>31</v>
      </c>
      <c r="B12" t="s">
        <v>29</v>
      </c>
      <c r="C12" s="12">
        <v>87</v>
      </c>
      <c r="D12" s="12">
        <v>7</v>
      </c>
      <c r="E12" s="12">
        <v>1</v>
      </c>
      <c r="F12" s="12" t="s">
        <v>24</v>
      </c>
      <c r="G12" s="12" t="s">
        <v>24</v>
      </c>
      <c r="H12" s="12">
        <v>2</v>
      </c>
      <c r="I12" s="12" t="s">
        <v>24</v>
      </c>
    </row>
    <row r="13" spans="1:12" x14ac:dyDescent="0.2">
      <c r="A13" t="s">
        <v>31</v>
      </c>
      <c r="B13" t="s">
        <v>30</v>
      </c>
      <c r="C13" s="12">
        <v>75</v>
      </c>
      <c r="D13" s="12">
        <v>24</v>
      </c>
      <c r="E13" s="12" t="s">
        <v>24</v>
      </c>
      <c r="F13" s="12" t="s">
        <v>24</v>
      </c>
      <c r="G13" s="12" t="s">
        <v>24</v>
      </c>
      <c r="H13" s="12">
        <v>0</v>
      </c>
      <c r="I13" s="12" t="s">
        <v>24</v>
      </c>
    </row>
    <row r="14" spans="1:12" x14ac:dyDescent="0.2">
      <c r="A14" t="s">
        <v>31</v>
      </c>
      <c r="B14" t="s">
        <v>23</v>
      </c>
      <c r="C14" s="12">
        <v>86</v>
      </c>
      <c r="D14" s="12">
        <v>8</v>
      </c>
      <c r="E14" s="12">
        <v>1</v>
      </c>
      <c r="F14" s="12">
        <v>0</v>
      </c>
      <c r="G14" s="12" t="s">
        <v>24</v>
      </c>
      <c r="H14" s="12">
        <v>2</v>
      </c>
      <c r="I14" s="12" t="s">
        <v>24</v>
      </c>
    </row>
    <row r="15" spans="1:12" x14ac:dyDescent="0.2">
      <c r="A15" t="s">
        <v>32</v>
      </c>
      <c r="B15" t="s">
        <v>23</v>
      </c>
      <c r="C15" s="12">
        <v>29</v>
      </c>
      <c r="D15" s="12">
        <v>69</v>
      </c>
      <c r="E15" s="12" t="s">
        <v>24</v>
      </c>
      <c r="F15" s="12" t="s">
        <v>24</v>
      </c>
      <c r="G15" s="12">
        <v>0</v>
      </c>
      <c r="H15" s="12">
        <v>0</v>
      </c>
      <c r="I15" s="12">
        <v>0</v>
      </c>
    </row>
    <row r="16" spans="1:12" x14ac:dyDescent="0.2">
      <c r="A16" t="s">
        <v>33</v>
      </c>
      <c r="B16" t="s">
        <v>23</v>
      </c>
      <c r="C16" s="12">
        <v>65</v>
      </c>
      <c r="D16" s="12">
        <v>32</v>
      </c>
      <c r="E16" s="12" t="s">
        <v>24</v>
      </c>
      <c r="F16" s="12" t="s">
        <v>24</v>
      </c>
      <c r="G16" s="12">
        <v>1</v>
      </c>
      <c r="H16" s="12">
        <v>1</v>
      </c>
      <c r="I16" s="12">
        <v>0</v>
      </c>
    </row>
    <row r="17" spans="1:9" x14ac:dyDescent="0.2">
      <c r="A17" t="s">
        <v>34</v>
      </c>
      <c r="B17" t="s">
        <v>29</v>
      </c>
      <c r="C17" s="12">
        <v>71</v>
      </c>
      <c r="D17" s="12">
        <v>24</v>
      </c>
      <c r="E17" s="12" t="s">
        <v>24</v>
      </c>
      <c r="F17" s="12">
        <v>0</v>
      </c>
      <c r="G17" s="12" t="s">
        <v>24</v>
      </c>
      <c r="H17" s="12">
        <v>0</v>
      </c>
      <c r="I17" s="12">
        <v>0</v>
      </c>
    </row>
    <row r="18" spans="1:9" x14ac:dyDescent="0.2">
      <c r="A18" t="s">
        <v>34</v>
      </c>
      <c r="B18" t="s">
        <v>30</v>
      </c>
      <c r="C18" s="12">
        <v>66</v>
      </c>
      <c r="D18" s="12">
        <v>33</v>
      </c>
      <c r="E18" s="12" t="s">
        <v>24</v>
      </c>
      <c r="F18" s="12">
        <v>0</v>
      </c>
      <c r="G18" s="12" t="s">
        <v>24</v>
      </c>
      <c r="H18" s="12">
        <v>0</v>
      </c>
      <c r="I18" s="12">
        <v>0</v>
      </c>
    </row>
    <row r="19" spans="1:9" x14ac:dyDescent="0.2">
      <c r="A19" t="s">
        <v>34</v>
      </c>
      <c r="B19" t="s">
        <v>23</v>
      </c>
      <c r="C19" s="12">
        <v>70</v>
      </c>
      <c r="D19" s="12">
        <v>26</v>
      </c>
      <c r="E19" s="12" t="s">
        <v>24</v>
      </c>
      <c r="F19" s="12">
        <v>0</v>
      </c>
      <c r="G19" s="12" t="s">
        <v>24</v>
      </c>
      <c r="H19" s="12">
        <v>0</v>
      </c>
      <c r="I19" s="12">
        <v>0</v>
      </c>
    </row>
    <row r="20" spans="1:9" x14ac:dyDescent="0.2">
      <c r="A20" t="s">
        <v>35</v>
      </c>
      <c r="B20" t="s">
        <v>23</v>
      </c>
      <c r="C20" s="12">
        <v>92</v>
      </c>
      <c r="D20" s="12">
        <v>8</v>
      </c>
      <c r="E20" s="12" t="s">
        <v>24</v>
      </c>
      <c r="F20" s="12" t="s">
        <v>24</v>
      </c>
      <c r="G20" s="12" t="s">
        <v>24</v>
      </c>
      <c r="H20" s="12" t="s">
        <v>24</v>
      </c>
      <c r="I20" s="12" t="s">
        <v>24</v>
      </c>
    </row>
    <row r="21" spans="1:9" x14ac:dyDescent="0.2">
      <c r="A21" t="s">
        <v>36</v>
      </c>
      <c r="B21" t="s">
        <v>29</v>
      </c>
      <c r="C21" s="12">
        <v>79</v>
      </c>
      <c r="D21" s="12">
        <v>16</v>
      </c>
      <c r="E21" s="12" t="s">
        <v>24</v>
      </c>
      <c r="F21" s="12">
        <v>2</v>
      </c>
      <c r="G21" s="12" t="s">
        <v>24</v>
      </c>
      <c r="H21" s="12">
        <v>1</v>
      </c>
      <c r="I21" s="12">
        <v>0</v>
      </c>
    </row>
    <row r="22" spans="1:9" x14ac:dyDescent="0.2">
      <c r="A22" t="s">
        <v>36</v>
      </c>
      <c r="B22" t="s">
        <v>30</v>
      </c>
      <c r="C22" s="12">
        <v>86</v>
      </c>
      <c r="D22" s="12">
        <v>9</v>
      </c>
      <c r="E22" s="12" t="s">
        <v>24</v>
      </c>
      <c r="F22" s="12">
        <v>2</v>
      </c>
      <c r="G22" s="12" t="s">
        <v>24</v>
      </c>
      <c r="H22" s="12">
        <v>1</v>
      </c>
      <c r="I22" s="12">
        <v>0</v>
      </c>
    </row>
    <row r="23" spans="1:9" x14ac:dyDescent="0.2">
      <c r="A23" t="s">
        <v>36</v>
      </c>
      <c r="B23" t="s">
        <v>23</v>
      </c>
      <c r="C23" s="12">
        <v>80</v>
      </c>
      <c r="D23" s="12">
        <v>15</v>
      </c>
      <c r="E23" s="12" t="s">
        <v>24</v>
      </c>
      <c r="F23" s="12">
        <v>2</v>
      </c>
      <c r="G23" s="12">
        <v>2</v>
      </c>
      <c r="H23" s="12" t="s">
        <v>24</v>
      </c>
      <c r="I23" s="12">
        <v>0</v>
      </c>
    </row>
    <row r="24" spans="1:9" x14ac:dyDescent="0.2">
      <c r="A24" s="7"/>
      <c r="B24" s="7"/>
      <c r="C24" s="7"/>
      <c r="D24" s="7"/>
      <c r="E24" s="7"/>
      <c r="F24" s="7"/>
      <c r="G24" s="7"/>
      <c r="H24" s="7"/>
      <c r="I24" s="7"/>
    </row>
    <row r="25" spans="1:9" x14ac:dyDescent="0.2">
      <c r="A25" s="8" t="s">
        <v>37</v>
      </c>
    </row>
    <row r="26" spans="1:9" x14ac:dyDescent="0.2">
      <c r="A26" s="8" t="s">
        <v>38</v>
      </c>
    </row>
    <row r="27" spans="1:9" x14ac:dyDescent="0.2">
      <c r="A27" s="9" t="s">
        <v>39</v>
      </c>
    </row>
    <row r="29" spans="1:9" x14ac:dyDescent="0.2">
      <c r="A29" s="8" t="s">
        <v>40</v>
      </c>
    </row>
    <row r="30" spans="1:9" x14ac:dyDescent="0.2">
      <c r="A30" s="8" t="s">
        <v>41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2"/>
  <sheetViews>
    <sheetView zoomScaleNormal="100" workbookViewId="0">
      <selection activeCell="B34" sqref="B34"/>
    </sheetView>
  </sheetViews>
  <sheetFormatPr baseColWidth="10" defaultRowHeight="12.75" x14ac:dyDescent="0.2"/>
  <cols>
    <col min="1" max="2" width="22.7109375" customWidth="1"/>
    <col min="3" max="14" width="15.85546875" style="13" customWidth="1"/>
  </cols>
  <sheetData>
    <row r="1" spans="1:14" ht="15.75" x14ac:dyDescent="0.2">
      <c r="A1" s="4" t="s">
        <v>97</v>
      </c>
      <c r="L1" s="14" t="str">
        <f>HYPERLINK("#'Sommaire'!A1", "Retour sommaire")</f>
        <v>Retour sommaire</v>
      </c>
    </row>
    <row r="2" spans="1:14" x14ac:dyDescent="0.2">
      <c r="A2" s="5" t="s">
        <v>12</v>
      </c>
    </row>
    <row r="4" spans="1:14" x14ac:dyDescent="0.2">
      <c r="A4" s="27" t="s">
        <v>13</v>
      </c>
      <c r="B4" s="27" t="s">
        <v>14</v>
      </c>
      <c r="C4" s="30" t="s">
        <v>42</v>
      </c>
      <c r="D4" s="30" t="s">
        <v>42</v>
      </c>
      <c r="E4" s="30" t="s">
        <v>42</v>
      </c>
      <c r="F4" s="30" t="s">
        <v>42</v>
      </c>
      <c r="G4" s="30" t="s">
        <v>43</v>
      </c>
      <c r="H4" s="30" t="s">
        <v>43</v>
      </c>
      <c r="I4" s="30" t="s">
        <v>43</v>
      </c>
      <c r="J4" s="30" t="s">
        <v>43</v>
      </c>
      <c r="K4" s="30" t="s">
        <v>20</v>
      </c>
      <c r="L4" s="30" t="s">
        <v>20</v>
      </c>
      <c r="M4" s="30" t="s">
        <v>20</v>
      </c>
      <c r="N4" s="30" t="s">
        <v>20</v>
      </c>
    </row>
    <row r="5" spans="1:14" ht="45" x14ac:dyDescent="0.2">
      <c r="A5" s="27" t="s">
        <v>13</v>
      </c>
      <c r="B5" s="27" t="s">
        <v>14</v>
      </c>
      <c r="C5" s="15" t="s">
        <v>44</v>
      </c>
      <c r="D5" s="15" t="s">
        <v>45</v>
      </c>
      <c r="E5" s="15" t="s">
        <v>46</v>
      </c>
      <c r="F5" s="15" t="s">
        <v>95</v>
      </c>
      <c r="G5" s="15" t="s">
        <v>47</v>
      </c>
      <c r="H5" s="15" t="s">
        <v>48</v>
      </c>
      <c r="I5" s="15" t="s">
        <v>49</v>
      </c>
      <c r="J5" s="15" t="s">
        <v>50</v>
      </c>
      <c r="K5" s="15" t="s">
        <v>51</v>
      </c>
      <c r="L5" s="15" t="s">
        <v>52</v>
      </c>
      <c r="M5" s="15" t="s">
        <v>53</v>
      </c>
      <c r="N5" s="15" t="s">
        <v>54</v>
      </c>
    </row>
    <row r="6" spans="1:14" x14ac:dyDescent="0.2">
      <c r="A6" t="s">
        <v>22</v>
      </c>
      <c r="B6" t="s">
        <v>23</v>
      </c>
      <c r="C6" s="12">
        <v>13</v>
      </c>
      <c r="D6" s="12">
        <v>2</v>
      </c>
      <c r="E6" s="12">
        <v>46</v>
      </c>
      <c r="F6" s="12">
        <v>22</v>
      </c>
      <c r="G6" s="12">
        <v>7</v>
      </c>
      <c r="H6" s="12" t="s">
        <v>24</v>
      </c>
      <c r="I6" s="12">
        <v>1</v>
      </c>
      <c r="J6" s="12">
        <v>9</v>
      </c>
      <c r="K6" s="12" t="s">
        <v>24</v>
      </c>
      <c r="L6" s="12">
        <v>0</v>
      </c>
      <c r="M6" s="12">
        <v>0</v>
      </c>
      <c r="N6" s="12" t="s">
        <v>24</v>
      </c>
    </row>
    <row r="7" spans="1:14" x14ac:dyDescent="0.2">
      <c r="A7" t="s">
        <v>25</v>
      </c>
      <c r="B7" t="s">
        <v>23</v>
      </c>
      <c r="C7" s="12" t="s">
        <v>24</v>
      </c>
      <c r="D7" s="12">
        <v>5</v>
      </c>
      <c r="E7" s="12">
        <v>80</v>
      </c>
      <c r="F7" s="12">
        <v>15</v>
      </c>
      <c r="G7" s="12" t="s">
        <v>24</v>
      </c>
      <c r="H7" s="12" t="s">
        <v>24</v>
      </c>
      <c r="I7" s="12" t="s">
        <v>24</v>
      </c>
      <c r="J7" s="12" t="s">
        <v>24</v>
      </c>
      <c r="K7" s="12">
        <v>0</v>
      </c>
      <c r="L7" s="12" t="s">
        <v>24</v>
      </c>
      <c r="M7" s="12" t="s">
        <v>24</v>
      </c>
      <c r="N7" s="12" t="s">
        <v>24</v>
      </c>
    </row>
    <row r="8" spans="1:14" x14ac:dyDescent="0.2">
      <c r="A8" t="s">
        <v>26</v>
      </c>
      <c r="B8" t="s">
        <v>23</v>
      </c>
      <c r="C8" s="12">
        <v>6</v>
      </c>
      <c r="D8" s="12">
        <v>3</v>
      </c>
      <c r="E8" s="12">
        <v>78</v>
      </c>
      <c r="F8" s="12">
        <v>11</v>
      </c>
      <c r="G8" s="12">
        <v>0</v>
      </c>
      <c r="H8" s="12">
        <v>0</v>
      </c>
      <c r="I8" s="12">
        <v>0</v>
      </c>
      <c r="J8" s="12">
        <v>2</v>
      </c>
      <c r="K8" s="12">
        <v>0</v>
      </c>
      <c r="L8" s="12" t="s">
        <v>24</v>
      </c>
      <c r="M8" s="12">
        <v>0</v>
      </c>
      <c r="N8" s="12" t="s">
        <v>24</v>
      </c>
    </row>
    <row r="9" spans="1:14" x14ac:dyDescent="0.2">
      <c r="A9" t="s">
        <v>27</v>
      </c>
      <c r="B9" t="s">
        <v>23</v>
      </c>
      <c r="C9" s="12" t="s">
        <v>24</v>
      </c>
      <c r="D9" s="12" t="s">
        <v>24</v>
      </c>
      <c r="E9" s="12" t="s">
        <v>24</v>
      </c>
      <c r="F9" s="12" t="s">
        <v>24</v>
      </c>
      <c r="G9" s="12" t="s">
        <v>24</v>
      </c>
      <c r="H9" s="12" t="s">
        <v>24</v>
      </c>
      <c r="I9" s="12" t="s">
        <v>24</v>
      </c>
      <c r="J9" s="12" t="s">
        <v>24</v>
      </c>
      <c r="K9" s="12" t="s">
        <v>24</v>
      </c>
      <c r="L9" s="12" t="s">
        <v>24</v>
      </c>
      <c r="M9" s="12" t="s">
        <v>24</v>
      </c>
      <c r="N9" s="12" t="s">
        <v>24</v>
      </c>
    </row>
    <row r="10" spans="1:14" x14ac:dyDescent="0.2">
      <c r="A10" t="s">
        <v>28</v>
      </c>
      <c r="B10" t="s">
        <v>29</v>
      </c>
      <c r="C10" s="12">
        <v>8</v>
      </c>
      <c r="D10" s="12">
        <v>37</v>
      </c>
      <c r="E10" s="12">
        <v>20</v>
      </c>
      <c r="F10" s="12">
        <v>26</v>
      </c>
      <c r="G10" s="12" t="s">
        <v>24</v>
      </c>
      <c r="H10" s="12">
        <v>2</v>
      </c>
      <c r="I10" s="12" t="s">
        <v>24</v>
      </c>
      <c r="J10" s="12">
        <v>5</v>
      </c>
      <c r="K10" s="12" t="s">
        <v>24</v>
      </c>
      <c r="L10" s="12" t="s">
        <v>24</v>
      </c>
      <c r="M10" s="12">
        <v>1</v>
      </c>
      <c r="N10" s="12" t="s">
        <v>24</v>
      </c>
    </row>
    <row r="11" spans="1:14" x14ac:dyDescent="0.2">
      <c r="A11" t="s">
        <v>28</v>
      </c>
      <c r="B11" t="s">
        <v>30</v>
      </c>
      <c r="C11" s="12" t="s">
        <v>24</v>
      </c>
      <c r="D11" s="12" t="s">
        <v>24</v>
      </c>
      <c r="E11" s="12" t="s">
        <v>24</v>
      </c>
      <c r="F11" s="12" t="s">
        <v>24</v>
      </c>
      <c r="G11" s="12" t="s">
        <v>24</v>
      </c>
      <c r="H11" s="12" t="s">
        <v>24</v>
      </c>
      <c r="I11" s="12" t="s">
        <v>24</v>
      </c>
      <c r="J11" s="12" t="s">
        <v>24</v>
      </c>
      <c r="K11" s="12" t="s">
        <v>24</v>
      </c>
      <c r="L11" s="12" t="s">
        <v>24</v>
      </c>
      <c r="M11" s="12" t="s">
        <v>24</v>
      </c>
      <c r="N11" s="12" t="s">
        <v>24</v>
      </c>
    </row>
    <row r="12" spans="1:14" x14ac:dyDescent="0.2">
      <c r="A12" t="s">
        <v>28</v>
      </c>
      <c r="B12" t="s">
        <v>23</v>
      </c>
      <c r="C12" s="12">
        <v>6</v>
      </c>
      <c r="D12" s="12">
        <v>33</v>
      </c>
      <c r="E12" s="12">
        <v>18</v>
      </c>
      <c r="F12" s="12">
        <v>30</v>
      </c>
      <c r="G12" s="12" t="s">
        <v>24</v>
      </c>
      <c r="H12" s="12">
        <v>1</v>
      </c>
      <c r="I12" s="12" t="s">
        <v>24</v>
      </c>
      <c r="J12" s="12">
        <v>3</v>
      </c>
      <c r="K12" s="12" t="s">
        <v>24</v>
      </c>
      <c r="L12" s="12" t="s">
        <v>24</v>
      </c>
      <c r="M12" s="12">
        <v>8</v>
      </c>
      <c r="N12" s="12" t="s">
        <v>24</v>
      </c>
    </row>
    <row r="13" spans="1:14" x14ac:dyDescent="0.2">
      <c r="A13" t="s">
        <v>31</v>
      </c>
      <c r="B13" t="s">
        <v>29</v>
      </c>
      <c r="C13" s="12">
        <v>5</v>
      </c>
      <c r="D13" s="12">
        <v>43</v>
      </c>
      <c r="E13" s="12">
        <v>25</v>
      </c>
      <c r="F13" s="12">
        <v>2</v>
      </c>
      <c r="G13" s="12" t="s">
        <v>24</v>
      </c>
      <c r="H13" s="12" t="s">
        <v>24</v>
      </c>
      <c r="I13" s="12">
        <v>7</v>
      </c>
      <c r="J13" s="12" t="s">
        <v>24</v>
      </c>
      <c r="K13" s="12">
        <v>0</v>
      </c>
      <c r="L13" s="12" t="s">
        <v>24</v>
      </c>
      <c r="M13" s="12">
        <v>19</v>
      </c>
      <c r="N13" s="12" t="s">
        <v>24</v>
      </c>
    </row>
    <row r="14" spans="1:14" x14ac:dyDescent="0.2">
      <c r="A14" t="s">
        <v>31</v>
      </c>
      <c r="B14" t="s">
        <v>30</v>
      </c>
      <c r="C14" s="12" t="s">
        <v>24</v>
      </c>
      <c r="D14" s="12" t="s">
        <v>24</v>
      </c>
      <c r="E14" s="12" t="s">
        <v>24</v>
      </c>
      <c r="F14" s="12" t="s">
        <v>24</v>
      </c>
      <c r="G14" s="12" t="s">
        <v>24</v>
      </c>
      <c r="H14" s="12" t="s">
        <v>24</v>
      </c>
      <c r="I14" s="12" t="s">
        <v>24</v>
      </c>
      <c r="J14" s="12" t="s">
        <v>24</v>
      </c>
      <c r="K14" s="12" t="s">
        <v>24</v>
      </c>
      <c r="L14" s="12" t="s">
        <v>24</v>
      </c>
      <c r="M14" s="12" t="s">
        <v>24</v>
      </c>
      <c r="N14" s="12" t="s">
        <v>24</v>
      </c>
    </row>
    <row r="15" spans="1:14" x14ac:dyDescent="0.2">
      <c r="A15" t="s">
        <v>31</v>
      </c>
      <c r="B15" t="s">
        <v>23</v>
      </c>
      <c r="C15" s="12">
        <v>4</v>
      </c>
      <c r="D15" s="12">
        <v>39</v>
      </c>
      <c r="E15" s="12">
        <v>25</v>
      </c>
      <c r="F15" s="12">
        <v>8</v>
      </c>
      <c r="G15" s="12" t="s">
        <v>24</v>
      </c>
      <c r="H15" s="12" t="s">
        <v>24</v>
      </c>
      <c r="I15" s="12">
        <v>6</v>
      </c>
      <c r="J15" s="12" t="s">
        <v>24</v>
      </c>
      <c r="K15" s="12">
        <v>0</v>
      </c>
      <c r="L15" s="12" t="s">
        <v>24</v>
      </c>
      <c r="M15" s="12">
        <v>17</v>
      </c>
      <c r="N15" s="12" t="s">
        <v>24</v>
      </c>
    </row>
    <row r="16" spans="1:14" x14ac:dyDescent="0.2">
      <c r="A16" t="s">
        <v>32</v>
      </c>
      <c r="B16" t="s">
        <v>23</v>
      </c>
      <c r="C16" s="12">
        <v>30</v>
      </c>
      <c r="D16" s="12">
        <v>2</v>
      </c>
      <c r="E16" s="12">
        <v>59</v>
      </c>
      <c r="F16" s="12">
        <v>7</v>
      </c>
      <c r="G16" s="12" t="s">
        <v>24</v>
      </c>
      <c r="H16" s="12">
        <v>0</v>
      </c>
      <c r="I16" s="12">
        <v>1</v>
      </c>
      <c r="J16" s="12">
        <v>0</v>
      </c>
      <c r="K16" s="12">
        <v>0</v>
      </c>
      <c r="L16" s="12" t="s">
        <v>24</v>
      </c>
      <c r="M16" s="12">
        <v>0</v>
      </c>
      <c r="N16" s="12" t="s">
        <v>24</v>
      </c>
    </row>
    <row r="17" spans="1:14" x14ac:dyDescent="0.2">
      <c r="A17" t="s">
        <v>33</v>
      </c>
      <c r="B17" t="s">
        <v>23</v>
      </c>
      <c r="C17" s="12">
        <v>6</v>
      </c>
      <c r="D17" s="12">
        <v>10</v>
      </c>
      <c r="E17" s="12">
        <v>70</v>
      </c>
      <c r="F17" s="12">
        <v>6</v>
      </c>
      <c r="G17" s="12" t="s">
        <v>24</v>
      </c>
      <c r="H17" s="12">
        <v>0</v>
      </c>
      <c r="I17" s="12">
        <v>3</v>
      </c>
      <c r="J17" s="12" t="s">
        <v>24</v>
      </c>
      <c r="K17" s="12">
        <v>0</v>
      </c>
      <c r="L17" s="12">
        <v>0</v>
      </c>
      <c r="M17" s="12">
        <v>4</v>
      </c>
      <c r="N17" s="12">
        <v>0</v>
      </c>
    </row>
    <row r="18" spans="1:14" x14ac:dyDescent="0.2">
      <c r="A18" t="s">
        <v>34</v>
      </c>
      <c r="B18" t="s">
        <v>29</v>
      </c>
      <c r="C18" s="12">
        <v>6</v>
      </c>
      <c r="D18" s="12">
        <v>5</v>
      </c>
      <c r="E18" s="12">
        <v>71</v>
      </c>
      <c r="F18" s="12">
        <v>18</v>
      </c>
      <c r="G18" s="12">
        <v>0</v>
      </c>
      <c r="H18" s="12" t="s">
        <v>24</v>
      </c>
      <c r="I18" s="12" t="s">
        <v>24</v>
      </c>
      <c r="J18" s="12" t="s">
        <v>24</v>
      </c>
      <c r="K18" s="12">
        <v>0</v>
      </c>
      <c r="L18" s="12">
        <v>0</v>
      </c>
      <c r="M18" s="12">
        <v>1</v>
      </c>
      <c r="N18" s="12" t="s">
        <v>24</v>
      </c>
    </row>
    <row r="19" spans="1:14" x14ac:dyDescent="0.2">
      <c r="A19" t="s">
        <v>34</v>
      </c>
      <c r="B19" t="s">
        <v>30</v>
      </c>
      <c r="C19" s="12">
        <v>23</v>
      </c>
      <c r="D19" s="12">
        <v>1</v>
      </c>
      <c r="E19" s="12">
        <v>12</v>
      </c>
      <c r="F19" s="12">
        <v>63</v>
      </c>
      <c r="G19" s="12" t="s">
        <v>24</v>
      </c>
      <c r="H19" s="12" t="s">
        <v>24</v>
      </c>
      <c r="I19" s="12" t="s">
        <v>24</v>
      </c>
      <c r="J19" s="12">
        <v>0</v>
      </c>
      <c r="K19" s="12" t="s">
        <v>24</v>
      </c>
      <c r="L19" s="12">
        <v>0</v>
      </c>
      <c r="M19" s="12">
        <v>0</v>
      </c>
      <c r="N19" s="12" t="s">
        <v>24</v>
      </c>
    </row>
    <row r="20" spans="1:14" x14ac:dyDescent="0.2">
      <c r="A20" t="s">
        <v>34</v>
      </c>
      <c r="B20" t="s">
        <v>23</v>
      </c>
      <c r="C20" s="12">
        <v>10</v>
      </c>
      <c r="D20" s="12">
        <v>4</v>
      </c>
      <c r="E20" s="12">
        <v>56</v>
      </c>
      <c r="F20" s="12">
        <v>29</v>
      </c>
      <c r="G20" s="12">
        <v>0</v>
      </c>
      <c r="H20" s="12" t="s">
        <v>24</v>
      </c>
      <c r="I20" s="12" t="s">
        <v>24</v>
      </c>
      <c r="J20" s="12">
        <v>0</v>
      </c>
      <c r="K20" s="12">
        <v>0</v>
      </c>
      <c r="L20" s="12">
        <v>0</v>
      </c>
      <c r="M20" s="12">
        <v>1</v>
      </c>
      <c r="N20" s="12" t="s">
        <v>24</v>
      </c>
    </row>
    <row r="21" spans="1:14" x14ac:dyDescent="0.2">
      <c r="A21" t="s">
        <v>35</v>
      </c>
      <c r="B21" t="s">
        <v>23</v>
      </c>
      <c r="C21" s="12" t="s">
        <v>24</v>
      </c>
      <c r="D21" s="12" t="s">
        <v>24</v>
      </c>
      <c r="E21" s="12" t="s">
        <v>24</v>
      </c>
      <c r="F21" s="12" t="s">
        <v>24</v>
      </c>
      <c r="G21" s="12" t="s">
        <v>24</v>
      </c>
      <c r="H21" s="12" t="s">
        <v>24</v>
      </c>
      <c r="I21" s="12" t="s">
        <v>24</v>
      </c>
      <c r="J21" s="12" t="s">
        <v>24</v>
      </c>
      <c r="K21" s="12" t="s">
        <v>24</v>
      </c>
      <c r="L21" s="12" t="s">
        <v>24</v>
      </c>
      <c r="M21" s="12" t="s">
        <v>24</v>
      </c>
      <c r="N21" s="12" t="s">
        <v>24</v>
      </c>
    </row>
    <row r="22" spans="1:14" x14ac:dyDescent="0.2">
      <c r="A22" t="s">
        <v>36</v>
      </c>
      <c r="B22" t="s">
        <v>29</v>
      </c>
      <c r="C22" s="12">
        <v>10</v>
      </c>
      <c r="D22" s="12">
        <v>17</v>
      </c>
      <c r="E22" s="12">
        <v>53</v>
      </c>
      <c r="F22" s="12">
        <v>4</v>
      </c>
      <c r="G22" s="12" t="s">
        <v>24</v>
      </c>
      <c r="H22" s="12" t="s">
        <v>24</v>
      </c>
      <c r="I22" s="12" t="s">
        <v>24</v>
      </c>
      <c r="J22" s="12">
        <v>11</v>
      </c>
      <c r="K22" s="12">
        <v>5</v>
      </c>
      <c r="L22" s="12">
        <v>0</v>
      </c>
      <c r="M22" s="12">
        <v>0</v>
      </c>
      <c r="N22" s="12" t="s">
        <v>24</v>
      </c>
    </row>
    <row r="23" spans="1:14" x14ac:dyDescent="0.2">
      <c r="A23" t="s">
        <v>36</v>
      </c>
      <c r="B23" t="s">
        <v>30</v>
      </c>
      <c r="C23" s="12">
        <v>3</v>
      </c>
      <c r="D23" s="12">
        <v>9</v>
      </c>
      <c r="E23" s="12">
        <v>44</v>
      </c>
      <c r="F23" s="12">
        <v>23</v>
      </c>
      <c r="G23" s="12" t="s">
        <v>24</v>
      </c>
      <c r="H23" s="12" t="s">
        <v>24</v>
      </c>
      <c r="I23" s="12" t="s">
        <v>24</v>
      </c>
      <c r="J23" s="12">
        <v>4</v>
      </c>
      <c r="K23" s="12">
        <v>1</v>
      </c>
      <c r="L23" s="12">
        <v>4</v>
      </c>
      <c r="M23" s="12">
        <v>5</v>
      </c>
      <c r="N23" s="12">
        <v>0</v>
      </c>
    </row>
    <row r="24" spans="1:14" x14ac:dyDescent="0.2">
      <c r="A24" t="s">
        <v>36</v>
      </c>
      <c r="B24" t="s">
        <v>23</v>
      </c>
      <c r="C24" s="12">
        <v>9</v>
      </c>
      <c r="D24" s="12">
        <v>16</v>
      </c>
      <c r="E24" s="12">
        <v>51</v>
      </c>
      <c r="F24" s="12">
        <v>7</v>
      </c>
      <c r="G24" s="12" t="s">
        <v>24</v>
      </c>
      <c r="H24" s="12" t="s">
        <v>24</v>
      </c>
      <c r="I24" s="12" t="s">
        <v>24</v>
      </c>
      <c r="J24" s="12">
        <v>10</v>
      </c>
      <c r="K24" s="12">
        <v>4</v>
      </c>
      <c r="L24" s="12">
        <v>1</v>
      </c>
      <c r="M24" s="12">
        <v>1</v>
      </c>
      <c r="N24" s="12">
        <v>0</v>
      </c>
    </row>
    <row r="25" spans="1:14" x14ac:dyDescent="0.2">
      <c r="A25" s="7"/>
      <c r="B25" s="7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</row>
    <row r="26" spans="1:14" x14ac:dyDescent="0.2">
      <c r="A26" s="8" t="s">
        <v>96</v>
      </c>
    </row>
    <row r="27" spans="1:14" x14ac:dyDescent="0.2">
      <c r="A27" s="8" t="s">
        <v>55</v>
      </c>
    </row>
    <row r="28" spans="1:14" x14ac:dyDescent="0.2">
      <c r="A28" s="9" t="s">
        <v>39</v>
      </c>
    </row>
    <row r="30" spans="1:14" x14ac:dyDescent="0.2">
      <c r="A30" s="8" t="s">
        <v>40</v>
      </c>
    </row>
    <row r="31" spans="1:14" x14ac:dyDescent="0.2">
      <c r="A31" s="8" t="s">
        <v>41</v>
      </c>
    </row>
    <row r="32" spans="1:14" x14ac:dyDescent="0.2">
      <c r="A32" s="8" t="s">
        <v>56</v>
      </c>
    </row>
  </sheetData>
  <mergeCells count="5">
    <mergeCell ref="A4:A5"/>
    <mergeCell ref="B4:B5"/>
    <mergeCell ref="C4:F4"/>
    <mergeCell ref="G4:J4"/>
    <mergeCell ref="K4:N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7"/>
  <sheetViews>
    <sheetView workbookViewId="0">
      <selection activeCell="B35" sqref="B35"/>
    </sheetView>
  </sheetViews>
  <sheetFormatPr baseColWidth="10" defaultRowHeight="12.75" x14ac:dyDescent="0.2"/>
  <cols>
    <col min="1" max="2" width="22.7109375" customWidth="1"/>
    <col min="3" max="3" width="14.7109375" customWidth="1"/>
  </cols>
  <sheetData>
    <row r="1" spans="1:12" ht="15.75" x14ac:dyDescent="0.2">
      <c r="A1" s="4" t="s">
        <v>57</v>
      </c>
      <c r="L1" s="10" t="str">
        <f>HYPERLINK("#'Sommaire'!A1", "Retour sommaire")</f>
        <v>Retour sommaire</v>
      </c>
    </row>
    <row r="2" spans="1:12" x14ac:dyDescent="0.2">
      <c r="A2" s="5" t="s">
        <v>58</v>
      </c>
    </row>
    <row r="4" spans="1:12" ht="30" x14ac:dyDescent="0.2">
      <c r="A4" s="1" t="s">
        <v>13</v>
      </c>
      <c r="B4" s="1" t="s">
        <v>14</v>
      </c>
      <c r="C4" s="1" t="s">
        <v>59</v>
      </c>
    </row>
    <row r="5" spans="1:12" x14ac:dyDescent="0.2">
      <c r="A5" t="s">
        <v>22</v>
      </c>
      <c r="B5" t="s">
        <v>23</v>
      </c>
      <c r="C5" s="11">
        <v>150</v>
      </c>
    </row>
    <row r="6" spans="1:12" x14ac:dyDescent="0.2">
      <c r="A6" t="s">
        <v>25</v>
      </c>
      <c r="B6" t="s">
        <v>23</v>
      </c>
      <c r="C6" s="11">
        <v>145</v>
      </c>
    </row>
    <row r="7" spans="1:12" x14ac:dyDescent="0.2">
      <c r="A7" t="s">
        <v>26</v>
      </c>
      <c r="B7" t="s">
        <v>23</v>
      </c>
      <c r="C7" s="11">
        <v>178</v>
      </c>
    </row>
    <row r="8" spans="1:12" x14ac:dyDescent="0.2">
      <c r="A8" t="s">
        <v>27</v>
      </c>
      <c r="B8" t="s">
        <v>23</v>
      </c>
      <c r="C8" s="11" t="s">
        <v>24</v>
      </c>
    </row>
    <row r="9" spans="1:12" x14ac:dyDescent="0.2">
      <c r="A9" t="s">
        <v>28</v>
      </c>
      <c r="B9" t="s">
        <v>29</v>
      </c>
      <c r="C9" s="11">
        <v>135</v>
      </c>
    </row>
    <row r="10" spans="1:12" x14ac:dyDescent="0.2">
      <c r="A10" t="s">
        <v>28</v>
      </c>
      <c r="B10" t="s">
        <v>30</v>
      </c>
      <c r="C10" s="11" t="s">
        <v>24</v>
      </c>
    </row>
    <row r="11" spans="1:12" x14ac:dyDescent="0.2">
      <c r="A11" t="s">
        <v>28</v>
      </c>
      <c r="B11" t="s">
        <v>23</v>
      </c>
      <c r="C11" s="11">
        <v>132</v>
      </c>
    </row>
    <row r="12" spans="1:12" x14ac:dyDescent="0.2">
      <c r="A12" t="s">
        <v>31</v>
      </c>
      <c r="B12" t="s">
        <v>29</v>
      </c>
      <c r="C12" s="11">
        <v>119</v>
      </c>
    </row>
    <row r="13" spans="1:12" x14ac:dyDescent="0.2">
      <c r="A13" t="s">
        <v>31</v>
      </c>
      <c r="B13" t="s">
        <v>30</v>
      </c>
      <c r="C13" s="11" t="s">
        <v>24</v>
      </c>
    </row>
    <row r="14" spans="1:12" x14ac:dyDescent="0.2">
      <c r="A14" t="s">
        <v>31</v>
      </c>
      <c r="B14" t="s">
        <v>23</v>
      </c>
      <c r="C14" s="11">
        <v>118</v>
      </c>
    </row>
    <row r="15" spans="1:12" x14ac:dyDescent="0.2">
      <c r="A15" t="s">
        <v>32</v>
      </c>
      <c r="B15" t="s">
        <v>23</v>
      </c>
      <c r="C15" s="11">
        <v>104</v>
      </c>
    </row>
    <row r="16" spans="1:12" x14ac:dyDescent="0.2">
      <c r="A16" t="s">
        <v>33</v>
      </c>
      <c r="B16" t="s">
        <v>23</v>
      </c>
      <c r="C16" s="11">
        <v>161</v>
      </c>
    </row>
    <row r="17" spans="1:3" x14ac:dyDescent="0.2">
      <c r="A17" t="s">
        <v>34</v>
      </c>
      <c r="B17" t="s">
        <v>29</v>
      </c>
      <c r="C17" s="11">
        <v>183</v>
      </c>
    </row>
    <row r="18" spans="1:3" x14ac:dyDescent="0.2">
      <c r="A18" t="s">
        <v>34</v>
      </c>
      <c r="B18" t="s">
        <v>30</v>
      </c>
      <c r="C18" s="11">
        <v>71</v>
      </c>
    </row>
    <row r="19" spans="1:3" x14ac:dyDescent="0.2">
      <c r="A19" t="s">
        <v>34</v>
      </c>
      <c r="B19" t="s">
        <v>23</v>
      </c>
      <c r="C19" s="11">
        <v>155</v>
      </c>
    </row>
    <row r="20" spans="1:3" x14ac:dyDescent="0.2">
      <c r="A20" t="s">
        <v>35</v>
      </c>
      <c r="B20" t="s">
        <v>23</v>
      </c>
      <c r="C20" s="11" t="s">
        <v>24</v>
      </c>
    </row>
    <row r="21" spans="1:3" x14ac:dyDescent="0.2">
      <c r="A21" t="s">
        <v>36</v>
      </c>
      <c r="B21" t="s">
        <v>29</v>
      </c>
      <c r="C21" s="11">
        <v>153</v>
      </c>
    </row>
    <row r="22" spans="1:3" x14ac:dyDescent="0.2">
      <c r="A22" t="s">
        <v>36</v>
      </c>
      <c r="B22" t="s">
        <v>30</v>
      </c>
      <c r="C22" s="11">
        <v>85</v>
      </c>
    </row>
    <row r="23" spans="1:3" x14ac:dyDescent="0.2">
      <c r="A23" t="s">
        <v>36</v>
      </c>
      <c r="B23" t="s">
        <v>23</v>
      </c>
      <c r="C23" s="11">
        <v>144</v>
      </c>
    </row>
    <row r="24" spans="1:3" x14ac:dyDescent="0.2">
      <c r="A24" s="7"/>
      <c r="B24" s="7"/>
      <c r="C24" s="7"/>
    </row>
    <row r="25" spans="1:3" x14ac:dyDescent="0.2">
      <c r="A25" s="8" t="s">
        <v>60</v>
      </c>
    </row>
    <row r="26" spans="1:3" x14ac:dyDescent="0.2">
      <c r="A26" s="8" t="s">
        <v>61</v>
      </c>
    </row>
    <row r="27" spans="1:3" x14ac:dyDescent="0.2">
      <c r="A27" s="9" t="s">
        <v>39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5"/>
  <sheetViews>
    <sheetView topLeftCell="A2" zoomScaleNormal="100" workbookViewId="0">
      <selection activeCell="E34" sqref="E34"/>
    </sheetView>
  </sheetViews>
  <sheetFormatPr baseColWidth="10" defaultRowHeight="12.75" x14ac:dyDescent="0.2"/>
  <cols>
    <col min="1" max="2" width="22.7109375" customWidth="1"/>
    <col min="3" max="11" width="14.7109375" customWidth="1"/>
  </cols>
  <sheetData>
    <row r="1" spans="1:12" ht="15.75" x14ac:dyDescent="0.2">
      <c r="A1" s="4" t="s">
        <v>62</v>
      </c>
      <c r="L1" s="10" t="str">
        <f>HYPERLINK("#'Sommaire'!A1", "Retour sommaire")</f>
        <v>Retour sommaire</v>
      </c>
    </row>
    <row r="2" spans="1:12" x14ac:dyDescent="0.2">
      <c r="A2" s="5" t="s">
        <v>12</v>
      </c>
    </row>
    <row r="4" spans="1:12" x14ac:dyDescent="0.2">
      <c r="A4" s="27" t="s">
        <v>13</v>
      </c>
      <c r="B4" s="27" t="s">
        <v>14</v>
      </c>
      <c r="C4" s="27" t="s">
        <v>63</v>
      </c>
      <c r="D4" s="27" t="s">
        <v>63</v>
      </c>
      <c r="E4" s="27" t="s">
        <v>63</v>
      </c>
      <c r="F4" s="27" t="s">
        <v>63</v>
      </c>
      <c r="G4" s="27" t="s">
        <v>63</v>
      </c>
      <c r="H4" s="27" t="s">
        <v>64</v>
      </c>
      <c r="I4" s="27" t="s">
        <v>65</v>
      </c>
      <c r="J4" s="27" t="s">
        <v>66</v>
      </c>
      <c r="K4" s="27" t="s">
        <v>50</v>
      </c>
    </row>
    <row r="5" spans="1:12" ht="45" x14ac:dyDescent="0.2">
      <c r="A5" s="27" t="s">
        <v>13</v>
      </c>
      <c r="B5" s="27" t="s">
        <v>14</v>
      </c>
      <c r="C5" s="1" t="s">
        <v>67</v>
      </c>
      <c r="D5" s="1" t="s">
        <v>68</v>
      </c>
      <c r="E5" s="1" t="s">
        <v>69</v>
      </c>
      <c r="F5" s="1" t="s">
        <v>70</v>
      </c>
      <c r="G5" s="1" t="s">
        <v>71</v>
      </c>
      <c r="H5" s="27" t="s">
        <v>64</v>
      </c>
      <c r="I5" s="27" t="s">
        <v>65</v>
      </c>
      <c r="J5" s="27" t="s">
        <v>66</v>
      </c>
      <c r="K5" s="27" t="s">
        <v>50</v>
      </c>
    </row>
    <row r="6" spans="1:12" x14ac:dyDescent="0.2">
      <c r="A6" t="s">
        <v>22</v>
      </c>
      <c r="B6" t="s">
        <v>23</v>
      </c>
      <c r="C6" s="11">
        <v>0</v>
      </c>
      <c r="D6" s="11">
        <v>2</v>
      </c>
      <c r="E6" s="11">
        <v>64</v>
      </c>
      <c r="F6" s="11">
        <v>37</v>
      </c>
      <c r="G6" s="11">
        <v>1</v>
      </c>
      <c r="H6" s="11">
        <v>2</v>
      </c>
      <c r="I6" s="11">
        <v>0</v>
      </c>
      <c r="J6" s="11">
        <v>0</v>
      </c>
      <c r="K6" s="11">
        <v>0</v>
      </c>
    </row>
    <row r="7" spans="1:12" x14ac:dyDescent="0.2">
      <c r="A7" t="s">
        <v>25</v>
      </c>
      <c r="B7" t="s">
        <v>23</v>
      </c>
      <c r="C7" s="11">
        <v>0</v>
      </c>
      <c r="D7" s="11">
        <v>29</v>
      </c>
      <c r="E7" s="11">
        <v>49</v>
      </c>
      <c r="F7" s="11">
        <v>22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</row>
    <row r="8" spans="1:12" x14ac:dyDescent="0.2">
      <c r="A8" t="s">
        <v>26</v>
      </c>
      <c r="B8" t="s">
        <v>23</v>
      </c>
      <c r="C8" s="11">
        <v>0</v>
      </c>
      <c r="D8" s="11">
        <v>1</v>
      </c>
      <c r="E8" s="11">
        <v>72</v>
      </c>
      <c r="F8" s="11">
        <v>28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</row>
    <row r="9" spans="1:12" x14ac:dyDescent="0.2">
      <c r="A9" t="s">
        <v>27</v>
      </c>
      <c r="B9" t="s">
        <v>23</v>
      </c>
      <c r="C9" s="11" t="s">
        <v>24</v>
      </c>
      <c r="D9" s="11" t="s">
        <v>24</v>
      </c>
      <c r="E9" s="11" t="s">
        <v>24</v>
      </c>
      <c r="F9" s="11" t="s">
        <v>24</v>
      </c>
      <c r="G9" s="11" t="s">
        <v>24</v>
      </c>
      <c r="H9" s="11" t="s">
        <v>24</v>
      </c>
      <c r="I9" s="11" t="s">
        <v>24</v>
      </c>
      <c r="J9" s="11" t="s">
        <v>24</v>
      </c>
      <c r="K9" s="11" t="s">
        <v>24</v>
      </c>
    </row>
    <row r="10" spans="1:12" x14ac:dyDescent="0.2">
      <c r="A10" t="s">
        <v>28</v>
      </c>
      <c r="B10" t="s">
        <v>29</v>
      </c>
      <c r="C10" s="11">
        <v>0</v>
      </c>
      <c r="D10" s="11" t="s">
        <v>24</v>
      </c>
      <c r="E10" s="11">
        <v>44</v>
      </c>
      <c r="F10" s="11">
        <v>50</v>
      </c>
      <c r="G10" s="11">
        <v>3</v>
      </c>
      <c r="H10" s="11">
        <v>0</v>
      </c>
      <c r="I10" s="11">
        <v>0</v>
      </c>
      <c r="J10" s="11">
        <v>1</v>
      </c>
      <c r="K10" s="11">
        <v>0</v>
      </c>
    </row>
    <row r="11" spans="1:12" x14ac:dyDescent="0.2">
      <c r="A11" t="s">
        <v>28</v>
      </c>
      <c r="B11" t="s">
        <v>30</v>
      </c>
      <c r="C11" s="11" t="s">
        <v>24</v>
      </c>
      <c r="D11" s="11" t="s">
        <v>24</v>
      </c>
      <c r="E11" s="11" t="s">
        <v>24</v>
      </c>
      <c r="F11" s="11" t="s">
        <v>24</v>
      </c>
      <c r="G11" s="11" t="s">
        <v>24</v>
      </c>
      <c r="H11" s="11" t="s">
        <v>24</v>
      </c>
      <c r="I11" s="11" t="s">
        <v>24</v>
      </c>
      <c r="J11" s="11" t="s">
        <v>24</v>
      </c>
      <c r="K11" s="11" t="s">
        <v>24</v>
      </c>
    </row>
    <row r="12" spans="1:12" x14ac:dyDescent="0.2">
      <c r="A12" t="s">
        <v>28</v>
      </c>
      <c r="B12" t="s">
        <v>23</v>
      </c>
      <c r="C12" s="11">
        <v>0</v>
      </c>
      <c r="D12" s="11" t="s">
        <v>24</v>
      </c>
      <c r="E12" s="11">
        <v>49</v>
      </c>
      <c r="F12" s="11">
        <v>38</v>
      </c>
      <c r="G12" s="11">
        <v>6</v>
      </c>
      <c r="H12" s="11">
        <v>0</v>
      </c>
      <c r="I12" s="11" t="s">
        <v>24</v>
      </c>
      <c r="J12" s="11">
        <v>9</v>
      </c>
      <c r="K12" s="11">
        <v>2</v>
      </c>
    </row>
    <row r="13" spans="1:12" x14ac:dyDescent="0.2">
      <c r="A13" t="s">
        <v>31</v>
      </c>
      <c r="B13" t="s">
        <v>29</v>
      </c>
      <c r="C13" s="11">
        <v>0</v>
      </c>
      <c r="D13" s="11">
        <v>0</v>
      </c>
      <c r="E13" s="11">
        <v>64</v>
      </c>
      <c r="F13" s="11">
        <v>16</v>
      </c>
      <c r="G13" s="11">
        <v>0</v>
      </c>
      <c r="H13" s="11">
        <v>0</v>
      </c>
      <c r="I13" s="11">
        <v>20</v>
      </c>
      <c r="J13" s="11">
        <v>0</v>
      </c>
      <c r="K13" s="11">
        <v>0</v>
      </c>
    </row>
    <row r="14" spans="1:12" x14ac:dyDescent="0.2">
      <c r="A14" t="s">
        <v>31</v>
      </c>
      <c r="B14" t="s">
        <v>30</v>
      </c>
      <c r="C14" s="11" t="s">
        <v>24</v>
      </c>
      <c r="D14" s="11" t="s">
        <v>24</v>
      </c>
      <c r="E14" s="11" t="s">
        <v>24</v>
      </c>
      <c r="F14" s="11" t="s">
        <v>24</v>
      </c>
      <c r="G14" s="11" t="s">
        <v>24</v>
      </c>
      <c r="H14" s="11" t="s">
        <v>24</v>
      </c>
      <c r="I14" s="11" t="s">
        <v>24</v>
      </c>
      <c r="J14" s="11" t="s">
        <v>24</v>
      </c>
      <c r="K14" s="11" t="s">
        <v>24</v>
      </c>
    </row>
    <row r="15" spans="1:12" x14ac:dyDescent="0.2">
      <c r="A15" t="s">
        <v>31</v>
      </c>
      <c r="B15" t="s">
        <v>23</v>
      </c>
      <c r="C15" s="11">
        <v>0</v>
      </c>
      <c r="D15" s="11">
        <v>0</v>
      </c>
      <c r="E15" s="11">
        <v>63</v>
      </c>
      <c r="F15" s="11">
        <v>19</v>
      </c>
      <c r="G15" s="11">
        <v>0</v>
      </c>
      <c r="H15" s="11">
        <v>0</v>
      </c>
      <c r="I15" s="11">
        <v>18</v>
      </c>
      <c r="J15" s="11">
        <v>0</v>
      </c>
      <c r="K15" s="11">
        <v>0</v>
      </c>
    </row>
    <row r="16" spans="1:12" x14ac:dyDescent="0.2">
      <c r="A16" t="s">
        <v>32</v>
      </c>
      <c r="B16" t="s">
        <v>23</v>
      </c>
      <c r="C16" s="11">
        <v>0</v>
      </c>
      <c r="D16" s="11">
        <v>1</v>
      </c>
      <c r="E16" s="11">
        <v>53</v>
      </c>
      <c r="F16" s="11">
        <v>44</v>
      </c>
      <c r="G16" s="11">
        <v>3</v>
      </c>
      <c r="H16" s="11">
        <v>0</v>
      </c>
      <c r="I16" s="11">
        <v>0</v>
      </c>
      <c r="J16" s="11">
        <v>0</v>
      </c>
      <c r="K16" s="11">
        <v>0</v>
      </c>
    </row>
    <row r="17" spans="1:11" x14ac:dyDescent="0.2">
      <c r="A17" t="s">
        <v>33</v>
      </c>
      <c r="B17" t="s">
        <v>23</v>
      </c>
      <c r="C17" s="11">
        <v>0</v>
      </c>
      <c r="D17" s="11">
        <v>0</v>
      </c>
      <c r="E17" s="11">
        <v>72</v>
      </c>
      <c r="F17" s="11">
        <v>18</v>
      </c>
      <c r="G17" s="11">
        <v>0</v>
      </c>
      <c r="H17" s="11">
        <v>6</v>
      </c>
      <c r="I17" s="11">
        <v>1</v>
      </c>
      <c r="J17" s="11">
        <v>3</v>
      </c>
      <c r="K17" s="11">
        <v>0</v>
      </c>
    </row>
    <row r="18" spans="1:11" x14ac:dyDescent="0.2">
      <c r="A18" t="s">
        <v>34</v>
      </c>
      <c r="B18" t="s">
        <v>29</v>
      </c>
      <c r="C18" s="11">
        <v>0</v>
      </c>
      <c r="D18" s="11">
        <v>0</v>
      </c>
      <c r="E18" s="11">
        <v>56</v>
      </c>
      <c r="F18" s="11">
        <v>64</v>
      </c>
      <c r="G18" s="11">
        <v>0</v>
      </c>
      <c r="H18" s="11">
        <v>3</v>
      </c>
      <c r="I18" s="11">
        <v>0</v>
      </c>
      <c r="J18" s="11">
        <v>1</v>
      </c>
      <c r="K18" s="11">
        <v>0</v>
      </c>
    </row>
    <row r="19" spans="1:11" x14ac:dyDescent="0.2">
      <c r="A19" t="s">
        <v>34</v>
      </c>
      <c r="B19" t="s">
        <v>30</v>
      </c>
      <c r="C19" s="11">
        <v>0</v>
      </c>
      <c r="D19" s="11">
        <v>0</v>
      </c>
      <c r="E19" s="11">
        <v>34</v>
      </c>
      <c r="F19" s="11">
        <v>66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</row>
    <row r="20" spans="1:11" x14ac:dyDescent="0.2">
      <c r="A20" t="s">
        <v>34</v>
      </c>
      <c r="B20" t="s">
        <v>23</v>
      </c>
      <c r="C20" s="11">
        <v>0</v>
      </c>
      <c r="D20" s="11">
        <v>0</v>
      </c>
      <c r="E20" s="11">
        <v>51</v>
      </c>
      <c r="F20" s="11">
        <v>64</v>
      </c>
      <c r="G20" s="11">
        <v>0</v>
      </c>
      <c r="H20" s="11">
        <v>2</v>
      </c>
      <c r="I20" s="11">
        <v>0</v>
      </c>
      <c r="J20" s="11">
        <v>0</v>
      </c>
      <c r="K20" s="11">
        <v>0</v>
      </c>
    </row>
    <row r="21" spans="1:11" x14ac:dyDescent="0.2">
      <c r="A21" t="s">
        <v>35</v>
      </c>
      <c r="B21" t="s">
        <v>23</v>
      </c>
      <c r="C21" s="11" t="s">
        <v>24</v>
      </c>
      <c r="D21" s="11" t="s">
        <v>24</v>
      </c>
      <c r="E21" s="11" t="s">
        <v>24</v>
      </c>
      <c r="F21" s="11" t="s">
        <v>24</v>
      </c>
      <c r="G21" s="11" t="s">
        <v>24</v>
      </c>
      <c r="H21" s="11" t="s">
        <v>24</v>
      </c>
      <c r="I21" s="11" t="s">
        <v>24</v>
      </c>
      <c r="J21" s="11" t="s">
        <v>24</v>
      </c>
      <c r="K21" s="11" t="s">
        <v>24</v>
      </c>
    </row>
    <row r="22" spans="1:11" x14ac:dyDescent="0.2">
      <c r="A22" t="s">
        <v>36</v>
      </c>
      <c r="B22" t="s">
        <v>29</v>
      </c>
      <c r="C22" s="11">
        <v>0</v>
      </c>
      <c r="D22" s="11">
        <v>0</v>
      </c>
      <c r="E22" s="11">
        <v>76</v>
      </c>
      <c r="F22" s="11">
        <v>25</v>
      </c>
      <c r="G22" s="11">
        <v>0</v>
      </c>
      <c r="H22" s="11">
        <v>0</v>
      </c>
      <c r="I22" s="11">
        <v>0</v>
      </c>
      <c r="J22" s="11">
        <v>1</v>
      </c>
      <c r="K22" s="11">
        <v>0</v>
      </c>
    </row>
    <row r="23" spans="1:11" x14ac:dyDescent="0.2">
      <c r="A23" t="s">
        <v>36</v>
      </c>
      <c r="B23" t="s">
        <v>30</v>
      </c>
      <c r="C23" s="11">
        <v>0</v>
      </c>
      <c r="D23" s="11">
        <v>0</v>
      </c>
      <c r="E23" s="11">
        <v>54</v>
      </c>
      <c r="F23" s="11">
        <v>34</v>
      </c>
      <c r="G23" s="11">
        <v>0</v>
      </c>
      <c r="H23" s="11">
        <v>1</v>
      </c>
      <c r="I23" s="11">
        <v>0</v>
      </c>
      <c r="J23" s="11">
        <v>11</v>
      </c>
      <c r="K23" s="11">
        <v>0</v>
      </c>
    </row>
    <row r="24" spans="1:11" x14ac:dyDescent="0.2">
      <c r="A24" t="s">
        <v>36</v>
      </c>
      <c r="B24" t="s">
        <v>23</v>
      </c>
      <c r="C24" s="11">
        <v>0</v>
      </c>
      <c r="D24" s="11">
        <v>0</v>
      </c>
      <c r="E24" s="11">
        <v>73</v>
      </c>
      <c r="F24" s="11">
        <v>26</v>
      </c>
      <c r="G24" s="11">
        <v>0</v>
      </c>
      <c r="H24" s="11">
        <v>0</v>
      </c>
      <c r="I24" s="11">
        <v>0</v>
      </c>
      <c r="J24" s="11">
        <v>3</v>
      </c>
      <c r="K24" s="11">
        <v>0</v>
      </c>
    </row>
    <row r="25" spans="1:1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2">
      <c r="A26" s="8" t="s">
        <v>98</v>
      </c>
    </row>
    <row r="27" spans="1:11" x14ac:dyDescent="0.2">
      <c r="A27" s="8" t="s">
        <v>72</v>
      </c>
    </row>
    <row r="28" spans="1:11" x14ac:dyDescent="0.2">
      <c r="A28" s="9" t="s">
        <v>39</v>
      </c>
    </row>
    <row r="30" spans="1:11" x14ac:dyDescent="0.2">
      <c r="A30" s="8" t="s">
        <v>73</v>
      </c>
    </row>
    <row r="31" spans="1:11" x14ac:dyDescent="0.2">
      <c r="A31" s="8" t="s">
        <v>74</v>
      </c>
    </row>
    <row r="32" spans="1:11" x14ac:dyDescent="0.2">
      <c r="A32" s="8" t="s">
        <v>75</v>
      </c>
    </row>
    <row r="33" spans="1:1" x14ac:dyDescent="0.2">
      <c r="A33" s="8" t="s">
        <v>76</v>
      </c>
    </row>
    <row r="34" spans="1:1" x14ac:dyDescent="0.2">
      <c r="A34" s="8" t="s">
        <v>77</v>
      </c>
    </row>
    <row r="35" spans="1:1" x14ac:dyDescent="0.2">
      <c r="A35" s="8" t="s">
        <v>78</v>
      </c>
    </row>
  </sheetData>
  <mergeCells count="7">
    <mergeCell ref="J4:J5"/>
    <mergeCell ref="K4:K5"/>
    <mergeCell ref="A4:A5"/>
    <mergeCell ref="B4:B5"/>
    <mergeCell ref="C4:G4"/>
    <mergeCell ref="H4:H5"/>
    <mergeCell ref="I4:I5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7"/>
  <sheetViews>
    <sheetView workbookViewId="0">
      <selection activeCell="C38" sqref="C38"/>
    </sheetView>
  </sheetViews>
  <sheetFormatPr baseColWidth="10" defaultRowHeight="12.75" x14ac:dyDescent="0.2"/>
  <cols>
    <col min="1" max="2" width="22.7109375" customWidth="1"/>
    <col min="3" max="5" width="14.7109375" customWidth="1"/>
  </cols>
  <sheetData>
    <row r="1" spans="1:12" ht="15.75" x14ac:dyDescent="0.2">
      <c r="A1" s="4" t="s">
        <v>79</v>
      </c>
      <c r="L1" s="10" t="str">
        <f>HYPERLINK("#'Sommaire'!A1", "Retour sommaire")</f>
        <v>Retour sommaire</v>
      </c>
    </row>
    <row r="2" spans="1:12" x14ac:dyDescent="0.2">
      <c r="A2" s="5" t="s">
        <v>12</v>
      </c>
    </row>
    <row r="4" spans="1:12" ht="15" x14ac:dyDescent="0.2">
      <c r="A4" s="1" t="s">
        <v>13</v>
      </c>
      <c r="B4" s="1" t="s">
        <v>14</v>
      </c>
      <c r="C4" s="1" t="s">
        <v>80</v>
      </c>
      <c r="D4" s="1" t="s">
        <v>81</v>
      </c>
      <c r="E4" s="1" t="s">
        <v>82</v>
      </c>
    </row>
    <row r="5" spans="1:12" x14ac:dyDescent="0.2">
      <c r="A5" t="s">
        <v>22</v>
      </c>
      <c r="B5" t="s">
        <v>23</v>
      </c>
      <c r="C5" s="12">
        <v>76</v>
      </c>
      <c r="D5" s="12" t="s">
        <v>24</v>
      </c>
      <c r="E5" s="12" t="s">
        <v>24</v>
      </c>
    </row>
    <row r="6" spans="1:12" x14ac:dyDescent="0.2">
      <c r="A6" t="s">
        <v>25</v>
      </c>
      <c r="B6" t="s">
        <v>23</v>
      </c>
      <c r="C6" s="12">
        <v>64</v>
      </c>
      <c r="D6" s="12" t="s">
        <v>24</v>
      </c>
      <c r="E6" s="12" t="s">
        <v>24</v>
      </c>
    </row>
    <row r="7" spans="1:12" x14ac:dyDescent="0.2">
      <c r="A7" t="s">
        <v>26</v>
      </c>
      <c r="B7" t="s">
        <v>23</v>
      </c>
      <c r="C7" s="12">
        <v>91</v>
      </c>
      <c r="D7" s="12" t="s">
        <v>24</v>
      </c>
      <c r="E7" s="12" t="s">
        <v>24</v>
      </c>
    </row>
    <row r="8" spans="1:12" x14ac:dyDescent="0.2">
      <c r="A8" t="s">
        <v>27</v>
      </c>
      <c r="B8" t="s">
        <v>23</v>
      </c>
      <c r="C8" s="12" t="s">
        <v>24</v>
      </c>
      <c r="D8" s="12" t="s">
        <v>24</v>
      </c>
      <c r="E8" s="12" t="s">
        <v>24</v>
      </c>
    </row>
    <row r="9" spans="1:12" x14ac:dyDescent="0.2">
      <c r="A9" t="s">
        <v>28</v>
      </c>
      <c r="B9" t="s">
        <v>29</v>
      </c>
      <c r="C9" s="12">
        <v>56</v>
      </c>
      <c r="D9" s="12" t="s">
        <v>24</v>
      </c>
      <c r="E9" s="12" t="s">
        <v>24</v>
      </c>
    </row>
    <row r="10" spans="1:12" x14ac:dyDescent="0.2">
      <c r="A10" t="s">
        <v>28</v>
      </c>
      <c r="B10" t="s">
        <v>30</v>
      </c>
      <c r="C10" s="12" t="s">
        <v>24</v>
      </c>
      <c r="D10" s="12" t="s">
        <v>24</v>
      </c>
      <c r="E10" s="12" t="s">
        <v>24</v>
      </c>
    </row>
    <row r="11" spans="1:12" x14ac:dyDescent="0.2">
      <c r="A11" t="s">
        <v>28</v>
      </c>
      <c r="B11" t="s">
        <v>23</v>
      </c>
      <c r="C11" s="12">
        <v>57</v>
      </c>
      <c r="D11" s="12" t="s">
        <v>24</v>
      </c>
      <c r="E11" s="12" t="s">
        <v>24</v>
      </c>
    </row>
    <row r="12" spans="1:12" x14ac:dyDescent="0.2">
      <c r="A12" t="s">
        <v>31</v>
      </c>
      <c r="B12" t="s">
        <v>29</v>
      </c>
      <c r="C12" s="12" t="s">
        <v>24</v>
      </c>
      <c r="D12" s="12" t="s">
        <v>24</v>
      </c>
      <c r="E12" s="12" t="s">
        <v>24</v>
      </c>
    </row>
    <row r="13" spans="1:12" x14ac:dyDescent="0.2">
      <c r="A13" t="s">
        <v>31</v>
      </c>
      <c r="B13" t="s">
        <v>30</v>
      </c>
      <c r="C13" s="12" t="s">
        <v>24</v>
      </c>
      <c r="D13" s="12" t="s">
        <v>24</v>
      </c>
      <c r="E13" s="12" t="s">
        <v>24</v>
      </c>
    </row>
    <row r="14" spans="1:12" x14ac:dyDescent="0.2">
      <c r="A14" t="s">
        <v>31</v>
      </c>
      <c r="B14" t="s">
        <v>23</v>
      </c>
      <c r="C14" s="12">
        <v>84</v>
      </c>
      <c r="D14" s="12" t="s">
        <v>24</v>
      </c>
      <c r="E14" s="12" t="s">
        <v>24</v>
      </c>
    </row>
    <row r="15" spans="1:12" x14ac:dyDescent="0.2">
      <c r="A15" t="s">
        <v>32</v>
      </c>
      <c r="B15" t="s">
        <v>23</v>
      </c>
      <c r="C15" s="12">
        <v>50</v>
      </c>
      <c r="D15" s="12" t="s">
        <v>24</v>
      </c>
      <c r="E15" s="12" t="s">
        <v>24</v>
      </c>
    </row>
    <row r="16" spans="1:12" x14ac:dyDescent="0.2">
      <c r="A16" t="s">
        <v>33</v>
      </c>
      <c r="B16" t="s">
        <v>23</v>
      </c>
      <c r="C16" s="12">
        <v>78</v>
      </c>
      <c r="D16" s="12" t="s">
        <v>24</v>
      </c>
      <c r="E16" s="12" t="s">
        <v>24</v>
      </c>
    </row>
    <row r="17" spans="1:5" x14ac:dyDescent="0.2">
      <c r="A17" t="s">
        <v>34</v>
      </c>
      <c r="B17" t="s">
        <v>29</v>
      </c>
      <c r="C17" s="12" t="s">
        <v>24</v>
      </c>
      <c r="D17" s="12">
        <v>66</v>
      </c>
      <c r="E17" s="12" t="s">
        <v>24</v>
      </c>
    </row>
    <row r="18" spans="1:5" x14ac:dyDescent="0.2">
      <c r="A18" t="s">
        <v>34</v>
      </c>
      <c r="B18" t="s">
        <v>30</v>
      </c>
      <c r="C18" s="12">
        <v>75</v>
      </c>
      <c r="D18" s="12">
        <v>20</v>
      </c>
      <c r="E18" s="12" t="s">
        <v>24</v>
      </c>
    </row>
    <row r="19" spans="1:5" x14ac:dyDescent="0.2">
      <c r="A19" t="s">
        <v>34</v>
      </c>
      <c r="B19" t="s">
        <v>23</v>
      </c>
      <c r="C19" s="12">
        <v>44</v>
      </c>
      <c r="D19" s="12">
        <v>55</v>
      </c>
      <c r="E19" s="12">
        <v>1</v>
      </c>
    </row>
    <row r="20" spans="1:5" x14ac:dyDescent="0.2">
      <c r="A20" t="s">
        <v>35</v>
      </c>
      <c r="B20" t="s">
        <v>23</v>
      </c>
      <c r="C20" s="12" t="s">
        <v>24</v>
      </c>
      <c r="D20" s="12" t="s">
        <v>24</v>
      </c>
      <c r="E20" s="12" t="s">
        <v>24</v>
      </c>
    </row>
    <row r="21" spans="1:5" x14ac:dyDescent="0.2">
      <c r="A21" t="s">
        <v>36</v>
      </c>
      <c r="B21" t="s">
        <v>29</v>
      </c>
      <c r="C21" s="12">
        <v>65</v>
      </c>
      <c r="D21" s="12" t="s">
        <v>24</v>
      </c>
      <c r="E21" s="12" t="s">
        <v>24</v>
      </c>
    </row>
    <row r="22" spans="1:5" x14ac:dyDescent="0.2">
      <c r="A22" t="s">
        <v>36</v>
      </c>
      <c r="B22" t="s">
        <v>30</v>
      </c>
      <c r="C22" s="12">
        <v>69</v>
      </c>
      <c r="D22" s="12" t="s">
        <v>24</v>
      </c>
      <c r="E22" s="12" t="s">
        <v>24</v>
      </c>
    </row>
    <row r="23" spans="1:5" x14ac:dyDescent="0.2">
      <c r="A23" t="s">
        <v>36</v>
      </c>
      <c r="B23" t="s">
        <v>23</v>
      </c>
      <c r="C23" s="12">
        <v>66</v>
      </c>
      <c r="D23" s="12" t="s">
        <v>24</v>
      </c>
      <c r="E23" s="12" t="s">
        <v>24</v>
      </c>
    </row>
    <row r="24" spans="1:5" x14ac:dyDescent="0.2">
      <c r="A24" s="7"/>
      <c r="B24" s="7"/>
      <c r="C24" s="7"/>
      <c r="D24" s="7"/>
      <c r="E24" s="7"/>
    </row>
    <row r="25" spans="1:5" x14ac:dyDescent="0.2">
      <c r="A25" s="8" t="s">
        <v>83</v>
      </c>
    </row>
    <row r="26" spans="1:5" x14ac:dyDescent="0.2">
      <c r="A26" s="8" t="s">
        <v>84</v>
      </c>
    </row>
    <row r="27" spans="1:5" x14ac:dyDescent="0.2">
      <c r="A27" s="9" t="s">
        <v>39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4"/>
  <sheetViews>
    <sheetView topLeftCell="A13" workbookViewId="0">
      <selection activeCell="A48" sqref="A48"/>
    </sheetView>
  </sheetViews>
  <sheetFormatPr baseColWidth="10" defaultRowHeight="12.75" x14ac:dyDescent="0.2"/>
  <cols>
    <col min="1" max="2" width="22.7109375" customWidth="1"/>
    <col min="3" max="5" width="14.7109375" customWidth="1"/>
  </cols>
  <sheetData>
    <row r="1" spans="1:12" ht="15.75" x14ac:dyDescent="0.2">
      <c r="A1" s="4" t="s">
        <v>85</v>
      </c>
      <c r="L1" s="10" t="str">
        <f>HYPERLINK("#'Sommaire'!A1", "Retour sommaire")</f>
        <v>Retour sommaire</v>
      </c>
    </row>
    <row r="2" spans="1:12" x14ac:dyDescent="0.2">
      <c r="A2" s="5" t="s">
        <v>12</v>
      </c>
    </row>
    <row r="4" spans="1:12" ht="15" x14ac:dyDescent="0.2">
      <c r="A4" s="1" t="s">
        <v>13</v>
      </c>
      <c r="B4" s="1" t="s">
        <v>14</v>
      </c>
      <c r="C4" s="1" t="s">
        <v>80</v>
      </c>
      <c r="D4" s="1" t="s">
        <v>81</v>
      </c>
      <c r="E4" s="1" t="s">
        <v>21</v>
      </c>
    </row>
    <row r="5" spans="1:12" x14ac:dyDescent="0.2">
      <c r="A5" t="s">
        <v>22</v>
      </c>
      <c r="B5" t="s">
        <v>23</v>
      </c>
      <c r="C5" s="6" t="s">
        <v>24</v>
      </c>
      <c r="D5" s="6" t="s">
        <v>24</v>
      </c>
      <c r="E5" s="6" t="s">
        <v>24</v>
      </c>
    </row>
    <row r="6" spans="1:12" x14ac:dyDescent="0.2">
      <c r="A6" t="s">
        <v>25</v>
      </c>
      <c r="B6" t="s">
        <v>23</v>
      </c>
      <c r="C6" s="6" t="s">
        <v>24</v>
      </c>
      <c r="D6" s="6" t="s">
        <v>24</v>
      </c>
      <c r="E6" s="6" t="s">
        <v>24</v>
      </c>
    </row>
    <row r="7" spans="1:12" x14ac:dyDescent="0.2">
      <c r="A7" t="s">
        <v>26</v>
      </c>
      <c r="B7" t="s">
        <v>23</v>
      </c>
      <c r="C7" s="6" t="s">
        <v>24</v>
      </c>
      <c r="D7" s="6" t="s">
        <v>24</v>
      </c>
      <c r="E7" s="6" t="s">
        <v>24</v>
      </c>
    </row>
    <row r="8" spans="1:12" x14ac:dyDescent="0.2">
      <c r="A8" t="s">
        <v>28</v>
      </c>
      <c r="B8" t="s">
        <v>30</v>
      </c>
      <c r="C8" s="17">
        <v>91</v>
      </c>
      <c r="D8" s="6" t="s">
        <v>24</v>
      </c>
      <c r="E8" s="6" t="s">
        <v>24</v>
      </c>
    </row>
    <row r="9" spans="1:12" x14ac:dyDescent="0.2">
      <c r="A9" t="s">
        <v>28</v>
      </c>
      <c r="B9" t="s">
        <v>86</v>
      </c>
      <c r="C9" s="6" t="s">
        <v>24</v>
      </c>
      <c r="D9" s="17">
        <v>58</v>
      </c>
      <c r="E9" s="6" t="s">
        <v>24</v>
      </c>
    </row>
    <row r="10" spans="1:12" x14ac:dyDescent="0.2">
      <c r="A10" t="s">
        <v>28</v>
      </c>
      <c r="B10" t="s">
        <v>23</v>
      </c>
      <c r="C10" s="17">
        <v>58</v>
      </c>
      <c r="D10" s="6" t="s">
        <v>24</v>
      </c>
      <c r="E10" s="6" t="s">
        <v>24</v>
      </c>
    </row>
    <row r="11" spans="1:12" x14ac:dyDescent="0.2">
      <c r="A11" t="s">
        <v>31</v>
      </c>
      <c r="B11" t="s">
        <v>30</v>
      </c>
      <c r="C11" s="17">
        <v>90</v>
      </c>
      <c r="D11" s="6" t="s">
        <v>24</v>
      </c>
      <c r="E11" s="6" t="s">
        <v>24</v>
      </c>
    </row>
    <row r="12" spans="1:12" x14ac:dyDescent="0.2">
      <c r="A12" t="s">
        <v>31</v>
      </c>
      <c r="B12" t="s">
        <v>23</v>
      </c>
      <c r="C12" s="17">
        <v>90</v>
      </c>
      <c r="D12" s="6" t="s">
        <v>24</v>
      </c>
      <c r="E12" s="6" t="s">
        <v>24</v>
      </c>
    </row>
    <row r="13" spans="1:12" x14ac:dyDescent="0.2">
      <c r="A13" t="s">
        <v>32</v>
      </c>
      <c r="B13" t="s">
        <v>23</v>
      </c>
      <c r="C13" s="6" t="s">
        <v>24</v>
      </c>
      <c r="D13" s="6" t="s">
        <v>24</v>
      </c>
      <c r="E13" s="6" t="s">
        <v>24</v>
      </c>
    </row>
    <row r="14" spans="1:12" x14ac:dyDescent="0.2">
      <c r="A14" t="s">
        <v>33</v>
      </c>
      <c r="B14" t="s">
        <v>23</v>
      </c>
      <c r="C14" s="6" t="s">
        <v>24</v>
      </c>
      <c r="D14" s="6" t="s">
        <v>24</v>
      </c>
      <c r="E14" s="6" t="s">
        <v>24</v>
      </c>
    </row>
    <row r="15" spans="1:12" x14ac:dyDescent="0.2">
      <c r="A15" t="s">
        <v>34</v>
      </c>
      <c r="B15" t="s">
        <v>30</v>
      </c>
      <c r="C15" s="17">
        <v>66</v>
      </c>
      <c r="D15" s="6" t="s">
        <v>24</v>
      </c>
      <c r="E15" s="6" t="s">
        <v>24</v>
      </c>
    </row>
    <row r="16" spans="1:12" x14ac:dyDescent="0.2">
      <c r="A16" t="s">
        <v>35</v>
      </c>
      <c r="B16" t="s">
        <v>23</v>
      </c>
      <c r="C16" s="6" t="s">
        <v>24</v>
      </c>
      <c r="D16" s="6" t="s">
        <v>24</v>
      </c>
      <c r="E16" s="6" t="s">
        <v>24</v>
      </c>
    </row>
    <row r="17" spans="1:5" x14ac:dyDescent="0.2">
      <c r="A17" t="s">
        <v>36</v>
      </c>
      <c r="B17" t="s">
        <v>30</v>
      </c>
      <c r="C17" s="17">
        <v>86</v>
      </c>
      <c r="D17" s="17">
        <v>14</v>
      </c>
      <c r="E17" s="17">
        <v>0</v>
      </c>
    </row>
    <row r="18" spans="1:5" x14ac:dyDescent="0.2">
      <c r="A18" t="s">
        <v>36</v>
      </c>
      <c r="B18" t="s">
        <v>86</v>
      </c>
      <c r="C18" s="6" t="s">
        <v>24</v>
      </c>
      <c r="D18" s="17">
        <v>94</v>
      </c>
      <c r="E18" s="6" t="s">
        <v>24</v>
      </c>
    </row>
    <row r="19" spans="1:5" x14ac:dyDescent="0.2">
      <c r="A19" t="s">
        <v>36</v>
      </c>
      <c r="B19" t="s">
        <v>23</v>
      </c>
      <c r="C19" s="17">
        <v>36</v>
      </c>
      <c r="D19" s="17">
        <v>64</v>
      </c>
      <c r="E19" s="17">
        <v>0</v>
      </c>
    </row>
    <row r="20" spans="1:5" x14ac:dyDescent="0.2">
      <c r="A20" s="7"/>
      <c r="B20" s="7"/>
      <c r="C20" s="7"/>
      <c r="D20" s="7"/>
      <c r="E20" s="7"/>
    </row>
    <row r="21" spans="1:5" x14ac:dyDescent="0.2">
      <c r="A21" s="8" t="s">
        <v>87</v>
      </c>
    </row>
    <row r="22" spans="1:5" x14ac:dyDescent="0.2">
      <c r="A22" s="8" t="s">
        <v>88</v>
      </c>
    </row>
    <row r="23" spans="1:5" x14ac:dyDescent="0.2">
      <c r="A23" s="9" t="s">
        <v>39</v>
      </c>
    </row>
    <row r="25" spans="1:5" ht="15.75" x14ac:dyDescent="0.2">
      <c r="A25" s="4" t="s">
        <v>89</v>
      </c>
    </row>
    <row r="26" spans="1:5" x14ac:dyDescent="0.2">
      <c r="A26" s="5" t="s">
        <v>59</v>
      </c>
    </row>
    <row r="28" spans="1:5" ht="30" x14ac:dyDescent="0.2">
      <c r="A28" s="1" t="s">
        <v>13</v>
      </c>
      <c r="B28" s="1" t="s">
        <v>14</v>
      </c>
      <c r="C28" s="1" t="s">
        <v>90</v>
      </c>
    </row>
    <row r="29" spans="1:5" x14ac:dyDescent="0.2">
      <c r="A29" t="s">
        <v>22</v>
      </c>
      <c r="B29" t="s">
        <v>23</v>
      </c>
      <c r="C29" s="6" t="s">
        <v>24</v>
      </c>
    </row>
    <row r="30" spans="1:5" x14ac:dyDescent="0.2">
      <c r="A30" t="s">
        <v>26</v>
      </c>
      <c r="B30" t="s">
        <v>23</v>
      </c>
      <c r="C30" s="6" t="s">
        <v>24</v>
      </c>
    </row>
    <row r="31" spans="1:5" x14ac:dyDescent="0.2">
      <c r="A31" t="s">
        <v>28</v>
      </c>
      <c r="B31" t="s">
        <v>30</v>
      </c>
      <c r="C31" s="6" t="s">
        <v>24</v>
      </c>
    </row>
    <row r="32" spans="1:5" x14ac:dyDescent="0.2">
      <c r="A32" t="s">
        <v>28</v>
      </c>
      <c r="B32" t="s">
        <v>86</v>
      </c>
      <c r="C32" s="17">
        <v>121</v>
      </c>
    </row>
    <row r="33" spans="1:3" x14ac:dyDescent="0.2">
      <c r="A33" t="s">
        <v>28</v>
      </c>
      <c r="B33" t="s">
        <v>23</v>
      </c>
      <c r="C33" s="17">
        <v>118</v>
      </c>
    </row>
    <row r="34" spans="1:3" x14ac:dyDescent="0.2">
      <c r="A34" t="s">
        <v>31</v>
      </c>
      <c r="B34" t="s">
        <v>30</v>
      </c>
      <c r="C34" s="6" t="s">
        <v>24</v>
      </c>
    </row>
    <row r="35" spans="1:3" x14ac:dyDescent="0.2">
      <c r="A35" t="s">
        <v>31</v>
      </c>
      <c r="B35" t="s">
        <v>23</v>
      </c>
      <c r="C35" s="6" t="s">
        <v>24</v>
      </c>
    </row>
    <row r="36" spans="1:3" x14ac:dyDescent="0.2">
      <c r="A36" t="s">
        <v>33</v>
      </c>
      <c r="B36" t="s">
        <v>23</v>
      </c>
      <c r="C36" s="6" t="s">
        <v>24</v>
      </c>
    </row>
    <row r="37" spans="1:3" x14ac:dyDescent="0.2">
      <c r="A37" t="s">
        <v>34</v>
      </c>
      <c r="B37" t="s">
        <v>30</v>
      </c>
      <c r="C37" s="17">
        <v>54</v>
      </c>
    </row>
    <row r="38" spans="1:3" x14ac:dyDescent="0.2">
      <c r="A38" t="s">
        <v>36</v>
      </c>
      <c r="B38" t="s">
        <v>30</v>
      </c>
      <c r="C38" s="17">
        <v>77</v>
      </c>
    </row>
    <row r="39" spans="1:3" x14ac:dyDescent="0.2">
      <c r="A39" t="s">
        <v>36</v>
      </c>
      <c r="B39" t="s">
        <v>86</v>
      </c>
      <c r="C39" s="17">
        <v>25</v>
      </c>
    </row>
    <row r="40" spans="1:3" x14ac:dyDescent="0.2">
      <c r="A40" t="s">
        <v>36</v>
      </c>
      <c r="B40" t="s">
        <v>23</v>
      </c>
      <c r="C40" s="17">
        <v>29</v>
      </c>
    </row>
    <row r="41" spans="1:3" x14ac:dyDescent="0.2">
      <c r="A41" s="7"/>
      <c r="B41" s="7"/>
      <c r="C41" s="7"/>
    </row>
    <row r="42" spans="1:3" x14ac:dyDescent="0.2">
      <c r="A42" s="8" t="s">
        <v>91</v>
      </c>
    </row>
    <row r="43" spans="1:3" x14ac:dyDescent="0.2">
      <c r="A43" s="8" t="s">
        <v>99</v>
      </c>
    </row>
    <row r="44" spans="1:3" x14ac:dyDescent="0.2">
      <c r="A44" s="9" t="s">
        <v>39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Sommaire</vt:lpstr>
      <vt:lpstr>1_Interculture</vt:lpstr>
      <vt:lpstr>2_Type_interculture</vt:lpstr>
      <vt:lpstr>3_Durée_interculture</vt:lpstr>
      <vt:lpstr>4_gestion_interculture</vt:lpstr>
      <vt:lpstr>5_Retournement_du_sol</vt:lpstr>
      <vt:lpstr>6_Vide_sanitaire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pierre.chapelle</dc:creator>
  <cp:lastModifiedBy>Christine VEYRAC</cp:lastModifiedBy>
  <dcterms:created xsi:type="dcterms:W3CDTF">2026-01-05T15:42:49Z</dcterms:created>
  <dcterms:modified xsi:type="dcterms:W3CDTF">2026-01-07T16:27:29Z</dcterms:modified>
</cp:coreProperties>
</file>