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ssp\sdsafa\bsvae\EnquetesPK\PK-Arbo-viti_2024\10_Diffusion\102_C&amp;D_IFT\Pour republication juin 2026\"/>
    </mc:Choice>
  </mc:AlternateContent>
  <xr:revisionPtr revIDLastSave="0" documentId="13_ncr:1_{C46C737E-F2F7-4571-A4E0-F7F46C98ABCD}" xr6:coauthVersionLast="47" xr6:coauthVersionMax="47" xr10:uidLastSave="{00000000-0000-0000-0000-000000000000}"/>
  <bookViews>
    <workbookView xWindow="-120" yWindow="-120" windowWidth="29040" windowHeight="15720" activeTab="2" xr2:uid="{00000000-000D-0000-FFFF-FFFF00000000}"/>
  </bookViews>
  <sheets>
    <sheet name="Sommaire" sheetId="1" r:id="rId1"/>
    <sheet name="Nombre de traitements" sheetId="2" r:id="rId2"/>
    <sheet name="IFT" sheetId="3" r:id="rId3"/>
    <sheet name="Surfaces traitées" sheetId="4" r:id="rId4"/>
    <sheet name="7e decile IFT total" sheetId="5" r:id="rId5"/>
    <sheet name="7e decile par segment" sheetId="6" r:id="rId6"/>
    <sheet name="Deciles de l'IFT total" sheetId="7" r:id="rId7"/>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 l="1"/>
  <c r="B23" i="1"/>
  <c r="B22" i="1"/>
  <c r="B21" i="1"/>
  <c r="B20" i="1"/>
  <c r="B19" i="1"/>
  <c r="L1" i="7"/>
  <c r="L1" i="6"/>
  <c r="L1" i="5"/>
  <c r="L1" i="4"/>
  <c r="L1" i="3"/>
  <c r="L1" i="2"/>
</calcChain>
</file>

<file path=xl/sharedStrings.xml><?xml version="1.0" encoding="utf-8"?>
<sst xmlns="http://schemas.openxmlformats.org/spreadsheetml/2006/main" count="1477" uniqueCount="329">
  <si>
    <t>Enquête Pratiques culturales en arboriculture et viticulture 2024</t>
  </si>
  <si>
    <t>Signes conventionnels utilisés :</t>
  </si>
  <si>
    <t>- nd ou case vide : résultat non disponible (par exemple donnée non collectée pour une culture)</t>
  </si>
  <si>
    <t>- ns : résultat non significatif (secret statistique, moins de 30 unités ou précision supérieure à 20 %)</t>
  </si>
  <si>
    <t>Champ géographique</t>
  </si>
  <si>
    <t>Arboriculture : France et détail par anciennes et nouvelles régions. 
Du fait de leur forte concentration géographique, la banane est enquêtée exclusivement en Martinique et en Guadeloupe, la clémentine en Haute-Corse et les agrumes en Guyane. 
Pour l’abricot, la cerise, l’olive, la pêche, la pomme, la prune et le raisin de table, le champ géographique est la France hors départements et régions d’Outre-Mer.</t>
  </si>
  <si>
    <t>Viticulture : France hors DROM et détail par bassin viticole. 
Le détail bio/non bio n'est pas disponible pour les bassins Beaujolais, Bugey Savoie hors vallée du Rhône, Cahors, Champagne, Charentes-Cognac, Cher, Corse, Gaillac, Gers, Jura, Lot-et-Garonne hors Duras et Pyrénées-Orientales.</t>
  </si>
  <si>
    <t>Les résultats portent sur la campagne culturale 2024</t>
  </si>
  <si>
    <t>Selon les tableaux, les résultats sont présentés sous format de nombre arrondi à l'unité ou à une décimale. 
La somme des valeurs affichées n'est pas toujours égale à 100 car l'arrondi est réalisé au niveau de chaque case d'un tableau. 
La colonne Total n'est pas toujours égale à la somme des colonnes Herbicide, Fongicide et Insecticide du fait des traitements Autres non affichés dans les tableaux car très faibles.</t>
  </si>
  <si>
    <t>Le 7ème décile de l'IFT (Indice de Fréquence de Traitement phytosanitaire) correspond à la valeur de l'IFT en dessous de laquelle se situent 70 % des surfaces d'une culture donnée dans une région.
Autrement dit, 70 % de ces surfaces présentent un IFT inférieur ou égal à cette valeur, tandis que les 30 % restantes ont un IFT supérieur.</t>
  </si>
  <si>
    <t>Nombre moyen de traitements</t>
  </si>
  <si>
    <t>Espèce</t>
  </si>
  <si>
    <t>Mode de conduite</t>
  </si>
  <si>
    <t>Herbicides</t>
  </si>
  <si>
    <t>Fongicides</t>
  </si>
  <si>
    <t>Insecticides</t>
  </si>
  <si>
    <t>Total</t>
  </si>
  <si>
    <t>Biocontrôle</t>
  </si>
  <si>
    <t>Abricot</t>
  </si>
  <si>
    <t>Ensemble des parcelles</t>
  </si>
  <si>
    <t>0,9</t>
  </si>
  <si>
    <t>4</t>
  </si>
  <si>
    <t>5,5</t>
  </si>
  <si>
    <t>10,5</t>
  </si>
  <si>
    <t>1,4</t>
  </si>
  <si>
    <t>Agriculture conventionnelle</t>
  </si>
  <si>
    <t>1,1</t>
  </si>
  <si>
    <t>4,1</t>
  </si>
  <si>
    <t>5,7</t>
  </si>
  <si>
    <t>10,9</t>
  </si>
  <si>
    <t>1</t>
  </si>
  <si>
    <t>Agriculture biologique certifiée ou en conversion</t>
  </si>
  <si>
    <t>ns</t>
  </si>
  <si>
    <t>3,5</t>
  </si>
  <si>
    <t>3,4</t>
  </si>
  <si>
    <t>7,2</t>
  </si>
  <si>
    <t>4,4</t>
  </si>
  <si>
    <t>Agrumes</t>
  </si>
  <si>
    <t>1,5</t>
  </si>
  <si>
    <t>0</t>
  </si>
  <si>
    <t>0,2</t>
  </si>
  <si>
    <t>1,7</t>
  </si>
  <si>
    <t>1,8</t>
  </si>
  <si>
    <t>Banane</t>
  </si>
  <si>
    <t>10,6</t>
  </si>
  <si>
    <t>12,2</t>
  </si>
  <si>
    <t>2,7</t>
  </si>
  <si>
    <t>10,7</t>
  </si>
  <si>
    <t>12,4</t>
  </si>
  <si>
    <t>Cerise</t>
  </si>
  <si>
    <t>0,7</t>
  </si>
  <si>
    <t>1,9</t>
  </si>
  <si>
    <t>8</t>
  </si>
  <si>
    <t>8,3</t>
  </si>
  <si>
    <t>11,1</t>
  </si>
  <si>
    <t>4,5</t>
  </si>
  <si>
    <t>Clémentine</t>
  </si>
  <si>
    <t>4,6</t>
  </si>
  <si>
    <t>6,6</t>
  </si>
  <si>
    <t>3</t>
  </si>
  <si>
    <t>4,9</t>
  </si>
  <si>
    <t>7,1</t>
  </si>
  <si>
    <t>2,9</t>
  </si>
  <si>
    <t>Olive</t>
  </si>
  <si>
    <t>0,1</t>
  </si>
  <si>
    <t>1,3</t>
  </si>
  <si>
    <t>0,6</t>
  </si>
  <si>
    <t>0,3</t>
  </si>
  <si>
    <t>2,3</t>
  </si>
  <si>
    <t>Pomme de table</t>
  </si>
  <si>
    <t>1,2</t>
  </si>
  <si>
    <t>23,8</t>
  </si>
  <si>
    <t>11,6</t>
  </si>
  <si>
    <t>38,9</t>
  </si>
  <si>
    <t>25,5</t>
  </si>
  <si>
    <t>12</t>
  </si>
  <si>
    <t>41,7</t>
  </si>
  <si>
    <t>8,5</t>
  </si>
  <si>
    <t>17,6</t>
  </si>
  <si>
    <t>10,3</t>
  </si>
  <si>
    <t>28</t>
  </si>
  <si>
    <t>Pomme à cidre</t>
  </si>
  <si>
    <t>0,8</t>
  </si>
  <si>
    <t>2</t>
  </si>
  <si>
    <t>7,6</t>
  </si>
  <si>
    <t>5,9</t>
  </si>
  <si>
    <t>2,5</t>
  </si>
  <si>
    <t>10</t>
  </si>
  <si>
    <t>2,4</t>
  </si>
  <si>
    <t>3,6</t>
  </si>
  <si>
    <t>2,2</t>
  </si>
  <si>
    <t>Prune</t>
  </si>
  <si>
    <t>3,2</t>
  </si>
  <si>
    <t>5,6</t>
  </si>
  <si>
    <t>9,7</t>
  </si>
  <si>
    <t>2,1</t>
  </si>
  <si>
    <t>6,1</t>
  </si>
  <si>
    <t>10,4</t>
  </si>
  <si>
    <t>3,8</t>
  </si>
  <si>
    <t>3,7</t>
  </si>
  <si>
    <t>7,5</t>
  </si>
  <si>
    <t>5,1</t>
  </si>
  <si>
    <t>Pêche</t>
  </si>
  <si>
    <t>9,8</t>
  </si>
  <si>
    <t>21,5</t>
  </si>
  <si>
    <t>10,2</t>
  </si>
  <si>
    <t>22,8</t>
  </si>
  <si>
    <t>4,2</t>
  </si>
  <si>
    <t>11,3</t>
  </si>
  <si>
    <t>7,7</t>
  </si>
  <si>
    <t>Raisin de table</t>
  </si>
  <si>
    <t>18,4</t>
  </si>
  <si>
    <t>21,4</t>
  </si>
  <si>
    <t>18,1</t>
  </si>
  <si>
    <t>21,3</t>
  </si>
  <si>
    <t>20,4</t>
  </si>
  <si>
    <t>1,6</t>
  </si>
  <si>
    <t>22</t>
  </si>
  <si>
    <t>Note de lecture : en 2024, les parcelles d'abricots ont reçu en moyenne 0,9 traitement herbicide.</t>
  </si>
  <si>
    <t>Source : SSP - Agreste - Enquête Pratiques culturales en arboriculture et viticulture 2024</t>
  </si>
  <si>
    <t>IFT moyen</t>
  </si>
  <si>
    <t>IFT Herbicide</t>
  </si>
  <si>
    <t>IFT Fongicide</t>
  </si>
  <si>
    <t>IFT Insecticide</t>
  </si>
  <si>
    <t>IFT Total</t>
  </si>
  <si>
    <t>IFT Biocontrôle</t>
  </si>
  <si>
    <t>3,3</t>
  </si>
  <si>
    <t>4,3</t>
  </si>
  <si>
    <t>7,9</t>
  </si>
  <si>
    <t>2,6</t>
  </si>
  <si>
    <t>2,8</t>
  </si>
  <si>
    <t>10,8</t>
  </si>
  <si>
    <t>6,4</t>
  </si>
  <si>
    <t>8,1</t>
  </si>
  <si>
    <t>5,2</t>
  </si>
  <si>
    <t>0,4</t>
  </si>
  <si>
    <t>19,6</t>
  </si>
  <si>
    <t>31,7</t>
  </si>
  <si>
    <t>21,7</t>
  </si>
  <si>
    <t>34,6</t>
  </si>
  <si>
    <t>6,2</t>
  </si>
  <si>
    <t>11,4</t>
  </si>
  <si>
    <t>9,1</t>
  </si>
  <si>
    <t>20,7</t>
  </si>
  <si>
    <t>13,8</t>
  </si>
  <si>
    <t>7,8</t>
  </si>
  <si>
    <t>8,8</t>
  </si>
  <si>
    <t>9,6</t>
  </si>
  <si>
    <t>18,9</t>
  </si>
  <si>
    <t>9,3</t>
  </si>
  <si>
    <t>20,3</t>
  </si>
  <si>
    <t>5,3</t>
  </si>
  <si>
    <t>8,6</t>
  </si>
  <si>
    <t>12,7</t>
  </si>
  <si>
    <t>14,7</t>
  </si>
  <si>
    <t>13,5</t>
  </si>
  <si>
    <t>15,6</t>
  </si>
  <si>
    <t>Note de lecture : en 2024, les parcelles d'abricots ont un IFT herbicide moyen de 0,1.</t>
  </si>
  <si>
    <t>Part des surfaces recevant au moins un traitement (en %)</t>
  </si>
  <si>
    <t>65</t>
  </si>
  <si>
    <t>94</t>
  </si>
  <si>
    <t>95</t>
  </si>
  <si>
    <t>99</t>
  </si>
  <si>
    <t>55</t>
  </si>
  <si>
    <t>74</t>
  </si>
  <si>
    <t>96</t>
  </si>
  <si>
    <t>100</t>
  </si>
  <si>
    <t>51</t>
  </si>
  <si>
    <t>82</t>
  </si>
  <si>
    <t>71</t>
  </si>
  <si>
    <t>92</t>
  </si>
  <si>
    <t>88</t>
  </si>
  <si>
    <t>90</t>
  </si>
  <si>
    <t>93</t>
  </si>
  <si>
    <t>61</t>
  </si>
  <si>
    <t>97</t>
  </si>
  <si>
    <t>73</t>
  </si>
  <si>
    <t>63</t>
  </si>
  <si>
    <t>98</t>
  </si>
  <si>
    <t>64</t>
  </si>
  <si>
    <t>83</t>
  </si>
  <si>
    <t>67</t>
  </si>
  <si>
    <t>68</t>
  </si>
  <si>
    <t>85</t>
  </si>
  <si>
    <t>60</t>
  </si>
  <si>
    <t>84</t>
  </si>
  <si>
    <t>52</t>
  </si>
  <si>
    <t>48</t>
  </si>
  <si>
    <t>87</t>
  </si>
  <si>
    <t>91</t>
  </si>
  <si>
    <t>38</t>
  </si>
  <si>
    <t>20</t>
  </si>
  <si>
    <t>19</t>
  </si>
  <si>
    <t>54</t>
  </si>
  <si>
    <t>50</t>
  </si>
  <si>
    <t>13</t>
  </si>
  <si>
    <t>56</t>
  </si>
  <si>
    <t>59</t>
  </si>
  <si>
    <t>29</t>
  </si>
  <si>
    <t>86</t>
  </si>
  <si>
    <t>35</t>
  </si>
  <si>
    <t>77</t>
  </si>
  <si>
    <t>62</t>
  </si>
  <si>
    <t>45</t>
  </si>
  <si>
    <t>78</t>
  </si>
  <si>
    <t>70</t>
  </si>
  <si>
    <t>76</t>
  </si>
  <si>
    <t>80</t>
  </si>
  <si>
    <t>Note de lecture : en 2024, 65 % des surfaces d'abricots ont été traitées avec un herbicide (au moins une fois).</t>
  </si>
  <si>
    <t>7è décile de l'IFT total</t>
  </si>
  <si>
    <t>LIBESPECE</t>
  </si>
  <si>
    <t>9,2</t>
  </si>
  <si>
    <t>6,8</t>
  </si>
  <si>
    <t>7</t>
  </si>
  <si>
    <t>41,1</t>
  </si>
  <si>
    <t>42,6</t>
  </si>
  <si>
    <t>26,7</t>
  </si>
  <si>
    <t>8,7</t>
  </si>
  <si>
    <t>22,6</t>
  </si>
  <si>
    <t>9</t>
  </si>
  <si>
    <t>17</t>
  </si>
  <si>
    <t>17,5</t>
  </si>
  <si>
    <t>13,2</t>
  </si>
  <si>
    <t>Note de lecture : en 2024, le 7è décile de l'IFT total pour l'ensemble des parcelles d'abricots est de 9,1 : cela signifie que 70% des surfaces ont un IFT inférieur à cette valeur.</t>
  </si>
  <si>
    <t>7è décile de l'IFT par type de traitements</t>
  </si>
  <si>
    <t>3,9</t>
  </si>
  <si>
    <t>7,4</t>
  </si>
  <si>
    <t>4,7</t>
  </si>
  <si>
    <t>25,7</t>
  </si>
  <si>
    <t>12,6</t>
  </si>
  <si>
    <t>27,1</t>
  </si>
  <si>
    <t>15,5</t>
  </si>
  <si>
    <t>11,2</t>
  </si>
  <si>
    <t>5,4</t>
  </si>
  <si>
    <t>13,3</t>
  </si>
  <si>
    <t>6,3</t>
  </si>
  <si>
    <t>6,9</t>
  </si>
  <si>
    <t>14,4</t>
  </si>
  <si>
    <t>14,9</t>
  </si>
  <si>
    <t>6,5</t>
  </si>
  <si>
    <t>Note de lecture : en 2024, le 7è décile de l'IFT herbicide pour l'ensemble des parcelles d'abricots est de 0,1 : cela signifie que 70% des surfaces ont un IFT inférieur à cette valeur.</t>
  </si>
  <si>
    <t>Répartition par décile de l'IFT total</t>
  </si>
  <si>
    <t>Decile 1</t>
  </si>
  <si>
    <t>Decile 2</t>
  </si>
  <si>
    <t>1er quartile</t>
  </si>
  <si>
    <t>Decile 3</t>
  </si>
  <si>
    <t>Decile 4</t>
  </si>
  <si>
    <t>Decile 5</t>
  </si>
  <si>
    <t>Decile 6</t>
  </si>
  <si>
    <t>Decile 7</t>
  </si>
  <si>
    <t>3è quartile</t>
  </si>
  <si>
    <t>Decile 8</t>
  </si>
  <si>
    <t>Decile 9</t>
  </si>
  <si>
    <t>4,8</t>
  </si>
  <si>
    <t>7,3</t>
  </si>
  <si>
    <t>12,5</t>
  </si>
  <si>
    <t>8,2</t>
  </si>
  <si>
    <t>23</t>
  </si>
  <si>
    <t>13,1</t>
  </si>
  <si>
    <t>15,7</t>
  </si>
  <si>
    <t>23,1</t>
  </si>
  <si>
    <t>6</t>
  </si>
  <si>
    <t>8,9</t>
  </si>
  <si>
    <t>10,1</t>
  </si>
  <si>
    <t>14,2</t>
  </si>
  <si>
    <t>5,8</t>
  </si>
  <si>
    <t>3,1</t>
  </si>
  <si>
    <t>5</t>
  </si>
  <si>
    <t>12,3</t>
  </si>
  <si>
    <t>18,3</t>
  </si>
  <si>
    <t>20,9</t>
  </si>
  <si>
    <t>23,6</t>
  </si>
  <si>
    <t>27,2</t>
  </si>
  <si>
    <t>31,8</t>
  </si>
  <si>
    <t>36,1</t>
  </si>
  <si>
    <t>42,3</t>
  </si>
  <si>
    <t>44,2</t>
  </si>
  <si>
    <t>50,3</t>
  </si>
  <si>
    <t>15,2</t>
  </si>
  <si>
    <t>22,2</t>
  </si>
  <si>
    <t>24,7</t>
  </si>
  <si>
    <t>26,6</t>
  </si>
  <si>
    <t>30,2</t>
  </si>
  <si>
    <t>34,7</t>
  </si>
  <si>
    <t>39,4</t>
  </si>
  <si>
    <t>47</t>
  </si>
  <si>
    <t>51,8</t>
  </si>
  <si>
    <t>11,8</t>
  </si>
  <si>
    <t>12,8</t>
  </si>
  <si>
    <t>16,9</t>
  </si>
  <si>
    <t>23,9</t>
  </si>
  <si>
    <t>32,4</t>
  </si>
  <si>
    <t>38,7</t>
  </si>
  <si>
    <t>12,1</t>
  </si>
  <si>
    <t>9,9</t>
  </si>
  <si>
    <t>6,7</t>
  </si>
  <si>
    <t>14</t>
  </si>
  <si>
    <t>17,9</t>
  </si>
  <si>
    <t>19,1</t>
  </si>
  <si>
    <t>23,7</t>
  </si>
  <si>
    <t>11</t>
  </si>
  <si>
    <t>15,1</t>
  </si>
  <si>
    <t>16</t>
  </si>
  <si>
    <t>18,5</t>
  </si>
  <si>
    <t>19,4</t>
  </si>
  <si>
    <t>21,8</t>
  </si>
  <si>
    <t>25</t>
  </si>
  <si>
    <t>26,1</t>
  </si>
  <si>
    <t>29,7</t>
  </si>
  <si>
    <t>13,4</t>
  </si>
  <si>
    <t>14,5</t>
  </si>
  <si>
    <t>15,9</t>
  </si>
  <si>
    <t>18,2</t>
  </si>
  <si>
    <t>21</t>
  </si>
  <si>
    <t>25,1</t>
  </si>
  <si>
    <t>13,9</t>
  </si>
  <si>
    <t>16,2</t>
  </si>
  <si>
    <t>Note de lecture : en 2024, pour l'ensemble des parcelles d'abricots, le 1er décile de l'IFT total est de 2,4 : cela signifie que 10% des surfaces ont un IFT inférieur à cette valeur.</t>
  </si>
  <si>
    <t>Onglet</t>
  </si>
  <si>
    <t>Tableau</t>
  </si>
  <si>
    <t>Nombre de traitements</t>
  </si>
  <si>
    <t>IFT</t>
  </si>
  <si>
    <t>Surfaces traitées</t>
  </si>
  <si>
    <t>7e decile IFT total</t>
  </si>
  <si>
    <t>7e decile par segment</t>
  </si>
  <si>
    <t>Deciles de l'IFT total</t>
  </si>
  <si>
    <t>18,8</t>
  </si>
  <si>
    <t>53</t>
  </si>
  <si>
    <t>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</si>
</sst>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b/>
      <sz val="11"/>
      <color rgb="FF000000"/>
      <name val="Arial"/>
    </font>
    <font>
      <b/>
      <sz val="10"/>
      <color rgb="FF000000"/>
      <name val="Arial"/>
    </font>
    <font>
      <b/>
      <sz val="12"/>
      <color rgb="FF000000"/>
      <name val="Arial"/>
    </font>
    <font>
      <sz val="9"/>
      <color rgb="FF000000"/>
      <name val="Arial"/>
    </font>
    <font>
      <i/>
      <sz val="9"/>
      <color rgb="FF000000"/>
      <name val="Arial"/>
    </font>
    <font>
      <u/>
      <sz val="10"/>
      <color theme="10"/>
      <name val="Arial"/>
    </font>
    <font>
      <sz val="10"/>
      <color rgb="FF000000"/>
      <name val="Arial"/>
    </font>
  </fonts>
  <fills count="3">
    <fill>
      <patternFill patternType="none"/>
    </fill>
    <fill>
      <patternFill patternType="gray125"/>
    </fill>
    <fill>
      <patternFill patternType="solid">
        <fgColor rgb="FFFF8D7E"/>
      </patternFill>
    </fill>
  </fills>
  <borders count="12">
    <border>
      <left/>
      <right/>
      <top/>
      <bottom/>
      <diagonal/>
    </border>
    <border>
      <left style="thin">
        <color rgb="FF333333"/>
      </left>
      <right style="thin">
        <color rgb="FF333333"/>
      </right>
      <top style="thin">
        <color rgb="FF333333"/>
      </top>
      <bottom style="thin">
        <color rgb="FF333333"/>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33333"/>
      </left>
      <right style="thin">
        <color rgb="FF333333"/>
      </right>
      <top/>
      <bottom/>
      <diagonal/>
    </border>
    <border>
      <left/>
      <right/>
      <top style="thin">
        <color rgb="FF333333"/>
      </top>
      <bottom/>
      <diagonal/>
    </border>
  </borders>
  <cellStyleXfs count="2">
    <xf numFmtId="0" fontId="0" fillId="0" borderId="0"/>
    <xf numFmtId="9" fontId="7" fillId="0" borderId="0" applyFont="0" applyFill="0" applyBorder="0" applyAlignment="0" applyProtection="0"/>
  </cellStyleXfs>
  <cellXfs count="28">
    <xf numFmtId="0" fontId="0" fillId="0" borderId="0" xfId="0"/>
    <xf numFmtId="0" fontId="1" fillId="2" borderId="1" xfId="0" applyFont="1" applyFill="1" applyBorder="1" applyAlignment="1">
      <alignment horizontal="center" vertical="center" wrapText="1"/>
    </xf>
    <xf numFmtId="0" fontId="2" fillId="0" borderId="2" xfId="0" applyFont="1" applyBorder="1"/>
    <xf numFmtId="0" fontId="0" fillId="0" borderId="5" xfId="0" applyBorder="1"/>
    <xf numFmtId="0" fontId="3" fillId="0" borderId="0" xfId="0" applyFont="1" applyAlignment="1">
      <alignment horizontal="left" vertical="center"/>
    </xf>
    <xf numFmtId="0" fontId="0" fillId="0" borderId="10" xfId="0" applyBorder="1" applyAlignment="1">
      <alignment horizontal="center" vertical="center"/>
    </xf>
    <xf numFmtId="0" fontId="0" fillId="0" borderId="10" xfId="0" applyBorder="1" applyAlignment="1">
      <alignment horizontal="left" vertical="center"/>
    </xf>
    <xf numFmtId="0" fontId="2" fillId="0" borderId="10" xfId="0" applyFont="1" applyBorder="1" applyAlignment="1">
      <alignment horizontal="center" vertical="center"/>
    </xf>
    <xf numFmtId="0" fontId="0" fillId="0" borderId="11" xfId="0" applyBorder="1"/>
    <xf numFmtId="0" fontId="4" fillId="0" borderId="0" xfId="0" applyFont="1"/>
    <xf numFmtId="0" fontId="5" fillId="0" borderId="0" xfId="0" applyFont="1"/>
    <xf numFmtId="0" fontId="6" fillId="0" borderId="0" xfId="0" applyFont="1"/>
    <xf numFmtId="0" fontId="0" fillId="0" borderId="3" xfId="0" applyBorder="1" applyAlignment="1">
      <alignment wrapText="1"/>
    </xf>
    <xf numFmtId="0" fontId="0" fillId="0" borderId="6" xfId="0" applyBorder="1"/>
    <xf numFmtId="0" fontId="0" fillId="0" borderId="8" xfId="0" applyBorder="1"/>
    <xf numFmtId="0" fontId="0" fillId="0" borderId="9" xfId="0" applyBorder="1"/>
    <xf numFmtId="0" fontId="0" fillId="0" borderId="8" xfId="0" applyBorder="1" applyAlignment="1">
      <alignment wrapText="1"/>
    </xf>
    <xf numFmtId="0" fontId="0" fillId="0" borderId="0" xfId="0" applyAlignment="1">
      <alignment wrapText="1"/>
    </xf>
    <xf numFmtId="0" fontId="0" fillId="0" borderId="0" xfId="0"/>
    <xf numFmtId="0" fontId="1" fillId="2" borderId="1" xfId="0" applyFont="1" applyFill="1" applyBorder="1" applyAlignment="1">
      <alignment horizontal="center" vertical="center" wrapText="1"/>
    </xf>
    <xf numFmtId="0" fontId="0" fillId="0" borderId="4" xfId="0" applyBorder="1"/>
    <xf numFmtId="0" fontId="0" fillId="0" borderId="7" xfId="0" applyBorder="1"/>
    <xf numFmtId="0" fontId="0" fillId="0" borderId="3" xfId="0" applyBorder="1"/>
    <xf numFmtId="0" fontId="2" fillId="0" borderId="2" xfId="0" applyFont="1" applyBorder="1" applyAlignment="1">
      <alignment wrapText="1"/>
    </xf>
    <xf numFmtId="0" fontId="0" fillId="0" borderId="5" xfId="0" applyBorder="1"/>
    <xf numFmtId="0" fontId="0" fillId="0" borderId="4" xfId="0" applyBorder="1" applyAlignment="1">
      <alignment wrapText="1"/>
    </xf>
    <xf numFmtId="0" fontId="0" fillId="0" borderId="10" xfId="0" applyBorder="1" applyAlignment="1">
      <alignment horizontal="left" vertical="center"/>
    </xf>
    <xf numFmtId="9" fontId="0" fillId="0" borderId="0" xfId="1" applyFont="1"/>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workbookViewId="0">
      <selection sqref="A1:XFD1048576"/>
    </sheetView>
  </sheetViews>
  <sheetFormatPr baseColWidth="10" defaultRowHeight="12.75" x14ac:dyDescent="0.2"/>
  <cols>
    <col min="1" max="1" width="40.7109375" customWidth="1"/>
    <col min="2" max="2" width="100.7109375" customWidth="1"/>
  </cols>
  <sheetData>
    <row r="1" spans="1:2" x14ac:dyDescent="0.2">
      <c r="A1" s="19" t="s">
        <v>0</v>
      </c>
      <c r="B1" s="18"/>
    </row>
    <row r="3" spans="1:2" x14ac:dyDescent="0.2">
      <c r="A3" s="2" t="s">
        <v>1</v>
      </c>
      <c r="B3" s="3"/>
    </row>
    <row r="4" spans="1:2" x14ac:dyDescent="0.2">
      <c r="A4" s="20" t="s">
        <v>2</v>
      </c>
      <c r="B4" s="21"/>
    </row>
    <row r="5" spans="1:2" x14ac:dyDescent="0.2">
      <c r="A5" s="22" t="s">
        <v>3</v>
      </c>
      <c r="B5" s="13"/>
    </row>
    <row r="7" spans="1:2" x14ac:dyDescent="0.2">
      <c r="A7" s="23" t="s">
        <v>4</v>
      </c>
      <c r="B7" s="24"/>
    </row>
    <row r="8" spans="1:2" ht="60" customHeight="1" x14ac:dyDescent="0.2">
      <c r="A8" s="25" t="s">
        <v>5</v>
      </c>
      <c r="B8" s="21"/>
    </row>
    <row r="9" spans="1:2" ht="39.950000000000003" customHeight="1" x14ac:dyDescent="0.2">
      <c r="A9" s="12" t="s">
        <v>6</v>
      </c>
      <c r="B9" s="13"/>
    </row>
    <row r="11" spans="1:2" x14ac:dyDescent="0.2">
      <c r="A11" s="14" t="s">
        <v>7</v>
      </c>
      <c r="B11" s="15"/>
    </row>
    <row r="13" spans="1:2" ht="54.95" customHeight="1" x14ac:dyDescent="0.2">
      <c r="A13" s="16" t="s">
        <v>8</v>
      </c>
      <c r="B13" s="15"/>
    </row>
    <row r="15" spans="1:2" x14ac:dyDescent="0.2">
      <c r="A15" s="17" t="s">
        <v>9</v>
      </c>
      <c r="B15" s="18"/>
    </row>
    <row r="18" spans="1:2" ht="15" x14ac:dyDescent="0.2">
      <c r="A18" s="1" t="s">
        <v>318</v>
      </c>
      <c r="B18" s="1" t="s">
        <v>319</v>
      </c>
    </row>
    <row r="19" spans="1:2" x14ac:dyDescent="0.2">
      <c r="A19" t="s">
        <v>320</v>
      </c>
      <c r="B19" s="11" t="str">
        <f>HYPERLINK("#'Nombre de traitements'!A1", "Nombre moyen de traitements")</f>
        <v>Nombre moyen de traitements</v>
      </c>
    </row>
    <row r="20" spans="1:2" x14ac:dyDescent="0.2">
      <c r="A20" t="s">
        <v>321</v>
      </c>
      <c r="B20" s="11" t="str">
        <f>HYPERLINK("#'IFT'!A1", "IFT moyen")</f>
        <v>IFT moyen</v>
      </c>
    </row>
    <row r="21" spans="1:2" x14ac:dyDescent="0.2">
      <c r="A21" t="s">
        <v>322</v>
      </c>
      <c r="B21" s="11" t="str">
        <f>HYPERLINK("#'Surfaces traitées'!A1", "Part des surfaces recevant au moins un traitement (en %)")</f>
        <v>Part des surfaces recevant au moins un traitement (en %)</v>
      </c>
    </row>
    <row r="22" spans="1:2" x14ac:dyDescent="0.2">
      <c r="A22" t="s">
        <v>323</v>
      </c>
      <c r="B22" s="11" t="str">
        <f>HYPERLINK("#'7e decile IFT total'!A1", "7è décile de l'IFT total")</f>
        <v>7è décile de l'IFT total</v>
      </c>
    </row>
    <row r="23" spans="1:2" x14ac:dyDescent="0.2">
      <c r="A23" t="s">
        <v>324</v>
      </c>
      <c r="B23" s="11" t="str">
        <f>HYPERLINK("#'7e decile par segment'!A1", "7è décile de l'IFT par type de traitements")</f>
        <v>7è décile de l'IFT par type de traitements</v>
      </c>
    </row>
    <row r="24" spans="1:2" x14ac:dyDescent="0.2">
      <c r="A24" t="s">
        <v>325</v>
      </c>
      <c r="B24" s="11" t="str">
        <f>HYPERLINK("#'Deciles de l'IFT total'!A1", "Répartition par décile de l'IFT total")</f>
        <v>Répartition par décile de l'IFT total</v>
      </c>
    </row>
  </sheetData>
  <mergeCells count="9">
    <mergeCell ref="A9:B9"/>
    <mergeCell ref="A11:B11"/>
    <mergeCell ref="A13:B13"/>
    <mergeCell ref="A15:B15"/>
    <mergeCell ref="A1:B1"/>
    <mergeCell ref="A4:B4"/>
    <mergeCell ref="A5:B5"/>
    <mergeCell ref="A7:B7"/>
    <mergeCell ref="A8:B8"/>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9"/>
  <sheetViews>
    <sheetView workbookViewId="0">
      <selection activeCell="G4" sqref="G4:G36"/>
    </sheetView>
  </sheetViews>
  <sheetFormatPr baseColWidth="10" defaultRowHeight="12.75" x14ac:dyDescent="0.2"/>
  <cols>
    <col min="1" max="2" width="22.7109375" customWidth="1"/>
    <col min="3" max="7" width="14.7109375" customWidth="1"/>
  </cols>
  <sheetData>
    <row r="1" spans="1:12" ht="15.75" x14ac:dyDescent="0.2">
      <c r="A1" s="4" t="s">
        <v>10</v>
      </c>
      <c r="L1" s="11" t="str">
        <f>HYPERLINK("#'Sommaire'!A1", "Retour sommaire")</f>
        <v>Retour sommaire</v>
      </c>
    </row>
    <row r="3" spans="1:12" ht="15" x14ac:dyDescent="0.2">
      <c r="A3" s="1" t="s">
        <v>11</v>
      </c>
      <c r="B3" s="1" t="s">
        <v>12</v>
      </c>
      <c r="C3" s="1" t="s">
        <v>13</v>
      </c>
      <c r="D3" s="1" t="s">
        <v>14</v>
      </c>
      <c r="E3" s="1" t="s">
        <v>15</v>
      </c>
      <c r="F3" s="1" t="s">
        <v>16</v>
      </c>
      <c r="G3" s="1" t="s">
        <v>17</v>
      </c>
    </row>
    <row r="4" spans="1:12" x14ac:dyDescent="0.2">
      <c r="A4" s="26" t="s">
        <v>18</v>
      </c>
      <c r="B4" s="6" t="s">
        <v>19</v>
      </c>
      <c r="C4" s="5" t="s">
        <v>20</v>
      </c>
      <c r="D4" s="5" t="s">
        <v>21</v>
      </c>
      <c r="E4" s="5" t="s">
        <v>22</v>
      </c>
      <c r="F4" s="7" t="s">
        <v>23</v>
      </c>
      <c r="G4" s="5" t="s">
        <v>24</v>
      </c>
    </row>
    <row r="5" spans="1:12" x14ac:dyDescent="0.2">
      <c r="A5" s="26" t="s">
        <v>18</v>
      </c>
      <c r="B5" s="6" t="s">
        <v>25</v>
      </c>
      <c r="C5" s="5" t="s">
        <v>26</v>
      </c>
      <c r="D5" s="5" t="s">
        <v>27</v>
      </c>
      <c r="E5" s="5" t="s">
        <v>28</v>
      </c>
      <c r="F5" s="7" t="s">
        <v>29</v>
      </c>
      <c r="G5" s="5" t="s">
        <v>30</v>
      </c>
    </row>
    <row r="6" spans="1:12" x14ac:dyDescent="0.2">
      <c r="A6" s="26" t="s">
        <v>18</v>
      </c>
      <c r="B6" s="6" t="s">
        <v>31</v>
      </c>
      <c r="C6" s="5" t="s">
        <v>32</v>
      </c>
      <c r="D6" s="5" t="s">
        <v>33</v>
      </c>
      <c r="E6" s="5" t="s">
        <v>34</v>
      </c>
      <c r="F6" s="7" t="s">
        <v>35</v>
      </c>
      <c r="G6" s="5" t="s">
        <v>36</v>
      </c>
    </row>
    <row r="7" spans="1:12" x14ac:dyDescent="0.2">
      <c r="A7" s="26" t="s">
        <v>37</v>
      </c>
      <c r="B7" s="6" t="s">
        <v>19</v>
      </c>
      <c r="C7" s="5" t="s">
        <v>38</v>
      </c>
      <c r="D7" s="5" t="s">
        <v>39</v>
      </c>
      <c r="E7" s="5" t="s">
        <v>40</v>
      </c>
      <c r="F7" s="7" t="s">
        <v>41</v>
      </c>
      <c r="G7" s="5" t="s">
        <v>32</v>
      </c>
    </row>
    <row r="8" spans="1:12" x14ac:dyDescent="0.2">
      <c r="A8" s="26" t="s">
        <v>37</v>
      </c>
      <c r="B8" s="6" t="s">
        <v>25</v>
      </c>
      <c r="C8" s="5" t="s">
        <v>38</v>
      </c>
      <c r="D8" s="5" t="s">
        <v>39</v>
      </c>
      <c r="E8" s="5" t="s">
        <v>40</v>
      </c>
      <c r="F8" s="7" t="s">
        <v>42</v>
      </c>
      <c r="G8" s="5" t="s">
        <v>32</v>
      </c>
    </row>
    <row r="9" spans="1:12" x14ac:dyDescent="0.2">
      <c r="A9" s="26" t="s">
        <v>37</v>
      </c>
      <c r="B9" s="6" t="s">
        <v>31</v>
      </c>
      <c r="C9" s="5" t="s">
        <v>32</v>
      </c>
      <c r="D9" s="5" t="s">
        <v>32</v>
      </c>
      <c r="E9" s="5" t="s">
        <v>32</v>
      </c>
      <c r="F9" s="7" t="s">
        <v>32</v>
      </c>
      <c r="G9" s="5" t="s">
        <v>32</v>
      </c>
    </row>
    <row r="10" spans="1:12" x14ac:dyDescent="0.2">
      <c r="A10" s="26" t="s">
        <v>43</v>
      </c>
      <c r="B10" s="6" t="s">
        <v>19</v>
      </c>
      <c r="C10" s="5" t="s">
        <v>38</v>
      </c>
      <c r="D10" s="5" t="s">
        <v>44</v>
      </c>
      <c r="E10" s="5" t="s">
        <v>39</v>
      </c>
      <c r="F10" s="7" t="s">
        <v>45</v>
      </c>
      <c r="G10" s="5" t="s">
        <v>46</v>
      </c>
    </row>
    <row r="11" spans="1:12" x14ac:dyDescent="0.2">
      <c r="A11" s="26" t="s">
        <v>43</v>
      </c>
      <c r="B11" s="6" t="s">
        <v>25</v>
      </c>
      <c r="C11" s="5" t="s">
        <v>38</v>
      </c>
      <c r="D11" s="5" t="s">
        <v>47</v>
      </c>
      <c r="E11" s="5" t="s">
        <v>39</v>
      </c>
      <c r="F11" s="7" t="s">
        <v>48</v>
      </c>
      <c r="G11" s="5" t="s">
        <v>46</v>
      </c>
    </row>
    <row r="12" spans="1:12" x14ac:dyDescent="0.2">
      <c r="A12" s="26" t="s">
        <v>43</v>
      </c>
      <c r="B12" s="6" t="s">
        <v>31</v>
      </c>
      <c r="C12" s="5" t="s">
        <v>32</v>
      </c>
      <c r="D12" s="5" t="s">
        <v>32</v>
      </c>
      <c r="E12" s="5" t="s">
        <v>32</v>
      </c>
      <c r="F12" s="7" t="s">
        <v>32</v>
      </c>
      <c r="G12" s="5" t="s">
        <v>32</v>
      </c>
    </row>
    <row r="13" spans="1:12" x14ac:dyDescent="0.2">
      <c r="A13" s="26" t="s">
        <v>49</v>
      </c>
      <c r="B13" s="6" t="s">
        <v>19</v>
      </c>
      <c r="C13" s="5" t="s">
        <v>50</v>
      </c>
      <c r="D13" s="5" t="s">
        <v>51</v>
      </c>
      <c r="E13" s="5" t="s">
        <v>52</v>
      </c>
      <c r="F13" s="7" t="s">
        <v>47</v>
      </c>
      <c r="G13" s="5" t="s">
        <v>30</v>
      </c>
    </row>
    <row r="14" spans="1:12" x14ac:dyDescent="0.2">
      <c r="A14" s="26" t="s">
        <v>49</v>
      </c>
      <c r="B14" s="6" t="s">
        <v>25</v>
      </c>
      <c r="C14" s="5" t="s">
        <v>50</v>
      </c>
      <c r="D14" s="5" t="s">
        <v>51</v>
      </c>
      <c r="E14" s="5" t="s">
        <v>53</v>
      </c>
      <c r="F14" s="7" t="s">
        <v>54</v>
      </c>
      <c r="G14" s="5" t="s">
        <v>20</v>
      </c>
    </row>
    <row r="15" spans="1:12" x14ac:dyDescent="0.2">
      <c r="A15" s="26" t="s">
        <v>49</v>
      </c>
      <c r="B15" s="6" t="s">
        <v>31</v>
      </c>
      <c r="C15" s="5" t="s">
        <v>32</v>
      </c>
      <c r="D15" s="5" t="s">
        <v>30</v>
      </c>
      <c r="E15" s="5" t="s">
        <v>34</v>
      </c>
      <c r="F15" s="7" t="s">
        <v>55</v>
      </c>
      <c r="G15" s="5" t="s">
        <v>51</v>
      </c>
    </row>
    <row r="16" spans="1:12" x14ac:dyDescent="0.2">
      <c r="A16" s="26" t="s">
        <v>56</v>
      </c>
      <c r="B16" s="6" t="s">
        <v>19</v>
      </c>
      <c r="C16" s="5" t="s">
        <v>20</v>
      </c>
      <c r="D16" s="5" t="s">
        <v>20</v>
      </c>
      <c r="E16" s="5" t="s">
        <v>57</v>
      </c>
      <c r="F16" s="7" t="s">
        <v>58</v>
      </c>
      <c r="G16" s="5" t="s">
        <v>59</v>
      </c>
    </row>
    <row r="17" spans="1:7" x14ac:dyDescent="0.2">
      <c r="A17" s="26" t="s">
        <v>56</v>
      </c>
      <c r="B17" s="6" t="s">
        <v>25</v>
      </c>
      <c r="C17" s="5" t="s">
        <v>26</v>
      </c>
      <c r="D17" s="5" t="s">
        <v>30</v>
      </c>
      <c r="E17" s="5" t="s">
        <v>60</v>
      </c>
      <c r="F17" s="7" t="s">
        <v>61</v>
      </c>
      <c r="G17" s="5" t="s">
        <v>62</v>
      </c>
    </row>
    <row r="18" spans="1:7" x14ac:dyDescent="0.2">
      <c r="A18" s="26" t="s">
        <v>56</v>
      </c>
      <c r="B18" s="6" t="s">
        <v>31</v>
      </c>
      <c r="C18" s="5" t="s">
        <v>32</v>
      </c>
      <c r="D18" s="5" t="s">
        <v>32</v>
      </c>
      <c r="E18" s="5" t="s">
        <v>32</v>
      </c>
      <c r="F18" s="7" t="s">
        <v>32</v>
      </c>
      <c r="G18" s="5" t="s">
        <v>32</v>
      </c>
    </row>
    <row r="19" spans="1:7" x14ac:dyDescent="0.2">
      <c r="A19" s="26" t="s">
        <v>63</v>
      </c>
      <c r="B19" s="6" t="s">
        <v>19</v>
      </c>
      <c r="C19" s="5" t="s">
        <v>64</v>
      </c>
      <c r="D19" s="5" t="s">
        <v>65</v>
      </c>
      <c r="E19" s="5" t="s">
        <v>30</v>
      </c>
      <c r="F19" s="7" t="s">
        <v>46</v>
      </c>
      <c r="G19" s="5" t="s">
        <v>66</v>
      </c>
    </row>
    <row r="20" spans="1:7" x14ac:dyDescent="0.2">
      <c r="A20" s="26" t="s">
        <v>63</v>
      </c>
      <c r="B20" s="6" t="s">
        <v>25</v>
      </c>
      <c r="C20" s="5" t="s">
        <v>40</v>
      </c>
      <c r="D20" s="5" t="s">
        <v>65</v>
      </c>
      <c r="E20" s="5" t="s">
        <v>65</v>
      </c>
      <c r="F20" s="7" t="s">
        <v>59</v>
      </c>
      <c r="G20" s="5" t="s">
        <v>67</v>
      </c>
    </row>
    <row r="21" spans="1:7" x14ac:dyDescent="0.2">
      <c r="A21" s="26" t="s">
        <v>63</v>
      </c>
      <c r="B21" s="6" t="s">
        <v>31</v>
      </c>
      <c r="C21" s="5" t="s">
        <v>32</v>
      </c>
      <c r="D21" s="5" t="s">
        <v>24</v>
      </c>
      <c r="E21" s="5" t="s">
        <v>66</v>
      </c>
      <c r="F21" s="7" t="s">
        <v>68</v>
      </c>
      <c r="G21" s="5" t="s">
        <v>20</v>
      </c>
    </row>
    <row r="22" spans="1:7" x14ac:dyDescent="0.2">
      <c r="A22" s="26" t="s">
        <v>69</v>
      </c>
      <c r="B22" s="6" t="s">
        <v>19</v>
      </c>
      <c r="C22" s="5" t="s">
        <v>70</v>
      </c>
      <c r="D22" s="5" t="s">
        <v>71</v>
      </c>
      <c r="E22" s="5" t="s">
        <v>72</v>
      </c>
      <c r="F22" s="7" t="s">
        <v>73</v>
      </c>
      <c r="G22" s="5" t="s">
        <v>44</v>
      </c>
    </row>
    <row r="23" spans="1:7" x14ac:dyDescent="0.2">
      <c r="A23" s="26" t="s">
        <v>69</v>
      </c>
      <c r="B23" s="6" t="s">
        <v>25</v>
      </c>
      <c r="C23" s="5" t="s">
        <v>38</v>
      </c>
      <c r="D23" s="5" t="s">
        <v>74</v>
      </c>
      <c r="E23" s="5" t="s">
        <v>75</v>
      </c>
      <c r="F23" s="7" t="s">
        <v>76</v>
      </c>
      <c r="G23" s="5" t="s">
        <v>77</v>
      </c>
    </row>
    <row r="24" spans="1:7" x14ac:dyDescent="0.2">
      <c r="A24" s="26" t="s">
        <v>69</v>
      </c>
      <c r="B24" s="6" t="s">
        <v>31</v>
      </c>
      <c r="C24" s="5" t="s">
        <v>32</v>
      </c>
      <c r="D24" s="5" t="s">
        <v>78</v>
      </c>
      <c r="E24" s="5" t="s">
        <v>79</v>
      </c>
      <c r="F24" s="7" t="s">
        <v>80</v>
      </c>
      <c r="G24" s="5" t="s">
        <v>326</v>
      </c>
    </row>
    <row r="25" spans="1:7" x14ac:dyDescent="0.2">
      <c r="A25" s="26" t="s">
        <v>81</v>
      </c>
      <c r="B25" s="6" t="s">
        <v>19</v>
      </c>
      <c r="C25" s="5" t="s">
        <v>82</v>
      </c>
      <c r="D25" s="5" t="s">
        <v>57</v>
      </c>
      <c r="E25" s="5" t="s">
        <v>83</v>
      </c>
      <c r="F25" s="7" t="s">
        <v>84</v>
      </c>
      <c r="G25" s="5" t="s">
        <v>68</v>
      </c>
    </row>
    <row r="26" spans="1:7" x14ac:dyDescent="0.2">
      <c r="A26" s="26" t="s">
        <v>81</v>
      </c>
      <c r="B26" s="6" t="s">
        <v>25</v>
      </c>
      <c r="C26" s="5" t="s">
        <v>65</v>
      </c>
      <c r="D26" s="5" t="s">
        <v>85</v>
      </c>
      <c r="E26" s="5" t="s">
        <v>86</v>
      </c>
      <c r="F26" s="7" t="s">
        <v>87</v>
      </c>
      <c r="G26" s="5" t="s">
        <v>68</v>
      </c>
    </row>
    <row r="27" spans="1:7" x14ac:dyDescent="0.2">
      <c r="A27" s="26" t="s">
        <v>81</v>
      </c>
      <c r="B27" s="6" t="s">
        <v>31</v>
      </c>
      <c r="C27" s="5" t="s">
        <v>32</v>
      </c>
      <c r="D27" s="5" t="s">
        <v>88</v>
      </c>
      <c r="E27" s="5" t="s">
        <v>70</v>
      </c>
      <c r="F27" s="7" t="s">
        <v>89</v>
      </c>
      <c r="G27" s="5" t="s">
        <v>90</v>
      </c>
    </row>
    <row r="28" spans="1:7" x14ac:dyDescent="0.2">
      <c r="A28" s="26" t="s">
        <v>91</v>
      </c>
      <c r="B28" s="6" t="s">
        <v>19</v>
      </c>
      <c r="C28" s="5" t="s">
        <v>30</v>
      </c>
      <c r="D28" s="5" t="s">
        <v>92</v>
      </c>
      <c r="E28" s="5" t="s">
        <v>93</v>
      </c>
      <c r="F28" s="7" t="s">
        <v>94</v>
      </c>
      <c r="G28" s="5" t="s">
        <v>90</v>
      </c>
    </row>
    <row r="29" spans="1:7" x14ac:dyDescent="0.2">
      <c r="A29" s="26" t="s">
        <v>91</v>
      </c>
      <c r="B29" s="6" t="s">
        <v>25</v>
      </c>
      <c r="C29" s="5" t="s">
        <v>70</v>
      </c>
      <c r="D29" s="5" t="s">
        <v>59</v>
      </c>
      <c r="E29" s="5" t="s">
        <v>96</v>
      </c>
      <c r="F29" s="7" t="s">
        <v>97</v>
      </c>
      <c r="G29" s="5" t="s">
        <v>65</v>
      </c>
    </row>
    <row r="30" spans="1:7" x14ac:dyDescent="0.2">
      <c r="A30" s="26" t="s">
        <v>91</v>
      </c>
      <c r="B30" s="6" t="s">
        <v>31</v>
      </c>
      <c r="C30" s="5" t="s">
        <v>32</v>
      </c>
      <c r="D30" s="5" t="s">
        <v>98</v>
      </c>
      <c r="E30" s="5" t="s">
        <v>99</v>
      </c>
      <c r="F30" s="7" t="s">
        <v>100</v>
      </c>
      <c r="G30" s="5" t="s">
        <v>101</v>
      </c>
    </row>
    <row r="31" spans="1:7" x14ac:dyDescent="0.2">
      <c r="A31" s="26" t="s">
        <v>102</v>
      </c>
      <c r="B31" s="6" t="s">
        <v>19</v>
      </c>
      <c r="C31" s="5" t="s">
        <v>26</v>
      </c>
      <c r="D31" s="5" t="s">
        <v>103</v>
      </c>
      <c r="E31" s="5" t="s">
        <v>79</v>
      </c>
      <c r="F31" s="7" t="s">
        <v>104</v>
      </c>
      <c r="G31" s="5" t="s">
        <v>21</v>
      </c>
    </row>
    <row r="32" spans="1:7" x14ac:dyDescent="0.2">
      <c r="A32" s="26" t="s">
        <v>102</v>
      </c>
      <c r="B32" s="6" t="s">
        <v>25</v>
      </c>
      <c r="C32" s="5" t="s">
        <v>70</v>
      </c>
      <c r="D32" s="5" t="s">
        <v>105</v>
      </c>
      <c r="E32" s="5" t="s">
        <v>54</v>
      </c>
      <c r="F32" s="7" t="s">
        <v>106</v>
      </c>
      <c r="G32" s="5" t="s">
        <v>33</v>
      </c>
    </row>
    <row r="33" spans="1:7" x14ac:dyDescent="0.2">
      <c r="A33" s="26" t="s">
        <v>102</v>
      </c>
      <c r="B33" s="6" t="s">
        <v>31</v>
      </c>
      <c r="C33" s="5" t="s">
        <v>32</v>
      </c>
      <c r="D33" s="5" t="s">
        <v>61</v>
      </c>
      <c r="E33" s="5" t="s">
        <v>107</v>
      </c>
      <c r="F33" s="7" t="s">
        <v>108</v>
      </c>
      <c r="G33" s="5" t="s">
        <v>109</v>
      </c>
    </row>
    <row r="34" spans="1:7" x14ac:dyDescent="0.2">
      <c r="A34" s="26" t="s">
        <v>110</v>
      </c>
      <c r="B34" s="6" t="s">
        <v>19</v>
      </c>
      <c r="C34" s="5" t="s">
        <v>82</v>
      </c>
      <c r="D34" s="5" t="s">
        <v>111</v>
      </c>
      <c r="E34" s="5" t="s">
        <v>95</v>
      </c>
      <c r="F34" s="7" t="s">
        <v>112</v>
      </c>
      <c r="G34" s="5" t="s">
        <v>261</v>
      </c>
    </row>
    <row r="35" spans="1:7" x14ac:dyDescent="0.2">
      <c r="A35" s="26" t="s">
        <v>110</v>
      </c>
      <c r="B35" s="6" t="s">
        <v>25</v>
      </c>
      <c r="C35" s="5" t="s">
        <v>30</v>
      </c>
      <c r="D35" s="5" t="s">
        <v>113</v>
      </c>
      <c r="E35" s="5" t="s">
        <v>90</v>
      </c>
      <c r="F35" s="7" t="s">
        <v>114</v>
      </c>
      <c r="G35" s="5" t="s">
        <v>134</v>
      </c>
    </row>
    <row r="36" spans="1:7" x14ac:dyDescent="0.2">
      <c r="A36" s="26" t="s">
        <v>110</v>
      </c>
      <c r="B36" s="6" t="s">
        <v>31</v>
      </c>
      <c r="C36" s="5" t="s">
        <v>32</v>
      </c>
      <c r="D36" s="5" t="s">
        <v>115</v>
      </c>
      <c r="E36" s="5" t="s">
        <v>116</v>
      </c>
      <c r="F36" s="7" t="s">
        <v>117</v>
      </c>
      <c r="G36" s="5" t="s">
        <v>97</v>
      </c>
    </row>
    <row r="37" spans="1:7" x14ac:dyDescent="0.2">
      <c r="A37" s="8"/>
      <c r="B37" s="8"/>
      <c r="C37" s="8"/>
      <c r="D37" s="8"/>
      <c r="E37" s="8"/>
      <c r="F37" s="8"/>
      <c r="G37" s="8"/>
    </row>
    <row r="38" spans="1:7" x14ac:dyDescent="0.2">
      <c r="A38" s="9" t="s">
        <v>118</v>
      </c>
    </row>
    <row r="39" spans="1:7" x14ac:dyDescent="0.2">
      <c r="A39" s="10" t="s">
        <v>119</v>
      </c>
    </row>
  </sheetData>
  <mergeCells count="11">
    <mergeCell ref="A4:A6"/>
    <mergeCell ref="A7:A9"/>
    <mergeCell ref="A10:A12"/>
    <mergeCell ref="A13:A15"/>
    <mergeCell ref="A16:A18"/>
    <mergeCell ref="A34:A36"/>
    <mergeCell ref="A19:A21"/>
    <mergeCell ref="A22:A24"/>
    <mergeCell ref="A25:A27"/>
    <mergeCell ref="A28:A30"/>
    <mergeCell ref="A31:A33"/>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9"/>
  <sheetViews>
    <sheetView tabSelected="1" workbookViewId="0">
      <selection activeCell="P20" sqref="P20"/>
    </sheetView>
  </sheetViews>
  <sheetFormatPr baseColWidth="10" defaultRowHeight="12.75" x14ac:dyDescent="0.2"/>
  <cols>
    <col min="1" max="2" width="22.7109375" customWidth="1"/>
    <col min="3" max="7" width="14.7109375" customWidth="1"/>
  </cols>
  <sheetData>
    <row r="1" spans="1:14" ht="15.75" x14ac:dyDescent="0.2">
      <c r="A1" s="4" t="s">
        <v>120</v>
      </c>
      <c r="L1" s="11" t="str">
        <f>HYPERLINK("#'Sommaire'!A1", "Retour sommaire")</f>
        <v>Retour sommaire</v>
      </c>
    </row>
    <row r="3" spans="1:14" ht="30" x14ac:dyDescent="0.2">
      <c r="A3" s="1" t="s">
        <v>11</v>
      </c>
      <c r="B3" s="1" t="s">
        <v>12</v>
      </c>
      <c r="C3" s="1" t="s">
        <v>121</v>
      </c>
      <c r="D3" s="1" t="s">
        <v>122</v>
      </c>
      <c r="E3" s="1" t="s">
        <v>123</v>
      </c>
      <c r="F3" s="1" t="s">
        <v>124</v>
      </c>
      <c r="G3" s="1" t="s">
        <v>125</v>
      </c>
    </row>
    <row r="4" spans="1:14" x14ac:dyDescent="0.2">
      <c r="A4" s="26" t="s">
        <v>18</v>
      </c>
      <c r="B4" s="6" t="s">
        <v>19</v>
      </c>
      <c r="C4" s="5" t="s">
        <v>64</v>
      </c>
      <c r="D4" s="5" t="s">
        <v>126</v>
      </c>
      <c r="E4" s="5" t="s">
        <v>27</v>
      </c>
      <c r="F4" s="7" t="s">
        <v>84</v>
      </c>
      <c r="G4" s="5" t="s">
        <v>70</v>
      </c>
    </row>
    <row r="5" spans="1:14" x14ac:dyDescent="0.2">
      <c r="A5" s="26" t="s">
        <v>18</v>
      </c>
      <c r="B5" s="6" t="s">
        <v>25</v>
      </c>
      <c r="C5" s="5" t="s">
        <v>64</v>
      </c>
      <c r="D5" s="5" t="s">
        <v>34</v>
      </c>
      <c r="E5" s="5" t="s">
        <v>127</v>
      </c>
      <c r="F5" s="7" t="s">
        <v>128</v>
      </c>
      <c r="G5" s="5" t="s">
        <v>82</v>
      </c>
    </row>
    <row r="6" spans="1:14" x14ac:dyDescent="0.2">
      <c r="A6" s="26" t="s">
        <v>18</v>
      </c>
      <c r="B6" s="6" t="s">
        <v>31</v>
      </c>
      <c r="C6" s="5" t="s">
        <v>32</v>
      </c>
      <c r="D6" s="5" t="s">
        <v>129</v>
      </c>
      <c r="E6" s="5" t="s">
        <v>130</v>
      </c>
      <c r="F6" s="7" t="s">
        <v>22</v>
      </c>
      <c r="G6" s="5" t="s">
        <v>98</v>
      </c>
    </row>
    <row r="7" spans="1:14" x14ac:dyDescent="0.2">
      <c r="A7" s="26" t="s">
        <v>37</v>
      </c>
      <c r="B7" s="6" t="s">
        <v>19</v>
      </c>
      <c r="C7" s="5" t="s">
        <v>70</v>
      </c>
      <c r="D7" s="5" t="s">
        <v>39</v>
      </c>
      <c r="E7" s="5" t="s">
        <v>64</v>
      </c>
      <c r="F7" s="7" t="s">
        <v>65</v>
      </c>
      <c r="G7" s="5" t="s">
        <v>32</v>
      </c>
    </row>
    <row r="8" spans="1:14" x14ac:dyDescent="0.2">
      <c r="A8" s="26" t="s">
        <v>37</v>
      </c>
      <c r="B8" s="6" t="s">
        <v>25</v>
      </c>
      <c r="C8" s="5" t="s">
        <v>70</v>
      </c>
      <c r="D8" s="5" t="s">
        <v>39</v>
      </c>
      <c r="E8" s="5" t="s">
        <v>64</v>
      </c>
      <c r="F8" s="7" t="s">
        <v>65</v>
      </c>
      <c r="G8" s="5" t="s">
        <v>32</v>
      </c>
    </row>
    <row r="9" spans="1:14" x14ac:dyDescent="0.2">
      <c r="A9" s="26" t="s">
        <v>37</v>
      </c>
      <c r="B9" s="6" t="s">
        <v>31</v>
      </c>
      <c r="C9" s="5" t="s">
        <v>32</v>
      </c>
      <c r="D9" s="5" t="s">
        <v>32</v>
      </c>
      <c r="E9" s="5" t="s">
        <v>32</v>
      </c>
      <c r="F9" s="7" t="s">
        <v>32</v>
      </c>
      <c r="G9" s="5" t="s">
        <v>32</v>
      </c>
    </row>
    <row r="10" spans="1:14" x14ac:dyDescent="0.2">
      <c r="A10" s="26" t="s">
        <v>43</v>
      </c>
      <c r="B10" s="6" t="s">
        <v>19</v>
      </c>
      <c r="C10" s="5" t="s">
        <v>67</v>
      </c>
      <c r="D10" s="5" t="s">
        <v>105</v>
      </c>
      <c r="E10" s="5" t="s">
        <v>39</v>
      </c>
      <c r="F10" s="7" t="s">
        <v>47</v>
      </c>
      <c r="G10" s="5" t="s">
        <v>88</v>
      </c>
    </row>
    <row r="11" spans="1:14" x14ac:dyDescent="0.2">
      <c r="A11" s="26" t="s">
        <v>43</v>
      </c>
      <c r="B11" s="6" t="s">
        <v>25</v>
      </c>
      <c r="C11" s="5" t="s">
        <v>67</v>
      </c>
      <c r="D11" s="5" t="s">
        <v>79</v>
      </c>
      <c r="E11" s="5" t="s">
        <v>39</v>
      </c>
      <c r="F11" s="7">
        <v>10.8</v>
      </c>
      <c r="G11" s="5" t="s">
        <v>68</v>
      </c>
    </row>
    <row r="12" spans="1:14" x14ac:dyDescent="0.2">
      <c r="A12" s="26" t="s">
        <v>43</v>
      </c>
      <c r="B12" s="6" t="s">
        <v>31</v>
      </c>
      <c r="C12" s="5" t="s">
        <v>32</v>
      </c>
      <c r="D12" s="5" t="s">
        <v>32</v>
      </c>
      <c r="E12" s="5" t="s">
        <v>32</v>
      </c>
      <c r="F12" s="7" t="s">
        <v>32</v>
      </c>
      <c r="G12" s="5" t="s">
        <v>32</v>
      </c>
    </row>
    <row r="13" spans="1:14" x14ac:dyDescent="0.2">
      <c r="A13" s="26" t="s">
        <v>49</v>
      </c>
      <c r="B13" s="6" t="s">
        <v>19</v>
      </c>
      <c r="C13" s="5" t="s">
        <v>64</v>
      </c>
      <c r="D13" s="5" t="s">
        <v>38</v>
      </c>
      <c r="E13" s="5" t="s">
        <v>132</v>
      </c>
      <c r="F13" s="7" t="s">
        <v>133</v>
      </c>
      <c r="G13" s="5" t="s">
        <v>82</v>
      </c>
    </row>
    <row r="14" spans="1:14" x14ac:dyDescent="0.2">
      <c r="A14" s="26" t="s">
        <v>49</v>
      </c>
      <c r="B14" s="6" t="s">
        <v>25</v>
      </c>
      <c r="C14" s="5" t="s">
        <v>64</v>
      </c>
      <c r="D14" s="5" t="s">
        <v>116</v>
      </c>
      <c r="E14" s="5" t="s">
        <v>58</v>
      </c>
      <c r="F14" s="7" t="s">
        <v>77</v>
      </c>
      <c r="G14" s="5" t="s">
        <v>50</v>
      </c>
    </row>
    <row r="15" spans="1:14" x14ac:dyDescent="0.2">
      <c r="A15" s="26" t="s">
        <v>49</v>
      </c>
      <c r="B15" s="6" t="s">
        <v>31</v>
      </c>
      <c r="C15" s="5" t="s">
        <v>32</v>
      </c>
      <c r="D15" s="5" t="s">
        <v>66</v>
      </c>
      <c r="E15" s="5" t="s">
        <v>129</v>
      </c>
      <c r="F15" s="7" t="s">
        <v>126</v>
      </c>
      <c r="G15" s="5" t="s">
        <v>24</v>
      </c>
    </row>
    <row r="16" spans="1:14" x14ac:dyDescent="0.2">
      <c r="A16" s="26" t="s">
        <v>56</v>
      </c>
      <c r="B16" s="6" t="s">
        <v>19</v>
      </c>
      <c r="C16" s="5" t="s">
        <v>64</v>
      </c>
      <c r="D16" s="5" t="s">
        <v>20</v>
      </c>
      <c r="E16" s="5" t="s">
        <v>98</v>
      </c>
      <c r="F16" s="7" t="s">
        <v>60</v>
      </c>
      <c r="G16" s="5" t="s">
        <v>90</v>
      </c>
      <c r="L16" s="27"/>
      <c r="M16" s="27"/>
      <c r="N16" s="27"/>
    </row>
    <row r="17" spans="1:7" x14ac:dyDescent="0.2">
      <c r="A17" s="26" t="s">
        <v>56</v>
      </c>
      <c r="B17" s="6" t="s">
        <v>25</v>
      </c>
      <c r="C17" s="5" t="s">
        <v>64</v>
      </c>
      <c r="D17" s="5" t="s">
        <v>20</v>
      </c>
      <c r="E17" s="5" t="s">
        <v>21</v>
      </c>
      <c r="F17" s="7" t="s">
        <v>134</v>
      </c>
      <c r="G17" s="5" t="s">
        <v>95</v>
      </c>
    </row>
    <row r="18" spans="1:7" x14ac:dyDescent="0.2">
      <c r="A18" s="26" t="s">
        <v>56</v>
      </c>
      <c r="B18" s="6" t="s">
        <v>31</v>
      </c>
      <c r="C18" s="5" t="s">
        <v>32</v>
      </c>
      <c r="D18" s="5" t="s">
        <v>32</v>
      </c>
      <c r="E18" s="5" t="s">
        <v>32</v>
      </c>
      <c r="F18" s="7" t="s">
        <v>32</v>
      </c>
      <c r="G18" s="5" t="s">
        <v>32</v>
      </c>
    </row>
    <row r="19" spans="1:7" x14ac:dyDescent="0.2">
      <c r="A19" s="26" t="s">
        <v>63</v>
      </c>
      <c r="B19" s="6" t="s">
        <v>19</v>
      </c>
      <c r="C19" s="5" t="s">
        <v>39</v>
      </c>
      <c r="D19" s="5" t="s">
        <v>20</v>
      </c>
      <c r="E19" s="5" t="s">
        <v>20</v>
      </c>
      <c r="F19" s="7" t="s">
        <v>51</v>
      </c>
      <c r="G19" s="5" t="s">
        <v>135</v>
      </c>
    </row>
    <row r="20" spans="1:7" x14ac:dyDescent="0.2">
      <c r="A20" s="26" t="s">
        <v>63</v>
      </c>
      <c r="B20" s="6" t="s">
        <v>25</v>
      </c>
      <c r="C20" s="5" t="s">
        <v>39</v>
      </c>
      <c r="D20" s="5" t="s">
        <v>20</v>
      </c>
      <c r="E20" s="5" t="s">
        <v>70</v>
      </c>
      <c r="F20" s="7" t="s">
        <v>90</v>
      </c>
      <c r="G20" s="5" t="s">
        <v>40</v>
      </c>
    </row>
    <row r="21" spans="1:7" x14ac:dyDescent="0.2">
      <c r="A21" s="26" t="s">
        <v>63</v>
      </c>
      <c r="B21" s="6" t="s">
        <v>31</v>
      </c>
      <c r="C21" s="5" t="s">
        <v>32</v>
      </c>
      <c r="D21" s="5" t="s">
        <v>20</v>
      </c>
      <c r="E21" s="5" t="s">
        <v>135</v>
      </c>
      <c r="F21" s="7" t="s">
        <v>116</v>
      </c>
      <c r="G21" s="5" t="s">
        <v>66</v>
      </c>
    </row>
    <row r="22" spans="1:7" x14ac:dyDescent="0.2">
      <c r="A22" s="26" t="s">
        <v>69</v>
      </c>
      <c r="B22" s="6" t="s">
        <v>19</v>
      </c>
      <c r="C22" s="5" t="s">
        <v>64</v>
      </c>
      <c r="D22" s="5" t="s">
        <v>136</v>
      </c>
      <c r="E22" s="5" t="s">
        <v>79</v>
      </c>
      <c r="F22" s="7" t="s">
        <v>137</v>
      </c>
      <c r="G22" s="5" t="s">
        <v>145</v>
      </c>
    </row>
    <row r="23" spans="1:7" x14ac:dyDescent="0.2">
      <c r="A23" s="26" t="s">
        <v>69</v>
      </c>
      <c r="B23" s="6" t="s">
        <v>25</v>
      </c>
      <c r="C23" s="5" t="s">
        <v>40</v>
      </c>
      <c r="D23" s="5" t="s">
        <v>138</v>
      </c>
      <c r="E23" s="5" t="s">
        <v>47</v>
      </c>
      <c r="F23" s="7" t="s">
        <v>139</v>
      </c>
      <c r="G23" s="5" t="s">
        <v>140</v>
      </c>
    </row>
    <row r="24" spans="1:7" x14ac:dyDescent="0.2">
      <c r="A24" s="26" t="s">
        <v>69</v>
      </c>
      <c r="B24" s="6" t="s">
        <v>31</v>
      </c>
      <c r="C24" s="5" t="s">
        <v>32</v>
      </c>
      <c r="D24" s="5" t="s">
        <v>141</v>
      </c>
      <c r="E24" s="5" t="s">
        <v>142</v>
      </c>
      <c r="F24" s="7" t="s">
        <v>143</v>
      </c>
      <c r="G24" s="5" t="s">
        <v>144</v>
      </c>
    </row>
    <row r="25" spans="1:7" x14ac:dyDescent="0.2">
      <c r="A25" s="26" t="s">
        <v>81</v>
      </c>
      <c r="B25" s="6" t="s">
        <v>19</v>
      </c>
      <c r="C25" s="5" t="s">
        <v>64</v>
      </c>
      <c r="D25" s="5" t="s">
        <v>130</v>
      </c>
      <c r="E25" s="5" t="s">
        <v>24</v>
      </c>
      <c r="F25" s="7" t="s">
        <v>36</v>
      </c>
      <c r="G25" s="5" t="s">
        <v>65</v>
      </c>
    </row>
    <row r="26" spans="1:7" x14ac:dyDescent="0.2">
      <c r="A26" s="26" t="s">
        <v>81</v>
      </c>
      <c r="B26" s="6" t="s">
        <v>25</v>
      </c>
      <c r="C26" s="5" t="s">
        <v>64</v>
      </c>
      <c r="D26" s="5" t="s">
        <v>99</v>
      </c>
      <c r="E26" s="5" t="s">
        <v>42</v>
      </c>
      <c r="F26" s="7" t="s">
        <v>28</v>
      </c>
      <c r="G26" s="5" t="s">
        <v>65</v>
      </c>
    </row>
    <row r="27" spans="1:7" x14ac:dyDescent="0.2">
      <c r="A27" s="26" t="s">
        <v>81</v>
      </c>
      <c r="B27" s="6" t="s">
        <v>31</v>
      </c>
      <c r="C27" s="5" t="s">
        <v>32</v>
      </c>
      <c r="D27" s="5" t="s">
        <v>70</v>
      </c>
      <c r="E27" s="5" t="s">
        <v>20</v>
      </c>
      <c r="F27" s="7" t="s">
        <v>95</v>
      </c>
      <c r="G27" s="5" t="s">
        <v>65</v>
      </c>
    </row>
    <row r="28" spans="1:7" x14ac:dyDescent="0.2">
      <c r="A28" s="26" t="s">
        <v>91</v>
      </c>
      <c r="B28" s="6" t="s">
        <v>19</v>
      </c>
      <c r="C28" s="5" t="s">
        <v>64</v>
      </c>
      <c r="D28" s="5" t="s">
        <v>88</v>
      </c>
      <c r="E28" s="5" t="s">
        <v>55</v>
      </c>
      <c r="F28" s="7" t="s">
        <v>61</v>
      </c>
      <c r="G28" s="5" t="s">
        <v>38</v>
      </c>
    </row>
    <row r="29" spans="1:7" x14ac:dyDescent="0.2">
      <c r="A29" s="26" t="s">
        <v>91</v>
      </c>
      <c r="B29" s="6" t="s">
        <v>25</v>
      </c>
      <c r="C29" s="5" t="s">
        <v>64</v>
      </c>
      <c r="D29" s="5" t="s">
        <v>129</v>
      </c>
      <c r="E29" s="5" t="s">
        <v>101</v>
      </c>
      <c r="F29" s="7" t="s">
        <v>145</v>
      </c>
      <c r="G29" s="5" t="s">
        <v>30</v>
      </c>
    </row>
    <row r="30" spans="1:7" x14ac:dyDescent="0.2">
      <c r="A30" s="26" t="s">
        <v>91</v>
      </c>
      <c r="B30" s="6" t="s">
        <v>31</v>
      </c>
      <c r="C30" s="5" t="s">
        <v>32</v>
      </c>
      <c r="D30" s="5" t="s">
        <v>42</v>
      </c>
      <c r="E30" s="5" t="s">
        <v>129</v>
      </c>
      <c r="F30" s="7" t="s">
        <v>55</v>
      </c>
      <c r="G30" s="5" t="s">
        <v>34</v>
      </c>
    </row>
    <row r="31" spans="1:7" x14ac:dyDescent="0.2">
      <c r="A31" s="26" t="s">
        <v>102</v>
      </c>
      <c r="B31" s="6" t="s">
        <v>19</v>
      </c>
      <c r="C31" s="5" t="s">
        <v>40</v>
      </c>
      <c r="D31" s="5" t="s">
        <v>146</v>
      </c>
      <c r="E31" s="5" t="s">
        <v>147</v>
      </c>
      <c r="F31" s="7" t="s">
        <v>148</v>
      </c>
      <c r="G31" s="5" t="s">
        <v>34</v>
      </c>
    </row>
    <row r="32" spans="1:7" x14ac:dyDescent="0.2">
      <c r="A32" s="26" t="s">
        <v>102</v>
      </c>
      <c r="B32" s="6" t="s">
        <v>25</v>
      </c>
      <c r="C32" s="5" t="s">
        <v>67</v>
      </c>
      <c r="D32" s="5" t="s">
        <v>149</v>
      </c>
      <c r="E32" s="5" t="s">
        <v>97</v>
      </c>
      <c r="F32" s="7" t="s">
        <v>150</v>
      </c>
      <c r="G32" s="5" t="s">
        <v>59</v>
      </c>
    </row>
    <row r="33" spans="1:7" x14ac:dyDescent="0.2">
      <c r="A33" s="26" t="s">
        <v>102</v>
      </c>
      <c r="B33" s="6" t="s">
        <v>31</v>
      </c>
      <c r="C33" s="5" t="s">
        <v>32</v>
      </c>
      <c r="D33" s="5" t="s">
        <v>151</v>
      </c>
      <c r="E33" s="5" t="s">
        <v>126</v>
      </c>
      <c r="F33" s="7" t="s">
        <v>152</v>
      </c>
      <c r="G33" s="5" t="s">
        <v>132</v>
      </c>
    </row>
    <row r="34" spans="1:7" x14ac:dyDescent="0.2">
      <c r="A34" s="26" t="s">
        <v>110</v>
      </c>
      <c r="B34" s="6" t="s">
        <v>19</v>
      </c>
      <c r="C34" s="5" t="s">
        <v>64</v>
      </c>
      <c r="D34" s="5" t="s">
        <v>153</v>
      </c>
      <c r="E34" s="5" t="s">
        <v>42</v>
      </c>
      <c r="F34" s="7" t="s">
        <v>154</v>
      </c>
      <c r="G34" s="5" t="s">
        <v>92</v>
      </c>
    </row>
    <row r="35" spans="1:7" x14ac:dyDescent="0.2">
      <c r="A35" s="26" t="s">
        <v>110</v>
      </c>
      <c r="B35" s="6" t="s">
        <v>25</v>
      </c>
      <c r="C35" s="5" t="s">
        <v>64</v>
      </c>
      <c r="D35" s="5" t="s">
        <v>155</v>
      </c>
      <c r="E35" s="5" t="s">
        <v>83</v>
      </c>
      <c r="F35" s="7" t="s">
        <v>156</v>
      </c>
      <c r="G35" s="5" t="s">
        <v>62</v>
      </c>
    </row>
    <row r="36" spans="1:7" x14ac:dyDescent="0.2">
      <c r="A36" s="26" t="s">
        <v>110</v>
      </c>
      <c r="B36" s="6" t="s">
        <v>31</v>
      </c>
      <c r="C36" s="5" t="s">
        <v>32</v>
      </c>
      <c r="D36" s="5" t="s">
        <v>77</v>
      </c>
      <c r="E36" s="5" t="s">
        <v>70</v>
      </c>
      <c r="F36" s="7" t="s">
        <v>103</v>
      </c>
      <c r="G36" s="5" t="s">
        <v>60</v>
      </c>
    </row>
    <row r="37" spans="1:7" x14ac:dyDescent="0.2">
      <c r="A37" s="8"/>
      <c r="B37" s="8"/>
      <c r="C37" s="8"/>
      <c r="D37" s="8"/>
      <c r="E37" s="8"/>
      <c r="F37" s="8"/>
      <c r="G37" s="8"/>
    </row>
    <row r="38" spans="1:7" x14ac:dyDescent="0.2">
      <c r="A38" s="9" t="s">
        <v>157</v>
      </c>
    </row>
    <row r="39" spans="1:7" x14ac:dyDescent="0.2">
      <c r="A39" s="10" t="s">
        <v>119</v>
      </c>
    </row>
  </sheetData>
  <mergeCells count="11">
    <mergeCell ref="A4:A6"/>
    <mergeCell ref="A7:A9"/>
    <mergeCell ref="A10:A12"/>
    <mergeCell ref="A13:A15"/>
    <mergeCell ref="A16:A18"/>
    <mergeCell ref="A34:A36"/>
    <mergeCell ref="A19:A21"/>
    <mergeCell ref="A22:A24"/>
    <mergeCell ref="A25:A27"/>
    <mergeCell ref="A28:A30"/>
    <mergeCell ref="A31:A33"/>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9"/>
  <sheetViews>
    <sheetView workbookViewId="0">
      <selection activeCell="G4" sqref="G4:G37"/>
    </sheetView>
  </sheetViews>
  <sheetFormatPr baseColWidth="10" defaultRowHeight="12.75" x14ac:dyDescent="0.2"/>
  <cols>
    <col min="1" max="2" width="22.7109375" customWidth="1"/>
    <col min="3" max="7" width="14.7109375" customWidth="1"/>
  </cols>
  <sheetData>
    <row r="1" spans="1:12" ht="15.75" x14ac:dyDescent="0.2">
      <c r="A1" s="4" t="s">
        <v>158</v>
      </c>
      <c r="L1" s="11" t="str">
        <f>HYPERLINK("#'Sommaire'!A1", "Retour sommaire")</f>
        <v>Retour sommaire</v>
      </c>
    </row>
    <row r="3" spans="1:12" ht="15" x14ac:dyDescent="0.2">
      <c r="A3" s="1" t="s">
        <v>11</v>
      </c>
      <c r="B3" s="1" t="s">
        <v>12</v>
      </c>
      <c r="C3" s="1" t="s">
        <v>13</v>
      </c>
      <c r="D3" s="1" t="s">
        <v>14</v>
      </c>
      <c r="E3" s="1" t="s">
        <v>15</v>
      </c>
      <c r="F3" s="1" t="s">
        <v>16</v>
      </c>
      <c r="G3" s="1" t="s">
        <v>17</v>
      </c>
    </row>
    <row r="4" spans="1:12" x14ac:dyDescent="0.2">
      <c r="A4" s="26" t="s">
        <v>18</v>
      </c>
      <c r="B4" s="6" t="s">
        <v>19</v>
      </c>
      <c r="C4" s="5" t="s">
        <v>159</v>
      </c>
      <c r="D4" s="5" t="s">
        <v>160</v>
      </c>
      <c r="E4" s="5" t="s">
        <v>161</v>
      </c>
      <c r="F4" s="7" t="s">
        <v>162</v>
      </c>
      <c r="G4" s="5" t="s">
        <v>163</v>
      </c>
    </row>
    <row r="5" spans="1:12" x14ac:dyDescent="0.2">
      <c r="A5" s="26" t="s">
        <v>18</v>
      </c>
      <c r="B5" s="6" t="s">
        <v>25</v>
      </c>
      <c r="C5" s="5" t="s">
        <v>164</v>
      </c>
      <c r="D5" s="5" t="s">
        <v>165</v>
      </c>
      <c r="E5" s="5" t="s">
        <v>162</v>
      </c>
      <c r="F5" s="7" t="s">
        <v>166</v>
      </c>
      <c r="G5" s="5" t="s">
        <v>167</v>
      </c>
    </row>
    <row r="6" spans="1:12" x14ac:dyDescent="0.2">
      <c r="A6" s="26" t="s">
        <v>18</v>
      </c>
      <c r="B6" s="6" t="s">
        <v>31</v>
      </c>
      <c r="C6" s="5" t="s">
        <v>32</v>
      </c>
      <c r="D6" s="5" t="s">
        <v>168</v>
      </c>
      <c r="E6" s="5" t="s">
        <v>169</v>
      </c>
      <c r="F6" s="7" t="s">
        <v>170</v>
      </c>
      <c r="G6" s="5" t="s">
        <v>171</v>
      </c>
    </row>
    <row r="7" spans="1:12" x14ac:dyDescent="0.2">
      <c r="A7" s="26" t="s">
        <v>37</v>
      </c>
      <c r="B7" s="6" t="s">
        <v>19</v>
      </c>
      <c r="C7" s="5" t="s">
        <v>172</v>
      </c>
      <c r="D7" s="5" t="s">
        <v>39</v>
      </c>
      <c r="E7" s="5" t="s">
        <v>87</v>
      </c>
      <c r="F7" s="7" t="s">
        <v>173</v>
      </c>
      <c r="G7" s="5" t="s">
        <v>32</v>
      </c>
    </row>
    <row r="8" spans="1:12" x14ac:dyDescent="0.2">
      <c r="A8" s="26" t="s">
        <v>37</v>
      </c>
      <c r="B8" s="6" t="s">
        <v>25</v>
      </c>
      <c r="C8" s="5" t="s">
        <v>172</v>
      </c>
      <c r="D8" s="5" t="s">
        <v>39</v>
      </c>
      <c r="E8" s="5" t="s">
        <v>87</v>
      </c>
      <c r="F8" s="7" t="s">
        <v>173</v>
      </c>
      <c r="G8" s="5" t="s">
        <v>32</v>
      </c>
    </row>
    <row r="9" spans="1:12" x14ac:dyDescent="0.2">
      <c r="A9" s="26" t="s">
        <v>37</v>
      </c>
      <c r="B9" s="6" t="s">
        <v>31</v>
      </c>
      <c r="C9" s="5" t="s">
        <v>32</v>
      </c>
      <c r="D9" s="5" t="s">
        <v>32</v>
      </c>
      <c r="E9" s="5" t="s">
        <v>32</v>
      </c>
      <c r="F9" s="7" t="s">
        <v>32</v>
      </c>
      <c r="G9" s="5" t="s">
        <v>32</v>
      </c>
    </row>
    <row r="10" spans="1:12" x14ac:dyDescent="0.2">
      <c r="A10" s="26" t="s">
        <v>43</v>
      </c>
      <c r="B10" s="6" t="s">
        <v>19</v>
      </c>
      <c r="C10" s="5" t="s">
        <v>174</v>
      </c>
      <c r="D10" s="5" t="s">
        <v>165</v>
      </c>
      <c r="E10" s="5" t="s">
        <v>39</v>
      </c>
      <c r="F10" s="7" t="s">
        <v>175</v>
      </c>
      <c r="G10" s="5" t="s">
        <v>176</v>
      </c>
    </row>
    <row r="11" spans="1:12" x14ac:dyDescent="0.2">
      <c r="A11" s="26" t="s">
        <v>43</v>
      </c>
      <c r="B11" s="6" t="s">
        <v>25</v>
      </c>
      <c r="C11" s="5" t="s">
        <v>177</v>
      </c>
      <c r="D11" s="5" t="s">
        <v>178</v>
      </c>
      <c r="E11" s="5" t="s">
        <v>39</v>
      </c>
      <c r="F11" s="7" t="s">
        <v>162</v>
      </c>
      <c r="G11" s="5" t="s">
        <v>176</v>
      </c>
    </row>
    <row r="12" spans="1:12" x14ac:dyDescent="0.2">
      <c r="A12" s="26" t="s">
        <v>43</v>
      </c>
      <c r="B12" s="6" t="s">
        <v>31</v>
      </c>
      <c r="C12" s="5" t="s">
        <v>32</v>
      </c>
      <c r="D12" s="5" t="s">
        <v>32</v>
      </c>
      <c r="E12" s="5" t="s">
        <v>32</v>
      </c>
      <c r="F12" s="7" t="s">
        <v>32</v>
      </c>
      <c r="G12" s="5" t="s">
        <v>32</v>
      </c>
    </row>
    <row r="13" spans="1:12" x14ac:dyDescent="0.2">
      <c r="A13" s="26" t="s">
        <v>49</v>
      </c>
      <c r="B13" s="6" t="s">
        <v>19</v>
      </c>
      <c r="C13" s="5" t="s">
        <v>179</v>
      </c>
      <c r="D13" s="5" t="s">
        <v>180</v>
      </c>
      <c r="E13" s="5" t="s">
        <v>178</v>
      </c>
      <c r="F13" s="7" t="s">
        <v>162</v>
      </c>
      <c r="G13" s="5" t="s">
        <v>181</v>
      </c>
    </row>
    <row r="14" spans="1:12" x14ac:dyDescent="0.2">
      <c r="A14" s="26" t="s">
        <v>49</v>
      </c>
      <c r="B14" s="6" t="s">
        <v>25</v>
      </c>
      <c r="C14" s="5" t="s">
        <v>182</v>
      </c>
      <c r="D14" s="5" t="s">
        <v>183</v>
      </c>
      <c r="E14" s="5" t="s">
        <v>178</v>
      </c>
      <c r="F14" s="7" t="s">
        <v>162</v>
      </c>
      <c r="G14" s="5" t="s">
        <v>159</v>
      </c>
    </row>
    <row r="15" spans="1:12" x14ac:dyDescent="0.2">
      <c r="A15" s="26" t="s">
        <v>49</v>
      </c>
      <c r="B15" s="6" t="s">
        <v>31</v>
      </c>
      <c r="C15" s="5" t="s">
        <v>32</v>
      </c>
      <c r="D15" s="5" t="s">
        <v>184</v>
      </c>
      <c r="E15" s="5" t="s">
        <v>173</v>
      </c>
      <c r="F15" s="7" t="s">
        <v>160</v>
      </c>
      <c r="G15" s="5" t="s">
        <v>185</v>
      </c>
    </row>
    <row r="16" spans="1:12" x14ac:dyDescent="0.2">
      <c r="A16" s="26" t="s">
        <v>56</v>
      </c>
      <c r="B16" s="6" t="s">
        <v>19</v>
      </c>
      <c r="C16" s="5" t="s">
        <v>186</v>
      </c>
      <c r="D16" s="5" t="s">
        <v>187</v>
      </c>
      <c r="E16" s="5" t="s">
        <v>171</v>
      </c>
      <c r="F16" s="7" t="s">
        <v>161</v>
      </c>
      <c r="G16" s="5" t="s">
        <v>188</v>
      </c>
    </row>
    <row r="17" spans="1:7" x14ac:dyDescent="0.2">
      <c r="A17" s="26" t="s">
        <v>56</v>
      </c>
      <c r="B17" s="6" t="s">
        <v>25</v>
      </c>
      <c r="C17" s="5" t="s">
        <v>179</v>
      </c>
      <c r="D17" s="5" t="s">
        <v>187</v>
      </c>
      <c r="E17" s="5" t="s">
        <v>170</v>
      </c>
      <c r="F17" s="7" t="s">
        <v>162</v>
      </c>
      <c r="G17" s="5" t="s">
        <v>189</v>
      </c>
    </row>
    <row r="18" spans="1:7" x14ac:dyDescent="0.2">
      <c r="A18" s="26" t="s">
        <v>56</v>
      </c>
      <c r="B18" s="6" t="s">
        <v>31</v>
      </c>
      <c r="C18" s="5" t="s">
        <v>32</v>
      </c>
      <c r="D18" s="5" t="s">
        <v>32</v>
      </c>
      <c r="E18" s="5" t="s">
        <v>32</v>
      </c>
      <c r="F18" s="7" t="s">
        <v>32</v>
      </c>
      <c r="G18" s="5" t="s">
        <v>32</v>
      </c>
    </row>
    <row r="19" spans="1:7" x14ac:dyDescent="0.2">
      <c r="A19" s="26" t="s">
        <v>63</v>
      </c>
      <c r="B19" s="6" t="s">
        <v>19</v>
      </c>
      <c r="C19" s="5" t="s">
        <v>87</v>
      </c>
      <c r="D19" s="5" t="s">
        <v>163</v>
      </c>
      <c r="E19" s="5" t="s">
        <v>190</v>
      </c>
      <c r="F19" s="7" t="s">
        <v>177</v>
      </c>
      <c r="G19" s="5" t="s">
        <v>191</v>
      </c>
    </row>
    <row r="20" spans="1:7" x14ac:dyDescent="0.2">
      <c r="A20" s="26" t="s">
        <v>63</v>
      </c>
      <c r="B20" s="6" t="s">
        <v>25</v>
      </c>
      <c r="C20" s="5" t="s">
        <v>192</v>
      </c>
      <c r="D20" s="5" t="s">
        <v>193</v>
      </c>
      <c r="E20" s="5" t="s">
        <v>194</v>
      </c>
      <c r="F20" s="7" t="s">
        <v>159</v>
      </c>
      <c r="G20" s="5" t="s">
        <v>195</v>
      </c>
    </row>
    <row r="21" spans="1:7" x14ac:dyDescent="0.2">
      <c r="A21" s="26" t="s">
        <v>63</v>
      </c>
      <c r="B21" s="6" t="s">
        <v>31</v>
      </c>
      <c r="C21" s="5" t="s">
        <v>32</v>
      </c>
      <c r="D21" s="5" t="s">
        <v>196</v>
      </c>
      <c r="E21" s="5" t="s">
        <v>117</v>
      </c>
      <c r="F21" s="7" t="s">
        <v>197</v>
      </c>
      <c r="G21" s="5" t="s">
        <v>198</v>
      </c>
    </row>
    <row r="22" spans="1:7" x14ac:dyDescent="0.2">
      <c r="A22" s="26" t="s">
        <v>69</v>
      </c>
      <c r="B22" s="6" t="s">
        <v>19</v>
      </c>
      <c r="C22" s="5" t="s">
        <v>182</v>
      </c>
      <c r="D22" s="5" t="s">
        <v>178</v>
      </c>
      <c r="E22" s="5" t="s">
        <v>178</v>
      </c>
      <c r="F22" s="7" t="s">
        <v>162</v>
      </c>
      <c r="G22" s="5" t="s">
        <v>175</v>
      </c>
    </row>
    <row r="23" spans="1:7" x14ac:dyDescent="0.2">
      <c r="A23" s="26" t="s">
        <v>69</v>
      </c>
      <c r="B23" s="6" t="s">
        <v>25</v>
      </c>
      <c r="C23" s="5" t="s">
        <v>199</v>
      </c>
      <c r="D23" s="5" t="s">
        <v>166</v>
      </c>
      <c r="E23" s="5" t="s">
        <v>166</v>
      </c>
      <c r="F23" s="7" t="s">
        <v>166</v>
      </c>
      <c r="G23" s="5" t="s">
        <v>178</v>
      </c>
    </row>
    <row r="24" spans="1:7" x14ac:dyDescent="0.2">
      <c r="A24" s="26" t="s">
        <v>69</v>
      </c>
      <c r="B24" s="6" t="s">
        <v>31</v>
      </c>
      <c r="C24" s="5" t="s">
        <v>32</v>
      </c>
      <c r="D24" s="5" t="s">
        <v>173</v>
      </c>
      <c r="E24" s="5" t="s">
        <v>173</v>
      </c>
      <c r="F24" s="7" t="s">
        <v>161</v>
      </c>
      <c r="G24" s="5" t="s">
        <v>173</v>
      </c>
    </row>
    <row r="25" spans="1:7" x14ac:dyDescent="0.2">
      <c r="A25" s="26" t="s">
        <v>81</v>
      </c>
      <c r="B25" s="6" t="s">
        <v>19</v>
      </c>
      <c r="C25" s="5" t="s">
        <v>200</v>
      </c>
      <c r="D25" s="5" t="s">
        <v>197</v>
      </c>
      <c r="E25" s="5" t="s">
        <v>196</v>
      </c>
      <c r="F25" s="7" t="s">
        <v>159</v>
      </c>
      <c r="G25" s="5" t="s">
        <v>327</v>
      </c>
    </row>
    <row r="26" spans="1:7" x14ac:dyDescent="0.2">
      <c r="A26" s="26" t="s">
        <v>81</v>
      </c>
      <c r="B26" s="6" t="s">
        <v>25</v>
      </c>
      <c r="C26" s="5" t="s">
        <v>196</v>
      </c>
      <c r="D26" s="5" t="s">
        <v>169</v>
      </c>
      <c r="E26" s="5" t="s">
        <v>182</v>
      </c>
      <c r="F26" s="7" t="s">
        <v>201</v>
      </c>
      <c r="G26" s="5" t="s">
        <v>202</v>
      </c>
    </row>
    <row r="27" spans="1:7" x14ac:dyDescent="0.2">
      <c r="A27" s="26" t="s">
        <v>81</v>
      </c>
      <c r="B27" s="6" t="s">
        <v>31</v>
      </c>
      <c r="C27" s="5" t="s">
        <v>32</v>
      </c>
      <c r="D27" s="5" t="s">
        <v>190</v>
      </c>
      <c r="E27" s="5" t="s">
        <v>190</v>
      </c>
      <c r="F27" s="7" t="s">
        <v>203</v>
      </c>
      <c r="G27" s="5" t="s">
        <v>328</v>
      </c>
    </row>
    <row r="28" spans="1:7" x14ac:dyDescent="0.2">
      <c r="A28" s="26" t="s">
        <v>91</v>
      </c>
      <c r="B28" s="6" t="s">
        <v>19</v>
      </c>
      <c r="C28" s="5" t="s">
        <v>163</v>
      </c>
      <c r="D28" s="5" t="s">
        <v>172</v>
      </c>
      <c r="E28" s="5" t="s">
        <v>173</v>
      </c>
      <c r="F28" s="7" t="s">
        <v>165</v>
      </c>
      <c r="G28" s="5" t="s">
        <v>204</v>
      </c>
    </row>
    <row r="29" spans="1:7" x14ac:dyDescent="0.2">
      <c r="A29" s="26" t="s">
        <v>91</v>
      </c>
      <c r="B29" s="6" t="s">
        <v>25</v>
      </c>
      <c r="C29" s="5" t="s">
        <v>205</v>
      </c>
      <c r="D29" s="5" t="s">
        <v>170</v>
      </c>
      <c r="E29" s="5" t="s">
        <v>175</v>
      </c>
      <c r="F29" s="7" t="s">
        <v>178</v>
      </c>
      <c r="G29" s="5" t="s">
        <v>206</v>
      </c>
    </row>
    <row r="30" spans="1:7" x14ac:dyDescent="0.2">
      <c r="A30" s="26" t="s">
        <v>91</v>
      </c>
      <c r="B30" s="6" t="s">
        <v>31</v>
      </c>
      <c r="C30" s="5" t="s">
        <v>32</v>
      </c>
      <c r="D30" s="5" t="s">
        <v>185</v>
      </c>
      <c r="E30" s="5" t="s">
        <v>204</v>
      </c>
      <c r="F30" s="7" t="s">
        <v>171</v>
      </c>
      <c r="G30" s="5" t="s">
        <v>183</v>
      </c>
    </row>
    <row r="31" spans="1:7" x14ac:dyDescent="0.2">
      <c r="A31" s="26" t="s">
        <v>102</v>
      </c>
      <c r="B31" s="6" t="s">
        <v>19</v>
      </c>
      <c r="C31" s="5" t="s">
        <v>181</v>
      </c>
      <c r="D31" s="5" t="s">
        <v>166</v>
      </c>
      <c r="E31" s="5" t="s">
        <v>162</v>
      </c>
      <c r="F31" s="7" t="s">
        <v>166</v>
      </c>
      <c r="G31" s="5" t="s">
        <v>160</v>
      </c>
    </row>
    <row r="32" spans="1:7" x14ac:dyDescent="0.2">
      <c r="A32" s="26" t="s">
        <v>102</v>
      </c>
      <c r="B32" s="6" t="s">
        <v>25</v>
      </c>
      <c r="C32" s="5" t="s">
        <v>206</v>
      </c>
      <c r="D32" s="5" t="s">
        <v>166</v>
      </c>
      <c r="E32" s="5" t="s">
        <v>166</v>
      </c>
      <c r="F32" s="7" t="s">
        <v>166</v>
      </c>
      <c r="G32" s="5" t="s">
        <v>173</v>
      </c>
    </row>
    <row r="33" spans="1:7" x14ac:dyDescent="0.2">
      <c r="A33" s="26" t="s">
        <v>102</v>
      </c>
      <c r="B33" s="6" t="s">
        <v>31</v>
      </c>
      <c r="C33" s="5" t="s">
        <v>32</v>
      </c>
      <c r="D33" s="5" t="s">
        <v>162</v>
      </c>
      <c r="E33" s="5" t="s">
        <v>165</v>
      </c>
      <c r="F33" s="7" t="s">
        <v>162</v>
      </c>
      <c r="G33" s="5" t="s">
        <v>162</v>
      </c>
    </row>
    <row r="34" spans="1:7" x14ac:dyDescent="0.2">
      <c r="A34" s="26" t="s">
        <v>110</v>
      </c>
      <c r="B34" s="6" t="s">
        <v>19</v>
      </c>
      <c r="C34" s="5" t="s">
        <v>186</v>
      </c>
      <c r="D34" s="5" t="s">
        <v>162</v>
      </c>
      <c r="E34" s="5" t="s">
        <v>207</v>
      </c>
      <c r="F34" s="7" t="s">
        <v>166</v>
      </c>
      <c r="G34" s="5" t="s">
        <v>173</v>
      </c>
    </row>
    <row r="35" spans="1:7" x14ac:dyDescent="0.2">
      <c r="A35" s="26" t="s">
        <v>110</v>
      </c>
      <c r="B35" s="6" t="s">
        <v>25</v>
      </c>
      <c r="C35" s="5" t="s">
        <v>174</v>
      </c>
      <c r="D35" s="5" t="s">
        <v>166</v>
      </c>
      <c r="E35" s="5" t="s">
        <v>185</v>
      </c>
      <c r="F35" s="7" t="s">
        <v>166</v>
      </c>
      <c r="G35" s="5" t="s">
        <v>170</v>
      </c>
    </row>
    <row r="36" spans="1:7" x14ac:dyDescent="0.2">
      <c r="A36" s="26" t="s">
        <v>110</v>
      </c>
      <c r="B36" s="6" t="s">
        <v>31</v>
      </c>
      <c r="C36" s="5" t="s">
        <v>32</v>
      </c>
      <c r="D36" s="5" t="s">
        <v>175</v>
      </c>
      <c r="E36" s="5" t="s">
        <v>184</v>
      </c>
      <c r="F36" s="7" t="s">
        <v>175</v>
      </c>
      <c r="G36" s="5" t="s">
        <v>175</v>
      </c>
    </row>
    <row r="37" spans="1:7" x14ac:dyDescent="0.2">
      <c r="A37" s="8"/>
      <c r="B37" s="8"/>
      <c r="C37" s="8"/>
      <c r="D37" s="8"/>
      <c r="E37" s="8"/>
      <c r="F37" s="8"/>
      <c r="G37" s="8"/>
    </row>
    <row r="38" spans="1:7" x14ac:dyDescent="0.2">
      <c r="A38" s="9" t="s">
        <v>208</v>
      </c>
    </row>
    <row r="39" spans="1:7" x14ac:dyDescent="0.2">
      <c r="A39" s="10" t="s">
        <v>119</v>
      </c>
    </row>
  </sheetData>
  <mergeCells count="11">
    <mergeCell ref="A4:A6"/>
    <mergeCell ref="A7:A9"/>
    <mergeCell ref="A10:A12"/>
    <mergeCell ref="A13:A15"/>
    <mergeCell ref="A16:A18"/>
    <mergeCell ref="A34:A36"/>
    <mergeCell ref="A19:A21"/>
    <mergeCell ref="A22:A24"/>
    <mergeCell ref="A25:A27"/>
    <mergeCell ref="A28:A30"/>
    <mergeCell ref="A31:A33"/>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7"/>
  <sheetViews>
    <sheetView workbookViewId="0"/>
  </sheetViews>
  <sheetFormatPr baseColWidth="10" defaultRowHeight="12.75" x14ac:dyDescent="0.2"/>
  <cols>
    <col min="1" max="1" width="22.7109375" customWidth="1"/>
    <col min="2" max="4" width="14.7109375" customWidth="1"/>
  </cols>
  <sheetData>
    <row r="1" spans="1:12" ht="15.75" x14ac:dyDescent="0.2">
      <c r="A1" s="4" t="s">
        <v>209</v>
      </c>
      <c r="L1" s="11" t="str">
        <f>HYPERLINK("#'Sommaire'!A1", "Retour sommaire")</f>
        <v>Retour sommaire</v>
      </c>
    </row>
    <row r="3" spans="1:12" ht="75" x14ac:dyDescent="0.2">
      <c r="A3" s="1" t="s">
        <v>210</v>
      </c>
      <c r="B3" s="1" t="s">
        <v>19</v>
      </c>
      <c r="C3" s="1" t="s">
        <v>25</v>
      </c>
      <c r="D3" s="1" t="s">
        <v>31</v>
      </c>
    </row>
    <row r="4" spans="1:12" x14ac:dyDescent="0.2">
      <c r="A4" s="6" t="s">
        <v>18</v>
      </c>
      <c r="B4" s="5" t="s">
        <v>142</v>
      </c>
      <c r="C4" s="5" t="s">
        <v>211</v>
      </c>
      <c r="D4" s="5" t="s">
        <v>85</v>
      </c>
    </row>
    <row r="5" spans="1:12" x14ac:dyDescent="0.2">
      <c r="A5" s="6" t="s">
        <v>37</v>
      </c>
      <c r="B5" s="5" t="s">
        <v>38</v>
      </c>
      <c r="C5" s="5" t="s">
        <v>38</v>
      </c>
      <c r="D5" s="5" t="s">
        <v>32</v>
      </c>
    </row>
    <row r="6" spans="1:12" x14ac:dyDescent="0.2">
      <c r="A6" s="6" t="s">
        <v>43</v>
      </c>
      <c r="B6" s="5" t="s">
        <v>48</v>
      </c>
      <c r="C6" s="5" t="s">
        <v>48</v>
      </c>
      <c r="D6" s="5" t="s">
        <v>32</v>
      </c>
    </row>
    <row r="7" spans="1:12" x14ac:dyDescent="0.2">
      <c r="A7" s="6" t="s">
        <v>49</v>
      </c>
      <c r="B7" s="5" t="s">
        <v>147</v>
      </c>
      <c r="C7" s="5" t="s">
        <v>103</v>
      </c>
      <c r="D7" s="5" t="s">
        <v>107</v>
      </c>
    </row>
    <row r="8" spans="1:12" x14ac:dyDescent="0.2">
      <c r="A8" s="6" t="s">
        <v>56</v>
      </c>
      <c r="B8" s="5" t="s">
        <v>212</v>
      </c>
      <c r="C8" s="5" t="s">
        <v>213</v>
      </c>
      <c r="D8" s="5" t="s">
        <v>32</v>
      </c>
    </row>
    <row r="9" spans="1:12" x14ac:dyDescent="0.2">
      <c r="A9" s="6" t="s">
        <v>63</v>
      </c>
      <c r="B9" s="5" t="s">
        <v>46</v>
      </c>
      <c r="C9" s="5" t="s">
        <v>92</v>
      </c>
      <c r="D9" s="5" t="s">
        <v>42</v>
      </c>
    </row>
    <row r="10" spans="1:12" x14ac:dyDescent="0.2">
      <c r="A10" s="6" t="s">
        <v>69</v>
      </c>
      <c r="B10" s="5" t="s">
        <v>214</v>
      </c>
      <c r="C10" s="5" t="s">
        <v>215</v>
      </c>
      <c r="D10" s="5" t="s">
        <v>216</v>
      </c>
    </row>
    <row r="11" spans="1:12" x14ac:dyDescent="0.2">
      <c r="A11" s="6" t="s">
        <v>81</v>
      </c>
      <c r="B11" s="5" t="s">
        <v>93</v>
      </c>
      <c r="C11" s="5" t="s">
        <v>100</v>
      </c>
      <c r="D11" s="5" t="s">
        <v>83</v>
      </c>
    </row>
    <row r="12" spans="1:12" x14ac:dyDescent="0.2">
      <c r="A12" s="6" t="s">
        <v>91</v>
      </c>
      <c r="B12" s="5" t="s">
        <v>217</v>
      </c>
      <c r="C12" s="5" t="s">
        <v>149</v>
      </c>
      <c r="D12" s="5" t="s">
        <v>96</v>
      </c>
    </row>
    <row r="13" spans="1:12" x14ac:dyDescent="0.2">
      <c r="A13" s="6" t="s">
        <v>102</v>
      </c>
      <c r="B13" s="5" t="s">
        <v>218</v>
      </c>
      <c r="C13" s="5" t="s">
        <v>106</v>
      </c>
      <c r="D13" s="5" t="s">
        <v>219</v>
      </c>
    </row>
    <row r="14" spans="1:12" x14ac:dyDescent="0.2">
      <c r="A14" s="6" t="s">
        <v>110</v>
      </c>
      <c r="B14" s="5" t="s">
        <v>220</v>
      </c>
      <c r="C14" s="5" t="s">
        <v>221</v>
      </c>
      <c r="D14" s="5" t="s">
        <v>222</v>
      </c>
    </row>
    <row r="15" spans="1:12" x14ac:dyDescent="0.2">
      <c r="A15" s="8"/>
      <c r="B15" s="8"/>
      <c r="C15" s="8"/>
      <c r="D15" s="8"/>
    </row>
    <row r="16" spans="1:12" x14ac:dyDescent="0.2">
      <c r="A16" s="9" t="s">
        <v>223</v>
      </c>
    </row>
    <row r="17" spans="1:1" x14ac:dyDescent="0.2">
      <c r="A17" s="10" t="s">
        <v>119</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9"/>
  <sheetViews>
    <sheetView workbookViewId="0">
      <selection activeCell="G4" sqref="G4:G36"/>
    </sheetView>
  </sheetViews>
  <sheetFormatPr baseColWidth="10" defaultRowHeight="12.75" x14ac:dyDescent="0.2"/>
  <cols>
    <col min="1" max="2" width="22.7109375" customWidth="1"/>
    <col min="3" max="7" width="14.7109375" customWidth="1"/>
  </cols>
  <sheetData>
    <row r="1" spans="1:12" ht="15.75" x14ac:dyDescent="0.2">
      <c r="A1" s="4" t="s">
        <v>224</v>
      </c>
      <c r="L1" s="11" t="str">
        <f>HYPERLINK("#'Sommaire'!A1", "Retour sommaire")</f>
        <v>Retour sommaire</v>
      </c>
    </row>
    <row r="3" spans="1:12" ht="30" x14ac:dyDescent="0.2">
      <c r="A3" s="1" t="s">
        <v>11</v>
      </c>
      <c r="B3" s="1" t="s">
        <v>12</v>
      </c>
      <c r="C3" s="1" t="s">
        <v>121</v>
      </c>
      <c r="D3" s="1" t="s">
        <v>122</v>
      </c>
      <c r="E3" s="1" t="s">
        <v>123</v>
      </c>
      <c r="F3" s="1" t="s">
        <v>124</v>
      </c>
      <c r="G3" s="1" t="s">
        <v>125</v>
      </c>
    </row>
    <row r="4" spans="1:12" x14ac:dyDescent="0.2">
      <c r="A4" s="6" t="s">
        <v>18</v>
      </c>
      <c r="B4" s="6" t="s">
        <v>19</v>
      </c>
      <c r="C4" s="5" t="s">
        <v>64</v>
      </c>
      <c r="D4" s="5" t="s">
        <v>225</v>
      </c>
      <c r="E4" s="5" t="s">
        <v>151</v>
      </c>
      <c r="F4" s="5" t="s">
        <v>142</v>
      </c>
      <c r="G4" s="5" t="s">
        <v>30</v>
      </c>
    </row>
    <row r="5" spans="1:12" x14ac:dyDescent="0.2">
      <c r="A5" s="6" t="s">
        <v>18</v>
      </c>
      <c r="B5" s="6" t="s">
        <v>25</v>
      </c>
      <c r="C5" s="5" t="s">
        <v>64</v>
      </c>
      <c r="D5" s="5" t="s">
        <v>225</v>
      </c>
      <c r="E5" s="5" t="s">
        <v>22</v>
      </c>
      <c r="F5" s="5" t="s">
        <v>211</v>
      </c>
      <c r="G5" s="5" t="s">
        <v>30</v>
      </c>
    </row>
    <row r="6" spans="1:12" x14ac:dyDescent="0.2">
      <c r="A6" s="6" t="s">
        <v>18</v>
      </c>
      <c r="B6" s="6" t="s">
        <v>31</v>
      </c>
      <c r="C6" s="5" t="s">
        <v>32</v>
      </c>
      <c r="D6" s="5" t="s">
        <v>98</v>
      </c>
      <c r="E6" s="5" t="s">
        <v>99</v>
      </c>
      <c r="F6" s="5" t="s">
        <v>85</v>
      </c>
      <c r="G6" s="5" t="s">
        <v>127</v>
      </c>
    </row>
    <row r="7" spans="1:12" x14ac:dyDescent="0.2">
      <c r="A7" s="6" t="s">
        <v>37</v>
      </c>
      <c r="B7" s="6" t="s">
        <v>19</v>
      </c>
      <c r="C7" s="5" t="s">
        <v>24</v>
      </c>
      <c r="D7" s="5" t="s">
        <v>39</v>
      </c>
      <c r="E7" s="5" t="s">
        <v>39</v>
      </c>
      <c r="F7" s="5" t="s">
        <v>38</v>
      </c>
      <c r="G7" s="5" t="s">
        <v>32</v>
      </c>
    </row>
    <row r="8" spans="1:12" x14ac:dyDescent="0.2">
      <c r="A8" s="6" t="s">
        <v>37</v>
      </c>
      <c r="B8" s="6" t="s">
        <v>25</v>
      </c>
      <c r="C8" s="5" t="s">
        <v>24</v>
      </c>
      <c r="D8" s="5" t="s">
        <v>39</v>
      </c>
      <c r="E8" s="5" t="s">
        <v>39</v>
      </c>
      <c r="F8" s="5" t="s">
        <v>38</v>
      </c>
      <c r="G8" s="5" t="s">
        <v>32</v>
      </c>
    </row>
    <row r="9" spans="1:12" x14ac:dyDescent="0.2">
      <c r="A9" s="6" t="s">
        <v>37</v>
      </c>
      <c r="B9" s="6" t="s">
        <v>31</v>
      </c>
      <c r="C9" s="5" t="s">
        <v>32</v>
      </c>
      <c r="D9" s="5" t="s">
        <v>32</v>
      </c>
      <c r="E9" s="5" t="s">
        <v>32</v>
      </c>
      <c r="F9" s="5" t="s">
        <v>32</v>
      </c>
      <c r="G9" s="5" t="s">
        <v>32</v>
      </c>
    </row>
    <row r="10" spans="1:12" x14ac:dyDescent="0.2">
      <c r="A10" s="6" t="s">
        <v>43</v>
      </c>
      <c r="B10" s="6" t="s">
        <v>19</v>
      </c>
      <c r="C10" s="5" t="s">
        <v>135</v>
      </c>
      <c r="D10" s="5" t="s">
        <v>75</v>
      </c>
      <c r="E10" s="5" t="s">
        <v>39</v>
      </c>
      <c r="F10" s="5" t="s">
        <v>48</v>
      </c>
      <c r="G10" s="5" t="s">
        <v>59</v>
      </c>
    </row>
    <row r="11" spans="1:12" x14ac:dyDescent="0.2">
      <c r="A11" s="6" t="s">
        <v>43</v>
      </c>
      <c r="B11" s="6" t="s">
        <v>25</v>
      </c>
      <c r="C11" s="5" t="s">
        <v>135</v>
      </c>
      <c r="D11" s="5" t="s">
        <v>75</v>
      </c>
      <c r="E11" s="5" t="s">
        <v>39</v>
      </c>
      <c r="F11" s="5" t="s">
        <v>48</v>
      </c>
      <c r="G11" s="5" t="s">
        <v>59</v>
      </c>
    </row>
    <row r="12" spans="1:12" x14ac:dyDescent="0.2">
      <c r="A12" s="6" t="s">
        <v>43</v>
      </c>
      <c r="B12" s="6" t="s">
        <v>31</v>
      </c>
      <c r="C12" s="5" t="s">
        <v>32</v>
      </c>
      <c r="D12" s="5" t="s">
        <v>32</v>
      </c>
      <c r="E12" s="5" t="s">
        <v>32</v>
      </c>
      <c r="F12" s="5" t="s">
        <v>32</v>
      </c>
      <c r="G12" s="5" t="s">
        <v>32</v>
      </c>
    </row>
    <row r="13" spans="1:12" x14ac:dyDescent="0.2">
      <c r="A13" s="6" t="s">
        <v>49</v>
      </c>
      <c r="B13" s="6" t="s">
        <v>19</v>
      </c>
      <c r="C13" s="5" t="s">
        <v>64</v>
      </c>
      <c r="D13" s="5" t="s">
        <v>83</v>
      </c>
      <c r="E13" s="5" t="s">
        <v>226</v>
      </c>
      <c r="F13" s="5" t="s">
        <v>147</v>
      </c>
      <c r="G13" s="5" t="s">
        <v>30</v>
      </c>
    </row>
    <row r="14" spans="1:12" x14ac:dyDescent="0.2">
      <c r="A14" s="6" t="s">
        <v>49</v>
      </c>
      <c r="B14" s="6" t="s">
        <v>25</v>
      </c>
      <c r="C14" s="5" t="s">
        <v>64</v>
      </c>
      <c r="D14" s="5" t="s">
        <v>83</v>
      </c>
      <c r="E14" s="5" t="s">
        <v>226</v>
      </c>
      <c r="F14" s="5" t="s">
        <v>103</v>
      </c>
      <c r="G14" s="5" t="s">
        <v>30</v>
      </c>
    </row>
    <row r="15" spans="1:12" x14ac:dyDescent="0.2">
      <c r="A15" s="6" t="s">
        <v>49</v>
      </c>
      <c r="B15" s="6" t="s">
        <v>31</v>
      </c>
      <c r="C15" s="5" t="s">
        <v>32</v>
      </c>
      <c r="D15" s="5" t="s">
        <v>30</v>
      </c>
      <c r="E15" s="5" t="s">
        <v>89</v>
      </c>
      <c r="F15" s="5" t="s">
        <v>107</v>
      </c>
      <c r="G15" s="5" t="s">
        <v>83</v>
      </c>
    </row>
    <row r="16" spans="1:12" x14ac:dyDescent="0.2">
      <c r="A16" s="6" t="s">
        <v>56</v>
      </c>
      <c r="B16" s="6" t="s">
        <v>19</v>
      </c>
      <c r="C16" s="5" t="s">
        <v>64</v>
      </c>
      <c r="D16" s="5" t="s">
        <v>30</v>
      </c>
      <c r="E16" s="5" t="s">
        <v>227</v>
      </c>
      <c r="F16" s="5" t="s">
        <v>212</v>
      </c>
      <c r="G16" s="5" t="s">
        <v>59</v>
      </c>
    </row>
    <row r="17" spans="1:7" x14ac:dyDescent="0.2">
      <c r="A17" s="6" t="s">
        <v>56</v>
      </c>
      <c r="B17" s="6" t="s">
        <v>25</v>
      </c>
      <c r="C17" s="5" t="s">
        <v>64</v>
      </c>
      <c r="D17" s="5" t="s">
        <v>30</v>
      </c>
      <c r="E17" s="5" t="s">
        <v>60</v>
      </c>
      <c r="F17" s="5" t="s">
        <v>213</v>
      </c>
      <c r="G17" s="5" t="s">
        <v>129</v>
      </c>
    </row>
    <row r="18" spans="1:7" x14ac:dyDescent="0.2">
      <c r="A18" s="6" t="s">
        <v>56</v>
      </c>
      <c r="B18" s="6" t="s">
        <v>31</v>
      </c>
      <c r="C18" s="5" t="s">
        <v>32</v>
      </c>
      <c r="D18" s="5" t="s">
        <v>32</v>
      </c>
      <c r="E18" s="5" t="s">
        <v>32</v>
      </c>
      <c r="F18" s="5" t="s">
        <v>32</v>
      </c>
      <c r="G18" s="5" t="s">
        <v>32</v>
      </c>
    </row>
    <row r="19" spans="1:7" x14ac:dyDescent="0.2">
      <c r="A19" s="6" t="s">
        <v>63</v>
      </c>
      <c r="B19" s="6" t="s">
        <v>19</v>
      </c>
      <c r="C19" s="5" t="s">
        <v>39</v>
      </c>
      <c r="D19" s="5" t="s">
        <v>30</v>
      </c>
      <c r="E19" s="5" t="s">
        <v>20</v>
      </c>
      <c r="F19" s="5" t="s">
        <v>46</v>
      </c>
      <c r="G19" s="5" t="s">
        <v>39</v>
      </c>
    </row>
    <row r="20" spans="1:7" x14ac:dyDescent="0.2">
      <c r="A20" s="6" t="s">
        <v>63</v>
      </c>
      <c r="B20" s="6" t="s">
        <v>25</v>
      </c>
      <c r="C20" s="5" t="s">
        <v>39</v>
      </c>
      <c r="D20" s="5" t="s">
        <v>30</v>
      </c>
      <c r="E20" s="5" t="s">
        <v>51</v>
      </c>
      <c r="F20" s="5" t="s">
        <v>92</v>
      </c>
      <c r="G20" s="5" t="s">
        <v>39</v>
      </c>
    </row>
    <row r="21" spans="1:7" x14ac:dyDescent="0.2">
      <c r="A21" s="6" t="s">
        <v>63</v>
      </c>
      <c r="B21" s="6" t="s">
        <v>31</v>
      </c>
      <c r="C21" s="5" t="s">
        <v>32</v>
      </c>
      <c r="D21" s="5" t="s">
        <v>30</v>
      </c>
      <c r="E21" s="5" t="s">
        <v>39</v>
      </c>
      <c r="F21" s="5" t="s">
        <v>42</v>
      </c>
      <c r="G21" s="5" t="s">
        <v>39</v>
      </c>
    </row>
    <row r="22" spans="1:7" x14ac:dyDescent="0.2">
      <c r="A22" s="6" t="s">
        <v>69</v>
      </c>
      <c r="B22" s="6" t="s">
        <v>19</v>
      </c>
      <c r="C22" s="5" t="s">
        <v>40</v>
      </c>
      <c r="D22" s="5" t="s">
        <v>228</v>
      </c>
      <c r="E22" s="5" t="s">
        <v>229</v>
      </c>
      <c r="F22" s="5" t="s">
        <v>214</v>
      </c>
      <c r="G22" s="5" t="s">
        <v>77</v>
      </c>
    </row>
    <row r="23" spans="1:7" x14ac:dyDescent="0.2">
      <c r="A23" s="6" t="s">
        <v>69</v>
      </c>
      <c r="B23" s="6" t="s">
        <v>25</v>
      </c>
      <c r="C23" s="5" t="s">
        <v>40</v>
      </c>
      <c r="D23" s="5" t="s">
        <v>230</v>
      </c>
      <c r="E23" s="5" t="s">
        <v>153</v>
      </c>
      <c r="F23" s="5" t="s">
        <v>215</v>
      </c>
      <c r="G23" s="5" t="s">
        <v>145</v>
      </c>
    </row>
    <row r="24" spans="1:7" x14ac:dyDescent="0.2">
      <c r="A24" s="6" t="s">
        <v>69</v>
      </c>
      <c r="B24" s="6" t="s">
        <v>31</v>
      </c>
      <c r="C24" s="5" t="s">
        <v>32</v>
      </c>
      <c r="D24" s="5" t="s">
        <v>231</v>
      </c>
      <c r="E24" s="5" t="s">
        <v>232</v>
      </c>
      <c r="F24" s="5" t="s">
        <v>216</v>
      </c>
      <c r="G24" s="5" t="s">
        <v>150</v>
      </c>
    </row>
    <row r="25" spans="1:7" x14ac:dyDescent="0.2">
      <c r="A25" s="6" t="s">
        <v>81</v>
      </c>
      <c r="B25" s="6" t="s">
        <v>19</v>
      </c>
      <c r="C25" s="5" t="s">
        <v>39</v>
      </c>
      <c r="D25" s="5" t="s">
        <v>225</v>
      </c>
      <c r="E25" s="5" t="s">
        <v>83</v>
      </c>
      <c r="F25" s="5" t="s">
        <v>93</v>
      </c>
      <c r="G25" s="5" t="s">
        <v>38</v>
      </c>
    </row>
    <row r="26" spans="1:7" x14ac:dyDescent="0.2">
      <c r="A26" s="6" t="s">
        <v>81</v>
      </c>
      <c r="B26" s="6" t="s">
        <v>25</v>
      </c>
      <c r="C26" s="5" t="s">
        <v>64</v>
      </c>
      <c r="D26" s="5" t="s">
        <v>233</v>
      </c>
      <c r="E26" s="5" t="s">
        <v>129</v>
      </c>
      <c r="F26" s="5" t="s">
        <v>100</v>
      </c>
      <c r="G26" s="5" t="s">
        <v>41</v>
      </c>
    </row>
    <row r="27" spans="1:7" x14ac:dyDescent="0.2">
      <c r="A27" s="6" t="s">
        <v>81</v>
      </c>
      <c r="B27" s="6" t="s">
        <v>31</v>
      </c>
      <c r="C27" s="5" t="s">
        <v>32</v>
      </c>
      <c r="D27" s="5" t="s">
        <v>30</v>
      </c>
      <c r="E27" s="5" t="s">
        <v>30</v>
      </c>
      <c r="F27" s="5" t="s">
        <v>83</v>
      </c>
      <c r="G27" s="5" t="s">
        <v>50</v>
      </c>
    </row>
    <row r="28" spans="1:7" x14ac:dyDescent="0.2">
      <c r="A28" s="6" t="s">
        <v>91</v>
      </c>
      <c r="B28" s="6" t="s">
        <v>19</v>
      </c>
      <c r="C28" s="5" t="s">
        <v>64</v>
      </c>
      <c r="D28" s="5" t="s">
        <v>59</v>
      </c>
      <c r="E28" s="5" t="s">
        <v>93</v>
      </c>
      <c r="F28" s="5" t="s">
        <v>217</v>
      </c>
      <c r="G28" s="5" t="s">
        <v>41</v>
      </c>
    </row>
    <row r="29" spans="1:7" x14ac:dyDescent="0.2">
      <c r="A29" s="6" t="s">
        <v>91</v>
      </c>
      <c r="B29" s="6" t="s">
        <v>25</v>
      </c>
      <c r="C29" s="5" t="s">
        <v>64</v>
      </c>
      <c r="D29" s="5" t="s">
        <v>126</v>
      </c>
      <c r="E29" s="5" t="s">
        <v>85</v>
      </c>
      <c r="F29" s="5" t="s">
        <v>149</v>
      </c>
      <c r="G29" s="5" t="s">
        <v>24</v>
      </c>
    </row>
    <row r="30" spans="1:7" x14ac:dyDescent="0.2">
      <c r="A30" s="6" t="s">
        <v>91</v>
      </c>
      <c r="B30" s="6" t="s">
        <v>31</v>
      </c>
      <c r="C30" s="5" t="s">
        <v>32</v>
      </c>
      <c r="D30" s="5" t="s">
        <v>68</v>
      </c>
      <c r="E30" s="5" t="s">
        <v>33</v>
      </c>
      <c r="F30" s="5" t="s">
        <v>96</v>
      </c>
      <c r="G30" s="5" t="s">
        <v>233</v>
      </c>
    </row>
    <row r="31" spans="1:7" x14ac:dyDescent="0.2">
      <c r="A31" s="6" t="s">
        <v>102</v>
      </c>
      <c r="B31" s="6" t="s">
        <v>19</v>
      </c>
      <c r="C31" s="5" t="s">
        <v>40</v>
      </c>
      <c r="D31" s="5" t="s">
        <v>23</v>
      </c>
      <c r="E31" s="5" t="s">
        <v>153</v>
      </c>
      <c r="F31" s="5" t="s">
        <v>218</v>
      </c>
      <c r="G31" s="5" t="s">
        <v>21</v>
      </c>
    </row>
    <row r="32" spans="1:7" x14ac:dyDescent="0.2">
      <c r="A32" s="6" t="s">
        <v>102</v>
      </c>
      <c r="B32" s="6" t="s">
        <v>25</v>
      </c>
      <c r="C32" s="5" t="s">
        <v>40</v>
      </c>
      <c r="D32" s="5" t="s">
        <v>131</v>
      </c>
      <c r="E32" s="5" t="s">
        <v>234</v>
      </c>
      <c r="F32" s="5" t="s">
        <v>106</v>
      </c>
      <c r="G32" s="5" t="s">
        <v>225</v>
      </c>
    </row>
    <row r="33" spans="1:7" x14ac:dyDescent="0.2">
      <c r="A33" s="6" t="s">
        <v>102</v>
      </c>
      <c r="B33" s="6" t="s">
        <v>31</v>
      </c>
      <c r="C33" s="5" t="s">
        <v>32</v>
      </c>
      <c r="D33" s="5" t="s">
        <v>235</v>
      </c>
      <c r="E33" s="5" t="s">
        <v>225</v>
      </c>
      <c r="F33" s="5" t="s">
        <v>219</v>
      </c>
      <c r="G33" s="5" t="s">
        <v>236</v>
      </c>
    </row>
    <row r="34" spans="1:7" x14ac:dyDescent="0.2">
      <c r="A34" s="6" t="s">
        <v>110</v>
      </c>
      <c r="B34" s="6" t="s">
        <v>19</v>
      </c>
      <c r="C34" s="5" t="s">
        <v>64</v>
      </c>
      <c r="D34" s="5" t="s">
        <v>237</v>
      </c>
      <c r="E34" s="5" t="s">
        <v>88</v>
      </c>
      <c r="F34" s="5" t="s">
        <v>220</v>
      </c>
      <c r="G34" s="5" t="s">
        <v>225</v>
      </c>
    </row>
    <row r="35" spans="1:7" x14ac:dyDescent="0.2">
      <c r="A35" s="6" t="s">
        <v>110</v>
      </c>
      <c r="B35" s="6" t="s">
        <v>25</v>
      </c>
      <c r="C35" s="5" t="s">
        <v>64</v>
      </c>
      <c r="D35" s="5" t="s">
        <v>238</v>
      </c>
      <c r="E35" s="5" t="s">
        <v>88</v>
      </c>
      <c r="F35" s="5" t="s">
        <v>221</v>
      </c>
      <c r="G35" s="5" t="s">
        <v>34</v>
      </c>
    </row>
    <row r="36" spans="1:7" x14ac:dyDescent="0.2">
      <c r="A36" s="6" t="s">
        <v>110</v>
      </c>
      <c r="B36" s="6" t="s">
        <v>31</v>
      </c>
      <c r="C36" s="5" t="s">
        <v>32</v>
      </c>
      <c r="D36" s="5" t="s">
        <v>141</v>
      </c>
      <c r="E36" s="5" t="s">
        <v>83</v>
      </c>
      <c r="F36" s="5" t="s">
        <v>222</v>
      </c>
      <c r="G36" s="5" t="s">
        <v>239</v>
      </c>
    </row>
    <row r="37" spans="1:7" x14ac:dyDescent="0.2">
      <c r="A37" s="8"/>
      <c r="B37" s="8"/>
      <c r="C37" s="8"/>
      <c r="D37" s="8"/>
      <c r="E37" s="8"/>
      <c r="F37" s="8"/>
      <c r="G37" s="8"/>
    </row>
    <row r="38" spans="1:7" x14ac:dyDescent="0.2">
      <c r="A38" s="9" t="s">
        <v>240</v>
      </c>
    </row>
    <row r="39" spans="1:7" x14ac:dyDescent="0.2">
      <c r="A39" s="10" t="s">
        <v>119</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9"/>
  <sheetViews>
    <sheetView workbookViewId="0"/>
  </sheetViews>
  <sheetFormatPr baseColWidth="10" defaultRowHeight="12.75" x14ac:dyDescent="0.2"/>
  <cols>
    <col min="1" max="2" width="22.7109375" customWidth="1"/>
    <col min="3" max="13" width="14.7109375" customWidth="1"/>
  </cols>
  <sheetData>
    <row r="1" spans="1:13" ht="15.75" x14ac:dyDescent="0.2">
      <c r="A1" s="4" t="s">
        <v>241</v>
      </c>
      <c r="L1" s="11" t="str">
        <f>HYPERLINK("#'Sommaire'!A1", "Retour sommaire")</f>
        <v>Retour sommaire</v>
      </c>
    </row>
    <row r="3" spans="1:13" ht="15" x14ac:dyDescent="0.2">
      <c r="A3" s="1" t="s">
        <v>11</v>
      </c>
      <c r="B3" s="1" t="s">
        <v>12</v>
      </c>
      <c r="C3" s="1" t="s">
        <v>242</v>
      </c>
      <c r="D3" s="1" t="s">
        <v>243</v>
      </c>
      <c r="E3" s="1" t="s">
        <v>244</v>
      </c>
      <c r="F3" s="1" t="s">
        <v>245</v>
      </c>
      <c r="G3" s="1" t="s">
        <v>246</v>
      </c>
      <c r="H3" s="1" t="s">
        <v>247</v>
      </c>
      <c r="I3" s="1" t="s">
        <v>248</v>
      </c>
      <c r="J3" s="1" t="s">
        <v>249</v>
      </c>
      <c r="K3" s="1" t="s">
        <v>250</v>
      </c>
      <c r="L3" s="1" t="s">
        <v>251</v>
      </c>
      <c r="M3" s="1" t="s">
        <v>252</v>
      </c>
    </row>
    <row r="4" spans="1:13" x14ac:dyDescent="0.2">
      <c r="A4" s="6" t="s">
        <v>18</v>
      </c>
      <c r="B4" s="6" t="s">
        <v>19</v>
      </c>
      <c r="C4" s="5" t="s">
        <v>88</v>
      </c>
      <c r="D4" s="5" t="s">
        <v>107</v>
      </c>
      <c r="E4" s="5" t="s">
        <v>253</v>
      </c>
      <c r="F4" s="5" t="s">
        <v>134</v>
      </c>
      <c r="G4" s="5" t="s">
        <v>132</v>
      </c>
      <c r="H4" s="5" t="s">
        <v>254</v>
      </c>
      <c r="I4" s="5" t="s">
        <v>53</v>
      </c>
      <c r="J4" s="7" t="s">
        <v>142</v>
      </c>
      <c r="K4" s="5" t="s">
        <v>147</v>
      </c>
      <c r="L4" s="5" t="s">
        <v>23</v>
      </c>
      <c r="M4" s="5" t="s">
        <v>48</v>
      </c>
    </row>
    <row r="5" spans="1:13" x14ac:dyDescent="0.2">
      <c r="A5" s="6" t="s">
        <v>18</v>
      </c>
      <c r="B5" s="6" t="s">
        <v>25</v>
      </c>
      <c r="C5" s="5" t="s">
        <v>129</v>
      </c>
      <c r="D5" s="5" t="s">
        <v>227</v>
      </c>
      <c r="E5" s="5" t="s">
        <v>134</v>
      </c>
      <c r="F5" s="5" t="s">
        <v>28</v>
      </c>
      <c r="G5" s="5" t="s">
        <v>212</v>
      </c>
      <c r="H5" s="5" t="s">
        <v>84</v>
      </c>
      <c r="I5" s="5" t="s">
        <v>217</v>
      </c>
      <c r="J5" s="7" t="s">
        <v>211</v>
      </c>
      <c r="K5" s="5" t="s">
        <v>103</v>
      </c>
      <c r="L5" s="5" t="s">
        <v>44</v>
      </c>
      <c r="M5" s="5" t="s">
        <v>255</v>
      </c>
    </row>
    <row r="6" spans="1:13" x14ac:dyDescent="0.2">
      <c r="A6" s="6" t="s">
        <v>18</v>
      </c>
      <c r="B6" s="6" t="s">
        <v>31</v>
      </c>
      <c r="C6" s="5" t="s">
        <v>135</v>
      </c>
      <c r="D6" s="5" t="s">
        <v>41</v>
      </c>
      <c r="E6" s="5" t="s">
        <v>129</v>
      </c>
      <c r="F6" s="5" t="s">
        <v>89</v>
      </c>
      <c r="G6" s="5" t="s">
        <v>27</v>
      </c>
      <c r="H6" s="5" t="s">
        <v>107</v>
      </c>
      <c r="I6" s="5" t="s">
        <v>22</v>
      </c>
      <c r="J6" s="7" t="s">
        <v>85</v>
      </c>
      <c r="K6" s="5" t="s">
        <v>236</v>
      </c>
      <c r="L6" s="5" t="s">
        <v>133</v>
      </c>
      <c r="M6" s="5" t="s">
        <v>105</v>
      </c>
    </row>
    <row r="7" spans="1:13" x14ac:dyDescent="0.2">
      <c r="A7" s="6" t="s">
        <v>37</v>
      </c>
      <c r="B7" s="6" t="s">
        <v>19</v>
      </c>
      <c r="C7" s="5" t="s">
        <v>67</v>
      </c>
      <c r="D7" s="5" t="s">
        <v>65</v>
      </c>
      <c r="E7" s="5" t="s">
        <v>24</v>
      </c>
      <c r="F7" s="5" t="s">
        <v>24</v>
      </c>
      <c r="G7" s="5" t="s">
        <v>24</v>
      </c>
      <c r="H7" s="5" t="s">
        <v>24</v>
      </c>
      <c r="I7" s="5" t="s">
        <v>38</v>
      </c>
      <c r="J7" s="7" t="s">
        <v>38</v>
      </c>
      <c r="K7" s="5" t="s">
        <v>38</v>
      </c>
      <c r="L7" s="5" t="s">
        <v>38</v>
      </c>
      <c r="M7" s="5" t="s">
        <v>116</v>
      </c>
    </row>
    <row r="8" spans="1:13" x14ac:dyDescent="0.2">
      <c r="A8" s="6" t="s">
        <v>37</v>
      </c>
      <c r="B8" s="6" t="s">
        <v>25</v>
      </c>
      <c r="C8" s="5" t="s">
        <v>67</v>
      </c>
      <c r="D8" s="5" t="s">
        <v>65</v>
      </c>
      <c r="E8" s="5" t="s">
        <v>24</v>
      </c>
      <c r="F8" s="5" t="s">
        <v>24</v>
      </c>
      <c r="G8" s="5" t="s">
        <v>24</v>
      </c>
      <c r="H8" s="5" t="s">
        <v>24</v>
      </c>
      <c r="I8" s="5" t="s">
        <v>38</v>
      </c>
      <c r="J8" s="7" t="s">
        <v>38</v>
      </c>
      <c r="K8" s="5" t="s">
        <v>38</v>
      </c>
      <c r="L8" s="5" t="s">
        <v>38</v>
      </c>
      <c r="M8" s="5" t="s">
        <v>116</v>
      </c>
    </row>
    <row r="9" spans="1:13" x14ac:dyDescent="0.2">
      <c r="A9" s="6" t="s">
        <v>37</v>
      </c>
      <c r="B9" s="6" t="s">
        <v>31</v>
      </c>
      <c r="C9" s="5" t="s">
        <v>32</v>
      </c>
      <c r="D9" s="5" t="s">
        <v>32</v>
      </c>
      <c r="E9" s="5" t="s">
        <v>32</v>
      </c>
      <c r="F9" s="5" t="s">
        <v>32</v>
      </c>
      <c r="G9" s="5" t="s">
        <v>32</v>
      </c>
      <c r="H9" s="5" t="s">
        <v>32</v>
      </c>
      <c r="I9" s="5" t="s">
        <v>32</v>
      </c>
      <c r="J9" s="7" t="s">
        <v>32</v>
      </c>
      <c r="K9" s="5" t="s">
        <v>32</v>
      </c>
      <c r="L9" s="5" t="s">
        <v>32</v>
      </c>
      <c r="M9" s="5" t="s">
        <v>32</v>
      </c>
    </row>
    <row r="10" spans="1:13" x14ac:dyDescent="0.2">
      <c r="A10" s="6" t="s">
        <v>43</v>
      </c>
      <c r="B10" s="6" t="s">
        <v>19</v>
      </c>
      <c r="C10" s="5" t="s">
        <v>129</v>
      </c>
      <c r="D10" s="5" t="s">
        <v>134</v>
      </c>
      <c r="E10" s="5" t="s">
        <v>58</v>
      </c>
      <c r="F10" s="5" t="s">
        <v>52</v>
      </c>
      <c r="G10" s="5" t="s">
        <v>256</v>
      </c>
      <c r="H10" s="5" t="s">
        <v>211</v>
      </c>
      <c r="I10" s="5" t="s">
        <v>105</v>
      </c>
      <c r="J10" s="7" t="s">
        <v>48</v>
      </c>
      <c r="K10" s="5" t="s">
        <v>222</v>
      </c>
      <c r="L10" s="5" t="s">
        <v>154</v>
      </c>
      <c r="M10" s="5" t="s">
        <v>257</v>
      </c>
    </row>
    <row r="11" spans="1:13" x14ac:dyDescent="0.2">
      <c r="A11" s="6" t="s">
        <v>43</v>
      </c>
      <c r="B11" s="6" t="s">
        <v>25</v>
      </c>
      <c r="C11" s="5" t="s">
        <v>59</v>
      </c>
      <c r="D11" s="5" t="s">
        <v>233</v>
      </c>
      <c r="E11" s="5" t="s">
        <v>61</v>
      </c>
      <c r="F11" s="5" t="s">
        <v>52</v>
      </c>
      <c r="G11" s="5" t="s">
        <v>256</v>
      </c>
      <c r="H11" s="5" t="s">
        <v>211</v>
      </c>
      <c r="I11" s="5" t="s">
        <v>105</v>
      </c>
      <c r="J11" s="7" t="s">
        <v>48</v>
      </c>
      <c r="K11" s="5" t="s">
        <v>258</v>
      </c>
      <c r="L11" s="5" t="s">
        <v>259</v>
      </c>
      <c r="M11" s="5" t="s">
        <v>260</v>
      </c>
    </row>
    <row r="12" spans="1:13" x14ac:dyDescent="0.2">
      <c r="A12" s="6" t="s">
        <v>43</v>
      </c>
      <c r="B12" s="6" t="s">
        <v>31</v>
      </c>
      <c r="C12" s="5" t="s">
        <v>32</v>
      </c>
      <c r="D12" s="5" t="s">
        <v>32</v>
      </c>
      <c r="E12" s="5" t="s">
        <v>32</v>
      </c>
      <c r="F12" s="5" t="s">
        <v>32</v>
      </c>
      <c r="G12" s="5" t="s">
        <v>32</v>
      </c>
      <c r="H12" s="5" t="s">
        <v>32</v>
      </c>
      <c r="I12" s="5" t="s">
        <v>32</v>
      </c>
      <c r="J12" s="7" t="s">
        <v>32</v>
      </c>
      <c r="K12" s="5" t="s">
        <v>32</v>
      </c>
      <c r="L12" s="5" t="s">
        <v>32</v>
      </c>
      <c r="M12" s="5" t="s">
        <v>32</v>
      </c>
    </row>
    <row r="13" spans="1:13" x14ac:dyDescent="0.2">
      <c r="A13" s="6" t="s">
        <v>49</v>
      </c>
      <c r="B13" s="6" t="s">
        <v>19</v>
      </c>
      <c r="C13" s="5" t="s">
        <v>33</v>
      </c>
      <c r="D13" s="5" t="s">
        <v>253</v>
      </c>
      <c r="E13" s="5" t="s">
        <v>233</v>
      </c>
      <c r="F13" s="5" t="s">
        <v>261</v>
      </c>
      <c r="G13" s="5" t="s">
        <v>61</v>
      </c>
      <c r="H13" s="5" t="s">
        <v>109</v>
      </c>
      <c r="I13" s="5" t="s">
        <v>262</v>
      </c>
      <c r="J13" s="7" t="s">
        <v>147</v>
      </c>
      <c r="K13" s="5" t="s">
        <v>263</v>
      </c>
      <c r="L13" s="5" t="s">
        <v>54</v>
      </c>
      <c r="M13" s="5" t="s">
        <v>264</v>
      </c>
    </row>
    <row r="14" spans="1:13" x14ac:dyDescent="0.2">
      <c r="A14" s="6" t="s">
        <v>49</v>
      </c>
      <c r="B14" s="6" t="s">
        <v>25</v>
      </c>
      <c r="C14" s="5" t="s">
        <v>225</v>
      </c>
      <c r="D14" s="5" t="s">
        <v>233</v>
      </c>
      <c r="E14" s="5" t="s">
        <v>265</v>
      </c>
      <c r="F14" s="5" t="s">
        <v>239</v>
      </c>
      <c r="G14" s="5" t="s">
        <v>61</v>
      </c>
      <c r="H14" s="5" t="s">
        <v>52</v>
      </c>
      <c r="I14" s="5" t="s">
        <v>149</v>
      </c>
      <c r="J14" s="7" t="s">
        <v>103</v>
      </c>
      <c r="K14" s="5" t="s">
        <v>79</v>
      </c>
      <c r="L14" s="5" t="s">
        <v>141</v>
      </c>
      <c r="M14" s="5" t="s">
        <v>237</v>
      </c>
    </row>
    <row r="15" spans="1:13" x14ac:dyDescent="0.2">
      <c r="A15" s="6" t="s">
        <v>49</v>
      </c>
      <c r="B15" s="6" t="s">
        <v>31</v>
      </c>
      <c r="C15" s="5" t="s">
        <v>135</v>
      </c>
      <c r="D15" s="5" t="s">
        <v>66</v>
      </c>
      <c r="E15" s="5" t="s">
        <v>30</v>
      </c>
      <c r="F15" s="5" t="s">
        <v>30</v>
      </c>
      <c r="G15" s="5" t="s">
        <v>89</v>
      </c>
      <c r="H15" s="5" t="s">
        <v>89</v>
      </c>
      <c r="I15" s="5" t="s">
        <v>27</v>
      </c>
      <c r="J15" s="7" t="s">
        <v>107</v>
      </c>
      <c r="K15" s="5" t="s">
        <v>127</v>
      </c>
      <c r="L15" s="5" t="s">
        <v>127</v>
      </c>
      <c r="M15" s="5" t="s">
        <v>85</v>
      </c>
    </row>
    <row r="16" spans="1:13" x14ac:dyDescent="0.2">
      <c r="A16" s="6" t="s">
        <v>56</v>
      </c>
      <c r="B16" s="6" t="s">
        <v>19</v>
      </c>
      <c r="C16" s="5" t="s">
        <v>82</v>
      </c>
      <c r="D16" s="5" t="s">
        <v>51</v>
      </c>
      <c r="E16" s="5" t="s">
        <v>86</v>
      </c>
      <c r="F16" s="5" t="s">
        <v>59</v>
      </c>
      <c r="G16" s="5" t="s">
        <v>92</v>
      </c>
      <c r="H16" s="5" t="s">
        <v>21</v>
      </c>
      <c r="I16" s="5" t="s">
        <v>227</v>
      </c>
      <c r="J16" s="7" t="s">
        <v>212</v>
      </c>
      <c r="K16" s="5" t="s">
        <v>35</v>
      </c>
      <c r="L16" s="5" t="s">
        <v>145</v>
      </c>
      <c r="M16" s="5" t="s">
        <v>262</v>
      </c>
    </row>
    <row r="17" spans="1:13" x14ac:dyDescent="0.2">
      <c r="A17" s="6" t="s">
        <v>56</v>
      </c>
      <c r="B17" s="6" t="s">
        <v>25</v>
      </c>
      <c r="C17" s="5" t="s">
        <v>26</v>
      </c>
      <c r="D17" s="5" t="s">
        <v>95</v>
      </c>
      <c r="E17" s="5" t="s">
        <v>46</v>
      </c>
      <c r="F17" s="5" t="s">
        <v>266</v>
      </c>
      <c r="G17" s="5" t="s">
        <v>33</v>
      </c>
      <c r="H17" s="5" t="s">
        <v>36</v>
      </c>
      <c r="I17" s="5" t="s">
        <v>227</v>
      </c>
      <c r="J17" s="7" t="s">
        <v>213</v>
      </c>
      <c r="K17" s="5" t="s">
        <v>109</v>
      </c>
      <c r="L17" s="5" t="s">
        <v>52</v>
      </c>
      <c r="M17" s="5" t="s">
        <v>219</v>
      </c>
    </row>
    <row r="18" spans="1:13" x14ac:dyDescent="0.2">
      <c r="A18" s="6" t="s">
        <v>56</v>
      </c>
      <c r="B18" s="6" t="s">
        <v>31</v>
      </c>
      <c r="C18" s="5" t="s">
        <v>32</v>
      </c>
      <c r="D18" s="5" t="s">
        <v>32</v>
      </c>
      <c r="E18" s="5" t="s">
        <v>32</v>
      </c>
      <c r="F18" s="5" t="s">
        <v>32</v>
      </c>
      <c r="G18" s="5" t="s">
        <v>32</v>
      </c>
      <c r="H18" s="5" t="s">
        <v>32</v>
      </c>
      <c r="I18" s="5" t="s">
        <v>32</v>
      </c>
      <c r="J18" s="7" t="s">
        <v>32</v>
      </c>
      <c r="K18" s="5" t="s">
        <v>32</v>
      </c>
      <c r="L18" s="5" t="s">
        <v>32</v>
      </c>
      <c r="M18" s="5" t="s">
        <v>32</v>
      </c>
    </row>
    <row r="19" spans="1:13" x14ac:dyDescent="0.2">
      <c r="A19" s="6" t="s">
        <v>63</v>
      </c>
      <c r="B19" s="6" t="s">
        <v>19</v>
      </c>
      <c r="C19" s="5" t="s">
        <v>39</v>
      </c>
      <c r="D19" s="5" t="s">
        <v>39</v>
      </c>
      <c r="E19" s="5" t="s">
        <v>39</v>
      </c>
      <c r="F19" s="5" t="s">
        <v>39</v>
      </c>
      <c r="G19" s="5" t="s">
        <v>64</v>
      </c>
      <c r="H19" s="5" t="s">
        <v>30</v>
      </c>
      <c r="I19" s="5" t="s">
        <v>51</v>
      </c>
      <c r="J19" s="7" t="s">
        <v>46</v>
      </c>
      <c r="K19" s="5" t="s">
        <v>92</v>
      </c>
      <c r="L19" s="5" t="s">
        <v>21</v>
      </c>
      <c r="M19" s="5" t="s">
        <v>267</v>
      </c>
    </row>
    <row r="20" spans="1:13" x14ac:dyDescent="0.2">
      <c r="A20" s="6" t="s">
        <v>63</v>
      </c>
      <c r="B20" s="6" t="s">
        <v>25</v>
      </c>
      <c r="C20" s="5" t="s">
        <v>39</v>
      </c>
      <c r="D20" s="5" t="s">
        <v>39</v>
      </c>
      <c r="E20" s="5" t="s">
        <v>39</v>
      </c>
      <c r="F20" s="5" t="s">
        <v>39</v>
      </c>
      <c r="G20" s="5" t="s">
        <v>82</v>
      </c>
      <c r="H20" s="5" t="s">
        <v>42</v>
      </c>
      <c r="I20" s="5" t="s">
        <v>88</v>
      </c>
      <c r="J20" s="7" t="s">
        <v>92</v>
      </c>
      <c r="K20" s="5" t="s">
        <v>99</v>
      </c>
      <c r="L20" s="5" t="s">
        <v>127</v>
      </c>
      <c r="M20" s="5" t="s">
        <v>93</v>
      </c>
    </row>
    <row r="21" spans="1:13" x14ac:dyDescent="0.2">
      <c r="A21" s="6" t="s">
        <v>63</v>
      </c>
      <c r="B21" s="6" t="s">
        <v>31</v>
      </c>
      <c r="C21" s="5" t="s">
        <v>39</v>
      </c>
      <c r="D21" s="5" t="s">
        <v>39</v>
      </c>
      <c r="E21" s="5" t="s">
        <v>39</v>
      </c>
      <c r="F21" s="5" t="s">
        <v>39</v>
      </c>
      <c r="G21" s="5" t="s">
        <v>39</v>
      </c>
      <c r="H21" s="5" t="s">
        <v>67</v>
      </c>
      <c r="I21" s="5" t="s">
        <v>30</v>
      </c>
      <c r="J21" s="7" t="s">
        <v>42</v>
      </c>
      <c r="K21" s="5" t="s">
        <v>90</v>
      </c>
      <c r="L21" s="5" t="s">
        <v>59</v>
      </c>
      <c r="M21" s="5" t="s">
        <v>227</v>
      </c>
    </row>
    <row r="22" spans="1:13" x14ac:dyDescent="0.2">
      <c r="A22" s="6" t="s">
        <v>69</v>
      </c>
      <c r="B22" s="6" t="s">
        <v>19</v>
      </c>
      <c r="C22" s="5" t="s">
        <v>268</v>
      </c>
      <c r="D22" s="5" t="s">
        <v>269</v>
      </c>
      <c r="E22" s="5" t="s">
        <v>270</v>
      </c>
      <c r="F22" s="5" t="s">
        <v>271</v>
      </c>
      <c r="G22" s="5" t="s">
        <v>272</v>
      </c>
      <c r="H22" s="5" t="s">
        <v>273</v>
      </c>
      <c r="I22" s="5" t="s">
        <v>274</v>
      </c>
      <c r="J22" s="7" t="s">
        <v>214</v>
      </c>
      <c r="K22" s="5" t="s">
        <v>275</v>
      </c>
      <c r="L22" s="5" t="s">
        <v>276</v>
      </c>
      <c r="M22" s="5" t="s">
        <v>277</v>
      </c>
    </row>
    <row r="23" spans="1:13" x14ac:dyDescent="0.2">
      <c r="A23" s="6" t="s">
        <v>69</v>
      </c>
      <c r="B23" s="6" t="s">
        <v>25</v>
      </c>
      <c r="C23" s="5" t="s">
        <v>278</v>
      </c>
      <c r="D23" s="5" t="s">
        <v>279</v>
      </c>
      <c r="E23" s="5" t="s">
        <v>280</v>
      </c>
      <c r="F23" s="5" t="s">
        <v>281</v>
      </c>
      <c r="G23" s="5" t="s">
        <v>282</v>
      </c>
      <c r="H23" s="5" t="s">
        <v>283</v>
      </c>
      <c r="I23" s="5" t="s">
        <v>284</v>
      </c>
      <c r="J23" s="7" t="s">
        <v>215</v>
      </c>
      <c r="K23" s="5" t="s">
        <v>276</v>
      </c>
      <c r="L23" s="5" t="s">
        <v>285</v>
      </c>
      <c r="M23" s="5" t="s">
        <v>286</v>
      </c>
    </row>
    <row r="24" spans="1:13" x14ac:dyDescent="0.2">
      <c r="A24" s="6" t="s">
        <v>69</v>
      </c>
      <c r="B24" s="6" t="s">
        <v>31</v>
      </c>
      <c r="C24" s="5" t="s">
        <v>27</v>
      </c>
      <c r="D24" s="5" t="s">
        <v>94</v>
      </c>
      <c r="E24" s="5" t="s">
        <v>287</v>
      </c>
      <c r="F24" s="5" t="s">
        <v>288</v>
      </c>
      <c r="G24" s="5" t="s">
        <v>289</v>
      </c>
      <c r="H24" s="5" t="s">
        <v>148</v>
      </c>
      <c r="I24" s="5" t="s">
        <v>290</v>
      </c>
      <c r="J24" s="7" t="s">
        <v>216</v>
      </c>
      <c r="K24" s="5" t="s">
        <v>282</v>
      </c>
      <c r="L24" s="5" t="s">
        <v>291</v>
      </c>
      <c r="M24" s="5" t="s">
        <v>292</v>
      </c>
    </row>
    <row r="25" spans="1:13" x14ac:dyDescent="0.2">
      <c r="A25" s="6" t="s">
        <v>81</v>
      </c>
      <c r="B25" s="6" t="s">
        <v>19</v>
      </c>
      <c r="C25" s="5" t="s">
        <v>39</v>
      </c>
      <c r="D25" s="5" t="s">
        <v>39</v>
      </c>
      <c r="E25" s="5" t="s">
        <v>39</v>
      </c>
      <c r="F25" s="5" t="s">
        <v>39</v>
      </c>
      <c r="G25" s="5" t="s">
        <v>26</v>
      </c>
      <c r="H25" s="5" t="s">
        <v>88</v>
      </c>
      <c r="I25" s="5" t="s">
        <v>27</v>
      </c>
      <c r="J25" s="7" t="s">
        <v>93</v>
      </c>
      <c r="K25" s="5" t="s">
        <v>226</v>
      </c>
      <c r="L25" s="5" t="s">
        <v>52</v>
      </c>
      <c r="M25" s="5" t="s">
        <v>293</v>
      </c>
    </row>
    <row r="26" spans="1:13" x14ac:dyDescent="0.2">
      <c r="A26" s="6" t="s">
        <v>81</v>
      </c>
      <c r="B26" s="6" t="s">
        <v>25</v>
      </c>
      <c r="C26" s="5" t="s">
        <v>39</v>
      </c>
      <c r="D26" s="5" t="s">
        <v>39</v>
      </c>
      <c r="E26" s="5" t="s">
        <v>50</v>
      </c>
      <c r="F26" s="5" t="s">
        <v>70</v>
      </c>
      <c r="G26" s="5" t="s">
        <v>59</v>
      </c>
      <c r="H26" s="5" t="s">
        <v>107</v>
      </c>
      <c r="I26" s="5" t="s">
        <v>22</v>
      </c>
      <c r="J26" s="7" t="s">
        <v>100</v>
      </c>
      <c r="K26" s="5" t="s">
        <v>142</v>
      </c>
      <c r="L26" s="5" t="s">
        <v>97</v>
      </c>
      <c r="M26" s="5" t="s">
        <v>144</v>
      </c>
    </row>
    <row r="27" spans="1:13" x14ac:dyDescent="0.2">
      <c r="A27" s="6" t="s">
        <v>81</v>
      </c>
      <c r="B27" s="6" t="s">
        <v>31</v>
      </c>
      <c r="C27" s="5" t="s">
        <v>39</v>
      </c>
      <c r="D27" s="5" t="s">
        <v>39</v>
      </c>
      <c r="E27" s="5" t="s">
        <v>39</v>
      </c>
      <c r="F27" s="5" t="s">
        <v>39</v>
      </c>
      <c r="G27" s="5" t="s">
        <v>39</v>
      </c>
      <c r="H27" s="5" t="s">
        <v>39</v>
      </c>
      <c r="I27" s="5" t="s">
        <v>30</v>
      </c>
      <c r="J27" s="7" t="s">
        <v>83</v>
      </c>
      <c r="K27" s="5" t="s">
        <v>59</v>
      </c>
      <c r="L27" s="5" t="s">
        <v>107</v>
      </c>
      <c r="M27" s="5" t="s">
        <v>254</v>
      </c>
    </row>
    <row r="28" spans="1:13" x14ac:dyDescent="0.2">
      <c r="A28" s="6" t="s">
        <v>91</v>
      </c>
      <c r="B28" s="6" t="s">
        <v>19</v>
      </c>
      <c r="C28" s="5" t="s">
        <v>68</v>
      </c>
      <c r="D28" s="5" t="s">
        <v>227</v>
      </c>
      <c r="E28" s="5" t="s">
        <v>233</v>
      </c>
      <c r="F28" s="5" t="s">
        <v>93</v>
      </c>
      <c r="G28" s="5" t="s">
        <v>140</v>
      </c>
      <c r="H28" s="5" t="s">
        <v>212</v>
      </c>
      <c r="I28" s="5" t="s">
        <v>145</v>
      </c>
      <c r="J28" s="7" t="s">
        <v>217</v>
      </c>
      <c r="K28" s="5" t="s">
        <v>211</v>
      </c>
      <c r="L28" s="5" t="s">
        <v>294</v>
      </c>
      <c r="M28" s="5" t="s">
        <v>108</v>
      </c>
    </row>
    <row r="29" spans="1:13" x14ac:dyDescent="0.2">
      <c r="A29" s="6" t="s">
        <v>91</v>
      </c>
      <c r="B29" s="6" t="s">
        <v>25</v>
      </c>
      <c r="C29" s="5" t="s">
        <v>98</v>
      </c>
      <c r="D29" s="5" t="s">
        <v>22</v>
      </c>
      <c r="E29" s="5" t="s">
        <v>28</v>
      </c>
      <c r="F29" s="5" t="s">
        <v>85</v>
      </c>
      <c r="G29" s="5" t="s">
        <v>295</v>
      </c>
      <c r="H29" s="5" t="s">
        <v>84</v>
      </c>
      <c r="I29" s="5" t="s">
        <v>53</v>
      </c>
      <c r="J29" s="7" t="s">
        <v>149</v>
      </c>
      <c r="K29" s="5" t="s">
        <v>94</v>
      </c>
      <c r="L29" s="5" t="s">
        <v>23</v>
      </c>
      <c r="M29" s="5" t="s">
        <v>75</v>
      </c>
    </row>
    <row r="30" spans="1:13" x14ac:dyDescent="0.2">
      <c r="A30" s="6" t="s">
        <v>91</v>
      </c>
      <c r="B30" s="6" t="s">
        <v>31</v>
      </c>
      <c r="C30" s="5" t="s">
        <v>39</v>
      </c>
      <c r="D30" s="5" t="s">
        <v>30</v>
      </c>
      <c r="E30" s="5" t="s">
        <v>41</v>
      </c>
      <c r="F30" s="5" t="s">
        <v>88</v>
      </c>
      <c r="G30" s="5" t="s">
        <v>126</v>
      </c>
      <c r="H30" s="5" t="s">
        <v>267</v>
      </c>
      <c r="I30" s="5" t="s">
        <v>265</v>
      </c>
      <c r="J30" s="7" t="s">
        <v>96</v>
      </c>
      <c r="K30" s="5" t="s">
        <v>132</v>
      </c>
      <c r="L30" s="5" t="s">
        <v>58</v>
      </c>
      <c r="M30" s="5" t="s">
        <v>35</v>
      </c>
    </row>
    <row r="31" spans="1:13" x14ac:dyDescent="0.2">
      <c r="A31" s="6" t="s">
        <v>102</v>
      </c>
      <c r="B31" s="6" t="s">
        <v>19</v>
      </c>
      <c r="C31" s="5" t="s">
        <v>109</v>
      </c>
      <c r="D31" s="5" t="s">
        <v>48</v>
      </c>
      <c r="E31" s="5" t="s">
        <v>296</v>
      </c>
      <c r="F31" s="5" t="s">
        <v>156</v>
      </c>
      <c r="G31" s="5" t="s">
        <v>297</v>
      </c>
      <c r="H31" s="5" t="s">
        <v>298</v>
      </c>
      <c r="I31" s="5" t="s">
        <v>143</v>
      </c>
      <c r="J31" s="7" t="s">
        <v>218</v>
      </c>
      <c r="K31" s="5" t="s">
        <v>299</v>
      </c>
      <c r="L31" s="5" t="s">
        <v>228</v>
      </c>
      <c r="M31" s="5" t="s">
        <v>198</v>
      </c>
    </row>
    <row r="32" spans="1:13" x14ac:dyDescent="0.2">
      <c r="A32" s="6" t="s">
        <v>102</v>
      </c>
      <c r="B32" s="6" t="s">
        <v>25</v>
      </c>
      <c r="C32" s="5" t="s">
        <v>300</v>
      </c>
      <c r="D32" s="5" t="s">
        <v>301</v>
      </c>
      <c r="E32" s="5" t="s">
        <v>302</v>
      </c>
      <c r="F32" s="5" t="s">
        <v>220</v>
      </c>
      <c r="G32" s="5" t="s">
        <v>303</v>
      </c>
      <c r="H32" s="5" t="s">
        <v>304</v>
      </c>
      <c r="I32" s="5" t="s">
        <v>305</v>
      </c>
      <c r="J32" s="7" t="s">
        <v>106</v>
      </c>
      <c r="K32" s="5" t="s">
        <v>306</v>
      </c>
      <c r="L32" s="5" t="s">
        <v>307</v>
      </c>
      <c r="M32" s="5" t="s">
        <v>308</v>
      </c>
    </row>
    <row r="33" spans="1:13" x14ac:dyDescent="0.2">
      <c r="A33" s="6" t="s">
        <v>102</v>
      </c>
      <c r="B33" s="6" t="s">
        <v>31</v>
      </c>
      <c r="C33" s="5" t="s">
        <v>33</v>
      </c>
      <c r="D33" s="5" t="s">
        <v>27</v>
      </c>
      <c r="E33" s="5" t="s">
        <v>57</v>
      </c>
      <c r="F33" s="5" t="s">
        <v>60</v>
      </c>
      <c r="G33" s="5" t="s">
        <v>261</v>
      </c>
      <c r="H33" s="5" t="s">
        <v>109</v>
      </c>
      <c r="I33" s="5" t="s">
        <v>262</v>
      </c>
      <c r="J33" s="7" t="s">
        <v>219</v>
      </c>
      <c r="K33" s="5" t="s">
        <v>142</v>
      </c>
      <c r="L33" s="5" t="s">
        <v>293</v>
      </c>
      <c r="M33" s="5" t="s">
        <v>220</v>
      </c>
    </row>
    <row r="34" spans="1:13" x14ac:dyDescent="0.2">
      <c r="A34" s="6" t="s">
        <v>110</v>
      </c>
      <c r="B34" s="6" t="s">
        <v>19</v>
      </c>
      <c r="C34" s="5" t="s">
        <v>212</v>
      </c>
      <c r="D34" s="5" t="s">
        <v>211</v>
      </c>
      <c r="E34" s="5" t="s">
        <v>105</v>
      </c>
      <c r="F34" s="5" t="s">
        <v>108</v>
      </c>
      <c r="G34" s="5" t="s">
        <v>229</v>
      </c>
      <c r="H34" s="5" t="s">
        <v>309</v>
      </c>
      <c r="I34" s="5" t="s">
        <v>156</v>
      </c>
      <c r="J34" s="7" t="s">
        <v>220</v>
      </c>
      <c r="K34" s="5" t="s">
        <v>78</v>
      </c>
      <c r="L34" s="5" t="s">
        <v>298</v>
      </c>
      <c r="M34" s="5" t="s">
        <v>71</v>
      </c>
    </row>
    <row r="35" spans="1:13" x14ac:dyDescent="0.2">
      <c r="A35" s="6" t="s">
        <v>110</v>
      </c>
      <c r="B35" s="6" t="s">
        <v>25</v>
      </c>
      <c r="C35" s="5" t="s">
        <v>109</v>
      </c>
      <c r="D35" s="5" t="s">
        <v>105</v>
      </c>
      <c r="E35" s="5" t="s">
        <v>232</v>
      </c>
      <c r="F35" s="5" t="s">
        <v>287</v>
      </c>
      <c r="G35" s="5" t="s">
        <v>195</v>
      </c>
      <c r="H35" s="5" t="s">
        <v>310</v>
      </c>
      <c r="I35" s="5" t="s">
        <v>311</v>
      </c>
      <c r="J35" s="7" t="s">
        <v>221</v>
      </c>
      <c r="K35" s="5" t="s">
        <v>312</v>
      </c>
      <c r="L35" s="5" t="s">
        <v>313</v>
      </c>
      <c r="M35" s="5" t="s">
        <v>314</v>
      </c>
    </row>
    <row r="36" spans="1:13" x14ac:dyDescent="0.2">
      <c r="A36" s="6" t="s">
        <v>110</v>
      </c>
      <c r="B36" s="6" t="s">
        <v>31</v>
      </c>
      <c r="C36" s="5" t="s">
        <v>86</v>
      </c>
      <c r="D36" s="5" t="s">
        <v>267</v>
      </c>
      <c r="E36" s="5" t="s">
        <v>235</v>
      </c>
      <c r="F36" s="5" t="s">
        <v>295</v>
      </c>
      <c r="G36" s="5" t="s">
        <v>100</v>
      </c>
      <c r="H36" s="5" t="s">
        <v>149</v>
      </c>
      <c r="I36" s="5" t="s">
        <v>287</v>
      </c>
      <c r="J36" s="7" t="s">
        <v>222</v>
      </c>
      <c r="K36" s="5" t="s">
        <v>155</v>
      </c>
      <c r="L36" s="5" t="s">
        <v>315</v>
      </c>
      <c r="M36" s="5" t="s">
        <v>316</v>
      </c>
    </row>
    <row r="37" spans="1:13" x14ac:dyDescent="0.2">
      <c r="A37" s="8"/>
      <c r="B37" s="8"/>
      <c r="C37" s="8"/>
      <c r="D37" s="8"/>
      <c r="E37" s="8"/>
      <c r="F37" s="8"/>
      <c r="G37" s="8"/>
      <c r="H37" s="8"/>
      <c r="I37" s="8"/>
      <c r="J37" s="8"/>
      <c r="K37" s="8"/>
      <c r="L37" s="8"/>
      <c r="M37" s="8"/>
    </row>
    <row r="38" spans="1:13" x14ac:dyDescent="0.2">
      <c r="A38" s="9" t="s">
        <v>317</v>
      </c>
    </row>
    <row r="39" spans="1:13" x14ac:dyDescent="0.2">
      <c r="A39" s="10" t="s">
        <v>119</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vt:lpstr>
      <vt:lpstr>Nombre de traitements</vt:lpstr>
      <vt:lpstr>IFT</vt:lpstr>
      <vt:lpstr>Surfaces traitées</vt:lpstr>
      <vt:lpstr>7e decile IFT total</vt:lpstr>
      <vt:lpstr>7e decile par segment</vt:lpstr>
      <vt:lpstr>Deciles de l'IFT 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noemie.montcoudiol</dc:creator>
  <cp:lastModifiedBy>Noémie MONTCOUDIOL</cp:lastModifiedBy>
  <dcterms:created xsi:type="dcterms:W3CDTF">2026-06-25T08:47:48Z</dcterms:created>
  <dcterms:modified xsi:type="dcterms:W3CDTF">2026-06-30T14:44:44Z</dcterms:modified>
</cp:coreProperties>
</file>