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4\04-AVRIL\"/>
    </mc:Choice>
  </mc:AlternateContent>
  <bookViews>
    <workbookView xWindow="0" yWindow="0" windowWidth="25200" windowHeight="10650" activeTab="1"/>
  </bookViews>
  <sheets>
    <sheet name="Calendrier" sheetId="16" r:id="rId1"/>
    <sheet name="Figure 1" sheetId="29" r:id="rId2"/>
    <sheet name="Figure 2" sheetId="22" r:id="rId3"/>
    <sheet name="Figure 3" sheetId="21" r:id="rId4"/>
    <sheet name="Figure 4" sheetId="27" r:id="rId5"/>
    <sheet name="Figure 5" sheetId="19" r:id="rId6"/>
    <sheet name="Figure 6" sheetId="28" r:id="rId7"/>
    <sheet name="Figure 7" sheetId="30" r:id="rId8"/>
  </sheets>
  <externalReferences>
    <externalReference r:id="rId9"/>
  </externalReferenc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8" l="1"/>
  <c r="F6" i="28"/>
  <c r="E6" i="28"/>
  <c r="D6" i="28"/>
  <c r="C6" i="28"/>
  <c r="B6" i="28"/>
  <c r="G5" i="28"/>
  <c r="F5" i="28"/>
  <c r="E5" i="28"/>
  <c r="D5" i="28"/>
  <c r="C5" i="28"/>
  <c r="B5" i="28"/>
  <c r="G4" i="28"/>
  <c r="F4" i="28"/>
  <c r="E4" i="28"/>
  <c r="D4" i="28"/>
  <c r="C4" i="28"/>
  <c r="B4" i="28"/>
  <c r="I4" i="28" l="1"/>
  <c r="I5" i="28"/>
  <c r="I6" i="28"/>
  <c r="H4" i="28"/>
  <c r="H5" i="28"/>
  <c r="H6" i="28"/>
</calcChain>
</file>

<file path=xl/sharedStrings.xml><?xml version="1.0" encoding="utf-8"?>
<sst xmlns="http://schemas.openxmlformats.org/spreadsheetml/2006/main" count="221" uniqueCount="137">
  <si>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</si>
  <si>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</si>
  <si>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</si>
  <si>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</si>
  <si>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</si>
  <si>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</si>
  <si>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</si>
  <si>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</si>
  <si>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</si>
  <si>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</si>
  <si>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</si>
  <si>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</si>
  <si>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</si>
  <si>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</si>
  <si>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</si>
  <si>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</si>
  <si>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</si>
  <si>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Calendrier des estimations pour les info rapides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</si>
  <si>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</si>
  <si>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</si>
  <si>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</si>
  <si>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</si>
  <si>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</si>
  <si>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</si>
  <si>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</si>
  <si>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</si>
  <si>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</si>
  <si>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</si>
  <si>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</si>
  <si>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</si>
  <si>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</si>
  <si>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</si>
  <si>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</si>
  <si>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</si>
  <si>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</si>
  <si>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</si>
  <si>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</si>
  <si>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</si>
  <si>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</si>
  <si>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</si>
  <si>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</si>
  <si>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</si>
  <si>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</si>
  <si>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</si>
  <si>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</si>
  <si>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</si>
  <si>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</si>
  <si>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</si>
  <si>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</si>
  <si>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</si>
  <si>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</si>
  <si>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</si>
  <si>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</si>
  <si>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</si>
  <si>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</si>
  <si>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</si>
  <si>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</si>
  <si>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</si>
  <si>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</si>
  <si>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</si>
  <si>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</si>
  <si>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</si>
  <si>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</si>
  <si>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</si>
  <si>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</si>
  <si>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</si>
  <si>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</si>
  <si>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</si>
  <si>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</si>
  <si>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</si>
  <si>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</si>
  <si>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</si>
  <si>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</si>
  <si>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</si>
  <si>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</si>
  <si>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</si>
  <si>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</si>
  <si>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r>
      <t>É</t>
    </r>
    <r>
      <rPr>
        <sz val="8"/>
        <color rgb="FFFFFFFF"/>
        <rFont val="Marianne"/>
        <family val="3"/>
      </rPr>
      <t>volution 2024 / Moyenne 2019-2023</t>
    </r>
  </si>
  <si>
    <r>
      <t>É</t>
    </r>
    <r>
      <rPr>
        <sz val="8"/>
        <color rgb="FFFFFFFF"/>
        <rFont val="Marianne"/>
        <family val="3"/>
      </rPr>
      <t>volution 2024/2023</t>
    </r>
  </si>
  <si>
    <t>1994</t>
  </si>
  <si>
    <t>Surfaces (Million d'ha)</t>
  </si>
  <si>
    <r>
      <t>É</t>
    </r>
    <r>
      <rPr>
        <sz val="8"/>
        <color rgb="FFFFFFFF"/>
        <rFont val="Marianne"/>
        <family val="3"/>
      </rPr>
      <t>volution de la surface 2024 / 2023</t>
    </r>
  </si>
  <si>
    <t>Surface 2024</t>
  </si>
  <si>
    <t xml:space="preserve">Source : Agreste – SAA (préliminaire pour 2023) – Estimation précoce de production 2024
</t>
  </si>
  <si>
    <t xml:space="preserve">      hiver</t>
  </si>
  <si>
    <t xml:space="preserve">      printemps</t>
  </si>
  <si>
    <t>Total céréales à paille</t>
  </si>
  <si>
    <t>Source : Agreste - SAA (provisoire pour 2023) - Estimation précoce de production 2024</t>
  </si>
  <si>
    <t>* Y compris semences</t>
  </si>
  <si>
    <t>Estimations des surfaces de céréales à paille* au 1er avril 2024</t>
  </si>
  <si>
    <t>Féveroles (et fèves)</t>
  </si>
  <si>
    <t>Pois protéagineux</t>
  </si>
  <si>
    <t xml:space="preserve">      Pois protéagineux purs</t>
  </si>
  <si>
    <t xml:space="preserve">      Mélange pois - céréales</t>
  </si>
  <si>
    <t>Total protéagineux</t>
  </si>
  <si>
    <t>Betteraves*</t>
  </si>
  <si>
    <t>Pommes de terre de féculerie</t>
  </si>
  <si>
    <t>Pommes de terre de conservation et demi-saison</t>
  </si>
  <si>
    <t>* Non compris semences</t>
  </si>
  <si>
    <t>Surfaces des betteraves industrielles en France</t>
  </si>
  <si>
    <t>Estimations au 1er avril 2024 des surfaces des cultures industrielles</t>
  </si>
  <si>
    <t>* Y compris semences, hors riz et autres céréales</t>
  </si>
  <si>
    <t>Surfaces d'orge de printemps en France</t>
  </si>
  <si>
    <t>Surfaces des principales cultures dans l'Union européenne</t>
  </si>
  <si>
    <t>Orge</t>
  </si>
  <si>
    <t>2023*</t>
  </si>
  <si>
    <t>2024*</t>
  </si>
  <si>
    <t>Allemagne</t>
  </si>
  <si>
    <t>Bulgarie</t>
  </si>
  <si>
    <t>Espagne</t>
  </si>
  <si>
    <t>France</t>
  </si>
  <si>
    <t>Hongrie</t>
  </si>
  <si>
    <t>Italie</t>
  </si>
  <si>
    <t>Pologne</t>
  </si>
  <si>
    <t>Roumanie</t>
  </si>
  <si>
    <t>UE 27**</t>
  </si>
  <si>
    <t>* prévisionnel</t>
  </si>
  <si>
    <t>** calcul SSP incluant la dernière estimation pour la France</t>
  </si>
  <si>
    <t>Données disponibles au 1er avril 2024</t>
  </si>
  <si>
    <t>Sources : Commission européenne, Eurostat, Agreste - SAA (provisoire pour 2023) - Estimation précoce de production 2024</t>
  </si>
  <si>
    <r>
      <t>Estimations des surfaces de protéagineux et de colza* au 1</t>
    </r>
    <r>
      <rPr>
        <b/>
        <vertAlign val="superscript"/>
        <sz val="8"/>
        <color rgb="FF231F20"/>
        <rFont val="Marianne"/>
        <family val="3"/>
      </rPr>
      <t>er</t>
    </r>
    <r>
      <rPr>
        <b/>
        <sz val="8"/>
        <color rgb="FF231F20"/>
        <rFont val="Marianne"/>
        <family val="3"/>
      </rPr>
      <t xml:space="preserve"> avril 2024</t>
    </r>
  </si>
  <si>
    <t>32 - Hauts-de-France</t>
  </si>
  <si>
    <t>11 - Ile-de-France</t>
  </si>
  <si>
    <t>28 - Normandie</t>
  </si>
  <si>
    <t>53 - Bretagne</t>
  </si>
  <si>
    <t>24 - Centre-Val de Loire</t>
  </si>
  <si>
    <t>52 - Pays de la Loire</t>
  </si>
  <si>
    <t>75 - Nouvelle-Aquitaine</t>
  </si>
  <si>
    <t>44 - Grand-Est</t>
  </si>
  <si>
    <t>27 - Bourgogne-Franche-Comté</t>
  </si>
  <si>
    <t>84 - Auvergne-Rhône-Alpes</t>
  </si>
  <si>
    <t>93 - Provence-Alpes-Côte d'Azur</t>
  </si>
  <si>
    <t>76 - Occitanie</t>
  </si>
  <si>
    <t>94 - Corse</t>
  </si>
  <si>
    <t>France métropolitaine</t>
  </si>
  <si>
    <t>Evolutions des surfaces de céréales à paille pour la récolte 2024 par rapport à 2023*</t>
  </si>
  <si>
    <r>
      <rPr>
        <vertAlign val="superscript"/>
        <sz val="8"/>
        <color theme="1"/>
        <rFont val="Marianne"/>
        <family val="3"/>
      </rPr>
      <t>*</t>
    </r>
    <r>
      <rPr>
        <sz val="8"/>
        <color theme="1"/>
        <rFont val="Marianne"/>
        <family val="3"/>
      </rPr>
      <t>Hors riz, mélanges et céréales mineures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</si>
</sst>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8"/>
      <color rgb="FFFFFFFF"/>
      <name val="Marianne"/>
      <family val="3"/>
    </font>
    <font>
      <sz val="8"/>
      <color theme="1"/>
      <name val="Marianne"/>
      <family val="3"/>
    </font>
    <font>
      <sz val="7"/>
      <color theme="1"/>
      <name val="Marianne"/>
      <family val="3"/>
    </font>
    <font>
      <sz val="8"/>
      <color rgb="FFFFFFFF"/>
      <name val="Calibri"/>
      <family val="2"/>
    </font>
    <font>
      <b/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8"/>
      <name val="Arial"/>
      <family val="2"/>
    </font>
    <font>
      <vertAlign val="superscript"/>
      <sz val="8"/>
      <color theme="1"/>
      <name val="Marianne"/>
      <family val="3"/>
    </font>
    <font>
      <b/>
      <vertAlign val="superscript"/>
      <sz val="8"/>
      <color rgb="FF231F20"/>
      <name val="Marianne"/>
      <family val="3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A6A6A6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A6A6A6"/>
      </left>
      <right style="medium">
        <color rgb="FFA6A6A6"/>
      </right>
      <top style="medium">
        <color rgb="FFBFBFBF"/>
      </top>
      <bottom style="medium">
        <color rgb="FFBFBFBF"/>
      </bottom>
      <diagonal/>
    </border>
    <border>
      <left/>
      <right style="medium">
        <color rgb="FFA6A6A6"/>
      </right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A6A6A6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</borders>
  <cellStyleXfs count="3">
    <xf numFmtId="0" fontId="0" fillId="0" borderId="0"/>
    <xf numFmtId="0" fontId="9" fillId="0" borderId="0"/>
    <xf numFmtId="0" fontId="13" fillId="0" borderId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/>
    <xf numFmtId="164" fontId="2" fillId="0" borderId="3" xfId="0" applyNumberFormat="1" applyFont="1" applyBorder="1" applyAlignment="1">
      <alignment horizontal="right" vertical="center"/>
    </xf>
    <xf numFmtId="3" fontId="0" fillId="0" borderId="0" xfId="0" applyNumberFormat="1"/>
    <xf numFmtId="0" fontId="2" fillId="0" borderId="0" xfId="0" applyFont="1"/>
    <xf numFmtId="0" fontId="2" fillId="2" borderId="0" xfId="0" applyFont="1" applyFill="1"/>
    <xf numFmtId="0" fontId="2" fillId="0" borderId="4" xfId="0" applyFont="1" applyBorder="1"/>
    <xf numFmtId="0" fontId="7" fillId="2" borderId="4" xfId="0" applyFont="1" applyFill="1" applyBorder="1"/>
    <xf numFmtId="0" fontId="2" fillId="2" borderId="4" xfId="0" applyFont="1" applyFill="1" applyBorder="1"/>
    <xf numFmtId="0" fontId="2" fillId="0" borderId="4" xfId="0" applyFont="1" applyBorder="1" applyAlignment="1">
      <alignment horizontal="center"/>
    </xf>
    <xf numFmtId="0" fontId="10" fillId="0" borderId="0" xfId="1" applyFont="1"/>
    <xf numFmtId="0" fontId="10" fillId="0" borderId="0" xfId="1" applyFont="1" applyFill="1"/>
    <xf numFmtId="0" fontId="7" fillId="0" borderId="0" xfId="1" applyFont="1" applyFill="1"/>
    <xf numFmtId="0" fontId="2" fillId="3" borderId="4" xfId="0" applyFont="1" applyFill="1" applyBorder="1"/>
    <xf numFmtId="0" fontId="8" fillId="3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164" fontId="2" fillId="0" borderId="2" xfId="0" applyNumberFormat="1" applyFont="1" applyBorder="1"/>
    <xf numFmtId="0" fontId="2" fillId="0" borderId="0" xfId="0" applyFont="1" applyAlignment="1"/>
    <xf numFmtId="0" fontId="5" fillId="0" borderId="0" xfId="0" applyFont="1"/>
    <xf numFmtId="0" fontId="2" fillId="0" borderId="7" xfId="0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3" fontId="5" fillId="2" borderId="8" xfId="0" applyNumberFormat="1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horizontal="left" vertical="top" wrapText="1"/>
    </xf>
    <xf numFmtId="3" fontId="2" fillId="0" borderId="13" xfId="0" applyNumberFormat="1" applyFont="1" applyFill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5" fillId="2" borderId="6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13" fillId="0" borderId="0" xfId="2"/>
    <xf numFmtId="0" fontId="7" fillId="0" borderId="19" xfId="2" applyFont="1" applyFill="1" applyBorder="1" applyAlignment="1">
      <alignment horizontal="left" vertical="center" wrapText="1"/>
    </xf>
    <xf numFmtId="3" fontId="2" fillId="0" borderId="2" xfId="2" applyNumberFormat="1" applyFont="1" applyBorder="1" applyAlignment="1">
      <alignment vertical="center"/>
    </xf>
    <xf numFmtId="3" fontId="2" fillId="0" borderId="16" xfId="2" applyNumberFormat="1" applyFont="1" applyBorder="1" applyAlignment="1">
      <alignment vertical="center"/>
    </xf>
    <xf numFmtId="3" fontId="2" fillId="4" borderId="2" xfId="2" applyNumberFormat="1" applyFont="1" applyFill="1" applyBorder="1" applyAlignment="1">
      <alignment horizontal="right" vertical="center"/>
    </xf>
    <xf numFmtId="3" fontId="2" fillId="0" borderId="2" xfId="2" applyNumberFormat="1" applyFont="1" applyBorder="1" applyAlignment="1">
      <alignment horizontal="right" vertical="center"/>
    </xf>
    <xf numFmtId="3" fontId="2" fillId="0" borderId="16" xfId="2" applyNumberFormat="1" applyFont="1" applyBorder="1" applyAlignment="1">
      <alignment horizontal="right" vertical="center"/>
    </xf>
    <xf numFmtId="3" fontId="2" fillId="0" borderId="2" xfId="2" applyNumberFormat="1" applyFont="1" applyFill="1" applyBorder="1" applyAlignment="1">
      <alignment horizontal="right" vertical="center"/>
    </xf>
    <xf numFmtId="3" fontId="2" fillId="0" borderId="16" xfId="2" applyNumberFormat="1" applyFont="1" applyFill="1" applyBorder="1" applyAlignment="1">
      <alignment horizontal="right" vertical="center"/>
    </xf>
    <xf numFmtId="0" fontId="5" fillId="2" borderId="20" xfId="2" applyFont="1" applyFill="1" applyBorder="1" applyAlignment="1">
      <alignment vertical="center" wrapText="1"/>
    </xf>
    <xf numFmtId="3" fontId="5" fillId="2" borderId="20" xfId="2" applyNumberFormat="1" applyFont="1" applyFill="1" applyBorder="1" applyAlignment="1">
      <alignment vertical="center" wrapText="1"/>
    </xf>
    <xf numFmtId="3" fontId="13" fillId="0" borderId="0" xfId="2" applyNumberFormat="1"/>
    <xf numFmtId="0" fontId="7" fillId="3" borderId="15" xfId="2" applyFont="1" applyFill="1" applyBorder="1" applyAlignment="1">
      <alignment horizontal="center" vertical="center"/>
    </xf>
    <xf numFmtId="0" fontId="8" fillId="3" borderId="17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164" fontId="2" fillId="0" borderId="0" xfId="0" applyNumberFormat="1" applyFont="1" applyBorder="1"/>
    <xf numFmtId="0" fontId="5" fillId="2" borderId="21" xfId="0" applyFont="1" applyFill="1" applyBorder="1" applyAlignment="1">
      <alignment horizontal="left" vertical="top"/>
    </xf>
    <xf numFmtId="164" fontId="5" fillId="2" borderId="21" xfId="0" applyNumberFormat="1" applyFont="1" applyFill="1" applyBorder="1"/>
    <xf numFmtId="0" fontId="3" fillId="0" borderId="5" xfId="2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" xfId="2" applyFont="1" applyFill="1" applyBorder="1" applyAlignment="1">
      <alignment horizontal="center" vertical="center" wrapText="1"/>
    </xf>
    <xf numFmtId="0" fontId="1" fillId="3" borderId="16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/>
    </xf>
    <xf numFmtId="0" fontId="8" fillId="3" borderId="7" xfId="2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4F75C1"/>
      <color rgb="FF000099"/>
      <color rgb="FFC8D6EE"/>
      <color rgb="FFBFBFBF"/>
      <color rgb="FFA6A6A6"/>
      <color rgb="FF8EA9DB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0983351225019"/>
          <c:y val="0.13975963828100724"/>
          <c:w val="0.78731561624323021"/>
          <c:h val="0.603841544352241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1'!$A$3</c:f>
              <c:strCache>
                <c:ptCount val="1"/>
                <c:pt idx="0">
                  <c:v>Surfaces (Million d'ha)</c:v>
                </c:pt>
              </c:strCache>
            </c:strRef>
          </c:tx>
          <c:spPr>
            <a:ln>
              <a:solidFill>
                <a:srgbClr val="4F75C1"/>
              </a:solidFill>
            </a:ln>
          </c:spPr>
          <c:invertIfNegative val="0"/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62-4EF3-BD9E-4940D4F0189C}"/>
              </c:ext>
            </c:extLst>
          </c:dPt>
          <c:dPt>
            <c:idx val="30"/>
            <c:invertIfNegative val="0"/>
            <c:bubble3D val="0"/>
            <c:spPr>
              <a:pattFill prst="wdDnDiag">
                <a:fgClr>
                  <a:srgbClr val="4F75C1"/>
                </a:fgClr>
                <a:bgClr>
                  <a:schemeClr val="bg1"/>
                </a:bgClr>
              </a:pattFill>
              <a:ln>
                <a:solidFill>
                  <a:srgbClr val="4F75C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974C-4EF1-B0BC-D85F322B304F}"/>
              </c:ext>
            </c:extLst>
          </c:dPt>
          <c:cat>
            <c:strRef>
              <c:f>'Figure 1'!$B$2:$AF$2</c:f>
              <c:strCache>
                <c:ptCount val="3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</c:strCache>
            </c:strRef>
          </c:cat>
          <c:val>
            <c:numRef>
              <c:f>'Figure 1'!$B$3:$AF$3</c:f>
              <c:numCache>
                <c:formatCode>General</c:formatCode>
                <c:ptCount val="31"/>
                <c:pt idx="0">
                  <c:v>470.64999999999992</c:v>
                </c:pt>
                <c:pt idx="1">
                  <c:v>427.327</c:v>
                </c:pt>
                <c:pt idx="2">
                  <c:v>446.75200000000001</c:v>
                </c:pt>
                <c:pt idx="3">
                  <c:v>501.86300000000011</c:v>
                </c:pt>
                <c:pt idx="4">
                  <c:v>447.85199999999998</c:v>
                </c:pt>
                <c:pt idx="5">
                  <c:v>468.57299999999998</c:v>
                </c:pt>
                <c:pt idx="6">
                  <c:v>468.24500000000012</c:v>
                </c:pt>
                <c:pt idx="7">
                  <c:v>617.40399999999988</c:v>
                </c:pt>
                <c:pt idx="8">
                  <c:v>474.06299999999999</c:v>
                </c:pt>
                <c:pt idx="9">
                  <c:v>697.745</c:v>
                </c:pt>
                <c:pt idx="10">
                  <c:v>588.15700000000004</c:v>
                </c:pt>
                <c:pt idx="11">
                  <c:v>546.13200000000006</c:v>
                </c:pt>
                <c:pt idx="12">
                  <c:v>492.3660000000001</c:v>
                </c:pt>
                <c:pt idx="13">
                  <c:v>515.07299999999987</c:v>
                </c:pt>
                <c:pt idx="14">
                  <c:v>530.59199999999998</c:v>
                </c:pt>
                <c:pt idx="15">
                  <c:v>566.21599999999989</c:v>
                </c:pt>
                <c:pt idx="16">
                  <c:v>421.09300000000002</c:v>
                </c:pt>
                <c:pt idx="17">
                  <c:v>489.19699999999989</c:v>
                </c:pt>
                <c:pt idx="18">
                  <c:v>689.31200000000001</c:v>
                </c:pt>
                <c:pt idx="19">
                  <c:v>495.7440000000002</c:v>
                </c:pt>
                <c:pt idx="20">
                  <c:v>526.19299999999987</c:v>
                </c:pt>
                <c:pt idx="21">
                  <c:v>463.31400000000002</c:v>
                </c:pt>
                <c:pt idx="22">
                  <c:v>409.81900000000002</c:v>
                </c:pt>
                <c:pt idx="23">
                  <c:v>506.97799999999989</c:v>
                </c:pt>
                <c:pt idx="24">
                  <c:v>484.37999999999988</c:v>
                </c:pt>
                <c:pt idx="25">
                  <c:v>638.96699999999987</c:v>
                </c:pt>
                <c:pt idx="26">
                  <c:v>794.1099999999999</c:v>
                </c:pt>
                <c:pt idx="27">
                  <c:v>530.9380000000001</c:v>
                </c:pt>
                <c:pt idx="28">
                  <c:v>572.09500000000003</c:v>
                </c:pt>
                <c:pt idx="29">
                  <c:v>447.774</c:v>
                </c:pt>
                <c:pt idx="30">
                  <c:v>495.60199999999998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62-4EF3-BD9E-4940D4F01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'graph bt'!#REF!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1'!$B$2:$AF$2</c15:sqref>
                        </c15:formulaRef>
                      </c:ext>
                    </c:extLst>
                    <c:strCache>
                      <c:ptCount val="31"/>
                      <c:pt idx="0">
                        <c:v>1994</c:v>
                      </c:pt>
                      <c:pt idx="1">
                        <c:v>1995</c:v>
                      </c:pt>
                      <c:pt idx="2">
                        <c:v>1996</c:v>
                      </c:pt>
                      <c:pt idx="3">
                        <c:v>1997</c:v>
                      </c:pt>
                      <c:pt idx="4">
                        <c:v>1998</c:v>
                      </c:pt>
                      <c:pt idx="5">
                        <c:v>1999</c:v>
                      </c:pt>
                      <c:pt idx="6">
                        <c:v>2000</c:v>
                      </c:pt>
                      <c:pt idx="7">
                        <c:v>2001</c:v>
                      </c:pt>
                      <c:pt idx="8">
                        <c:v>2002</c:v>
                      </c:pt>
                      <c:pt idx="9">
                        <c:v>2003</c:v>
                      </c:pt>
                      <c:pt idx="10">
                        <c:v>2004</c:v>
                      </c:pt>
                      <c:pt idx="11">
                        <c:v>2005</c:v>
                      </c:pt>
                      <c:pt idx="12">
                        <c:v>2006</c:v>
                      </c:pt>
                      <c:pt idx="13">
                        <c:v>2007</c:v>
                      </c:pt>
                      <c:pt idx="14">
                        <c:v>2008</c:v>
                      </c:pt>
                      <c:pt idx="15">
                        <c:v>2009</c:v>
                      </c:pt>
                      <c:pt idx="16">
                        <c:v>2010</c:v>
                      </c:pt>
                      <c:pt idx="17">
                        <c:v>2011</c:v>
                      </c:pt>
                      <c:pt idx="18">
                        <c:v>2012</c:v>
                      </c:pt>
                      <c:pt idx="19">
                        <c:v>2013</c:v>
                      </c:pt>
                      <c:pt idx="20">
                        <c:v>2014</c:v>
                      </c:pt>
                      <c:pt idx="21">
                        <c:v>2015</c:v>
                      </c:pt>
                      <c:pt idx="22">
                        <c:v>2016</c:v>
                      </c:pt>
                      <c:pt idx="23">
                        <c:v>2017</c:v>
                      </c:pt>
                      <c:pt idx="24">
                        <c:v>2018</c:v>
                      </c:pt>
                      <c:pt idx="25">
                        <c:v>2019</c:v>
                      </c:pt>
                      <c:pt idx="26">
                        <c:v>2020</c:v>
                      </c:pt>
                      <c:pt idx="27">
                        <c:v>2021</c:v>
                      </c:pt>
                      <c:pt idx="28">
                        <c:v>2022</c:v>
                      </c:pt>
                      <c:pt idx="29">
                        <c:v>2023</c:v>
                      </c:pt>
                      <c:pt idx="30">
                        <c:v>2024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 bt'!#REF!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C62-4EF3-BD9E-4940D4F0189C}"/>
                  </c:ext>
                </c:extLst>
              </c15:ser>
            </c15:filteredBarSeries>
          </c:ext>
        </c:extLst>
      </c:bar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9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10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50983351225019"/>
          <c:y val="0.13975963828100724"/>
          <c:w val="0.78731561624323021"/>
          <c:h val="0.603841544352241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5'!$A$3</c:f>
              <c:strCache>
                <c:ptCount val="1"/>
                <c:pt idx="0">
                  <c:v>Surfaces (Million d'ha)</c:v>
                </c:pt>
              </c:strCache>
            </c:strRef>
          </c:tx>
          <c:spPr>
            <a:ln>
              <a:solidFill>
                <a:srgbClr val="4F75C1"/>
              </a:solidFill>
            </a:ln>
          </c:spPr>
          <c:invertIfNegative val="0"/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077-403A-8A55-3611F836AB05}"/>
              </c:ext>
            </c:extLst>
          </c:dPt>
          <c:dPt>
            <c:idx val="30"/>
            <c:invertIfNegative val="0"/>
            <c:bubble3D val="0"/>
            <c:spPr>
              <a:pattFill prst="wdDnDiag">
                <a:fgClr>
                  <a:srgbClr val="4F75C1"/>
                </a:fgClr>
                <a:bgClr>
                  <a:schemeClr val="bg1"/>
                </a:bgClr>
              </a:pattFill>
              <a:ln>
                <a:solidFill>
                  <a:srgbClr val="4F75C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BE9-4F90-9E9B-895827308AEB}"/>
              </c:ext>
            </c:extLst>
          </c:dPt>
          <c:cat>
            <c:strRef>
              <c:f>'Figure 5'!$B$2:$AF$2</c:f>
              <c:strCache>
                <c:ptCount val="3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</c:strCache>
            </c:strRef>
          </c:cat>
          <c:val>
            <c:numRef>
              <c:f>'Figure 5'!$B$3:$AF$3</c:f>
              <c:numCache>
                <c:formatCode>General</c:formatCode>
                <c:ptCount val="31"/>
                <c:pt idx="0">
                  <c:v>434.26600000000002</c:v>
                </c:pt>
                <c:pt idx="1">
                  <c:v>454.77400000000011</c:v>
                </c:pt>
                <c:pt idx="2">
                  <c:v>456.36099999999999</c:v>
                </c:pt>
                <c:pt idx="3">
                  <c:v>457.58499999999992</c:v>
                </c:pt>
                <c:pt idx="4">
                  <c:v>450.5569999999999</c:v>
                </c:pt>
                <c:pt idx="5">
                  <c:v>435.70700000000011</c:v>
                </c:pt>
                <c:pt idx="6">
                  <c:v>409.66199999999998</c:v>
                </c:pt>
                <c:pt idx="7">
                  <c:v>429.04600000000011</c:v>
                </c:pt>
                <c:pt idx="8">
                  <c:v>437.72500000000002</c:v>
                </c:pt>
                <c:pt idx="9">
                  <c:v>399.57199999999989</c:v>
                </c:pt>
                <c:pt idx="10">
                  <c:v>384.24200000000002</c:v>
                </c:pt>
                <c:pt idx="11">
                  <c:v>378.11900000000003</c:v>
                </c:pt>
                <c:pt idx="12">
                  <c:v>379.03600000000012</c:v>
                </c:pt>
                <c:pt idx="13">
                  <c:v>392.75</c:v>
                </c:pt>
                <c:pt idx="14">
                  <c:v>348.91399999999999</c:v>
                </c:pt>
                <c:pt idx="15">
                  <c:v>373.35299999999989</c:v>
                </c:pt>
                <c:pt idx="16">
                  <c:v>383.63600000000002</c:v>
                </c:pt>
                <c:pt idx="17">
                  <c:v>391.12599999999998</c:v>
                </c:pt>
                <c:pt idx="18">
                  <c:v>382.63799999999992</c:v>
                </c:pt>
                <c:pt idx="19">
                  <c:v>393.40599999999989</c:v>
                </c:pt>
                <c:pt idx="20">
                  <c:v>406.95500000000021</c:v>
                </c:pt>
                <c:pt idx="21">
                  <c:v>384.87400000000002</c:v>
                </c:pt>
                <c:pt idx="22">
                  <c:v>404.87900000000002</c:v>
                </c:pt>
                <c:pt idx="23">
                  <c:v>485.983</c:v>
                </c:pt>
                <c:pt idx="24">
                  <c:v>485.74299999999988</c:v>
                </c:pt>
                <c:pt idx="25">
                  <c:v>446.45899999999989</c:v>
                </c:pt>
                <c:pt idx="26">
                  <c:v>420.66799999999995</c:v>
                </c:pt>
                <c:pt idx="27">
                  <c:v>401.88299999999992</c:v>
                </c:pt>
                <c:pt idx="28">
                  <c:v>401.60500000000002</c:v>
                </c:pt>
                <c:pt idx="29">
                  <c:v>380.40599999999995</c:v>
                </c:pt>
                <c:pt idx="30">
                  <c:v>399.15999999999991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E7-4FBE-BA92-8F52BB20C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'graph bt'!#REF!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5'!$B$2:$AF$2</c15:sqref>
                        </c15:formulaRef>
                      </c:ext>
                    </c:extLst>
                    <c:strCache>
                      <c:ptCount val="31"/>
                      <c:pt idx="0">
                        <c:v>1994</c:v>
                      </c:pt>
                      <c:pt idx="1">
                        <c:v>1995</c:v>
                      </c:pt>
                      <c:pt idx="2">
                        <c:v>1996</c:v>
                      </c:pt>
                      <c:pt idx="3">
                        <c:v>1997</c:v>
                      </c:pt>
                      <c:pt idx="4">
                        <c:v>1998</c:v>
                      </c:pt>
                      <c:pt idx="5">
                        <c:v>1999</c:v>
                      </c:pt>
                      <c:pt idx="6">
                        <c:v>2000</c:v>
                      </c:pt>
                      <c:pt idx="7">
                        <c:v>2001</c:v>
                      </c:pt>
                      <c:pt idx="8">
                        <c:v>2002</c:v>
                      </c:pt>
                      <c:pt idx="9">
                        <c:v>2003</c:v>
                      </c:pt>
                      <c:pt idx="10">
                        <c:v>2004</c:v>
                      </c:pt>
                      <c:pt idx="11">
                        <c:v>2005</c:v>
                      </c:pt>
                      <c:pt idx="12">
                        <c:v>2006</c:v>
                      </c:pt>
                      <c:pt idx="13">
                        <c:v>2007</c:v>
                      </c:pt>
                      <c:pt idx="14">
                        <c:v>2008</c:v>
                      </c:pt>
                      <c:pt idx="15">
                        <c:v>2009</c:v>
                      </c:pt>
                      <c:pt idx="16">
                        <c:v>2010</c:v>
                      </c:pt>
                      <c:pt idx="17">
                        <c:v>2011</c:v>
                      </c:pt>
                      <c:pt idx="18">
                        <c:v>2012</c:v>
                      </c:pt>
                      <c:pt idx="19">
                        <c:v>2013</c:v>
                      </c:pt>
                      <c:pt idx="20">
                        <c:v>2014</c:v>
                      </c:pt>
                      <c:pt idx="21">
                        <c:v>2015</c:v>
                      </c:pt>
                      <c:pt idx="22">
                        <c:v>2016</c:v>
                      </c:pt>
                      <c:pt idx="23">
                        <c:v>2017</c:v>
                      </c:pt>
                      <c:pt idx="24">
                        <c:v>2018</c:v>
                      </c:pt>
                      <c:pt idx="25">
                        <c:v>2019</c:v>
                      </c:pt>
                      <c:pt idx="26">
                        <c:v>2020</c:v>
                      </c:pt>
                      <c:pt idx="27">
                        <c:v>2021</c:v>
                      </c:pt>
                      <c:pt idx="28">
                        <c:v>2022</c:v>
                      </c:pt>
                      <c:pt idx="29">
                        <c:v>2023</c:v>
                      </c:pt>
                      <c:pt idx="30">
                        <c:v>2024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 bt'!#REF!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2E7-4FBE-BA92-8F52BB20C6DD}"/>
                  </c:ext>
                </c:extLst>
              </c15:ser>
            </c15:filteredBarSeries>
          </c:ext>
        </c:extLst>
      </c:bar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5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145736</xdr:colOff>
      <xdr:row>6</xdr:row>
      <xdr:rowOff>22240</xdr:rowOff>
    </xdr:from>
    <xdr:to>
      <xdr:col>12</xdr:col>
      <xdr:colOff>129409</xdr:colOff>
      <xdr:row>24</xdr:row>
      <xdr:rowOff>58462</xdr:rowOff>
    </xdr:to>
    <xdr:graphicFrame macro="">
      <xdr:nvGraphicFramePr>
        <xdr:cNvPr id="2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72258</xdr:colOff>
      <xdr:row>22</xdr:row>
      <xdr:rowOff>118242</xdr:rowOff>
    </xdr:from>
    <xdr:to>
      <xdr:col>11</xdr:col>
      <xdr:colOff>200025</xdr:colOff>
      <xdr:row>24</xdr:row>
      <xdr:rowOff>28575</xdr:rowOff>
    </xdr:to>
    <xdr:sp macro="" textlink="">
      <xdr:nvSpPr>
        <xdr:cNvPr id="3" name="ZoneTexte 2"/>
        <xdr:cNvSpPr txBox="1"/>
      </xdr:nvSpPr>
      <xdr:spPr>
        <a:xfrm>
          <a:off x="1862958" y="3299592"/>
          <a:ext cx="4042542" cy="1960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 baseline="0">
              <a:latin typeface="Marianne" panose="02000000000000000000" pitchFamily="50" charset="0"/>
            </a:rPr>
            <a:t>Source</a:t>
          </a:r>
          <a:r>
            <a:rPr lang="fr-FR" sz="700">
              <a:latin typeface="Marianne" panose="02000000000000000000" pitchFamily="50" charset="0"/>
            </a:rPr>
            <a:t> : Agreste - SAA (provisoire pour 2023) - Estimation précoce de production 2024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0.01382</cdr:x>
      <cdr:y>0.01528</cdr:y>
    </cdr:from>
    <cdr:to>
      <cdr:x>0.39817</cdr:x>
      <cdr:y>0.11691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63938" y="37662"/>
          <a:ext cx="1778752" cy="250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Millier d'ha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3</xdr:row>
      <xdr:rowOff>190501</xdr:rowOff>
    </xdr:from>
    <xdr:to>
      <xdr:col>10</xdr:col>
      <xdr:colOff>514350</xdr:colOff>
      <xdr:row>23</xdr:row>
      <xdr:rowOff>21910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1085851"/>
          <a:ext cx="3933825" cy="3774759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14</xdr:row>
      <xdr:rowOff>133350</xdr:rowOff>
    </xdr:from>
    <xdr:to>
      <xdr:col>6</xdr:col>
      <xdr:colOff>485944</xdr:colOff>
      <xdr:row>18</xdr:row>
      <xdr:rowOff>85829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3228975"/>
          <a:ext cx="1209844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145736</xdr:colOff>
      <xdr:row>6</xdr:row>
      <xdr:rowOff>22240</xdr:rowOff>
    </xdr:from>
    <xdr:to>
      <xdr:col>12</xdr:col>
      <xdr:colOff>129409</xdr:colOff>
      <xdr:row>24</xdr:row>
      <xdr:rowOff>58462</xdr:rowOff>
    </xdr:to>
    <xdr:graphicFrame macro="">
      <xdr:nvGraphicFramePr>
        <xdr:cNvPr id="2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72258</xdr:colOff>
      <xdr:row>22</xdr:row>
      <xdr:rowOff>118242</xdr:rowOff>
    </xdr:from>
    <xdr:to>
      <xdr:col>11</xdr:col>
      <xdr:colOff>200025</xdr:colOff>
      <xdr:row>24</xdr:row>
      <xdr:rowOff>28575</xdr:rowOff>
    </xdr:to>
    <xdr:sp macro="" textlink="">
      <xdr:nvSpPr>
        <xdr:cNvPr id="3" name="ZoneTexte 2"/>
        <xdr:cNvSpPr txBox="1"/>
      </xdr:nvSpPr>
      <xdr:spPr>
        <a:xfrm>
          <a:off x="1862958" y="3299592"/>
          <a:ext cx="4042542" cy="1960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700" baseline="0">
              <a:latin typeface="Marianne" panose="02000000000000000000" pitchFamily="50" charset="0"/>
            </a:rPr>
            <a:t>Source</a:t>
          </a:r>
          <a:r>
            <a:rPr lang="fr-FR" sz="700">
              <a:latin typeface="Marianne" panose="02000000000000000000" pitchFamily="50" charset="0"/>
            </a:rPr>
            <a:t> : Agreste - SAA (provisoire pour 2023) - Estimation précoce de production 2024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0.01382</cdr:x>
      <cdr:y>0.01528</cdr:y>
    </cdr:from>
    <cdr:to>
      <cdr:x>0.39817</cdr:x>
      <cdr:y>0.11691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63938" y="37662"/>
          <a:ext cx="1778752" cy="250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Millier d'ha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R_tableaux_graphiques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rier de parution"/>
      <sheetName val="SAA"/>
      <sheetName val="query_saa_surf - Requête"/>
      <sheetName val="req_surfaces - Requête"/>
      <sheetName val="req_surfaces"/>
      <sheetName val="query_saa_prod - Requête"/>
      <sheetName val="req_production"/>
      <sheetName val="TAB_IR_2023_07_Prod"/>
      <sheetName val="graph_déc_fév"/>
      <sheetName val="graph_juin"/>
      <sheetName val="Feuil1"/>
      <sheetName val="Feuil1 - Requête"/>
      <sheetName val="Feuil1 - Rapport"/>
      <sheetName val="europe"/>
      <sheetName val="europe (2)"/>
      <sheetName val="Feuil2"/>
      <sheetName val="Feuil2 - Requête"/>
      <sheetName val="req_toutes_GC"/>
      <sheetName val="tab_cereales"/>
      <sheetName val="tab_cereales (2)"/>
      <sheetName val="tab_oleopro"/>
      <sheetName val="tab_oleopro (2)"/>
      <sheetName val="tab_indus"/>
      <sheetName val="tab_indu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2">
          <cell r="E42">
            <v>446.45899999999989</v>
          </cell>
          <cell r="H42">
            <v>420.66799999999995</v>
          </cell>
          <cell r="K42">
            <v>401.88299999999992</v>
          </cell>
          <cell r="N42">
            <v>401.60500000000002</v>
          </cell>
          <cell r="Q42">
            <v>380.40599999999995</v>
          </cell>
          <cell r="T42">
            <v>399.15999999999991</v>
          </cell>
        </row>
        <row r="43">
          <cell r="E43">
            <v>22.379000000000001</v>
          </cell>
          <cell r="H43">
            <v>23.6</v>
          </cell>
          <cell r="K43">
            <v>23.766999999999999</v>
          </cell>
          <cell r="N43">
            <v>20.876999999999999</v>
          </cell>
          <cell r="Q43">
            <v>16.741000000000003</v>
          </cell>
          <cell r="T43">
            <v>10.324</v>
          </cell>
        </row>
        <row r="44">
          <cell r="E44">
            <v>152.65199999999999</v>
          </cell>
          <cell r="H44">
            <v>157.42499999999998</v>
          </cell>
          <cell r="K44">
            <v>151.29300000000003</v>
          </cell>
          <cell r="N44">
            <v>154.61599999999999</v>
          </cell>
          <cell r="Q44">
            <v>154.04700000000003</v>
          </cell>
          <cell r="T44">
            <v>156.94000000000005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0" sqref="A30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17</v>
      </c>
    </row>
    <row r="2" spans="1:14" x14ac:dyDescent="0.25">
      <c r="A2" s="6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15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5">
      <c r="A4" s="5"/>
      <c r="B4" s="10" t="s">
        <v>32</v>
      </c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37</v>
      </c>
      <c r="H4" s="10" t="s">
        <v>38</v>
      </c>
      <c r="I4" s="10" t="s">
        <v>39</v>
      </c>
      <c r="J4" s="10" t="s">
        <v>40</v>
      </c>
      <c r="K4" s="10" t="s">
        <v>41</v>
      </c>
      <c r="L4" s="10" t="s">
        <v>42</v>
      </c>
      <c r="M4" s="10" t="s">
        <v>43</v>
      </c>
      <c r="N4" s="10" t="s">
        <v>32</v>
      </c>
    </row>
    <row r="5" spans="1:14" x14ac:dyDescent="0.25">
      <c r="A5" s="7" t="s">
        <v>19</v>
      </c>
      <c r="B5" s="8"/>
      <c r="C5" s="66" t="s">
        <v>44</v>
      </c>
      <c r="D5" s="9"/>
      <c r="E5" s="66" t="s">
        <v>44</v>
      </c>
      <c r="F5" s="9"/>
      <c r="G5" s="9"/>
      <c r="H5" s="9"/>
      <c r="I5" s="14"/>
      <c r="J5" s="14"/>
      <c r="K5" s="14"/>
      <c r="L5" s="14"/>
      <c r="M5" s="14"/>
      <c r="N5" s="14"/>
    </row>
    <row r="6" spans="1:14" x14ac:dyDescent="0.25">
      <c r="A6" s="7" t="s">
        <v>20</v>
      </c>
      <c r="B6" s="7"/>
      <c r="C6" s="66"/>
      <c r="D6" s="7"/>
      <c r="E6" s="66"/>
      <c r="F6" s="9"/>
      <c r="G6" s="9"/>
      <c r="H6" s="9"/>
      <c r="I6" s="14"/>
      <c r="J6" s="14"/>
      <c r="K6" s="14"/>
      <c r="L6" s="14"/>
      <c r="M6" s="14"/>
      <c r="N6" s="14"/>
    </row>
    <row r="7" spans="1:14" x14ac:dyDescent="0.25">
      <c r="A7" s="7" t="s">
        <v>21</v>
      </c>
      <c r="B7" s="9"/>
      <c r="C7" s="66"/>
      <c r="D7" s="9"/>
      <c r="E7" s="66"/>
      <c r="F7" s="9"/>
      <c r="G7" s="9"/>
      <c r="H7" s="9"/>
      <c r="I7" s="14"/>
      <c r="J7" s="14"/>
      <c r="K7" s="14"/>
      <c r="L7" s="14"/>
      <c r="M7" s="14"/>
      <c r="N7" s="14"/>
    </row>
    <row r="8" spans="1:14" x14ac:dyDescent="0.25">
      <c r="A8" s="7" t="s">
        <v>22</v>
      </c>
      <c r="B8" s="7"/>
      <c r="C8" s="66"/>
      <c r="D8" s="7"/>
      <c r="E8" s="66"/>
      <c r="F8" s="9"/>
      <c r="G8" s="9"/>
      <c r="H8" s="9"/>
      <c r="I8" s="14"/>
      <c r="J8" s="14"/>
      <c r="K8" s="14"/>
      <c r="L8" s="14"/>
      <c r="M8" s="14"/>
      <c r="N8" s="14"/>
    </row>
    <row r="9" spans="1:14" s="2" customFormat="1" x14ac:dyDescent="0.25">
      <c r="A9" s="7" t="s">
        <v>46</v>
      </c>
      <c r="B9" s="9"/>
      <c r="C9" s="66"/>
      <c r="D9" s="9"/>
      <c r="E9" s="66"/>
      <c r="F9" s="9"/>
      <c r="G9" s="9"/>
      <c r="H9" s="14"/>
      <c r="I9" s="14"/>
      <c r="J9" s="14"/>
      <c r="K9" s="14"/>
      <c r="L9" s="14"/>
      <c r="M9" s="14"/>
      <c r="N9" s="14"/>
    </row>
    <row r="10" spans="1:14" s="2" customFormat="1" x14ac:dyDescent="0.25">
      <c r="A10" s="7" t="s">
        <v>45</v>
      </c>
      <c r="B10" s="7"/>
      <c r="C10" s="66"/>
      <c r="D10" s="7"/>
      <c r="E10" s="66"/>
      <c r="F10" s="9"/>
      <c r="G10" s="9"/>
      <c r="H10" s="9"/>
      <c r="I10" s="14"/>
      <c r="J10" s="14"/>
      <c r="K10" s="14"/>
      <c r="L10" s="14"/>
      <c r="M10" s="14"/>
      <c r="N10" s="14"/>
    </row>
    <row r="11" spans="1:14" x14ac:dyDescent="0.25">
      <c r="A11" s="7" t="s">
        <v>23</v>
      </c>
      <c r="B11" s="9"/>
      <c r="C11" s="66"/>
      <c r="D11" s="9"/>
      <c r="E11" s="66"/>
      <c r="F11" s="9"/>
      <c r="G11" s="9"/>
      <c r="H11" s="9"/>
      <c r="I11" s="14"/>
      <c r="J11" s="14"/>
      <c r="K11" s="14"/>
      <c r="L11" s="14"/>
      <c r="M11" s="14"/>
      <c r="N11" s="14"/>
    </row>
    <row r="12" spans="1:14" x14ac:dyDescent="0.25">
      <c r="A12" s="7" t="s">
        <v>24</v>
      </c>
      <c r="B12" s="7"/>
      <c r="C12" s="66"/>
      <c r="D12" s="7"/>
      <c r="E12" s="66"/>
      <c r="F12" s="9"/>
      <c r="G12" s="9"/>
      <c r="H12" s="9"/>
      <c r="I12" s="14"/>
      <c r="J12" s="14"/>
      <c r="K12" s="14"/>
      <c r="L12" s="14"/>
      <c r="M12" s="14"/>
      <c r="N12" s="14"/>
    </row>
    <row r="13" spans="1:14" x14ac:dyDescent="0.25">
      <c r="A13" s="7" t="s">
        <v>7</v>
      </c>
      <c r="B13" s="9"/>
      <c r="C13" s="66"/>
      <c r="D13" s="9"/>
      <c r="E13" s="66"/>
      <c r="F13" s="9"/>
      <c r="G13" s="9"/>
      <c r="H13" s="9"/>
      <c r="I13" s="14"/>
      <c r="J13" s="14"/>
      <c r="K13" s="14"/>
      <c r="L13" s="14"/>
      <c r="M13" s="14"/>
      <c r="N13" s="14"/>
    </row>
    <row r="14" spans="1:14" x14ac:dyDescent="0.25">
      <c r="A14" s="7" t="s">
        <v>8</v>
      </c>
      <c r="B14" s="9"/>
      <c r="C14" s="66"/>
      <c r="D14" s="9"/>
      <c r="E14" s="66"/>
      <c r="F14" s="9"/>
      <c r="G14" s="9"/>
      <c r="H14" s="9"/>
      <c r="I14" s="14"/>
      <c r="J14" s="14"/>
      <c r="K14" s="14"/>
      <c r="L14" s="14"/>
      <c r="M14" s="14"/>
      <c r="N14" s="14"/>
    </row>
    <row r="15" spans="1:14" x14ac:dyDescent="0.25">
      <c r="A15" s="7" t="s">
        <v>13</v>
      </c>
      <c r="B15" s="7"/>
      <c r="C15" s="66"/>
      <c r="D15" s="7"/>
      <c r="E15" s="66"/>
      <c r="F15" s="7"/>
      <c r="G15" s="9"/>
      <c r="H15" s="9"/>
      <c r="I15" s="9"/>
      <c r="J15" s="14"/>
      <c r="K15" s="14"/>
      <c r="L15" s="14"/>
      <c r="M15" s="14"/>
      <c r="N15" s="14"/>
    </row>
    <row r="16" spans="1:14" x14ac:dyDescent="0.25">
      <c r="A16" s="7" t="s">
        <v>25</v>
      </c>
      <c r="B16" s="7"/>
      <c r="C16" s="66"/>
      <c r="D16" s="7"/>
      <c r="E16" s="66"/>
      <c r="F16" s="7"/>
      <c r="G16" s="9"/>
      <c r="H16" s="9"/>
      <c r="I16" s="9"/>
      <c r="J16" s="14"/>
      <c r="K16" s="14"/>
      <c r="L16" s="14"/>
      <c r="M16" s="14"/>
      <c r="N16" s="14"/>
    </row>
    <row r="17" spans="1:14" x14ac:dyDescent="0.25">
      <c r="A17" s="7" t="s">
        <v>12</v>
      </c>
      <c r="B17" s="7"/>
      <c r="C17" s="66"/>
      <c r="D17" s="7"/>
      <c r="E17" s="66"/>
      <c r="F17" s="7"/>
      <c r="G17" s="9"/>
      <c r="H17" s="9"/>
      <c r="I17" s="9"/>
      <c r="J17" s="14"/>
      <c r="K17" s="14"/>
      <c r="L17" s="14"/>
      <c r="M17" s="14"/>
      <c r="N17" s="14"/>
    </row>
    <row r="18" spans="1:14" x14ac:dyDescent="0.25">
      <c r="A18" s="7" t="s">
        <v>26</v>
      </c>
      <c r="B18" s="9"/>
      <c r="C18" s="66"/>
      <c r="D18" s="9"/>
      <c r="E18" s="66"/>
      <c r="F18" s="9"/>
      <c r="G18" s="9"/>
      <c r="H18" s="14"/>
      <c r="I18" s="14"/>
      <c r="J18" s="14"/>
      <c r="K18" s="14"/>
      <c r="L18" s="14"/>
      <c r="M18" s="14"/>
      <c r="N18" s="14"/>
    </row>
    <row r="19" spans="1:14" x14ac:dyDescent="0.25">
      <c r="A19" s="7" t="s">
        <v>27</v>
      </c>
      <c r="B19" s="7"/>
      <c r="C19" s="66"/>
      <c r="D19" s="7"/>
      <c r="E19" s="66"/>
      <c r="F19" s="9"/>
      <c r="G19" s="9"/>
      <c r="H19" s="9"/>
      <c r="I19" s="14"/>
      <c r="J19" s="14"/>
      <c r="K19" s="14"/>
      <c r="L19" s="14"/>
      <c r="M19" s="14"/>
      <c r="N19" s="14"/>
    </row>
    <row r="20" spans="1:14" x14ac:dyDescent="0.25">
      <c r="A20" s="7" t="s">
        <v>14</v>
      </c>
      <c r="B20" s="7"/>
      <c r="C20" s="66"/>
      <c r="D20" s="7"/>
      <c r="E20" s="66"/>
      <c r="F20" s="7"/>
      <c r="G20" s="9"/>
      <c r="H20" s="9"/>
      <c r="I20" s="9"/>
      <c r="J20" s="14"/>
      <c r="K20" s="14"/>
      <c r="L20" s="14"/>
      <c r="M20" s="14"/>
      <c r="N20" s="14"/>
    </row>
    <row r="21" spans="1:14" x14ac:dyDescent="0.25">
      <c r="A21" s="7" t="s">
        <v>15</v>
      </c>
      <c r="B21" s="7"/>
      <c r="C21" s="66"/>
      <c r="D21" s="7"/>
      <c r="E21" s="66"/>
      <c r="F21" s="7"/>
      <c r="G21" s="9"/>
      <c r="H21" s="9"/>
      <c r="I21" s="9"/>
      <c r="J21" s="14"/>
      <c r="K21" s="14"/>
      <c r="L21" s="14"/>
      <c r="M21" s="14"/>
      <c r="N21" s="14"/>
    </row>
    <row r="22" spans="1:14" x14ac:dyDescent="0.25">
      <c r="A22" s="7" t="s">
        <v>28</v>
      </c>
      <c r="B22" s="7"/>
      <c r="C22" s="66"/>
      <c r="D22" s="7"/>
      <c r="E22" s="66"/>
      <c r="F22" s="9"/>
      <c r="G22" s="9"/>
      <c r="H22" s="9"/>
      <c r="I22" s="14"/>
      <c r="J22" s="14"/>
      <c r="K22" s="14"/>
      <c r="L22" s="14"/>
      <c r="M22" s="14"/>
      <c r="N22" s="14"/>
    </row>
    <row r="23" spans="1:14" x14ac:dyDescent="0.25">
      <c r="A23" s="7" t="s">
        <v>29</v>
      </c>
      <c r="B23" s="7"/>
      <c r="C23" s="66"/>
      <c r="D23" s="7"/>
      <c r="E23" s="66"/>
      <c r="F23" s="9"/>
      <c r="G23" s="9"/>
      <c r="H23" s="9"/>
      <c r="I23" s="14"/>
      <c r="J23" s="14"/>
      <c r="K23" s="14"/>
      <c r="L23" s="14"/>
      <c r="M23" s="14"/>
      <c r="N23" s="14"/>
    </row>
    <row r="24" spans="1:14" x14ac:dyDescent="0.25">
      <c r="A24" s="7" t="s">
        <v>10</v>
      </c>
      <c r="B24" s="7"/>
      <c r="C24" s="66"/>
      <c r="D24" s="7"/>
      <c r="E24" s="66"/>
      <c r="F24" s="9"/>
      <c r="G24" s="9"/>
      <c r="H24" s="9"/>
      <c r="I24" s="14"/>
      <c r="J24" s="14"/>
      <c r="K24" s="14"/>
      <c r="L24" s="14"/>
      <c r="M24" s="14"/>
      <c r="N24" s="14"/>
    </row>
    <row r="25" spans="1:14" x14ac:dyDescent="0.25">
      <c r="A25" s="7" t="s">
        <v>16</v>
      </c>
      <c r="B25" s="7"/>
      <c r="C25" s="66"/>
      <c r="D25" s="7"/>
      <c r="E25" s="66"/>
      <c r="F25" s="9"/>
      <c r="G25" s="9"/>
      <c r="H25" s="9"/>
      <c r="I25" s="9"/>
      <c r="J25" s="9"/>
      <c r="K25" s="14"/>
      <c r="L25" s="14"/>
      <c r="M25" s="14"/>
      <c r="N25" s="14"/>
    </row>
    <row r="26" spans="1:14" x14ac:dyDescent="0.25">
      <c r="A26" s="7" t="s">
        <v>30</v>
      </c>
      <c r="B26" s="7"/>
      <c r="C26" s="66"/>
      <c r="D26" s="7"/>
      <c r="E26" s="66"/>
      <c r="F26" s="9"/>
      <c r="G26" s="9"/>
      <c r="H26" s="9"/>
      <c r="I26" s="9"/>
      <c r="J26" s="14"/>
      <c r="K26" s="14"/>
      <c r="L26" s="14"/>
      <c r="M26" s="14"/>
      <c r="N26" s="14"/>
    </row>
    <row r="27" spans="1:14" x14ac:dyDescent="0.25">
      <c r="A27" s="7" t="s">
        <v>31</v>
      </c>
      <c r="B27" s="7"/>
      <c r="C27" s="66"/>
      <c r="D27" s="7"/>
      <c r="E27" s="66"/>
      <c r="F27" s="7"/>
      <c r="G27" s="9"/>
      <c r="H27" s="9"/>
      <c r="I27" s="9"/>
      <c r="J27" s="9"/>
      <c r="K27" s="9"/>
      <c r="L27" s="9"/>
      <c r="M27" s="9"/>
      <c r="N27" s="9"/>
    </row>
  </sheetData>
  <mergeCells count="2">
    <mergeCell ref="C5:C27"/>
    <mergeCell ref="E5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tabSelected="1" topLeftCell="B1" zoomScale="160" zoomScaleNormal="160" workbookViewId="0">
      <selection activeCell="P18" sqref="P18"/>
    </sheetView>
  </sheetViews>
  <sheetFormatPr baseColWidth="10" defaultRowHeight="11.25" x14ac:dyDescent="0.2"/>
  <cols>
    <col min="1" max="1" width="20" style="11" customWidth="1"/>
    <col min="2" max="2" width="6.85546875" style="11" customWidth="1"/>
    <col min="3" max="7" width="6.42578125" style="11" bestFit="1" customWidth="1"/>
    <col min="8" max="8" width="6.7109375" style="11" bestFit="1" customWidth="1"/>
    <col min="9" max="9" width="6.42578125" style="11" bestFit="1" customWidth="1"/>
    <col min="10" max="10" width="6.7109375" style="11" bestFit="1" customWidth="1"/>
    <col min="11" max="11" width="6.7109375" style="11" customWidth="1"/>
    <col min="12" max="13" width="6.7109375" style="11" bestFit="1" customWidth="1"/>
    <col min="14" max="14" width="6.42578125" style="11" bestFit="1" customWidth="1"/>
    <col min="15" max="17" width="6.7109375" style="11" bestFit="1" customWidth="1"/>
    <col min="18" max="18" width="5.7109375" style="11" customWidth="1"/>
    <col min="19" max="19" width="6.140625" style="11" customWidth="1"/>
    <col min="20" max="20" width="6.7109375" style="11" bestFit="1" customWidth="1"/>
    <col min="21" max="21" width="5.5703125" style="11" customWidth="1"/>
    <col min="22" max="22" width="6.28515625" style="11" customWidth="1"/>
    <col min="23" max="23" width="6.42578125" style="11" customWidth="1"/>
    <col min="24" max="24" width="6" style="11" customWidth="1"/>
    <col min="25" max="25" width="6.140625" style="11" customWidth="1"/>
    <col min="26" max="26" width="6" style="11" customWidth="1"/>
    <col min="27" max="27" width="7.42578125" style="11" customWidth="1"/>
    <col min="28" max="28" width="6.7109375" style="11" customWidth="1"/>
    <col min="29" max="29" width="5.7109375" style="11" customWidth="1"/>
    <col min="30" max="30" width="6.7109375" style="11" customWidth="1"/>
    <col min="31" max="31" width="5.85546875" style="11" customWidth="1"/>
    <col min="32" max="32" width="8.42578125" style="11" customWidth="1"/>
    <col min="33" max="16384" width="11.42578125" style="11"/>
  </cols>
  <sheetData>
    <row r="1" spans="1:32" ht="12.75" x14ac:dyDescent="0.2">
      <c r="A1" s="1" t="s">
        <v>102</v>
      </c>
      <c r="B1" s="1"/>
    </row>
    <row r="2" spans="1:32" ht="11.25" customHeight="1" x14ac:dyDescent="0.2">
      <c r="A2" s="12"/>
      <c r="B2" s="16" t="s">
        <v>79</v>
      </c>
      <c r="C2" s="16" t="s">
        <v>47</v>
      </c>
      <c r="D2" s="16" t="s">
        <v>48</v>
      </c>
      <c r="E2" s="16" t="s">
        <v>49</v>
      </c>
      <c r="F2" s="16" t="s">
        <v>50</v>
      </c>
      <c r="G2" s="16" t="s">
        <v>51</v>
      </c>
      <c r="H2" s="16" t="s">
        <v>52</v>
      </c>
      <c r="I2" s="16" t="s">
        <v>53</v>
      </c>
      <c r="J2" s="16" t="s">
        <v>54</v>
      </c>
      <c r="K2" s="16" t="s">
        <v>55</v>
      </c>
      <c r="L2" s="16" t="s">
        <v>56</v>
      </c>
      <c r="M2" s="16" t="s">
        <v>57</v>
      </c>
      <c r="N2" s="16" t="s">
        <v>58</v>
      </c>
      <c r="O2" s="16" t="s">
        <v>59</v>
      </c>
      <c r="P2" s="16" t="s">
        <v>60</v>
      </c>
      <c r="Q2" s="16" t="s">
        <v>61</v>
      </c>
      <c r="R2" s="16" t="s">
        <v>62</v>
      </c>
      <c r="S2" s="16" t="s">
        <v>63</v>
      </c>
      <c r="T2" s="16" t="s">
        <v>64</v>
      </c>
      <c r="U2" s="16" t="s">
        <v>65</v>
      </c>
      <c r="V2" s="16" t="s">
        <v>66</v>
      </c>
      <c r="W2" s="16" t="s">
        <v>67</v>
      </c>
      <c r="X2" s="16" t="s">
        <v>68</v>
      </c>
      <c r="Y2" s="16" t="s">
        <v>69</v>
      </c>
      <c r="Z2" s="16" t="s">
        <v>70</v>
      </c>
      <c r="AA2" s="16" t="s">
        <v>71</v>
      </c>
      <c r="AB2" s="16" t="s">
        <v>72</v>
      </c>
      <c r="AC2" s="16" t="s">
        <v>73</v>
      </c>
      <c r="AD2" s="16" t="s">
        <v>74</v>
      </c>
      <c r="AE2" s="16" t="s">
        <v>75</v>
      </c>
      <c r="AF2" s="16" t="s">
        <v>76</v>
      </c>
    </row>
    <row r="3" spans="1:32" ht="12.75" x14ac:dyDescent="0.25">
      <c r="A3" s="13" t="s">
        <v>80</v>
      </c>
      <c r="B3" s="11">
        <v>470.64999999999992</v>
      </c>
      <c r="C3" s="11">
        <v>427.327</v>
      </c>
      <c r="D3" s="11">
        <v>446.75200000000001</v>
      </c>
      <c r="E3" s="11">
        <v>501.86300000000011</v>
      </c>
      <c r="F3" s="11">
        <v>447.85199999999998</v>
      </c>
      <c r="G3" s="11">
        <v>468.57299999999998</v>
      </c>
      <c r="H3" s="11">
        <v>468.24500000000012</v>
      </c>
      <c r="I3" s="11">
        <v>617.40399999999988</v>
      </c>
      <c r="J3" s="11">
        <v>474.06299999999999</v>
      </c>
      <c r="K3" s="11">
        <v>697.745</v>
      </c>
      <c r="L3" s="11">
        <v>588.15700000000004</v>
      </c>
      <c r="M3" s="11">
        <v>546.13200000000006</v>
      </c>
      <c r="N3" s="11">
        <v>492.3660000000001</v>
      </c>
      <c r="O3" s="11">
        <v>515.07299999999987</v>
      </c>
      <c r="P3" s="11">
        <v>530.59199999999998</v>
      </c>
      <c r="Q3" s="11">
        <v>566.21599999999989</v>
      </c>
      <c r="R3" s="11">
        <v>421.09300000000002</v>
      </c>
      <c r="S3" s="11">
        <v>489.19699999999989</v>
      </c>
      <c r="T3" s="11">
        <v>689.31200000000001</v>
      </c>
      <c r="U3" s="11">
        <v>495.7440000000002</v>
      </c>
      <c r="V3" s="11">
        <v>526.19299999999987</v>
      </c>
      <c r="W3" s="11">
        <v>463.31400000000002</v>
      </c>
      <c r="X3" s="11">
        <v>409.81900000000002</v>
      </c>
      <c r="Y3" s="11">
        <v>506.97799999999989</v>
      </c>
      <c r="Z3" s="11">
        <v>484.37999999999988</v>
      </c>
      <c r="AA3" s="11">
        <v>638.96699999999987</v>
      </c>
      <c r="AB3" s="11">
        <v>794.1099999999999</v>
      </c>
      <c r="AC3" s="11">
        <v>530.9380000000001</v>
      </c>
      <c r="AD3" s="11">
        <v>572.09500000000003</v>
      </c>
      <c r="AE3" s="11">
        <v>447.774</v>
      </c>
      <c r="AF3" s="11">
        <v>495.60199999999998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26" sqref="F26"/>
    </sheetView>
  </sheetViews>
  <sheetFormatPr baseColWidth="10" defaultRowHeight="15" x14ac:dyDescent="0.25"/>
  <cols>
    <col min="1" max="1" width="26.140625" customWidth="1"/>
  </cols>
  <sheetData>
    <row r="1" spans="1:4" ht="15.75" thickBot="1" x14ac:dyDescent="0.3">
      <c r="A1" s="29" t="s">
        <v>135</v>
      </c>
      <c r="B1" s="2"/>
      <c r="C1" s="2"/>
    </row>
    <row r="2" spans="1:4" ht="39" thickBot="1" x14ac:dyDescent="0.3">
      <c r="A2" s="2"/>
      <c r="B2" s="23" t="s">
        <v>82</v>
      </c>
      <c r="C2" s="22" t="s">
        <v>81</v>
      </c>
    </row>
    <row r="3" spans="1:4" ht="15.75" thickBot="1" x14ac:dyDescent="0.3">
      <c r="B3" s="24" t="s">
        <v>1</v>
      </c>
      <c r="C3" s="25" t="s">
        <v>2</v>
      </c>
    </row>
    <row r="4" spans="1:4" ht="15.75" thickBot="1" x14ac:dyDescent="0.3">
      <c r="A4" s="26" t="s">
        <v>121</v>
      </c>
      <c r="B4" s="27">
        <v>907.51899999999989</v>
      </c>
      <c r="C4" s="27">
        <v>-5.8116375977540571</v>
      </c>
      <c r="D4" s="2"/>
    </row>
    <row r="5" spans="1:4" ht="15.75" thickBot="1" x14ac:dyDescent="0.3">
      <c r="A5" s="26" t="s">
        <v>122</v>
      </c>
      <c r="B5" s="27">
        <v>291.53700000000003</v>
      </c>
      <c r="C5" s="27">
        <v>-4.0299033178725239</v>
      </c>
      <c r="D5" s="2"/>
    </row>
    <row r="6" spans="1:4" ht="15.75" thickBot="1" x14ac:dyDescent="0.3">
      <c r="A6" s="26" t="s">
        <v>123</v>
      </c>
      <c r="B6" s="27">
        <v>557.85000000000014</v>
      </c>
      <c r="C6" s="27">
        <v>-4.5602689455179757</v>
      </c>
      <c r="D6" s="2"/>
    </row>
    <row r="7" spans="1:4" ht="15.75" thickBot="1" x14ac:dyDescent="0.3">
      <c r="A7" s="26" t="s">
        <v>124</v>
      </c>
      <c r="B7" s="27">
        <v>382.45499999999998</v>
      </c>
      <c r="C7" s="27">
        <v>-10.003176732201496</v>
      </c>
      <c r="D7" s="2"/>
    </row>
    <row r="8" spans="1:4" ht="15.75" thickBot="1" x14ac:dyDescent="0.3">
      <c r="A8" s="26" t="s">
        <v>125</v>
      </c>
      <c r="B8" s="27">
        <v>966.26</v>
      </c>
      <c r="C8" s="27">
        <v>-4.1934335627379085</v>
      </c>
      <c r="D8" s="2"/>
    </row>
    <row r="9" spans="1:4" ht="15.75" thickBot="1" x14ac:dyDescent="0.3">
      <c r="A9" s="26" t="s">
        <v>126</v>
      </c>
      <c r="B9" s="27">
        <v>417.97499999999991</v>
      </c>
      <c r="C9" s="27">
        <v>-19.090233336043411</v>
      </c>
      <c r="D9" s="2"/>
    </row>
    <row r="10" spans="1:4" ht="15.75" thickBot="1" x14ac:dyDescent="0.3">
      <c r="A10" s="26" t="s">
        <v>127</v>
      </c>
      <c r="B10" s="27">
        <v>670.86999999999989</v>
      </c>
      <c r="C10" s="27">
        <v>-11.402385071512541</v>
      </c>
      <c r="D10" s="2"/>
    </row>
    <row r="11" spans="1:4" ht="15.75" thickBot="1" x14ac:dyDescent="0.3">
      <c r="A11" s="26" t="s">
        <v>128</v>
      </c>
      <c r="B11" s="27">
        <v>1127.6200000000001</v>
      </c>
      <c r="C11" s="27">
        <v>-0.53550747073055049</v>
      </c>
      <c r="D11" s="2"/>
    </row>
    <row r="12" spans="1:4" ht="15.75" thickBot="1" x14ac:dyDescent="0.3">
      <c r="A12" s="26" t="s">
        <v>129</v>
      </c>
      <c r="B12" s="27">
        <v>610.39099999999996</v>
      </c>
      <c r="C12" s="27">
        <v>-2.3077415534322654</v>
      </c>
      <c r="D12" s="2"/>
    </row>
    <row r="13" spans="1:4" ht="15.75" thickBot="1" x14ac:dyDescent="0.3">
      <c r="A13" s="26" t="s">
        <v>130</v>
      </c>
      <c r="B13" s="27">
        <v>352.29500000000002</v>
      </c>
      <c r="C13" s="27">
        <v>-3.9206809374070986</v>
      </c>
      <c r="D13" s="2"/>
    </row>
    <row r="14" spans="1:4" ht="15.75" thickBot="1" x14ac:dyDescent="0.3">
      <c r="A14" s="26" t="s">
        <v>131</v>
      </c>
      <c r="B14" s="27">
        <v>51.033000000000001</v>
      </c>
      <c r="C14" s="27">
        <v>-0.6618262511436086</v>
      </c>
      <c r="D14" s="2"/>
    </row>
    <row r="15" spans="1:4" ht="15.75" thickBot="1" x14ac:dyDescent="0.3">
      <c r="A15" s="26" t="s">
        <v>132</v>
      </c>
      <c r="B15" s="27">
        <v>474.05500000000001</v>
      </c>
      <c r="C15" s="27">
        <v>-7.7013687428204491</v>
      </c>
      <c r="D15" s="2"/>
    </row>
    <row r="16" spans="1:4" ht="15.75" thickBot="1" x14ac:dyDescent="0.3">
      <c r="A16" s="26" t="s">
        <v>133</v>
      </c>
      <c r="B16" s="27">
        <v>0.53400000000000003</v>
      </c>
      <c r="C16" s="27">
        <v>0</v>
      </c>
      <c r="D16" s="2"/>
    </row>
    <row r="17" spans="1:6" ht="15.75" thickBot="1" x14ac:dyDescent="0.3">
      <c r="A17" s="63" t="s">
        <v>134</v>
      </c>
      <c r="B17" s="64">
        <v>6810.3939999999993</v>
      </c>
      <c r="C17" s="64">
        <v>-6.0610691866407649</v>
      </c>
      <c r="D17" s="2"/>
    </row>
    <row r="18" spans="1:6" x14ac:dyDescent="0.25">
      <c r="A18" s="61"/>
      <c r="B18" s="62"/>
      <c r="C18" s="62"/>
      <c r="D18" s="2"/>
    </row>
    <row r="19" spans="1:6" x14ac:dyDescent="0.25">
      <c r="A19" s="61"/>
      <c r="B19" s="62"/>
      <c r="C19" s="62"/>
      <c r="D19" s="2"/>
    </row>
    <row r="20" spans="1:6" x14ac:dyDescent="0.25">
      <c r="A20" s="61"/>
      <c r="B20" s="62"/>
      <c r="C20" s="62"/>
      <c r="D20" s="2"/>
    </row>
    <row r="21" spans="1:6" x14ac:dyDescent="0.25">
      <c r="A21" s="61"/>
      <c r="B21" s="62"/>
      <c r="C21" s="62"/>
      <c r="D21" s="2"/>
    </row>
    <row r="22" spans="1:6" x14ac:dyDescent="0.25">
      <c r="A22" s="61"/>
      <c r="B22" s="62"/>
      <c r="C22" s="62"/>
      <c r="D22" s="2"/>
    </row>
    <row r="23" spans="1:6" x14ac:dyDescent="0.25">
      <c r="A23" s="61"/>
      <c r="B23" s="62"/>
      <c r="C23" s="62"/>
      <c r="D23" s="2"/>
    </row>
    <row r="24" spans="1:6" x14ac:dyDescent="0.25">
      <c r="A24" s="61"/>
      <c r="B24" s="62"/>
      <c r="C24" s="62"/>
      <c r="D24" s="2"/>
      <c r="F24" s="28" t="s">
        <v>83</v>
      </c>
    </row>
    <row r="25" spans="1:6" x14ac:dyDescent="0.25">
      <c r="A25" s="61"/>
      <c r="B25" s="62"/>
      <c r="C25" s="62"/>
      <c r="D25" s="2"/>
      <c r="F25" s="5" t="s">
        <v>136</v>
      </c>
    </row>
    <row r="26" spans="1:6" x14ac:dyDescent="0.25">
      <c r="A26" s="61"/>
      <c r="B26" s="62"/>
      <c r="C26" s="62"/>
      <c r="D26" s="2"/>
    </row>
    <row r="27" spans="1:6" x14ac:dyDescent="0.25">
      <c r="A27" s="61"/>
      <c r="B27" s="62"/>
      <c r="C27" s="62"/>
      <c r="D27" s="2"/>
    </row>
    <row r="28" spans="1:6" x14ac:dyDescent="0.25">
      <c r="A28" s="61"/>
      <c r="B28" s="62"/>
      <c r="C28" s="62"/>
      <c r="D28" s="2"/>
    </row>
    <row r="29" spans="1:6" x14ac:dyDescent="0.25">
      <c r="A29" s="61"/>
      <c r="B29" s="62"/>
      <c r="C29" s="62"/>
      <c r="D29" s="2"/>
    </row>
    <row r="30" spans="1:6" x14ac:dyDescent="0.25">
      <c r="A30" s="61"/>
      <c r="B30" s="62"/>
      <c r="C30" s="62"/>
      <c r="D30" s="2"/>
    </row>
    <row r="31" spans="1:6" x14ac:dyDescent="0.25">
      <c r="A31" s="61"/>
      <c r="B31" s="62"/>
      <c r="C31" s="62"/>
      <c r="D31" s="2"/>
    </row>
    <row r="32" spans="1:6" x14ac:dyDescent="0.25">
      <c r="A32" s="61"/>
      <c r="B32" s="62"/>
      <c r="C32" s="62"/>
      <c r="D32" s="2"/>
    </row>
    <row r="33" spans="1:6" x14ac:dyDescent="0.25">
      <c r="A33" s="61"/>
      <c r="B33" s="62"/>
      <c r="C33" s="62"/>
      <c r="D33" s="2"/>
    </row>
    <row r="34" spans="1:6" x14ac:dyDescent="0.25">
      <c r="A34" s="61"/>
      <c r="B34" s="62"/>
      <c r="C34" s="62"/>
      <c r="D34" s="2"/>
      <c r="F34" s="28"/>
    </row>
    <row r="35" spans="1:6" x14ac:dyDescent="0.25">
      <c r="A35" s="61"/>
      <c r="B35" s="62"/>
      <c r="C35" s="62"/>
      <c r="D35" s="2"/>
      <c r="F35" s="5"/>
    </row>
    <row r="36" spans="1:6" x14ac:dyDescent="0.25">
      <c r="A36" s="61"/>
      <c r="B36" s="62"/>
      <c r="C36" s="62"/>
      <c r="D36" s="2"/>
    </row>
    <row r="37" spans="1:6" x14ac:dyDescent="0.25">
      <c r="A37" s="61"/>
      <c r="B37" s="62"/>
      <c r="C37" s="62"/>
      <c r="D37" s="2"/>
    </row>
    <row r="38" spans="1:6" x14ac:dyDescent="0.25">
      <c r="A38" s="61"/>
      <c r="B38" s="62"/>
      <c r="C38" s="62"/>
      <c r="D38" s="2"/>
    </row>
    <row r="39" spans="1:6" x14ac:dyDescent="0.25">
      <c r="A39" s="61"/>
      <c r="B39" s="62"/>
      <c r="C39" s="62"/>
      <c r="D39" s="2"/>
    </row>
    <row r="40" spans="1:6" x14ac:dyDescent="0.25">
      <c r="A40" s="61"/>
      <c r="B40" s="62"/>
      <c r="C40" s="62"/>
      <c r="D40" s="2"/>
    </row>
    <row r="41" spans="1:6" x14ac:dyDescent="0.25">
      <c r="A41" s="61"/>
      <c r="B41" s="62"/>
      <c r="C41" s="62"/>
      <c r="D41" s="2"/>
    </row>
    <row r="42" spans="1:6" x14ac:dyDescent="0.25">
      <c r="A42" s="61"/>
      <c r="B42" s="62"/>
      <c r="C42" s="62"/>
      <c r="D42" s="2"/>
    </row>
    <row r="43" spans="1:6" x14ac:dyDescent="0.25">
      <c r="A43" s="61"/>
      <c r="B43" s="62"/>
      <c r="C43" s="62"/>
      <c r="D43" s="2"/>
    </row>
    <row r="44" spans="1:6" x14ac:dyDescent="0.25">
      <c r="A44" s="61"/>
      <c r="B44" s="62"/>
      <c r="C44" s="62"/>
      <c r="D44" s="2"/>
    </row>
    <row r="45" spans="1:6" x14ac:dyDescent="0.25">
      <c r="A45" s="61"/>
      <c r="B45" s="62"/>
      <c r="C45" s="62"/>
      <c r="D45" s="2"/>
    </row>
    <row r="46" spans="1:6" x14ac:dyDescent="0.25">
      <c r="A46" s="61"/>
      <c r="B46" s="62"/>
      <c r="C46" s="62"/>
      <c r="D46" s="2"/>
    </row>
    <row r="47" spans="1:6" x14ac:dyDescent="0.25">
      <c r="A47" s="61"/>
      <c r="B47" s="62"/>
      <c r="C47" s="62"/>
      <c r="D47" s="2"/>
    </row>
    <row r="48" spans="1:6" x14ac:dyDescent="0.25">
      <c r="A48" s="61"/>
      <c r="B48" s="62"/>
      <c r="C48" s="62"/>
      <c r="D48" s="2"/>
    </row>
    <row r="49" spans="1:4" x14ac:dyDescent="0.25">
      <c r="A49" s="61"/>
      <c r="B49" s="62"/>
      <c r="C49" s="62"/>
      <c r="D49" s="2"/>
    </row>
    <row r="50" spans="1:4" x14ac:dyDescent="0.25">
      <c r="A50" s="61"/>
      <c r="B50" s="62"/>
      <c r="C50" s="62"/>
      <c r="D50" s="2"/>
    </row>
    <row r="51" spans="1:4" x14ac:dyDescent="0.25">
      <c r="A51" s="61"/>
      <c r="B51" s="62"/>
      <c r="C51" s="62"/>
      <c r="D51" s="2"/>
    </row>
    <row r="52" spans="1:4" x14ac:dyDescent="0.25">
      <c r="A52" s="61"/>
      <c r="B52" s="62"/>
      <c r="C52" s="62"/>
      <c r="D52" s="2"/>
    </row>
    <row r="53" spans="1:4" x14ac:dyDescent="0.25">
      <c r="A53" s="61"/>
      <c r="B53" s="62"/>
      <c r="C53" s="62"/>
      <c r="D53" s="2"/>
    </row>
    <row r="54" spans="1:4" x14ac:dyDescent="0.25">
      <c r="A54" s="61"/>
      <c r="B54" s="62"/>
      <c r="C54" s="62"/>
      <c r="D54" s="2"/>
    </row>
    <row r="55" spans="1:4" x14ac:dyDescent="0.25">
      <c r="A55" s="61"/>
      <c r="B55" s="62"/>
      <c r="C55" s="62"/>
      <c r="D55" s="2"/>
    </row>
    <row r="56" spans="1:4" x14ac:dyDescent="0.25">
      <c r="A56" s="61"/>
      <c r="B56" s="62"/>
      <c r="C56" s="62"/>
      <c r="D56" s="2"/>
    </row>
    <row r="57" spans="1:4" x14ac:dyDescent="0.25">
      <c r="A57" s="61"/>
      <c r="B57" s="62"/>
      <c r="C57" s="62"/>
      <c r="D57" s="2"/>
    </row>
    <row r="58" spans="1:4" x14ac:dyDescent="0.25">
      <c r="A58" s="61"/>
      <c r="B58" s="62"/>
      <c r="C58" s="62"/>
      <c r="D58" s="2"/>
    </row>
    <row r="59" spans="1:4" x14ac:dyDescent="0.25">
      <c r="A59" s="61"/>
      <c r="B59" s="62"/>
      <c r="C59" s="62"/>
      <c r="D59" s="2"/>
    </row>
    <row r="60" spans="1:4" x14ac:dyDescent="0.25">
      <c r="A60" s="61"/>
      <c r="B60" s="62"/>
      <c r="C60" s="62"/>
      <c r="D60" s="2"/>
    </row>
    <row r="61" spans="1:4" x14ac:dyDescent="0.25">
      <c r="A61" s="61"/>
      <c r="B61" s="62"/>
      <c r="C61" s="62"/>
      <c r="D61" s="2"/>
    </row>
    <row r="62" spans="1:4" x14ac:dyDescent="0.25">
      <c r="A62" s="61"/>
      <c r="B62" s="62"/>
      <c r="C62" s="62"/>
      <c r="D62" s="2"/>
    </row>
    <row r="63" spans="1:4" x14ac:dyDescent="0.25">
      <c r="A63" s="61"/>
      <c r="B63" s="62"/>
      <c r="C63" s="62"/>
      <c r="D63" s="2"/>
    </row>
    <row r="64" spans="1:4" x14ac:dyDescent="0.25">
      <c r="A64" s="61"/>
      <c r="B64" s="62"/>
      <c r="C64" s="62"/>
      <c r="D64" s="2"/>
    </row>
    <row r="65" spans="1:4" x14ac:dyDescent="0.25">
      <c r="A65" s="61"/>
      <c r="B65" s="62"/>
      <c r="C65" s="62"/>
      <c r="D65" s="2"/>
    </row>
    <row r="66" spans="1:4" x14ac:dyDescent="0.25">
      <c r="A66" s="61"/>
      <c r="B66" s="62"/>
      <c r="C66" s="62"/>
      <c r="D66" s="2"/>
    </row>
    <row r="67" spans="1:4" x14ac:dyDescent="0.25">
      <c r="A67" s="61"/>
      <c r="B67" s="62"/>
      <c r="C67" s="62"/>
      <c r="D67" s="2"/>
    </row>
    <row r="68" spans="1:4" x14ac:dyDescent="0.25">
      <c r="A68" s="61"/>
      <c r="B68" s="62"/>
      <c r="C68" s="62"/>
      <c r="D68" s="2"/>
    </row>
    <row r="69" spans="1:4" x14ac:dyDescent="0.25">
      <c r="A69" s="61"/>
      <c r="B69" s="62"/>
      <c r="C69" s="62"/>
      <c r="D69" s="2"/>
    </row>
    <row r="70" spans="1:4" x14ac:dyDescent="0.25">
      <c r="A70" s="61"/>
      <c r="B70" s="62"/>
      <c r="C70" s="62"/>
      <c r="D70" s="2"/>
    </row>
    <row r="71" spans="1:4" x14ac:dyDescent="0.25">
      <c r="A71" s="61"/>
      <c r="B71" s="62"/>
      <c r="C71" s="62"/>
      <c r="D71" s="2"/>
    </row>
    <row r="72" spans="1:4" x14ac:dyDescent="0.25">
      <c r="A72" s="61"/>
      <c r="B72" s="62"/>
      <c r="C72" s="62"/>
      <c r="D72" s="2"/>
    </row>
    <row r="73" spans="1:4" x14ac:dyDescent="0.25">
      <c r="A73" s="61"/>
      <c r="B73" s="62"/>
      <c r="C73" s="62"/>
      <c r="D73" s="2"/>
    </row>
    <row r="74" spans="1:4" x14ac:dyDescent="0.25">
      <c r="A74" s="61"/>
      <c r="B74" s="62"/>
      <c r="C74" s="62"/>
      <c r="D74" s="2"/>
    </row>
    <row r="75" spans="1:4" x14ac:dyDescent="0.25">
      <c r="A75" s="61"/>
      <c r="B75" s="62"/>
      <c r="C75" s="62"/>
      <c r="D75" s="2"/>
    </row>
    <row r="76" spans="1:4" x14ac:dyDescent="0.25">
      <c r="A76" s="61"/>
      <c r="B76" s="62"/>
      <c r="C76" s="62"/>
      <c r="D76" s="2"/>
    </row>
    <row r="77" spans="1:4" x14ac:dyDescent="0.25">
      <c r="A77" s="61"/>
      <c r="B77" s="62"/>
      <c r="C77" s="62"/>
      <c r="D77" s="2"/>
    </row>
    <row r="78" spans="1:4" x14ac:dyDescent="0.25">
      <c r="A78" s="61"/>
      <c r="B78" s="62"/>
      <c r="C78" s="62"/>
      <c r="D78" s="2"/>
    </row>
    <row r="79" spans="1:4" x14ac:dyDescent="0.25">
      <c r="A79" s="61"/>
      <c r="B79" s="62"/>
      <c r="C79" s="62"/>
      <c r="D79" s="2"/>
    </row>
    <row r="80" spans="1:4" x14ac:dyDescent="0.25">
      <c r="A80" s="61"/>
      <c r="B80" s="62"/>
      <c r="C80" s="62"/>
      <c r="D80" s="2"/>
    </row>
    <row r="81" spans="1:4" x14ac:dyDescent="0.25">
      <c r="A81" s="61"/>
      <c r="B81" s="62"/>
      <c r="C81" s="62"/>
      <c r="D81" s="2"/>
    </row>
    <row r="82" spans="1:4" x14ac:dyDescent="0.25">
      <c r="A82" s="61"/>
      <c r="B82" s="62"/>
      <c r="C82" s="62"/>
      <c r="D82" s="2"/>
    </row>
    <row r="83" spans="1:4" x14ac:dyDescent="0.25">
      <c r="A83" s="61"/>
      <c r="B83" s="62"/>
      <c r="C83" s="62"/>
      <c r="D83" s="2"/>
    </row>
    <row r="84" spans="1:4" x14ac:dyDescent="0.25">
      <c r="A84" s="61"/>
      <c r="B84" s="62"/>
      <c r="C84" s="62"/>
      <c r="D84" s="2"/>
    </row>
    <row r="85" spans="1:4" x14ac:dyDescent="0.25">
      <c r="A85" s="61"/>
      <c r="B85" s="62"/>
      <c r="C85" s="62"/>
      <c r="D85" s="2"/>
    </row>
    <row r="86" spans="1:4" x14ac:dyDescent="0.25">
      <c r="A86" s="61"/>
      <c r="B86" s="62"/>
      <c r="C86" s="62"/>
      <c r="D86" s="2"/>
    </row>
    <row r="87" spans="1:4" x14ac:dyDescent="0.25">
      <c r="A87" s="61"/>
      <c r="B87" s="62"/>
      <c r="C87" s="62"/>
      <c r="D87" s="2"/>
    </row>
    <row r="88" spans="1:4" x14ac:dyDescent="0.25">
      <c r="A88" s="61"/>
      <c r="B88" s="62"/>
      <c r="C88" s="62"/>
      <c r="D88" s="2"/>
    </row>
    <row r="89" spans="1:4" x14ac:dyDescent="0.25">
      <c r="A89" s="61"/>
      <c r="B89" s="62"/>
      <c r="C89" s="62"/>
      <c r="D89" s="2"/>
    </row>
    <row r="90" spans="1:4" x14ac:dyDescent="0.25">
      <c r="A90" s="61"/>
      <c r="B90" s="62"/>
      <c r="C90" s="62"/>
      <c r="D90" s="2"/>
    </row>
    <row r="91" spans="1:4" x14ac:dyDescent="0.25">
      <c r="A91" s="61"/>
      <c r="B91" s="62"/>
      <c r="C91" s="62"/>
      <c r="D91" s="2"/>
    </row>
    <row r="92" spans="1:4" x14ac:dyDescent="0.25">
      <c r="A92" s="61"/>
      <c r="B92" s="62"/>
      <c r="C92" s="62"/>
      <c r="D92" s="2"/>
    </row>
    <row r="93" spans="1:4" x14ac:dyDescent="0.25">
      <c r="A93" s="61"/>
      <c r="B93" s="62"/>
      <c r="C93" s="62"/>
      <c r="D93" s="2"/>
    </row>
    <row r="94" spans="1:4" x14ac:dyDescent="0.25">
      <c r="A94" s="61"/>
      <c r="B94" s="62"/>
      <c r="C94" s="62"/>
      <c r="D94" s="2"/>
    </row>
    <row r="95" spans="1:4" x14ac:dyDescent="0.25">
      <c r="A95" s="61"/>
      <c r="B95" s="62"/>
      <c r="C95" s="62"/>
      <c r="D95" s="2"/>
    </row>
    <row r="96" spans="1:4" x14ac:dyDescent="0.25">
      <c r="A96" s="61"/>
      <c r="B96" s="62"/>
      <c r="C96" s="62"/>
      <c r="D96" s="2"/>
    </row>
    <row r="97" spans="1:4" x14ac:dyDescent="0.25">
      <c r="A97" s="61"/>
      <c r="B97" s="62"/>
      <c r="C97" s="62"/>
      <c r="D97" s="2"/>
    </row>
    <row r="98" spans="1:4" x14ac:dyDescent="0.25">
      <c r="A98" s="61"/>
      <c r="B98" s="62"/>
      <c r="C98" s="62"/>
      <c r="D98" s="2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="130" zoomScaleNormal="130" workbookViewId="0">
      <selection activeCell="B21" sqref="B21"/>
    </sheetView>
  </sheetViews>
  <sheetFormatPr baseColWidth="10" defaultRowHeight="15" x14ac:dyDescent="0.25"/>
  <cols>
    <col min="1" max="1" width="22.85546875" style="2" customWidth="1"/>
    <col min="2" max="2" width="7.85546875" style="2" customWidth="1"/>
    <col min="3" max="4" width="8" style="2" customWidth="1"/>
    <col min="5" max="7" width="7.85546875" style="2" customWidth="1"/>
    <col min="8" max="8" width="9.42578125" style="2" customWidth="1"/>
    <col min="9" max="9" width="15" style="2" customWidth="1"/>
    <col min="10" max="16384" width="11.42578125" style="2"/>
  </cols>
  <sheetData>
    <row r="1" spans="1:10" ht="15.75" thickBot="1" x14ac:dyDescent="0.3">
      <c r="A1" s="1" t="s">
        <v>89</v>
      </c>
      <c r="B1" s="1"/>
      <c r="C1" s="1"/>
      <c r="E1" s="1"/>
      <c r="F1" s="1"/>
    </row>
    <row r="2" spans="1:10" ht="39" customHeight="1" thickBot="1" x14ac:dyDescent="0.3">
      <c r="A2" s="21"/>
      <c r="B2" s="17">
        <v>2019</v>
      </c>
      <c r="C2" s="17">
        <v>2020</v>
      </c>
      <c r="D2" s="17">
        <v>2021</v>
      </c>
      <c r="E2" s="17">
        <v>2022</v>
      </c>
      <c r="F2" s="17">
        <v>2023</v>
      </c>
      <c r="G2" s="17">
        <v>2024</v>
      </c>
      <c r="H2" s="20" t="s">
        <v>78</v>
      </c>
      <c r="I2" s="20" t="s">
        <v>77</v>
      </c>
    </row>
    <row r="3" spans="1:10" ht="26.25" customHeight="1" thickBot="1" x14ac:dyDescent="0.3">
      <c r="A3" s="18"/>
      <c r="B3" s="19" t="s">
        <v>1</v>
      </c>
      <c r="C3" s="19" t="s">
        <v>1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0</v>
      </c>
      <c r="I3" s="19" t="s">
        <v>2</v>
      </c>
    </row>
    <row r="4" spans="1:10" ht="15.75" thickBot="1" x14ac:dyDescent="0.3">
      <c r="A4" s="30" t="s">
        <v>3</v>
      </c>
      <c r="B4" s="31">
        <v>4998.938000000001</v>
      </c>
      <c r="C4" s="31">
        <v>4267.4970000000003</v>
      </c>
      <c r="D4" s="31">
        <v>4982.5059999999994</v>
      </c>
      <c r="E4" s="31">
        <v>4696.896999999999</v>
      </c>
      <c r="F4" s="31">
        <v>4755.7169999999996</v>
      </c>
      <c r="G4" s="31">
        <v>4390.0680000000002</v>
      </c>
      <c r="H4" s="32">
        <v>-7.6886198232569285</v>
      </c>
      <c r="I4" s="33">
        <v>-7.3886080470247464</v>
      </c>
    </row>
    <row r="5" spans="1:10" ht="15.75" thickBot="1" x14ac:dyDescent="0.3">
      <c r="A5" s="34" t="s">
        <v>84</v>
      </c>
      <c r="B5" s="31">
        <v>4983.4089999999987</v>
      </c>
      <c r="C5" s="31">
        <v>4226.3440000000001</v>
      </c>
      <c r="D5" s="31">
        <v>4960.4639999999981</v>
      </c>
      <c r="E5" s="31">
        <v>4671.8450000000003</v>
      </c>
      <c r="F5" s="31">
        <v>4736.6880000000001</v>
      </c>
      <c r="G5" s="31">
        <v>4369.8230000000003</v>
      </c>
      <c r="H5" s="32">
        <v>-7.7451797542924368</v>
      </c>
      <c r="I5" s="33">
        <v>-7.3355669829825558</v>
      </c>
    </row>
    <row r="6" spans="1:10" ht="15.75" thickBot="1" x14ac:dyDescent="0.3">
      <c r="A6" s="34" t="s">
        <v>85</v>
      </c>
      <c r="B6" s="31">
        <v>15.529</v>
      </c>
      <c r="C6" s="31">
        <v>41.153000000000006</v>
      </c>
      <c r="D6" s="31">
        <v>22.042000000000002</v>
      </c>
      <c r="E6" s="31">
        <v>25.052000000000003</v>
      </c>
      <c r="F6" s="31">
        <v>19.028999999999996</v>
      </c>
      <c r="G6" s="31">
        <v>20.245000000000001</v>
      </c>
      <c r="H6" s="32">
        <v>6.3902464659204554</v>
      </c>
      <c r="I6" s="33">
        <v>-17.572574406579534</v>
      </c>
    </row>
    <row r="7" spans="1:10" ht="15.75" thickBot="1" x14ac:dyDescent="0.3">
      <c r="A7" s="34" t="s">
        <v>4</v>
      </c>
      <c r="B7" s="31">
        <v>245.482</v>
      </c>
      <c r="C7" s="31">
        <v>252.27799999999996</v>
      </c>
      <c r="D7" s="31">
        <v>294.226</v>
      </c>
      <c r="E7" s="31">
        <v>252.94700000000006</v>
      </c>
      <c r="F7" s="31">
        <v>236.49099999999999</v>
      </c>
      <c r="G7" s="31">
        <v>230.29700000000003</v>
      </c>
      <c r="H7" s="32">
        <v>-2.6191271549445645</v>
      </c>
      <c r="I7" s="33">
        <v>-10.14020339871891</v>
      </c>
    </row>
    <row r="8" spans="1:10" ht="15.75" thickBot="1" x14ac:dyDescent="0.3">
      <c r="A8" s="34" t="s">
        <v>84</v>
      </c>
      <c r="B8" s="31">
        <v>238.63499999999999</v>
      </c>
      <c r="C8" s="31">
        <v>218.40700000000001</v>
      </c>
      <c r="D8" s="31">
        <v>285.31200000000001</v>
      </c>
      <c r="E8" s="31">
        <v>245.21599999999998</v>
      </c>
      <c r="F8" s="31">
        <v>229.697</v>
      </c>
      <c r="G8" s="31">
        <v>215.05599999999995</v>
      </c>
      <c r="H8" s="32">
        <v>-6.3740492910225441</v>
      </c>
      <c r="I8" s="33">
        <v>-11.664408876606387</v>
      </c>
    </row>
    <row r="9" spans="1:10" ht="15.75" thickBot="1" x14ac:dyDescent="0.3">
      <c r="A9" s="34" t="s">
        <v>85</v>
      </c>
      <c r="B9" s="31">
        <v>6.8469999999999995</v>
      </c>
      <c r="C9" s="31">
        <v>33.870999999999995</v>
      </c>
      <c r="D9" s="31">
        <v>8.9140000000000015</v>
      </c>
      <c r="E9" s="31">
        <v>7.7309999999999999</v>
      </c>
      <c r="F9" s="31">
        <v>6.7939999999999987</v>
      </c>
      <c r="G9" s="31">
        <v>15.241000000000001</v>
      </c>
      <c r="H9" s="32">
        <v>124.33029143361796</v>
      </c>
      <c r="I9" s="33">
        <v>18.778932930155733</v>
      </c>
    </row>
    <row r="10" spans="1:10" ht="15.75" thickBot="1" x14ac:dyDescent="0.3">
      <c r="A10" s="34" t="s">
        <v>5</v>
      </c>
      <c r="B10" s="31">
        <v>1944.249</v>
      </c>
      <c r="C10" s="31">
        <v>1974.1550000000002</v>
      </c>
      <c r="D10" s="31">
        <v>1730.3689999999999</v>
      </c>
      <c r="E10" s="31">
        <v>1866.5199999999998</v>
      </c>
      <c r="F10" s="31">
        <v>1813.6100000000001</v>
      </c>
      <c r="G10" s="31">
        <v>1777.614</v>
      </c>
      <c r="H10" s="32">
        <v>-1.9847707059400932</v>
      </c>
      <c r="I10" s="33">
        <v>-4.7254537859381713</v>
      </c>
      <c r="J10" s="4"/>
    </row>
    <row r="11" spans="1:10" ht="15.75" thickBot="1" x14ac:dyDescent="0.3">
      <c r="A11" s="34" t="s">
        <v>84</v>
      </c>
      <c r="B11" s="31">
        <v>1305.2819999999999</v>
      </c>
      <c r="C11" s="31">
        <v>1180.0449999999998</v>
      </c>
      <c r="D11" s="31">
        <v>1199.431</v>
      </c>
      <c r="E11" s="31">
        <v>1294.4250000000002</v>
      </c>
      <c r="F11" s="31">
        <v>1365.8360000000002</v>
      </c>
      <c r="G11" s="31">
        <v>1282.0120000000006</v>
      </c>
      <c r="H11" s="32">
        <v>-6.1371936308604802</v>
      </c>
      <c r="I11" s="33">
        <v>1.0250717925352575</v>
      </c>
    </row>
    <row r="12" spans="1:10" ht="15.75" thickBot="1" x14ac:dyDescent="0.3">
      <c r="A12" s="34" t="s">
        <v>85</v>
      </c>
      <c r="B12" s="31">
        <v>638.96699999999987</v>
      </c>
      <c r="C12" s="31">
        <v>794.1099999999999</v>
      </c>
      <c r="D12" s="31">
        <v>530.9380000000001</v>
      </c>
      <c r="E12" s="31">
        <v>572.09500000000003</v>
      </c>
      <c r="F12" s="31">
        <v>447.774</v>
      </c>
      <c r="G12" s="31">
        <v>495.60199999999998</v>
      </c>
      <c r="H12" s="32">
        <v>10.681281182024847</v>
      </c>
      <c r="I12" s="33">
        <v>-16.953541089398911</v>
      </c>
    </row>
    <row r="13" spans="1:10" ht="15.75" thickBot="1" x14ac:dyDescent="0.3">
      <c r="A13" s="34" t="s">
        <v>6</v>
      </c>
      <c r="B13" s="31">
        <v>87.395999999999987</v>
      </c>
      <c r="C13" s="31">
        <v>98.405999999999992</v>
      </c>
      <c r="D13" s="31">
        <v>107.16199999999998</v>
      </c>
      <c r="E13" s="31">
        <v>96.803000000000026</v>
      </c>
      <c r="F13" s="31">
        <v>78.881</v>
      </c>
      <c r="G13" s="31">
        <v>78.528999999999982</v>
      </c>
      <c r="H13" s="32">
        <v>-0.4462418072793497</v>
      </c>
      <c r="I13" s="33">
        <v>-16.217502261825501</v>
      </c>
    </row>
    <row r="14" spans="1:10" ht="15.75" thickBot="1" x14ac:dyDescent="0.3">
      <c r="A14" s="34" t="s">
        <v>84</v>
      </c>
      <c r="B14" s="31">
        <v>49.225999999999992</v>
      </c>
      <c r="C14" s="31">
        <v>41.968999999999994</v>
      </c>
      <c r="D14" s="31">
        <v>61.109999999999992</v>
      </c>
      <c r="E14" s="31">
        <v>55.156999999999996</v>
      </c>
      <c r="F14" s="31">
        <v>48.137</v>
      </c>
      <c r="G14" s="31">
        <v>45.54999999999999</v>
      </c>
      <c r="H14" s="32">
        <v>-5.3742443442674244</v>
      </c>
      <c r="I14" s="33">
        <v>-10.895582533578008</v>
      </c>
    </row>
    <row r="15" spans="1:10" ht="15.75" thickBot="1" x14ac:dyDescent="0.3">
      <c r="A15" s="34" t="s">
        <v>85</v>
      </c>
      <c r="B15" s="31">
        <v>38.17</v>
      </c>
      <c r="C15" s="31">
        <v>56.436999999999998</v>
      </c>
      <c r="D15" s="31">
        <v>46.052</v>
      </c>
      <c r="E15" s="31">
        <v>41.646000000000015</v>
      </c>
      <c r="F15" s="31">
        <v>30.744000000000007</v>
      </c>
      <c r="G15" s="31">
        <v>32.978999999999999</v>
      </c>
      <c r="H15" s="32">
        <v>7.2697111631537581</v>
      </c>
      <c r="I15" s="33">
        <v>-22.602312144154638</v>
      </c>
    </row>
    <row r="16" spans="1:10" ht="15.75" thickBot="1" x14ac:dyDescent="0.3">
      <c r="A16" s="34" t="s">
        <v>7</v>
      </c>
      <c r="B16" s="31">
        <v>28.725000000000001</v>
      </c>
      <c r="C16" s="31">
        <v>31.961000000000002</v>
      </c>
      <c r="D16" s="31">
        <v>43.220999999999989</v>
      </c>
      <c r="E16" s="31">
        <v>41.539000000000001</v>
      </c>
      <c r="F16" s="31">
        <v>38.807000000000002</v>
      </c>
      <c r="G16" s="31">
        <v>36.369999999999997</v>
      </c>
      <c r="H16" s="32">
        <v>-6.2797948823666019</v>
      </c>
      <c r="I16" s="33">
        <v>-1.3041850064856533</v>
      </c>
    </row>
    <row r="17" spans="1:9" ht="15.75" thickBot="1" x14ac:dyDescent="0.3">
      <c r="A17" s="34" t="s">
        <v>8</v>
      </c>
      <c r="B17" s="31">
        <v>305.21199999999999</v>
      </c>
      <c r="C17" s="31">
        <v>261.625</v>
      </c>
      <c r="D17" s="31">
        <v>338.59899999999999</v>
      </c>
      <c r="E17" s="31">
        <v>339.69599999999997</v>
      </c>
      <c r="F17" s="31">
        <v>326.30400000000003</v>
      </c>
      <c r="G17" s="31">
        <v>297.51600000000002</v>
      </c>
      <c r="H17" s="32">
        <v>-8.822447778758459</v>
      </c>
      <c r="I17" s="33">
        <v>-5.3362656831076691</v>
      </c>
    </row>
    <row r="18" spans="1:9" ht="16.5" customHeight="1" thickBot="1" x14ac:dyDescent="0.3">
      <c r="A18" s="35" t="s">
        <v>86</v>
      </c>
      <c r="B18" s="36">
        <v>7610.0020000000004</v>
      </c>
      <c r="C18" s="36">
        <v>6885.9220000000005</v>
      </c>
      <c r="D18" s="36">
        <v>7496.0829999999987</v>
      </c>
      <c r="E18" s="36">
        <v>7294.4019999999982</v>
      </c>
      <c r="F18" s="36">
        <v>7249.8099999999995</v>
      </c>
      <c r="G18" s="36">
        <v>6810.3939999999984</v>
      </c>
      <c r="H18" s="37">
        <v>-6.0610691866407649</v>
      </c>
      <c r="I18" s="38">
        <v>-6.7994145754381634</v>
      </c>
    </row>
    <row r="19" spans="1:9" x14ac:dyDescent="0.25">
      <c r="A19" s="67" t="s">
        <v>87</v>
      </c>
      <c r="B19" s="67"/>
      <c r="C19" s="67"/>
      <c r="D19" s="67"/>
      <c r="E19" s="67"/>
      <c r="F19" s="67"/>
      <c r="G19" s="67"/>
      <c r="H19" s="67"/>
      <c r="I19" s="67"/>
    </row>
    <row r="20" spans="1:9" x14ac:dyDescent="0.25">
      <c r="A20" s="68" t="s">
        <v>101</v>
      </c>
      <c r="B20" s="68"/>
      <c r="C20" s="68"/>
      <c r="D20" s="68"/>
      <c r="E20" s="68"/>
      <c r="F20" s="68"/>
      <c r="G20" s="68"/>
      <c r="H20" s="68"/>
      <c r="I20" s="68"/>
    </row>
  </sheetData>
  <mergeCells count="2">
    <mergeCell ref="A19:I19"/>
    <mergeCell ref="A20:I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130" zoomScaleNormal="130" workbookViewId="0">
      <selection activeCell="A9" sqref="A9"/>
    </sheetView>
  </sheetViews>
  <sheetFormatPr baseColWidth="10" defaultRowHeight="15" x14ac:dyDescent="0.25"/>
  <cols>
    <col min="1" max="1" width="21" customWidth="1"/>
  </cols>
  <sheetData>
    <row r="1" spans="1:9" ht="15.75" thickBot="1" x14ac:dyDescent="0.3">
      <c r="A1" s="1" t="s">
        <v>120</v>
      </c>
      <c r="B1" s="1"/>
      <c r="C1" s="1"/>
      <c r="D1" s="2"/>
      <c r="E1" s="2"/>
      <c r="F1" s="2"/>
      <c r="G1" s="2"/>
      <c r="H1" s="2"/>
      <c r="I1" s="2"/>
    </row>
    <row r="2" spans="1:9" ht="51.75" thickBot="1" x14ac:dyDescent="0.3">
      <c r="A2" s="69"/>
      <c r="B2" s="17">
        <v>2019</v>
      </c>
      <c r="C2" s="17">
        <v>2020</v>
      </c>
      <c r="D2" s="17">
        <v>2021</v>
      </c>
      <c r="E2" s="17">
        <v>2022</v>
      </c>
      <c r="F2" s="17">
        <v>2023</v>
      </c>
      <c r="G2" s="17">
        <v>2024</v>
      </c>
      <c r="H2" s="22" t="s">
        <v>78</v>
      </c>
      <c r="I2" s="22" t="s">
        <v>77</v>
      </c>
    </row>
    <row r="3" spans="1:9" ht="15.75" thickBot="1" x14ac:dyDescent="0.3">
      <c r="A3" s="70"/>
      <c r="B3" s="19" t="s">
        <v>1</v>
      </c>
      <c r="C3" s="19" t="s">
        <v>1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0</v>
      </c>
      <c r="I3" s="19" t="s">
        <v>2</v>
      </c>
    </row>
    <row r="4" spans="1:9" ht="15.75" customHeight="1" thickBot="1" x14ac:dyDescent="0.3">
      <c r="A4" s="39" t="s">
        <v>90</v>
      </c>
      <c r="B4" s="40">
        <v>63.118000000000002</v>
      </c>
      <c r="C4" s="40">
        <v>76.350000000000009</v>
      </c>
      <c r="D4" s="40">
        <v>77.995999999999995</v>
      </c>
      <c r="E4" s="40">
        <v>68.086999999999989</v>
      </c>
      <c r="F4" s="40">
        <v>80.277000000000001</v>
      </c>
      <c r="G4" s="40">
        <v>77.924000000000021</v>
      </c>
      <c r="H4" s="41">
        <v>-2.931101062570832</v>
      </c>
      <c r="I4" s="33">
        <v>6.50360278600877</v>
      </c>
    </row>
    <row r="5" spans="1:9" ht="14.25" customHeight="1" thickBot="1" x14ac:dyDescent="0.3">
      <c r="A5" s="39" t="s">
        <v>91</v>
      </c>
      <c r="B5" s="40">
        <v>184.55699999999999</v>
      </c>
      <c r="C5" s="40">
        <v>237.60999999999999</v>
      </c>
      <c r="D5" s="40">
        <v>244.976</v>
      </c>
      <c r="E5" s="40">
        <v>182.88899999999995</v>
      </c>
      <c r="F5" s="40">
        <v>200.97400000000002</v>
      </c>
      <c r="G5" s="40">
        <v>189.68900000000005</v>
      </c>
      <c r="H5" s="41">
        <v>-5.6151541990506075</v>
      </c>
      <c r="I5" s="33">
        <v>-9.7583648428267367</v>
      </c>
    </row>
    <row r="6" spans="1:9" ht="15.75" customHeight="1" thickBot="1" x14ac:dyDescent="0.3">
      <c r="A6" s="39" t="s">
        <v>92</v>
      </c>
      <c r="B6" s="40">
        <v>153.779</v>
      </c>
      <c r="C6" s="40">
        <v>202.69199999999998</v>
      </c>
      <c r="D6" s="40">
        <v>194.32599999999999</v>
      </c>
      <c r="E6" s="40">
        <v>133.48500000000001</v>
      </c>
      <c r="F6" s="40">
        <v>151.666</v>
      </c>
      <c r="G6" s="40">
        <v>143.19200000000001</v>
      </c>
      <c r="H6" s="41">
        <v>-5.5872773067134318</v>
      </c>
      <c r="I6" s="33">
        <v>-14.353524381899348</v>
      </c>
    </row>
    <row r="7" spans="1:9" ht="15" customHeight="1" thickBot="1" x14ac:dyDescent="0.3">
      <c r="A7" s="39" t="s">
        <v>93</v>
      </c>
      <c r="B7" s="40">
        <v>30.777999999999999</v>
      </c>
      <c r="C7" s="40">
        <v>34.917999999999999</v>
      </c>
      <c r="D7" s="40">
        <v>50.65</v>
      </c>
      <c r="E7" s="40">
        <v>49.403999999999996</v>
      </c>
      <c r="F7" s="40">
        <v>49.308</v>
      </c>
      <c r="G7" s="40">
        <v>46.497000000000007</v>
      </c>
      <c r="H7" s="41">
        <v>-5.7009004623995878</v>
      </c>
      <c r="I7" s="33">
        <v>8.1033953631113604</v>
      </c>
    </row>
    <row r="8" spans="1:9" ht="15.75" thickBot="1" x14ac:dyDescent="0.3">
      <c r="A8" s="39" t="s">
        <v>10</v>
      </c>
      <c r="B8" s="40">
        <v>2.91</v>
      </c>
      <c r="C8" s="40">
        <v>5.9330000000000007</v>
      </c>
      <c r="D8" s="40">
        <v>6.6849999999999978</v>
      </c>
      <c r="E8" s="40">
        <v>5.2909999999999995</v>
      </c>
      <c r="F8" s="40">
        <v>4.9210000000000003</v>
      </c>
      <c r="G8" s="40">
        <v>6.2600000000000007</v>
      </c>
      <c r="H8" s="41">
        <v>27.209916683600909</v>
      </c>
      <c r="I8" s="33">
        <v>21.600621600621622</v>
      </c>
    </row>
    <row r="9" spans="1:9" ht="21" customHeight="1" thickBot="1" x14ac:dyDescent="0.3">
      <c r="A9" s="35" t="s">
        <v>94</v>
      </c>
      <c r="B9" s="42">
        <v>250.58499999999998</v>
      </c>
      <c r="C9" s="42">
        <v>319.89299999999997</v>
      </c>
      <c r="D9" s="42">
        <v>329.65699999999998</v>
      </c>
      <c r="E9" s="42">
        <v>256.26699999999994</v>
      </c>
      <c r="F9" s="42">
        <v>286.17200000000003</v>
      </c>
      <c r="G9" s="42">
        <v>273.87300000000005</v>
      </c>
      <c r="H9" s="43">
        <v>-4.2977649805012277</v>
      </c>
      <c r="I9" s="38">
        <v>-5.0748869728693364</v>
      </c>
    </row>
    <row r="10" spans="1:9" ht="15.75" thickBot="1" x14ac:dyDescent="0.3">
      <c r="A10" s="39" t="s">
        <v>9</v>
      </c>
      <c r="B10" s="31">
        <v>1107.0409999999999</v>
      </c>
      <c r="C10" s="31">
        <v>1112.9279999999999</v>
      </c>
      <c r="D10" s="31">
        <v>980.12700000000007</v>
      </c>
      <c r="E10" s="31">
        <v>1230.1509999999998</v>
      </c>
      <c r="F10" s="31">
        <v>1345.123</v>
      </c>
      <c r="G10" s="31">
        <v>1327.74</v>
      </c>
      <c r="H10" s="41">
        <v>-1.2922981764492931</v>
      </c>
      <c r="I10" s="33">
        <v>14.948479491357276</v>
      </c>
    </row>
    <row r="11" spans="1:9" ht="15.75" thickBot="1" x14ac:dyDescent="0.3">
      <c r="A11" s="39" t="s">
        <v>84</v>
      </c>
      <c r="B11" s="31">
        <v>1104.7950000000001</v>
      </c>
      <c r="C11" s="31">
        <v>1110.383</v>
      </c>
      <c r="D11" s="31">
        <v>978.71500000000003</v>
      </c>
      <c r="E11" s="31">
        <v>1228.7039999999997</v>
      </c>
      <c r="F11" s="31">
        <v>1343.7140000000002</v>
      </c>
      <c r="G11" s="31">
        <v>1326.3080000000002</v>
      </c>
      <c r="H11" s="41">
        <v>-1.2953649362885216</v>
      </c>
      <c r="I11" s="33">
        <v>15.004896544775363</v>
      </c>
    </row>
    <row r="12" spans="1:9" ht="15.75" thickBot="1" x14ac:dyDescent="0.3">
      <c r="A12" s="39" t="s">
        <v>85</v>
      </c>
      <c r="B12" s="31">
        <v>2.246</v>
      </c>
      <c r="C12" s="31">
        <v>2.5449999999999999</v>
      </c>
      <c r="D12" s="31">
        <v>1.4119999999999999</v>
      </c>
      <c r="E12" s="31">
        <v>1.4470000000000001</v>
      </c>
      <c r="F12" s="31">
        <v>1.4089999999999998</v>
      </c>
      <c r="G12" s="31">
        <v>1.4319999999999997</v>
      </c>
      <c r="H12" s="41">
        <v>1.6323633782824487</v>
      </c>
      <c r="I12" s="33">
        <v>-20.962578651065272</v>
      </c>
    </row>
    <row r="13" spans="1:9" x14ac:dyDescent="0.25">
      <c r="A13" s="67" t="s">
        <v>87</v>
      </c>
      <c r="B13" s="67"/>
      <c r="C13" s="67"/>
      <c r="D13" s="67"/>
      <c r="E13" s="67"/>
      <c r="F13" s="67"/>
      <c r="G13" s="67"/>
      <c r="H13" s="67"/>
      <c r="I13" s="67"/>
    </row>
    <row r="14" spans="1:9" x14ac:dyDescent="0.25">
      <c r="A14" s="68" t="s">
        <v>88</v>
      </c>
      <c r="B14" s="68"/>
      <c r="C14" s="68"/>
      <c r="D14" s="68"/>
      <c r="E14" s="68"/>
      <c r="F14" s="68"/>
      <c r="G14" s="68"/>
      <c r="H14" s="68"/>
      <c r="I14" s="68"/>
    </row>
  </sheetData>
  <mergeCells count="3">
    <mergeCell ref="A13:I13"/>
    <mergeCell ref="A14:I14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zoomScale="145" zoomScaleNormal="145" workbookViewId="0">
      <selection activeCell="O18" sqref="O18"/>
    </sheetView>
  </sheetViews>
  <sheetFormatPr baseColWidth="10" defaultRowHeight="11.25" x14ac:dyDescent="0.2"/>
  <cols>
    <col min="1" max="1" width="20" style="11" customWidth="1"/>
    <col min="2" max="2" width="6.85546875" style="11" customWidth="1"/>
    <col min="3" max="7" width="6.42578125" style="11" bestFit="1" customWidth="1"/>
    <col min="8" max="8" width="6.7109375" style="11" bestFit="1" customWidth="1"/>
    <col min="9" max="9" width="6.42578125" style="11" bestFit="1" customWidth="1"/>
    <col min="10" max="10" width="6.7109375" style="11" bestFit="1" customWidth="1"/>
    <col min="11" max="11" width="6.7109375" style="11" customWidth="1"/>
    <col min="12" max="13" width="6.7109375" style="11" bestFit="1" customWidth="1"/>
    <col min="14" max="14" width="6.42578125" style="11" bestFit="1" customWidth="1"/>
    <col min="15" max="17" width="6.7109375" style="11" bestFit="1" customWidth="1"/>
    <col min="18" max="18" width="5.7109375" style="11" customWidth="1"/>
    <col min="19" max="19" width="6.140625" style="11" customWidth="1"/>
    <col min="20" max="20" width="6.7109375" style="11" bestFit="1" customWidth="1"/>
    <col min="21" max="21" width="5.5703125" style="11" customWidth="1"/>
    <col min="22" max="22" width="6.28515625" style="11" customWidth="1"/>
    <col min="23" max="23" width="6.42578125" style="11" customWidth="1"/>
    <col min="24" max="24" width="6" style="11" customWidth="1"/>
    <col min="25" max="25" width="6.140625" style="11" customWidth="1"/>
    <col min="26" max="26" width="6" style="11" customWidth="1"/>
    <col min="27" max="27" width="7.42578125" style="11" customWidth="1"/>
    <col min="28" max="28" width="6.7109375" style="11" customWidth="1"/>
    <col min="29" max="29" width="5.7109375" style="11" customWidth="1"/>
    <col min="30" max="30" width="6.7109375" style="11" customWidth="1"/>
    <col min="31" max="31" width="5.85546875" style="11" customWidth="1"/>
    <col min="32" max="32" width="8.42578125" style="11" customWidth="1"/>
    <col min="33" max="16384" width="11.42578125" style="11"/>
  </cols>
  <sheetData>
    <row r="1" spans="1:32" ht="12.75" x14ac:dyDescent="0.2">
      <c r="A1" s="1" t="s">
        <v>99</v>
      </c>
      <c r="B1" s="1"/>
    </row>
    <row r="2" spans="1:32" ht="11.25" customHeight="1" x14ac:dyDescent="0.2">
      <c r="A2" s="12"/>
      <c r="B2" s="16" t="s">
        <v>79</v>
      </c>
      <c r="C2" s="16" t="s">
        <v>47</v>
      </c>
      <c r="D2" s="16" t="s">
        <v>48</v>
      </c>
      <c r="E2" s="16" t="s">
        <v>49</v>
      </c>
      <c r="F2" s="16" t="s">
        <v>50</v>
      </c>
      <c r="G2" s="16" t="s">
        <v>51</v>
      </c>
      <c r="H2" s="16" t="s">
        <v>52</v>
      </c>
      <c r="I2" s="16" t="s">
        <v>53</v>
      </c>
      <c r="J2" s="16" t="s">
        <v>54</v>
      </c>
      <c r="K2" s="16" t="s">
        <v>55</v>
      </c>
      <c r="L2" s="16" t="s">
        <v>56</v>
      </c>
      <c r="M2" s="16" t="s">
        <v>57</v>
      </c>
      <c r="N2" s="16" t="s">
        <v>58</v>
      </c>
      <c r="O2" s="16" t="s">
        <v>59</v>
      </c>
      <c r="P2" s="16" t="s">
        <v>60</v>
      </c>
      <c r="Q2" s="16" t="s">
        <v>61</v>
      </c>
      <c r="R2" s="16" t="s">
        <v>62</v>
      </c>
      <c r="S2" s="16" t="s">
        <v>63</v>
      </c>
      <c r="T2" s="16" t="s">
        <v>64</v>
      </c>
      <c r="U2" s="16" t="s">
        <v>65</v>
      </c>
      <c r="V2" s="16" t="s">
        <v>66</v>
      </c>
      <c r="W2" s="16" t="s">
        <v>67</v>
      </c>
      <c r="X2" s="16" t="s">
        <v>68</v>
      </c>
      <c r="Y2" s="16" t="s">
        <v>69</v>
      </c>
      <c r="Z2" s="16" t="s">
        <v>70</v>
      </c>
      <c r="AA2" s="16" t="s">
        <v>71</v>
      </c>
      <c r="AB2" s="16" t="s">
        <v>72</v>
      </c>
      <c r="AC2" s="16" t="s">
        <v>73</v>
      </c>
      <c r="AD2" s="16" t="s">
        <v>74</v>
      </c>
      <c r="AE2" s="16" t="s">
        <v>75</v>
      </c>
      <c r="AF2" s="16" t="s">
        <v>76</v>
      </c>
    </row>
    <row r="3" spans="1:32" ht="12.75" x14ac:dyDescent="0.25">
      <c r="A3" s="13" t="s">
        <v>80</v>
      </c>
      <c r="B3" s="11">
        <v>434.26600000000002</v>
      </c>
      <c r="C3" s="11">
        <v>454.77400000000011</v>
      </c>
      <c r="D3" s="11">
        <v>456.36099999999999</v>
      </c>
      <c r="E3" s="11">
        <v>457.58499999999992</v>
      </c>
      <c r="F3" s="11">
        <v>450.5569999999999</v>
      </c>
      <c r="G3" s="11">
        <v>435.70700000000011</v>
      </c>
      <c r="H3" s="11">
        <v>409.66199999999998</v>
      </c>
      <c r="I3" s="11">
        <v>429.04600000000011</v>
      </c>
      <c r="J3" s="11">
        <v>437.72500000000002</v>
      </c>
      <c r="K3" s="11">
        <v>399.57199999999989</v>
      </c>
      <c r="L3" s="11">
        <v>384.24200000000002</v>
      </c>
      <c r="M3" s="11">
        <v>378.11900000000003</v>
      </c>
      <c r="N3" s="11">
        <v>379.03600000000012</v>
      </c>
      <c r="O3" s="11">
        <v>392.75</v>
      </c>
      <c r="P3" s="11">
        <v>348.91399999999999</v>
      </c>
      <c r="Q3" s="11">
        <v>373.35299999999989</v>
      </c>
      <c r="R3" s="11">
        <v>383.63600000000002</v>
      </c>
      <c r="S3" s="11">
        <v>391.12599999999998</v>
      </c>
      <c r="T3" s="11">
        <v>382.63799999999992</v>
      </c>
      <c r="U3" s="11">
        <v>393.40599999999989</v>
      </c>
      <c r="V3" s="11">
        <v>406.95500000000021</v>
      </c>
      <c r="W3" s="11">
        <v>384.87400000000002</v>
      </c>
      <c r="X3" s="11">
        <v>404.87900000000002</v>
      </c>
      <c r="Y3" s="11">
        <v>485.983</v>
      </c>
      <c r="Z3" s="11">
        <v>485.74299999999988</v>
      </c>
      <c r="AA3" s="11">
        <v>446.45899999999989</v>
      </c>
      <c r="AB3" s="11">
        <v>420.66799999999995</v>
      </c>
      <c r="AC3" s="11">
        <v>401.88299999999992</v>
      </c>
      <c r="AD3" s="11">
        <v>401.60500000000002</v>
      </c>
      <c r="AE3" s="11">
        <v>380.40599999999995</v>
      </c>
      <c r="AF3" s="11">
        <v>399.15999999999991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115" zoomScaleNormal="115" workbookViewId="0">
      <selection activeCell="A7" sqref="A7:I7"/>
    </sheetView>
  </sheetViews>
  <sheetFormatPr baseColWidth="10" defaultRowHeight="15" x14ac:dyDescent="0.25"/>
  <cols>
    <col min="1" max="1" width="15.42578125" customWidth="1"/>
  </cols>
  <sheetData>
    <row r="1" spans="1:9" ht="15.75" thickBot="1" x14ac:dyDescent="0.3">
      <c r="A1" s="1" t="s">
        <v>100</v>
      </c>
      <c r="B1" s="1"/>
      <c r="C1" s="1"/>
      <c r="D1" s="2"/>
      <c r="E1" s="2"/>
      <c r="F1" s="2"/>
      <c r="G1" s="2"/>
      <c r="H1" s="2"/>
      <c r="I1" s="2"/>
    </row>
    <row r="2" spans="1:9" ht="51.75" thickBot="1" x14ac:dyDescent="0.3">
      <c r="A2" s="69"/>
      <c r="B2" s="17">
        <v>2019</v>
      </c>
      <c r="C2" s="17">
        <v>2020</v>
      </c>
      <c r="D2" s="17">
        <v>2021</v>
      </c>
      <c r="E2" s="17">
        <v>2022</v>
      </c>
      <c r="F2" s="17">
        <v>2023</v>
      </c>
      <c r="G2" s="17">
        <v>2024</v>
      </c>
      <c r="H2" s="22" t="s">
        <v>78</v>
      </c>
      <c r="I2" s="22" t="s">
        <v>77</v>
      </c>
    </row>
    <row r="3" spans="1:9" ht="15.75" thickBot="1" x14ac:dyDescent="0.3">
      <c r="A3" s="70"/>
      <c r="B3" s="19" t="s">
        <v>1</v>
      </c>
      <c r="C3" s="19" t="s">
        <v>1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0</v>
      </c>
      <c r="I3" s="19" t="s">
        <v>2</v>
      </c>
    </row>
    <row r="4" spans="1:9" ht="15.75" thickBot="1" x14ac:dyDescent="0.3">
      <c r="A4" s="30" t="s">
        <v>95</v>
      </c>
      <c r="B4" s="31">
        <f>[1]req_toutes_GC!E42</f>
        <v>446.45899999999989</v>
      </c>
      <c r="C4" s="31">
        <f>[1]req_toutes_GC!H42</f>
        <v>420.66799999999995</v>
      </c>
      <c r="D4" s="31">
        <f>[1]req_toutes_GC!K42</f>
        <v>401.88299999999992</v>
      </c>
      <c r="E4" s="31">
        <f>[1]req_toutes_GC!N42</f>
        <v>401.60500000000002</v>
      </c>
      <c r="F4" s="31">
        <f>[1]req_toutes_GC!Q42</f>
        <v>380.40599999999995</v>
      </c>
      <c r="G4" s="31">
        <f>[1]req_toutes_GC!T42</f>
        <v>399.15999999999991</v>
      </c>
      <c r="H4" s="3">
        <f>G4/F4*100-100</f>
        <v>4.9299958465428944</v>
      </c>
      <c r="I4" s="33">
        <f>G4/(AVERAGE(B4:F4))*100-100</f>
        <v>-2.6923663872773602</v>
      </c>
    </row>
    <row r="5" spans="1:9" ht="34.5" customHeight="1" thickBot="1" x14ac:dyDescent="0.3">
      <c r="A5" s="34" t="s">
        <v>96</v>
      </c>
      <c r="B5" s="31">
        <f>[1]req_toutes_GC!E43</f>
        <v>22.379000000000001</v>
      </c>
      <c r="C5" s="31">
        <f>[1]req_toutes_GC!H43</f>
        <v>23.6</v>
      </c>
      <c r="D5" s="31">
        <f>[1]req_toutes_GC!K43</f>
        <v>23.766999999999999</v>
      </c>
      <c r="E5" s="31">
        <f>[1]req_toutes_GC!N43</f>
        <v>20.876999999999999</v>
      </c>
      <c r="F5" s="31">
        <f>[1]req_toutes_GC!Q43</f>
        <v>16.741000000000003</v>
      </c>
      <c r="G5" s="31">
        <f>[1]req_toutes_GC!T43</f>
        <v>10.324</v>
      </c>
      <c r="H5" s="3">
        <f t="shared" ref="H5:H6" si="0">G5/F5*100-100</f>
        <v>-38.331043545785803</v>
      </c>
      <c r="I5" s="33">
        <f t="shared" ref="I5:I6" si="1">G5/(AVERAGE(B5:F5))*100-100</f>
        <v>-51.920569278342832</v>
      </c>
    </row>
    <row r="6" spans="1:9" ht="47.25" customHeight="1" thickBot="1" x14ac:dyDescent="0.3">
      <c r="A6" s="34" t="s">
        <v>97</v>
      </c>
      <c r="B6" s="31">
        <f>[1]req_toutes_GC!E44</f>
        <v>152.65199999999999</v>
      </c>
      <c r="C6" s="31">
        <f>[1]req_toutes_GC!H44</f>
        <v>157.42499999999998</v>
      </c>
      <c r="D6" s="31">
        <f>[1]req_toutes_GC!K44</f>
        <v>151.29300000000003</v>
      </c>
      <c r="E6" s="31">
        <f>[1]req_toutes_GC!N44</f>
        <v>154.61599999999999</v>
      </c>
      <c r="F6" s="31">
        <f>[1]req_toutes_GC!Q44</f>
        <v>154.04700000000003</v>
      </c>
      <c r="G6" s="31">
        <f>[1]req_toutes_GC!T44</f>
        <v>156.94000000000005</v>
      </c>
      <c r="H6" s="3">
        <f t="shared" si="0"/>
        <v>1.8779982732542777</v>
      </c>
      <c r="I6" s="33">
        <f t="shared" si="1"/>
        <v>1.9047235637953577</v>
      </c>
    </row>
    <row r="7" spans="1:9" x14ac:dyDescent="0.25">
      <c r="A7" s="67" t="s">
        <v>87</v>
      </c>
      <c r="B7" s="67"/>
      <c r="C7" s="67"/>
      <c r="D7" s="67"/>
      <c r="E7" s="67"/>
      <c r="F7" s="67"/>
      <c r="G7" s="67"/>
      <c r="H7" s="67"/>
      <c r="I7" s="67"/>
    </row>
    <row r="8" spans="1:9" x14ac:dyDescent="0.25">
      <c r="A8" s="68" t="s">
        <v>98</v>
      </c>
      <c r="B8" s="68"/>
      <c r="C8" s="68"/>
      <c r="D8" s="68"/>
      <c r="E8" s="68"/>
      <c r="F8" s="68"/>
      <c r="G8" s="68"/>
      <c r="H8" s="68"/>
      <c r="I8" s="68"/>
    </row>
  </sheetData>
  <mergeCells count="3">
    <mergeCell ref="A7:I7"/>
    <mergeCell ref="A8:I8"/>
    <mergeCell ref="A2:A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145" zoomScaleNormal="145" workbookViewId="0">
      <selection activeCell="M16" sqref="M16"/>
    </sheetView>
  </sheetViews>
  <sheetFormatPr baseColWidth="10" defaultRowHeight="15" x14ac:dyDescent="0.25"/>
  <cols>
    <col min="1" max="9" width="8.85546875" style="45" customWidth="1"/>
    <col min="10" max="16384" width="11.42578125" style="45"/>
  </cols>
  <sheetData>
    <row r="1" spans="1:9" ht="15.75" thickBot="1" x14ac:dyDescent="0.3">
      <c r="A1" s="44" t="s">
        <v>103</v>
      </c>
      <c r="B1" s="44"/>
      <c r="C1" s="44"/>
      <c r="D1" s="44"/>
    </row>
    <row r="2" spans="1:9" ht="39" customHeight="1" thickBot="1" x14ac:dyDescent="0.3">
      <c r="A2" s="57"/>
      <c r="B2" s="71" t="s">
        <v>3</v>
      </c>
      <c r="C2" s="71"/>
      <c r="D2" s="71" t="s">
        <v>4</v>
      </c>
      <c r="E2" s="71"/>
      <c r="F2" s="71" t="s">
        <v>104</v>
      </c>
      <c r="G2" s="71"/>
      <c r="H2" s="71" t="s">
        <v>9</v>
      </c>
      <c r="I2" s="72"/>
    </row>
    <row r="3" spans="1:9" ht="15.75" thickBot="1" x14ac:dyDescent="0.3">
      <c r="A3" s="58"/>
      <c r="B3" s="59" t="s">
        <v>105</v>
      </c>
      <c r="C3" s="59" t="s">
        <v>106</v>
      </c>
      <c r="D3" s="59" t="s">
        <v>105</v>
      </c>
      <c r="E3" s="59" t="s">
        <v>106</v>
      </c>
      <c r="F3" s="59" t="s">
        <v>105</v>
      </c>
      <c r="G3" s="59" t="s">
        <v>106</v>
      </c>
      <c r="H3" s="59" t="s">
        <v>105</v>
      </c>
      <c r="I3" s="59" t="s">
        <v>106</v>
      </c>
    </row>
    <row r="4" spans="1:9" ht="15.75" thickBot="1" x14ac:dyDescent="0.3">
      <c r="A4" s="60"/>
      <c r="B4" s="73" t="s">
        <v>1</v>
      </c>
      <c r="C4" s="74"/>
      <c r="D4" s="74"/>
      <c r="E4" s="74"/>
      <c r="F4" s="74"/>
      <c r="G4" s="74"/>
      <c r="H4" s="74"/>
      <c r="I4" s="74"/>
    </row>
    <row r="5" spans="1:9" ht="15.75" thickBot="1" x14ac:dyDescent="0.3">
      <c r="A5" s="46" t="s">
        <v>107</v>
      </c>
      <c r="B5" s="47">
        <v>2841.8</v>
      </c>
      <c r="C5" s="47">
        <v>2640.8</v>
      </c>
      <c r="D5" s="47">
        <v>42.2</v>
      </c>
      <c r="E5" s="47">
        <v>37.433333333333302</v>
      </c>
      <c r="F5" s="47">
        <v>1608.7</v>
      </c>
      <c r="G5" s="47">
        <v>1665.1666666666699</v>
      </c>
      <c r="H5" s="47">
        <v>1169.4000000000001</v>
      </c>
      <c r="I5" s="48">
        <v>1115.38666666667</v>
      </c>
    </row>
    <row r="6" spans="1:9" ht="15.75" thickBot="1" x14ac:dyDescent="0.3">
      <c r="A6" s="46" t="s">
        <v>108</v>
      </c>
      <c r="B6" s="49">
        <v>1200</v>
      </c>
      <c r="C6" s="50">
        <v>1100</v>
      </c>
      <c r="D6" s="50">
        <v>15</v>
      </c>
      <c r="E6" s="50">
        <v>9</v>
      </c>
      <c r="F6" s="50">
        <v>138</v>
      </c>
      <c r="G6" s="50">
        <v>147.106666666667</v>
      </c>
      <c r="H6" s="50">
        <v>89</v>
      </c>
      <c r="I6" s="51">
        <v>98</v>
      </c>
    </row>
    <row r="7" spans="1:9" ht="15.75" thickBot="1" x14ac:dyDescent="0.3">
      <c r="A7" s="46" t="s">
        <v>109</v>
      </c>
      <c r="B7" s="50">
        <v>1681.93</v>
      </c>
      <c r="C7" s="50">
        <v>1707.11</v>
      </c>
      <c r="D7" s="50">
        <v>268.48</v>
      </c>
      <c r="E7" s="50">
        <v>269.75</v>
      </c>
      <c r="F7" s="50">
        <v>2350.9899999999998</v>
      </c>
      <c r="G7" s="50">
        <v>2491.5066666666698</v>
      </c>
      <c r="H7" s="50">
        <v>114.53</v>
      </c>
      <c r="I7" s="51">
        <v>111.452666666666</v>
      </c>
    </row>
    <row r="8" spans="1:9" ht="15.75" thickBot="1" x14ac:dyDescent="0.3">
      <c r="A8" s="46" t="s">
        <v>110</v>
      </c>
      <c r="B8" s="50">
        <v>4755.7169999999996</v>
      </c>
      <c r="C8" s="50">
        <v>4390.0680000000002</v>
      </c>
      <c r="D8" s="50">
        <v>236.49099999999999</v>
      </c>
      <c r="E8" s="50">
        <v>230.29700000000003</v>
      </c>
      <c r="F8" s="50">
        <v>1813.6100000000001</v>
      </c>
      <c r="G8" s="50">
        <v>1777.614</v>
      </c>
      <c r="H8" s="52">
        <v>1345.123</v>
      </c>
      <c r="I8" s="53">
        <v>1327.74</v>
      </c>
    </row>
    <row r="9" spans="1:9" ht="15.75" thickBot="1" x14ac:dyDescent="0.3">
      <c r="A9" s="46" t="s">
        <v>111</v>
      </c>
      <c r="B9" s="50">
        <v>1016.05</v>
      </c>
      <c r="C9" s="50">
        <v>978.49666666666701</v>
      </c>
      <c r="D9" s="50">
        <v>37.53</v>
      </c>
      <c r="E9" s="50">
        <v>33.53</v>
      </c>
      <c r="F9" s="50">
        <v>412.44</v>
      </c>
      <c r="G9" s="50">
        <v>359.48666666666702</v>
      </c>
      <c r="H9" s="50">
        <v>188.39</v>
      </c>
      <c r="I9" s="51">
        <v>185.31266666666701</v>
      </c>
    </row>
    <row r="10" spans="1:9" ht="15.75" thickBot="1" x14ac:dyDescent="0.3">
      <c r="A10" s="46" t="s">
        <v>112</v>
      </c>
      <c r="B10" s="50">
        <v>598.28</v>
      </c>
      <c r="C10" s="50">
        <v>596.32666666666705</v>
      </c>
      <c r="D10" s="50">
        <v>1269.29</v>
      </c>
      <c r="E10" s="50">
        <v>1134.74</v>
      </c>
      <c r="F10" s="50">
        <v>290.3</v>
      </c>
      <c r="G10" s="50">
        <v>264.02333333333303</v>
      </c>
      <c r="H10" s="50">
        <v>30.42</v>
      </c>
      <c r="I10" s="51">
        <v>29.284285714285701</v>
      </c>
    </row>
    <row r="11" spans="1:9" ht="15.75" thickBot="1" x14ac:dyDescent="0.3">
      <c r="A11" s="46" t="s">
        <v>113</v>
      </c>
      <c r="B11" s="50">
        <v>2449.33</v>
      </c>
      <c r="C11" s="50">
        <v>2472.5333333333301</v>
      </c>
      <c r="D11" s="50">
        <v>0</v>
      </c>
      <c r="E11" s="50">
        <v>0</v>
      </c>
      <c r="F11" s="50">
        <v>647.51</v>
      </c>
      <c r="G11" s="50">
        <v>649.63</v>
      </c>
      <c r="H11" s="50">
        <v>1089.04</v>
      </c>
      <c r="I11" s="51">
        <v>1062.8499999999999</v>
      </c>
    </row>
    <row r="12" spans="1:9" ht="15.75" thickBot="1" x14ac:dyDescent="0.3">
      <c r="A12" s="46" t="s">
        <v>114</v>
      </c>
      <c r="B12" s="50">
        <v>2231.23</v>
      </c>
      <c r="C12" s="50">
        <v>2125.1799999999998</v>
      </c>
      <c r="D12" s="50">
        <v>8.15</v>
      </c>
      <c r="E12" s="50">
        <v>8.1199999999999992</v>
      </c>
      <c r="F12" s="50">
        <v>502.16</v>
      </c>
      <c r="G12" s="50">
        <v>507.58333333333297</v>
      </c>
      <c r="H12" s="50">
        <v>645.35</v>
      </c>
      <c r="I12" s="51">
        <v>583.46400000000006</v>
      </c>
    </row>
    <row r="13" spans="1:9" ht="15.75" thickBot="1" x14ac:dyDescent="0.3">
      <c r="A13" s="54" t="s">
        <v>115</v>
      </c>
      <c r="B13" s="55">
        <v>21761.285</v>
      </c>
      <c r="C13" s="55">
        <v>20820.641246262669</v>
      </c>
      <c r="D13" s="55">
        <v>2142.3609999999999</v>
      </c>
      <c r="E13" s="55">
        <v>1978.7370000000001</v>
      </c>
      <c r="F13" s="55">
        <v>10327.31</v>
      </c>
      <c r="G13" s="55">
        <v>10572.2606666667</v>
      </c>
      <c r="H13" s="55">
        <v>6193.0630000000001</v>
      </c>
      <c r="I13" s="55">
        <v>5946.99628571428</v>
      </c>
    </row>
    <row r="14" spans="1:9" x14ac:dyDescent="0.25">
      <c r="A14" s="65" t="s">
        <v>119</v>
      </c>
      <c r="B14" s="65"/>
      <c r="C14" s="65"/>
      <c r="D14" s="65"/>
      <c r="E14" s="65"/>
      <c r="F14" s="65"/>
      <c r="G14" s="65"/>
      <c r="H14" s="65"/>
      <c r="I14" s="65"/>
    </row>
    <row r="15" spans="1:9" x14ac:dyDescent="0.25">
      <c r="A15" s="75" t="s">
        <v>116</v>
      </c>
      <c r="B15" s="75"/>
      <c r="C15" s="75"/>
      <c r="D15" s="75"/>
      <c r="E15" s="75"/>
      <c r="F15" s="75"/>
      <c r="G15" s="75"/>
    </row>
    <row r="16" spans="1:9" x14ac:dyDescent="0.25">
      <c r="A16" s="75" t="s">
        <v>117</v>
      </c>
      <c r="B16" s="75"/>
      <c r="C16" s="75"/>
      <c r="D16" s="75"/>
      <c r="E16" s="75"/>
      <c r="F16" s="75"/>
      <c r="G16" s="75"/>
    </row>
    <row r="17" spans="1:9" x14ac:dyDescent="0.25">
      <c r="A17" s="75" t="s">
        <v>118</v>
      </c>
      <c r="B17" s="75"/>
      <c r="C17" s="75"/>
      <c r="D17" s="75"/>
      <c r="E17" s="75"/>
      <c r="F17" s="75"/>
      <c r="G17" s="75"/>
    </row>
    <row r="22" spans="1:9" x14ac:dyDescent="0.25">
      <c r="B22" s="56"/>
      <c r="C22" s="56"/>
      <c r="D22" s="56"/>
      <c r="E22" s="56"/>
      <c r="F22" s="56"/>
      <c r="G22" s="56"/>
      <c r="H22" s="56"/>
      <c r="I22" s="56"/>
    </row>
  </sheetData>
  <mergeCells count="8">
    <mergeCell ref="H2:I2"/>
    <mergeCell ref="B4:I4"/>
    <mergeCell ref="A15:G15"/>
    <mergeCell ref="A16:G16"/>
    <mergeCell ref="A17:G17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Calendrier</vt:lpstr>
      <vt:lpstr>Figure 1</vt:lpstr>
      <vt:lpstr>Figure 2</vt:lpstr>
      <vt:lpstr>Figure 3</vt:lpstr>
      <vt:lpstr>Figure 4</vt:lpstr>
      <vt:lpstr>Figure 5</vt:lpstr>
      <vt:lpstr>Figure 6</vt:lpstr>
      <vt:lpstr>Figure 7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Perrine CHARRIERE</cp:lastModifiedBy>
  <dcterms:created xsi:type="dcterms:W3CDTF">2023-06-28T12:22:05Z</dcterms:created>
  <dcterms:modified xsi:type="dcterms:W3CDTF">2024-04-12T14:10:28Z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