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tomate\TOM 11\"/>
    </mc:Choice>
  </mc:AlternateContent>
  <xr:revisionPtr revIDLastSave="0" documentId="13_ncr:1_{DCCA93FF-7764-4B9C-B4CF-9426E70F1595}" xr6:coauthVersionLast="47" xr6:coauthVersionMax="47" xr10:uidLastSave="{00000000-0000-0000-0000-000000000000}"/>
  <bookViews>
    <workbookView xWindow="-120" yWindow="-120" windowWidth="20730" windowHeight="11160" tabRatio="674" activeTab="2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1" l="1"/>
  <c r="D11" i="11"/>
  <c r="E11" i="11"/>
  <c r="F11" i="11"/>
  <c r="G11" i="11"/>
  <c r="H11" i="11"/>
  <c r="I11" i="11"/>
  <c r="J11" i="11"/>
  <c r="K11" i="11"/>
  <c r="L11" i="11"/>
  <c r="M11" i="11"/>
  <c r="B11" i="11"/>
  <c r="C10" i="11" l="1"/>
  <c r="D10" i="11"/>
  <c r="E10" i="11"/>
  <c r="F10" i="11"/>
  <c r="G10" i="11"/>
  <c r="H10" i="11"/>
  <c r="I10" i="11"/>
  <c r="J10" i="11"/>
  <c r="K10" i="11"/>
  <c r="L10" i="11"/>
  <c r="M10" i="11"/>
  <c r="C12" i="11"/>
  <c r="D12" i="11"/>
  <c r="E12" i="11"/>
  <c r="F12" i="11"/>
  <c r="G12" i="11"/>
  <c r="H12" i="11"/>
  <c r="I12" i="11"/>
  <c r="J12" i="11"/>
  <c r="K12" i="11"/>
  <c r="L12" i="11"/>
  <c r="M12" i="11"/>
  <c r="C13" i="11"/>
  <c r="D13" i="11"/>
  <c r="E13" i="11"/>
  <c r="F13" i="11"/>
  <c r="G13" i="11"/>
  <c r="H13" i="11"/>
  <c r="I13" i="11"/>
  <c r="J13" i="11"/>
  <c r="K13" i="11"/>
  <c r="L13" i="11"/>
  <c r="M13" i="11"/>
  <c r="B10" i="11" l="1"/>
  <c r="B13" i="11" l="1"/>
  <c r="B12" i="11" l="1"/>
</calcChain>
</file>

<file path=xl/sharedStrings.xml><?xml version="1.0" encoding="utf-8"?>
<sst xmlns="http://schemas.openxmlformats.org/spreadsheetml/2006/main" count="169" uniqueCount="62">
  <si>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</si>
  <si>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</si>
  <si>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</si>
  <si>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</si>
  <si>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</si>
  <si>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</si>
  <si>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</si>
  <si>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</si>
  <si>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</si>
  <si>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</si>
  <si>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</si>
  <si>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</si>
  <si>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</si>
  <si>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</si>
  <si>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</si>
  <si>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</si>
  <si>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</si>
  <si>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</si>
  <si>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</si>
  <si>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</si>
  <si>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</si>
  <si>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</si>
  <si>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</si>
  <si>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</si>
  <si>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</si>
  <si>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</si>
  <si>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</si>
  <si>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</si>
  <si>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</si>
  <si>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</si>
  <si>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</si>
  <si>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</si>
  <si>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</si>
  <si>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</si>
  <si>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</si>
  <si>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</si>
  <si>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</si>
  <si>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</si>
  <si>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</si>
  <si>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</si>
  <si>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</si>
  <si>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serres</t>
  </si>
  <si>
    <t>plein air</t>
  </si>
  <si>
    <t>Production
(milliers de tonnes)</t>
  </si>
  <si>
    <t>Total production</t>
  </si>
  <si>
    <t>** évolution par rapport à la moyenne 2019 à 2023 (statistique agricole annuelle)</t>
  </si>
  <si>
    <t>Production (milliers de tonnes)</t>
  </si>
  <si>
    <t>* moyenne 2019 à 2023</t>
  </si>
  <si>
    <t>Production de la campagne 2024 (milliers de tonnes)</t>
  </si>
  <si>
    <t>Figure 1 : Surface et production de tomates en 2024 (janvier à décembre 2024)</t>
  </si>
  <si>
    <t>Ouest</t>
  </si>
  <si>
    <t>Total surfaces</t>
  </si>
  <si>
    <t xml:space="preserve"> Surfaces en production (hectares)</t>
  </si>
  <si>
    <t>Tomate</t>
  </si>
  <si>
    <t>Figure 2 : production de tomates (calendrier)</t>
  </si>
  <si>
    <t>Tomate 2024</t>
  </si>
  <si>
    <t>Tomate 2023</t>
  </si>
  <si>
    <t>Légumes frais 2024</t>
  </si>
  <si>
    <t>Figure 3 : prix agricoles à la production de la tomate</t>
  </si>
  <si>
    <t>Évolution
sur 1 an* (%)</t>
  </si>
  <si>
    <t>Production de tomate par bassin (calendrier)</t>
  </si>
  <si>
    <t>Estimations au 01-novembre-2024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</si>
</sst>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&quot;   &quot;;\-#,##0&quot;   &quot;"/>
    <numFmt numFmtId="170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9" fontId="9" fillId="3" borderId="3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170" fontId="2" fillId="3" borderId="1" xfId="0" applyNumberFormat="1" applyFont="1" applyFill="1" applyBorder="1" applyProtection="1">
      <protection locked="0"/>
    </xf>
    <xf numFmtId="0" fontId="8" fillId="3" borderId="0" xfId="0" applyFont="1" applyFill="1" applyAlignment="1">
      <alignment horizontal="left"/>
    </xf>
    <xf numFmtId="166" fontId="2" fillId="3" borderId="0" xfId="0" applyNumberFormat="1" applyFont="1" applyFill="1" applyBorder="1" applyAlignment="1">
      <alignment horizontal="right"/>
    </xf>
    <xf numFmtId="0" fontId="9" fillId="3" borderId="3" xfId="0" applyFont="1" applyFill="1" applyBorder="1" applyAlignment="1">
      <alignment horizontal="center" vertical="center" wrapText="1"/>
    </xf>
    <xf numFmtId="170" fontId="2" fillId="3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2.4569945697097215</c:v>
                </c:pt>
                <c:pt idx="1">
                  <c:v>4.6419897405748998</c:v>
                </c:pt>
                <c:pt idx="2">
                  <c:v>18.638958805380341</c:v>
                </c:pt>
                <c:pt idx="3">
                  <c:v>35.206922187940641</c:v>
                </c:pt>
                <c:pt idx="4">
                  <c:v>60.905865389800695</c:v>
                </c:pt>
                <c:pt idx="5">
                  <c:v>75.427833294287694</c:v>
                </c:pt>
                <c:pt idx="6">
                  <c:v>80.968821047955416</c:v>
                </c:pt>
                <c:pt idx="7">
                  <c:v>74.645835022609631</c:v>
                </c:pt>
                <c:pt idx="8">
                  <c:v>51.478886224699536</c:v>
                </c:pt>
                <c:pt idx="9">
                  <c:v>32.901927282291105</c:v>
                </c:pt>
                <c:pt idx="10">
                  <c:v>12.655972028590245</c:v>
                </c:pt>
                <c:pt idx="11">
                  <c:v>2.5309944061600755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2.8740967386057914</c:v>
                </c:pt>
                <c:pt idx="1">
                  <c:v>6.4130026578816208</c:v>
                </c:pt>
                <c:pt idx="2">
                  <c:v>17.442562425710431</c:v>
                </c:pt>
                <c:pt idx="3">
                  <c:v>39.57644664340247</c:v>
                </c:pt>
                <c:pt idx="4">
                  <c:v>63.818745611311229</c:v>
                </c:pt>
                <c:pt idx="5">
                  <c:v>69.509590317850424</c:v>
                </c:pt>
                <c:pt idx="6">
                  <c:v>92.034911989286542</c:v>
                </c:pt>
                <c:pt idx="7">
                  <c:v>78.778933705238899</c:v>
                </c:pt>
                <c:pt idx="8">
                  <c:v>51.172945916864379</c:v>
                </c:pt>
                <c:pt idx="9">
                  <c:v>37.249594691727658</c:v>
                </c:pt>
                <c:pt idx="10">
                  <c:v>14.028812362967967</c:v>
                </c:pt>
                <c:pt idx="11">
                  <c:v>2.6313569391525671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2.405655439393803</c:v>
                </c:pt>
                <c:pt idx="1">
                  <c:v>5.1796834967548815</c:v>
                </c:pt>
                <c:pt idx="2">
                  <c:v>21.750295641358854</c:v>
                </c:pt>
                <c:pt idx="3">
                  <c:v>44.180749932329981</c:v>
                </c:pt>
                <c:pt idx="4">
                  <c:v>71.045452452093528</c:v>
                </c:pt>
                <c:pt idx="5">
                  <c:v>85.457615862534226</c:v>
                </c:pt>
                <c:pt idx="6">
                  <c:v>90.08643929366788</c:v>
                </c:pt>
                <c:pt idx="7">
                  <c:v>77.901848803801357</c:v>
                </c:pt>
                <c:pt idx="8">
                  <c:v>54.785531354707111</c:v>
                </c:pt>
                <c:pt idx="9">
                  <c:v>38.483111139139389</c:v>
                </c:pt>
                <c:pt idx="10">
                  <c:v>14.108017957569126</c:v>
                </c:pt>
                <c:pt idx="11">
                  <c:v>3.0874741897630762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Tomate 2024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219.5</c:v>
                </c:pt>
                <c:pt idx="1">
                  <c:v>200.1</c:v>
                </c:pt>
                <c:pt idx="2">
                  <c:v>182.5</c:v>
                </c:pt>
                <c:pt idx="3">
                  <c:v>142.80000000000001</c:v>
                </c:pt>
                <c:pt idx="4">
                  <c:v>96.2</c:v>
                </c:pt>
                <c:pt idx="5">
                  <c:v>79.8</c:v>
                </c:pt>
                <c:pt idx="6">
                  <c:v>102.6</c:v>
                </c:pt>
                <c:pt idx="7">
                  <c:v>116.1</c:v>
                </c:pt>
                <c:pt idx="8">
                  <c:v>112.708218450629</c:v>
                </c:pt>
                <c:pt idx="9">
                  <c:v>122.83093599830801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Tomate 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215.2</c:v>
                </c:pt>
                <c:pt idx="1">
                  <c:v>225</c:v>
                </c:pt>
                <c:pt idx="2">
                  <c:v>179</c:v>
                </c:pt>
                <c:pt idx="3">
                  <c:v>161.6</c:v>
                </c:pt>
                <c:pt idx="4">
                  <c:v>104.6</c:v>
                </c:pt>
                <c:pt idx="5">
                  <c:v>110.5</c:v>
                </c:pt>
                <c:pt idx="6">
                  <c:v>81.900000000000006</c:v>
                </c:pt>
                <c:pt idx="7">
                  <c:v>94.8</c:v>
                </c:pt>
                <c:pt idx="8">
                  <c:v>108.6</c:v>
                </c:pt>
                <c:pt idx="9">
                  <c:v>138.80000000000001</c:v>
                </c:pt>
                <c:pt idx="10">
                  <c:v>167.7</c:v>
                </c:pt>
                <c:pt idx="11">
                  <c:v>257.2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219.6</c:v>
                </c:pt>
                <c:pt idx="1">
                  <c:v>201.41598190998621</c:v>
                </c:pt>
                <c:pt idx="2">
                  <c:v>172.22988060230418</c:v>
                </c:pt>
                <c:pt idx="3">
                  <c:v>150.38819569919778</c:v>
                </c:pt>
                <c:pt idx="4">
                  <c:v>89.743294902572785</c:v>
                </c:pt>
                <c:pt idx="5">
                  <c:v>96.263610934666488</c:v>
                </c:pt>
                <c:pt idx="6">
                  <c:v>97.276201217153201</c:v>
                </c:pt>
                <c:pt idx="7">
                  <c:v>96.701900634328609</c:v>
                </c:pt>
                <c:pt idx="8">
                  <c:v>102.77921611530203</c:v>
                </c:pt>
                <c:pt idx="9">
                  <c:v>105.83938950564209</c:v>
                </c:pt>
                <c:pt idx="10">
                  <c:v>119.47802447074284</c:v>
                </c:pt>
                <c:pt idx="11">
                  <c:v>205.74999999999997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149</c:v>
                </c:pt>
                <c:pt idx="1">
                  <c:v>131.9</c:v>
                </c:pt>
                <c:pt idx="2">
                  <c:v>135.19999999999999</c:v>
                </c:pt>
                <c:pt idx="3">
                  <c:v>125.7</c:v>
                </c:pt>
                <c:pt idx="4">
                  <c:v>120.7</c:v>
                </c:pt>
                <c:pt idx="5">
                  <c:v>111.5</c:v>
                </c:pt>
                <c:pt idx="6">
                  <c:v>108.9</c:v>
                </c:pt>
                <c:pt idx="7">
                  <c:v>112.7</c:v>
                </c:pt>
                <c:pt idx="8">
                  <c:v>125.174203368397</c:v>
                </c:pt>
                <c:pt idx="9">
                  <c:v>136.20787779516601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0.37180971733677143</c:v>
                </c:pt>
                <c:pt idx="1">
                  <c:v>1.3722976932886752</c:v>
                </c:pt>
                <c:pt idx="2">
                  <c:v>4.7845513894922709</c:v>
                </c:pt>
                <c:pt idx="3">
                  <c:v>11.779971313255881</c:v>
                </c:pt>
                <c:pt idx="4">
                  <c:v>20.232645451742645</c:v>
                </c:pt>
                <c:pt idx="5">
                  <c:v>22.858301708311728</c:v>
                </c:pt>
                <c:pt idx="6">
                  <c:v>26.510432641506789</c:v>
                </c:pt>
                <c:pt idx="7">
                  <c:v>19.180184074442593</c:v>
                </c:pt>
                <c:pt idx="8">
                  <c:v>15.343147771066608</c:v>
                </c:pt>
                <c:pt idx="9">
                  <c:v>15.251194830219879</c:v>
                </c:pt>
                <c:pt idx="10">
                  <c:v>4.3587692938324194</c:v>
                </c:pt>
                <c:pt idx="11">
                  <c:v>0.59769411550373475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bassin'!$B$10:$M$10</c:f>
              <c:numCache>
                <c:formatCode>0.0;;"-"</c:formatCode>
                <c:ptCount val="12"/>
                <c:pt idx="0">
                  <c:v>26.638622924170019</c:v>
                </c:pt>
                <c:pt idx="1">
                  <c:v>25.638134948218113</c:v>
                </c:pt>
                <c:pt idx="2">
                  <c:v>22.225881252014517</c:v>
                </c:pt>
                <c:pt idx="3">
                  <c:v>15.230461328250907</c:v>
                </c:pt>
                <c:pt idx="4">
                  <c:v>6.777787189764144</c:v>
                </c:pt>
                <c:pt idx="5">
                  <c:v>4.1521309331950604</c:v>
                </c:pt>
                <c:pt idx="6">
                  <c:v>0.5</c:v>
                </c:pt>
                <c:pt idx="7">
                  <c:v>7.8302485670641957</c:v>
                </c:pt>
                <c:pt idx="8">
                  <c:v>11.667284870440181</c:v>
                </c:pt>
                <c:pt idx="9">
                  <c:v>11.75923781128691</c:v>
                </c:pt>
                <c:pt idx="10">
                  <c:v>22.651663347674369</c:v>
                </c:pt>
                <c:pt idx="11">
                  <c:v>26.412738526003054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ser>
          <c:idx val="4"/>
          <c:order val="2"/>
          <c:tx>
            <c:strRef>
              <c:f>'calendrier prod par bassin'!$A$7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#\ ##0.0</c:formatCode>
                <c:ptCount val="12"/>
                <c:pt idx="0">
                  <c:v>0.85287435285364421</c:v>
                </c:pt>
                <c:pt idx="1">
                  <c:v>0.93319461408893167</c:v>
                </c:pt>
                <c:pt idx="2">
                  <c:v>2.5787031238697544</c:v>
                </c:pt>
                <c:pt idx="3">
                  <c:v>8.9504249000217015</c:v>
                </c:pt>
                <c:pt idx="4">
                  <c:v>14.801121823686849</c:v>
                </c:pt>
                <c:pt idx="5">
                  <c:v>13.823539696809995</c:v>
                </c:pt>
                <c:pt idx="6">
                  <c:v>18.924933130793317</c:v>
                </c:pt>
                <c:pt idx="7">
                  <c:v>16.969768877039613</c:v>
                </c:pt>
                <c:pt idx="8">
                  <c:v>11.49425212098666</c:v>
                </c:pt>
                <c:pt idx="9">
                  <c:v>7.9612174721765818</c:v>
                </c:pt>
                <c:pt idx="10">
                  <c:v>3.9557728658379063</c:v>
                </c:pt>
                <c:pt idx="11">
                  <c:v>1.026197021835054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11-4BB0-A4A0-68D7C9580796}"/>
            </c:ext>
          </c:extLst>
        </c:ser>
        <c:ser>
          <c:idx val="6"/>
          <c:order val="3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bassin'!$B$11:$M$11</c:f>
              <c:numCache>
                <c:formatCode>0.0;;"-"</c:formatCode>
                <c:ptCount val="12"/>
                <c:pt idx="0">
                  <c:v>18.572058777939674</c:v>
                </c:pt>
                <c:pt idx="1">
                  <c:v>18.491738516704384</c:v>
                </c:pt>
                <c:pt idx="2">
                  <c:v>16.846230006923562</c:v>
                </c:pt>
                <c:pt idx="3">
                  <c:v>10.474508230771615</c:v>
                </c:pt>
                <c:pt idx="4">
                  <c:v>4.6238113071064681</c:v>
                </c:pt>
                <c:pt idx="5">
                  <c:v>5.601393433983322</c:v>
                </c:pt>
                <c:pt idx="6">
                  <c:v>0.5</c:v>
                </c:pt>
                <c:pt idx="7">
                  <c:v>2.4551642537537042</c:v>
                </c:pt>
                <c:pt idx="8">
                  <c:v>7.9306810098066567</c:v>
                </c:pt>
                <c:pt idx="9">
                  <c:v>11.463715658616735</c:v>
                </c:pt>
                <c:pt idx="10">
                  <c:v>15.469160264955411</c:v>
                </c:pt>
                <c:pt idx="11">
                  <c:v>18.398736108958264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11-4BB0-A4A0-68D7C9580796}"/>
            </c:ext>
          </c:extLst>
        </c:ser>
        <c:ser>
          <c:idx val="1"/>
          <c:order val="4"/>
          <c:tx>
            <c:strRef>
              <c:f>'calendrier prod par bassin'!$A$8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bassin'!$B$8:$M$8</c:f>
              <c:numCache>
                <c:formatCode>#\ ##0.0</c:formatCode>
                <c:ptCount val="12"/>
                <c:pt idx="0">
                  <c:v>8.1574238162212848E-2</c:v>
                </c:pt>
                <c:pt idx="1">
                  <c:v>0.74610583684950771</c:v>
                </c:pt>
                <c:pt idx="2">
                  <c:v>3.1197172058134082</c:v>
                </c:pt>
                <c:pt idx="3">
                  <c:v>7.5525806844819501</c:v>
                </c:pt>
                <c:pt idx="4">
                  <c:v>11.843186650257852</c:v>
                </c:pt>
                <c:pt idx="5">
                  <c:v>12.853911357243319</c:v>
                </c:pt>
                <c:pt idx="6">
                  <c:v>14.48141688935771</c:v>
                </c:pt>
                <c:pt idx="7">
                  <c:v>14.897246542428505</c:v>
                </c:pt>
                <c:pt idx="8">
                  <c:v>9.3999387365213298</c:v>
                </c:pt>
                <c:pt idx="9">
                  <c:v>6.791552730895452</c:v>
                </c:pt>
                <c:pt idx="10">
                  <c:v>2.9307037271448664</c:v>
                </c:pt>
                <c:pt idx="11">
                  <c:v>0.17906540084388184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1-4BB0-A4A0-68D7C9580796}"/>
            </c:ext>
          </c:extLst>
        </c:ser>
        <c:ser>
          <c:idx val="3"/>
          <c:order val="5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bassin'!$B$12:$M$12</c:f>
              <c:numCache>
                <c:formatCode>0.0;;"-"</c:formatCode>
                <c:ptCount val="12"/>
                <c:pt idx="0">
                  <c:v>15.315672304266291</c:v>
                </c:pt>
                <c:pt idx="1">
                  <c:v>14.651140705578998</c:v>
                </c:pt>
                <c:pt idx="2">
                  <c:v>12.277529336615096</c:v>
                </c:pt>
                <c:pt idx="3">
                  <c:v>7.8446658579465547</c:v>
                </c:pt>
                <c:pt idx="4">
                  <c:v>3.5540598921706525</c:v>
                </c:pt>
                <c:pt idx="5">
                  <c:v>2.5433351851851853</c:v>
                </c:pt>
                <c:pt idx="6">
                  <c:v>0.91582965307079434</c:v>
                </c:pt>
                <c:pt idx="7">
                  <c:v>0.5</c:v>
                </c:pt>
                <c:pt idx="8">
                  <c:v>5.9973078059071749</c:v>
                </c:pt>
                <c:pt idx="9">
                  <c:v>8.6056938115330528</c:v>
                </c:pt>
                <c:pt idx="10">
                  <c:v>12.466542815283638</c:v>
                </c:pt>
                <c:pt idx="11">
                  <c:v>15.218181141584623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1-4BB0-A4A0-68D7C9580796}"/>
            </c:ext>
          </c:extLst>
        </c:ser>
        <c:ser>
          <c:idx val="5"/>
          <c:order val="6"/>
          <c:tx>
            <c:strRef>
              <c:f>'calendrier prod par bassin'!$A$9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bassin'!$B$9:$M$9</c:f>
              <c:numCache>
                <c:formatCode>#\ ##0.0</c:formatCode>
                <c:ptCount val="12"/>
                <c:pt idx="0">
                  <c:v>1.3662351092199529</c:v>
                </c:pt>
                <c:pt idx="1">
                  <c:v>2.9088470586268298</c:v>
                </c:pt>
                <c:pt idx="2">
                  <c:v>5.7436706765534478</c:v>
                </c:pt>
                <c:pt idx="3">
                  <c:v>8.5739249462886953</c:v>
                </c:pt>
                <c:pt idx="4">
                  <c:v>12.540119176398791</c:v>
                </c:pt>
                <c:pt idx="5">
                  <c:v>15.016705896121918</c:v>
                </c:pt>
                <c:pt idx="6">
                  <c:v>24.709207279658251</c:v>
                </c:pt>
                <c:pt idx="7">
                  <c:v>20.730218874612319</c:v>
                </c:pt>
                <c:pt idx="8">
                  <c:v>10.726087944424473</c:v>
                </c:pt>
                <c:pt idx="9">
                  <c:v>4.5355350147549336</c:v>
                </c:pt>
                <c:pt idx="10">
                  <c:v>1.8186005801656899</c:v>
                </c:pt>
                <c:pt idx="11">
                  <c:v>0.64884744317469345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1-4BB0-A4A0-68D7C9580796}"/>
            </c:ext>
          </c:extLst>
        </c:ser>
        <c:ser>
          <c:idx val="7"/>
          <c:order val="7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bassin'!$B$13:$M$13</c:f>
              <c:numCache>
                <c:formatCode>0.0;;"-"</c:formatCode>
                <c:ptCount val="12"/>
                <c:pt idx="0">
                  <c:v>23.842972170438298</c:v>
                </c:pt>
                <c:pt idx="1">
                  <c:v>22.300360221031422</c:v>
                </c:pt>
                <c:pt idx="2">
                  <c:v>19.465536603104802</c:v>
                </c:pt>
                <c:pt idx="3">
                  <c:v>16.635282333369556</c:v>
                </c:pt>
                <c:pt idx="4">
                  <c:v>12.66908810325946</c:v>
                </c:pt>
                <c:pt idx="5">
                  <c:v>10.192501383536333</c:v>
                </c:pt>
                <c:pt idx="6">
                  <c:v>0.5</c:v>
                </c:pt>
                <c:pt idx="7">
                  <c:v>4.4789884050459321</c:v>
                </c:pt>
                <c:pt idx="8">
                  <c:v>14.483119335233779</c:v>
                </c:pt>
                <c:pt idx="9">
                  <c:v>20.673672264903317</c:v>
                </c:pt>
                <c:pt idx="10">
                  <c:v>23.390606699492562</c:v>
                </c:pt>
                <c:pt idx="11">
                  <c:v>24.560359836483556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17</xdr:row>
      <xdr:rowOff>19050</xdr:rowOff>
    </xdr:from>
    <xdr:to>
      <xdr:col>9</xdr:col>
      <xdr:colOff>714374</xdr:colOff>
      <xdr:row>35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8"/>
  <sheetViews>
    <sheetView zoomScale="120" zoomScaleNormal="120" workbookViewId="0">
      <selection activeCell="B4" sqref="B4:J17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9" width="12.7109375" style="2" customWidth="1"/>
    <col min="10" max="10" width="10.7109375" style="2" customWidth="1"/>
    <col min="11" max="11" width="1.7109375" style="22" customWidth="1"/>
    <col min="12" max="12" width="15.7109375" style="22" customWidth="1"/>
    <col min="13" max="16384" width="11.42578125" style="22"/>
  </cols>
  <sheetData>
    <row r="1" spans="2:13" x14ac:dyDescent="0.3">
      <c r="B1" s="22"/>
      <c r="C1" s="1"/>
      <c r="K1" s="2"/>
    </row>
    <row r="2" spans="2:13" ht="18" x14ac:dyDescent="0.35">
      <c r="B2" s="45" t="s">
        <v>49</v>
      </c>
      <c r="C2" s="45"/>
      <c r="D2" s="45"/>
      <c r="E2" s="45"/>
      <c r="F2" s="45"/>
      <c r="G2" s="45"/>
      <c r="H2" s="45"/>
      <c r="I2" s="45"/>
      <c r="J2" s="38"/>
    </row>
    <row r="4" spans="2:13" s="23" customFormat="1" ht="25.5" x14ac:dyDescent="0.3">
      <c r="B4" s="43" t="s">
        <v>61</v>
      </c>
      <c r="C4" s="44"/>
      <c r="D4" s="12" t="s">
        <v>50</v>
      </c>
      <c r="E4" s="12" t="s">
        <v>25</v>
      </c>
      <c r="F4" s="12" t="s">
        <v>40</v>
      </c>
      <c r="G4" s="12" t="s">
        <v>26</v>
      </c>
      <c r="H4" s="12" t="s">
        <v>24</v>
      </c>
      <c r="I4" s="12" t="s">
        <v>2</v>
      </c>
      <c r="J4" s="40" t="s">
        <v>59</v>
      </c>
      <c r="K4" s="10"/>
      <c r="L4" s="10"/>
      <c r="M4" s="10"/>
    </row>
    <row r="5" spans="2:13" ht="15.75" customHeight="1" x14ac:dyDescent="0.3">
      <c r="B5" s="46" t="s">
        <v>52</v>
      </c>
      <c r="C5" s="33" t="s">
        <v>41</v>
      </c>
      <c r="D5" s="34">
        <v>546</v>
      </c>
      <c r="E5" s="34">
        <v>289</v>
      </c>
      <c r="F5" s="34">
        <v>288</v>
      </c>
      <c r="G5" s="34">
        <v>674</v>
      </c>
      <c r="H5" s="34">
        <v>209</v>
      </c>
      <c r="I5" s="34">
        <v>2006</v>
      </c>
      <c r="J5" s="35">
        <v>0.35017508754378035</v>
      </c>
      <c r="K5" s="2"/>
      <c r="L5" s="2"/>
      <c r="M5" s="2"/>
    </row>
    <row r="6" spans="2:13" x14ac:dyDescent="0.3">
      <c r="B6" s="47"/>
      <c r="C6" s="33" t="s">
        <v>42</v>
      </c>
      <c r="D6" s="34">
        <v>24</v>
      </c>
      <c r="E6" s="34">
        <v>90</v>
      </c>
      <c r="F6" s="34">
        <v>126</v>
      </c>
      <c r="G6" s="34">
        <v>246</v>
      </c>
      <c r="H6" s="34">
        <v>124</v>
      </c>
      <c r="I6" s="34">
        <v>610</v>
      </c>
      <c r="J6" s="35">
        <v>-0.81300813008130524</v>
      </c>
      <c r="K6" s="2"/>
      <c r="L6" s="2"/>
      <c r="M6" s="2"/>
    </row>
    <row r="7" spans="2:13" x14ac:dyDescent="0.3">
      <c r="B7" s="47"/>
      <c r="C7" s="3" t="s">
        <v>51</v>
      </c>
      <c r="D7" s="42">
        <v>570</v>
      </c>
      <c r="E7" s="42">
        <v>379</v>
      </c>
      <c r="F7" s="42">
        <v>414</v>
      </c>
      <c r="G7" s="42">
        <v>920</v>
      </c>
      <c r="H7" s="42">
        <v>333</v>
      </c>
      <c r="I7" s="42">
        <v>2616</v>
      </c>
      <c r="J7" s="39"/>
      <c r="K7" s="2"/>
      <c r="L7" s="2"/>
      <c r="M7" s="2"/>
    </row>
    <row r="8" spans="2:13" x14ac:dyDescent="0.3">
      <c r="B8" s="47"/>
      <c r="C8" s="11" t="s">
        <v>35</v>
      </c>
      <c r="D8" s="35">
        <v>0</v>
      </c>
      <c r="E8" s="35">
        <v>6.7605633802816811</v>
      </c>
      <c r="F8" s="35">
        <v>-0.95693779904306719</v>
      </c>
      <c r="G8" s="35">
        <v>-1.9189765458422214</v>
      </c>
      <c r="H8" s="35" t="s">
        <v>38</v>
      </c>
      <c r="I8" s="35">
        <v>7.6511094108644429E-2</v>
      </c>
      <c r="J8" s="39"/>
      <c r="K8" s="2"/>
      <c r="L8" s="2"/>
      <c r="M8" s="2"/>
    </row>
    <row r="9" spans="2:13" x14ac:dyDescent="0.3">
      <c r="B9" s="48"/>
      <c r="C9" s="11" t="s">
        <v>37</v>
      </c>
      <c r="D9" s="35">
        <v>-4.2660396372186771</v>
      </c>
      <c r="E9" s="35">
        <v>-5.1551551551551551</v>
      </c>
      <c r="F9" s="35">
        <v>-1.5223596574690745</v>
      </c>
      <c r="G9" s="35">
        <v>-1.498929336188437</v>
      </c>
      <c r="H9" s="35" t="s">
        <v>38</v>
      </c>
      <c r="I9" s="35">
        <v>-2.4608501118568271</v>
      </c>
      <c r="J9" s="39"/>
      <c r="K9" s="2"/>
      <c r="L9" s="2"/>
      <c r="M9" s="2"/>
    </row>
    <row r="10" spans="2:13" x14ac:dyDescent="0.3">
      <c r="B10" s="4"/>
      <c r="C10" s="5"/>
      <c r="D10" s="5"/>
      <c r="E10" s="5"/>
      <c r="F10" s="5"/>
      <c r="G10" s="5"/>
      <c r="H10" s="5"/>
      <c r="I10" s="5"/>
      <c r="J10" s="39"/>
      <c r="K10" s="2"/>
      <c r="L10" s="2"/>
      <c r="M10" s="2"/>
    </row>
    <row r="11" spans="2:13" x14ac:dyDescent="0.3">
      <c r="B11" s="46" t="s">
        <v>43</v>
      </c>
      <c r="C11" s="33" t="s">
        <v>41</v>
      </c>
      <c r="D11" s="41">
        <v>141.28800000000001</v>
      </c>
      <c r="E11" s="41">
        <v>97.186999999999998</v>
      </c>
      <c r="F11" s="41">
        <v>78.841999999999999</v>
      </c>
      <c r="G11" s="41">
        <v>101.673</v>
      </c>
      <c r="H11" s="41">
        <v>30.021000000000001</v>
      </c>
      <c r="I11" s="41">
        <v>449.01100000000002</v>
      </c>
      <c r="J11" s="35">
        <v>5.333151917649781</v>
      </c>
      <c r="K11" s="2"/>
      <c r="L11" s="2"/>
      <c r="M11" s="2"/>
    </row>
    <row r="12" spans="2:13" x14ac:dyDescent="0.3">
      <c r="B12" s="47"/>
      <c r="C12" s="33" t="s">
        <v>42</v>
      </c>
      <c r="D12" s="41">
        <v>1.353</v>
      </c>
      <c r="E12" s="41">
        <v>5.085</v>
      </c>
      <c r="F12" s="41">
        <v>6.0350000000000001</v>
      </c>
      <c r="G12" s="41">
        <v>7.6449999999999996</v>
      </c>
      <c r="H12" s="41">
        <v>6.4020000000000001</v>
      </c>
      <c r="I12" s="41">
        <v>26.52</v>
      </c>
      <c r="J12" s="35">
        <v>1.2754907202321863</v>
      </c>
      <c r="K12" s="2"/>
      <c r="L12" s="2"/>
      <c r="M12" s="2"/>
    </row>
    <row r="13" spans="2:13" ht="15.75" customHeight="1" x14ac:dyDescent="0.3">
      <c r="B13" s="47"/>
      <c r="C13" s="3" t="s">
        <v>44</v>
      </c>
      <c r="D13" s="36">
        <v>142.64099999999999</v>
      </c>
      <c r="E13" s="36">
        <v>102.27200000000001</v>
      </c>
      <c r="F13" s="36">
        <v>84.876999999999995</v>
      </c>
      <c r="G13" s="36">
        <v>109.318</v>
      </c>
      <c r="H13" s="36">
        <v>36.423000000000002</v>
      </c>
      <c r="I13" s="36">
        <v>475.53100000000001</v>
      </c>
      <c r="J13" s="39"/>
      <c r="K13" s="2"/>
      <c r="L13" s="2"/>
      <c r="M13" s="2"/>
    </row>
    <row r="14" spans="2:13" x14ac:dyDescent="0.3">
      <c r="B14" s="47"/>
      <c r="C14" s="11" t="s">
        <v>35</v>
      </c>
      <c r="D14" s="35">
        <v>-6.2842463503409824</v>
      </c>
      <c r="E14" s="35">
        <v>59.747582824385745</v>
      </c>
      <c r="F14" s="35">
        <v>-3.9700857601882689</v>
      </c>
      <c r="G14" s="35">
        <v>-3.3969000194411514</v>
      </c>
      <c r="H14" s="35" t="s">
        <v>38</v>
      </c>
      <c r="I14" s="35">
        <v>5.0983174314805924</v>
      </c>
      <c r="J14" s="39"/>
      <c r="K14" s="2"/>
      <c r="L14" s="2"/>
      <c r="M14" s="2"/>
    </row>
    <row r="15" spans="2:13" x14ac:dyDescent="0.3">
      <c r="B15" s="48"/>
      <c r="C15" s="11" t="s">
        <v>37</v>
      </c>
      <c r="D15" s="35">
        <v>-17.161396970558251</v>
      </c>
      <c r="E15" s="35">
        <v>14.5372436429545</v>
      </c>
      <c r="F15" s="35">
        <v>8.6849542092394483</v>
      </c>
      <c r="G15" s="35">
        <v>-17.230567967245246</v>
      </c>
      <c r="H15" s="35" t="s">
        <v>38</v>
      </c>
      <c r="I15" s="35">
        <v>-6.4784801740924935</v>
      </c>
      <c r="J15" s="39"/>
      <c r="K15" s="2"/>
      <c r="L15" s="2"/>
      <c r="M15" s="2"/>
    </row>
    <row r="16" spans="2:13" x14ac:dyDescent="0.3">
      <c r="B16" s="2" t="s">
        <v>1</v>
      </c>
      <c r="C16" s="6"/>
      <c r="D16" s="7"/>
      <c r="E16" s="7"/>
      <c r="F16" s="8"/>
      <c r="J16" s="39"/>
    </row>
    <row r="17" spans="2:2" x14ac:dyDescent="0.3">
      <c r="B17" s="2" t="s">
        <v>36</v>
      </c>
    </row>
    <row r="18" spans="2:2" x14ac:dyDescent="0.3">
      <c r="B18" s="9" t="s">
        <v>45</v>
      </c>
    </row>
  </sheetData>
  <mergeCells count="4">
    <mergeCell ref="B4:C4"/>
    <mergeCell ref="B2:I2"/>
    <mergeCell ref="B11:B15"/>
    <mergeCell ref="B5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tabSelected="1" topLeftCell="A7" zoomScale="120" zoomScaleNormal="120" workbookViewId="0">
      <selection activeCell="A20" sqref="A20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53</v>
      </c>
    </row>
    <row r="2" spans="1:13" ht="15.75" x14ac:dyDescent="0.3">
      <c r="A2" s="22" t="s">
        <v>46</v>
      </c>
    </row>
    <row r="3" spans="1:13" ht="15.75" x14ac:dyDescent="0.3">
      <c r="A3" s="22" t="s">
        <v>2</v>
      </c>
    </row>
    <row r="4" spans="1:13" ht="15.75" x14ac:dyDescent="0.3">
      <c r="A4" s="19" t="s">
        <v>61</v>
      </c>
    </row>
    <row r="6" spans="1:13" x14ac:dyDescent="0.25">
      <c r="B6" s="12" t="s">
        <v>22</v>
      </c>
      <c r="C6" s="12" t="s">
        <v>23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17</v>
      </c>
      <c r="I6" s="12" t="s">
        <v>10</v>
      </c>
      <c r="J6" s="12" t="s">
        <v>18</v>
      </c>
      <c r="K6" s="12" t="s">
        <v>19</v>
      </c>
      <c r="L6" s="12" t="s">
        <v>20</v>
      </c>
      <c r="M6" s="12" t="s">
        <v>21</v>
      </c>
    </row>
    <row r="7" spans="1:13" x14ac:dyDescent="0.25">
      <c r="A7" s="13">
        <v>2024</v>
      </c>
      <c r="B7" s="37">
        <v>2.8740967386057914</v>
      </c>
      <c r="C7" s="37">
        <v>6.4130026578816208</v>
      </c>
      <c r="D7" s="37">
        <v>17.442562425710431</v>
      </c>
      <c r="E7" s="37">
        <v>39.57644664340247</v>
      </c>
      <c r="F7" s="37">
        <v>63.818745611311229</v>
      </c>
      <c r="G7" s="37">
        <v>69.509590317850424</v>
      </c>
      <c r="H7" s="37">
        <v>92.034911989286542</v>
      </c>
      <c r="I7" s="37">
        <v>78.778933705238899</v>
      </c>
      <c r="J7" s="37">
        <v>51.172945916864379</v>
      </c>
      <c r="K7" s="37">
        <v>37.249594691727658</v>
      </c>
      <c r="L7" s="37">
        <v>14.028812362967967</v>
      </c>
      <c r="M7" s="37">
        <v>2.6313569391525671</v>
      </c>
    </row>
    <row r="8" spans="1:13" x14ac:dyDescent="0.25">
      <c r="A8" s="13">
        <v>2023</v>
      </c>
      <c r="B8" s="37">
        <v>2.4569945697097215</v>
      </c>
      <c r="C8" s="37">
        <v>4.6419897405748998</v>
      </c>
      <c r="D8" s="37">
        <v>18.638958805380341</v>
      </c>
      <c r="E8" s="37">
        <v>35.206922187940641</v>
      </c>
      <c r="F8" s="37">
        <v>60.905865389800695</v>
      </c>
      <c r="G8" s="37">
        <v>75.427833294287694</v>
      </c>
      <c r="H8" s="37">
        <v>80.968821047955416</v>
      </c>
      <c r="I8" s="37">
        <v>74.645835022609631</v>
      </c>
      <c r="J8" s="37">
        <v>51.478886224699536</v>
      </c>
      <c r="K8" s="37">
        <v>32.901927282291105</v>
      </c>
      <c r="L8" s="37">
        <v>12.655972028590245</v>
      </c>
      <c r="M8" s="37">
        <v>2.5309944061600755</v>
      </c>
    </row>
    <row r="9" spans="1:13" x14ac:dyDescent="0.25">
      <c r="A9" s="14" t="s">
        <v>31</v>
      </c>
      <c r="B9" s="37">
        <v>2.405655439393803</v>
      </c>
      <c r="C9" s="37">
        <v>5.1796834967548815</v>
      </c>
      <c r="D9" s="37">
        <v>21.750295641358854</v>
      </c>
      <c r="E9" s="37">
        <v>44.180749932329981</v>
      </c>
      <c r="F9" s="37">
        <v>71.045452452093528</v>
      </c>
      <c r="G9" s="37">
        <v>85.457615862534226</v>
      </c>
      <c r="H9" s="37">
        <v>90.08643929366788</v>
      </c>
      <c r="I9" s="37">
        <v>77.901848803801357</v>
      </c>
      <c r="J9" s="37">
        <v>54.785531354707111</v>
      </c>
      <c r="K9" s="37">
        <v>38.483111139139389</v>
      </c>
      <c r="L9" s="37">
        <v>14.108017957569126</v>
      </c>
      <c r="M9" s="37">
        <v>3.0874741897630762</v>
      </c>
    </row>
    <row r="10" spans="1:13" x14ac:dyDescent="0.25">
      <c r="A10" s="2" t="s">
        <v>47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2" spans="1:13" x14ac:dyDescent="0.25">
      <c r="A12" s="2"/>
      <c r="B12" s="1"/>
    </row>
    <row r="13" spans="1:13" ht="18" x14ac:dyDescent="0.25">
      <c r="A13" s="2"/>
      <c r="B13" s="17" t="s">
        <v>54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L16" sqref="L16"/>
    </sheetView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53</v>
      </c>
    </row>
    <row r="2" spans="1:13" s="2" customFormat="1" ht="12.75" x14ac:dyDescent="0.25">
      <c r="A2" s="2" t="s">
        <v>39</v>
      </c>
    </row>
    <row r="3" spans="1:13" s="2" customFormat="1" ht="12.75" x14ac:dyDescent="0.25">
      <c r="A3" s="2" t="s">
        <v>27</v>
      </c>
    </row>
    <row r="4" spans="1:13" s="2" customFormat="1" ht="12.75" x14ac:dyDescent="0.25"/>
    <row r="5" spans="1:13" s="2" customFormat="1" ht="12.75" x14ac:dyDescent="0.25">
      <c r="B5" s="12" t="s">
        <v>22</v>
      </c>
      <c r="C5" s="12" t="s">
        <v>23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17</v>
      </c>
      <c r="I5" s="12" t="s">
        <v>10</v>
      </c>
      <c r="J5" s="12" t="s">
        <v>18</v>
      </c>
      <c r="K5" s="12" t="s">
        <v>19</v>
      </c>
      <c r="L5" s="12" t="s">
        <v>20</v>
      </c>
      <c r="M5" s="12" t="s">
        <v>21</v>
      </c>
    </row>
    <row r="6" spans="1:13" s="2" customFormat="1" ht="12.75" x14ac:dyDescent="0.25">
      <c r="A6" s="28" t="s">
        <v>55</v>
      </c>
      <c r="B6" s="18">
        <v>219.5</v>
      </c>
      <c r="C6" s="18">
        <v>200.1</v>
      </c>
      <c r="D6" s="18">
        <v>182.5</v>
      </c>
      <c r="E6" s="18">
        <v>142.80000000000001</v>
      </c>
      <c r="F6" s="18">
        <v>96.2</v>
      </c>
      <c r="G6" s="18">
        <v>79.8</v>
      </c>
      <c r="H6" s="18">
        <v>102.6</v>
      </c>
      <c r="I6" s="18">
        <v>116.1</v>
      </c>
      <c r="J6" s="18">
        <v>112.708218450629</v>
      </c>
      <c r="K6" s="18">
        <v>122.83093599830801</v>
      </c>
      <c r="L6" s="18"/>
      <c r="M6" s="18"/>
    </row>
    <row r="7" spans="1:13" s="2" customFormat="1" ht="12.75" x14ac:dyDescent="0.25">
      <c r="A7" s="28" t="s">
        <v>56</v>
      </c>
      <c r="B7" s="18">
        <v>215.2</v>
      </c>
      <c r="C7" s="18">
        <v>225</v>
      </c>
      <c r="D7" s="18">
        <v>179</v>
      </c>
      <c r="E7" s="18">
        <v>161.6</v>
      </c>
      <c r="F7" s="18">
        <v>104.6</v>
      </c>
      <c r="G7" s="18">
        <v>110.5</v>
      </c>
      <c r="H7" s="18">
        <v>81.900000000000006</v>
      </c>
      <c r="I7" s="18">
        <v>94.8</v>
      </c>
      <c r="J7" s="18">
        <v>108.6</v>
      </c>
      <c r="K7" s="18">
        <v>138.80000000000001</v>
      </c>
      <c r="L7" s="18">
        <v>167.7</v>
      </c>
      <c r="M7" s="18">
        <v>257.2</v>
      </c>
    </row>
    <row r="8" spans="1:13" s="2" customFormat="1" ht="12.75" x14ac:dyDescent="0.25">
      <c r="A8" s="28" t="s">
        <v>31</v>
      </c>
      <c r="B8" s="18">
        <v>219.6</v>
      </c>
      <c r="C8" s="18">
        <v>201.41598190998621</v>
      </c>
      <c r="D8" s="18">
        <v>172.22988060230418</v>
      </c>
      <c r="E8" s="18">
        <v>150.38819569919778</v>
      </c>
      <c r="F8" s="18">
        <v>89.743294902572785</v>
      </c>
      <c r="G8" s="18">
        <v>96.263610934666488</v>
      </c>
      <c r="H8" s="18">
        <v>97.276201217153201</v>
      </c>
      <c r="I8" s="18">
        <v>96.701900634328609</v>
      </c>
      <c r="J8" s="18">
        <v>102.77921611530203</v>
      </c>
      <c r="K8" s="18">
        <v>105.83938950564209</v>
      </c>
      <c r="L8" s="18">
        <v>119.47802447074284</v>
      </c>
      <c r="M8" s="18">
        <v>205.74999999999997</v>
      </c>
    </row>
    <row r="9" spans="1:13" s="2" customFormat="1" ht="12.75" x14ac:dyDescent="0.25">
      <c r="A9" s="28" t="s">
        <v>57</v>
      </c>
      <c r="B9" s="18">
        <v>149</v>
      </c>
      <c r="C9" s="18">
        <v>131.9</v>
      </c>
      <c r="D9" s="18">
        <v>135.19999999999999</v>
      </c>
      <c r="E9" s="18">
        <v>125.7</v>
      </c>
      <c r="F9" s="18">
        <v>120.7</v>
      </c>
      <c r="G9" s="18">
        <v>111.5</v>
      </c>
      <c r="H9" s="18">
        <v>108.9</v>
      </c>
      <c r="I9" s="18">
        <v>112.7</v>
      </c>
      <c r="J9" s="18">
        <v>125.174203368397</v>
      </c>
      <c r="K9" s="18">
        <v>136.20787779516601</v>
      </c>
      <c r="L9" s="18"/>
      <c r="M9" s="18"/>
    </row>
    <row r="10" spans="1:13" s="2" customFormat="1" ht="12.75" x14ac:dyDescent="0.25"/>
    <row r="11" spans="1:13" s="2" customFormat="1" ht="12.75" x14ac:dyDescent="0.25">
      <c r="A11" s="2" t="s">
        <v>32</v>
      </c>
    </row>
    <row r="12" spans="1:13" s="2" customFormat="1" ht="12.75" x14ac:dyDescent="0.25">
      <c r="A12" s="2" t="s">
        <v>47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7" t="s">
        <v>58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0" t="s">
        <v>53</v>
      </c>
    </row>
    <row r="2" spans="1:37" x14ac:dyDescent="0.25">
      <c r="A2" s="29" t="s">
        <v>27</v>
      </c>
    </row>
    <row r="3" spans="1:37" x14ac:dyDescent="0.25">
      <c r="A3" s="29" t="s">
        <v>28</v>
      </c>
    </row>
    <row r="4" spans="1:37" x14ac:dyDescent="0.25">
      <c r="B4" s="12" t="s">
        <v>0</v>
      </c>
      <c r="C4" s="12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 t="s">
        <v>0</v>
      </c>
      <c r="I4" s="12" t="s">
        <v>0</v>
      </c>
      <c r="J4" s="12" t="s">
        <v>0</v>
      </c>
      <c r="K4" s="12" t="s">
        <v>0</v>
      </c>
      <c r="L4" s="12" t="s">
        <v>0</v>
      </c>
      <c r="M4" s="12" t="s">
        <v>0</v>
      </c>
      <c r="N4" s="12" t="s">
        <v>16</v>
      </c>
      <c r="O4" s="12" t="s">
        <v>16</v>
      </c>
      <c r="P4" s="12" t="s">
        <v>16</v>
      </c>
      <c r="Q4" s="12" t="s">
        <v>16</v>
      </c>
      <c r="R4" s="12" t="s">
        <v>16</v>
      </c>
      <c r="S4" s="12" t="s">
        <v>16</v>
      </c>
      <c r="T4" s="12" t="s">
        <v>16</v>
      </c>
      <c r="U4" s="12" t="s">
        <v>16</v>
      </c>
      <c r="V4" s="12" t="s">
        <v>16</v>
      </c>
      <c r="W4" s="12" t="s">
        <v>16</v>
      </c>
      <c r="X4" s="12" t="s">
        <v>16</v>
      </c>
      <c r="Y4" s="12" t="s">
        <v>16</v>
      </c>
      <c r="Z4" s="12" t="s">
        <v>15</v>
      </c>
      <c r="AA4" s="12" t="s">
        <v>15</v>
      </c>
      <c r="AB4" s="12" t="s">
        <v>15</v>
      </c>
      <c r="AC4" s="12" t="s">
        <v>15</v>
      </c>
      <c r="AD4" s="12" t="s">
        <v>15</v>
      </c>
      <c r="AE4" s="12" t="s">
        <v>15</v>
      </c>
      <c r="AF4" s="12" t="s">
        <v>15</v>
      </c>
      <c r="AG4" s="12" t="s">
        <v>15</v>
      </c>
      <c r="AH4" s="12" t="s">
        <v>15</v>
      </c>
      <c r="AI4" s="12" t="s">
        <v>15</v>
      </c>
      <c r="AJ4" s="12" t="s">
        <v>15</v>
      </c>
      <c r="AK4" s="12" t="s">
        <v>15</v>
      </c>
    </row>
    <row r="5" spans="1:37" x14ac:dyDescent="0.25"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2" t="s">
        <v>14</v>
      </c>
      <c r="N5" s="12" t="s">
        <v>3</v>
      </c>
      <c r="O5" s="12" t="s">
        <v>4</v>
      </c>
      <c r="P5" s="12" t="s">
        <v>5</v>
      </c>
      <c r="Q5" s="12" t="s">
        <v>6</v>
      </c>
      <c r="R5" s="12" t="s">
        <v>7</v>
      </c>
      <c r="S5" s="12" t="s">
        <v>8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13</v>
      </c>
      <c r="Y5" s="12" t="s">
        <v>14</v>
      </c>
      <c r="Z5" s="12" t="s">
        <v>3</v>
      </c>
      <c r="AA5" s="12" t="s">
        <v>4</v>
      </c>
      <c r="AB5" s="12" t="s">
        <v>5</v>
      </c>
      <c r="AC5" s="12" t="s">
        <v>6</v>
      </c>
      <c r="AD5" s="12" t="s">
        <v>7</v>
      </c>
      <c r="AE5" s="12" t="s">
        <v>8</v>
      </c>
      <c r="AF5" s="12" t="s">
        <v>9</v>
      </c>
      <c r="AG5" s="12" t="s">
        <v>10</v>
      </c>
      <c r="AH5" s="12" t="s">
        <v>11</v>
      </c>
      <c r="AI5" s="12" t="s">
        <v>12</v>
      </c>
      <c r="AJ5" s="12" t="s">
        <v>13</v>
      </c>
      <c r="AK5" s="12" t="s">
        <v>14</v>
      </c>
    </row>
    <row r="6" spans="1:37" x14ac:dyDescent="0.25">
      <c r="A6" s="28" t="s">
        <v>29</v>
      </c>
      <c r="B6" s="18">
        <v>67347.483999999997</v>
      </c>
      <c r="C6" s="18">
        <v>64019.294999999998</v>
      </c>
      <c r="D6" s="18">
        <v>55488.114000000001</v>
      </c>
      <c r="E6" s="18">
        <v>50539.987999999998</v>
      </c>
      <c r="F6" s="18">
        <v>43040.67</v>
      </c>
      <c r="G6" s="18">
        <v>32293.876</v>
      </c>
      <c r="H6" s="18">
        <v>23177.859</v>
      </c>
      <c r="I6" s="18">
        <v>22425.817999999999</v>
      </c>
      <c r="J6" s="18">
        <v>25817.881000000001</v>
      </c>
      <c r="K6" s="18">
        <v>46648.826000000001</v>
      </c>
      <c r="L6" s="18">
        <v>68243.468999999997</v>
      </c>
      <c r="M6" s="18">
        <v>69189.069000000003</v>
      </c>
      <c r="N6" s="18">
        <v>67221.838000000003</v>
      </c>
      <c r="O6" s="18">
        <v>60344.83</v>
      </c>
      <c r="P6" s="18">
        <v>63033.463000000003</v>
      </c>
      <c r="Q6" s="18">
        <v>48066.938999999998</v>
      </c>
      <c r="R6" s="18">
        <v>40524.027999999998</v>
      </c>
      <c r="S6" s="18">
        <v>33026.031000000003</v>
      </c>
      <c r="T6" s="18">
        <v>25385.521000000001</v>
      </c>
      <c r="U6" s="18">
        <v>22265.455999999998</v>
      </c>
      <c r="V6" s="18">
        <v>19341.504000000001</v>
      </c>
      <c r="W6" s="18">
        <v>33433.483999999997</v>
      </c>
      <c r="X6" s="18">
        <v>52821.107000000004</v>
      </c>
      <c r="Y6" s="18">
        <v>64097.023000000001</v>
      </c>
      <c r="Z6" s="18">
        <v>76620.255999999994</v>
      </c>
      <c r="AA6" s="18">
        <v>68948.263000000006</v>
      </c>
      <c r="AB6" s="18">
        <v>64239.481</v>
      </c>
      <c r="AC6" s="18">
        <v>58111.434999999998</v>
      </c>
      <c r="AD6" s="18">
        <v>41536.745000000003</v>
      </c>
      <c r="AE6" s="18">
        <v>29132.374</v>
      </c>
      <c r="AF6" s="18">
        <v>29851.642</v>
      </c>
      <c r="AG6" s="18">
        <v>27582.136999999999</v>
      </c>
      <c r="AH6" s="18">
        <v>26291.294000000002</v>
      </c>
      <c r="AI6" s="18"/>
      <c r="AJ6" s="18"/>
      <c r="AK6" s="18"/>
    </row>
    <row r="7" spans="1:37" x14ac:dyDescent="0.25">
      <c r="A7" s="28" t="s">
        <v>30</v>
      </c>
      <c r="B7" s="18">
        <v>37642.1</v>
      </c>
      <c r="C7" s="18">
        <v>38876.892999999996</v>
      </c>
      <c r="D7" s="18">
        <v>32751.234</v>
      </c>
      <c r="E7" s="18">
        <v>26388.974999999999</v>
      </c>
      <c r="F7" s="18">
        <v>21349.466</v>
      </c>
      <c r="G7" s="18">
        <v>14259.377</v>
      </c>
      <c r="H7" s="18">
        <v>7465.6260000000002</v>
      </c>
      <c r="I7" s="18">
        <v>9390.92</v>
      </c>
      <c r="J7" s="18">
        <v>13157.099</v>
      </c>
      <c r="K7" s="18">
        <v>26388.758999999998</v>
      </c>
      <c r="L7" s="18">
        <v>36346.446000000004</v>
      </c>
      <c r="M7" s="18">
        <v>42709.481</v>
      </c>
      <c r="N7" s="18">
        <v>39336.131999999998</v>
      </c>
      <c r="O7" s="18">
        <v>37859.031999999999</v>
      </c>
      <c r="P7" s="18">
        <v>40804.847000000002</v>
      </c>
      <c r="Q7" s="18">
        <v>29737.723000000002</v>
      </c>
      <c r="R7" s="18">
        <v>25285.537</v>
      </c>
      <c r="S7" s="18">
        <v>13491.637000000001</v>
      </c>
      <c r="T7" s="18">
        <v>10106.666999999999</v>
      </c>
      <c r="U7" s="18">
        <v>9870.4670000000006</v>
      </c>
      <c r="V7" s="18">
        <v>11600.07</v>
      </c>
      <c r="W7" s="18">
        <v>15774.370999999999</v>
      </c>
      <c r="X7" s="18">
        <v>27331.424999999999</v>
      </c>
      <c r="Y7" s="18">
        <v>36591.129000000001</v>
      </c>
      <c r="Z7" s="18">
        <v>42649.199000000001</v>
      </c>
      <c r="AA7" s="18">
        <v>38145.618000000002</v>
      </c>
      <c r="AB7" s="18">
        <v>37481.58</v>
      </c>
      <c r="AC7" s="18">
        <v>31674.734</v>
      </c>
      <c r="AD7" s="18">
        <v>21969.567999999999</v>
      </c>
      <c r="AE7" s="18">
        <v>14929.803</v>
      </c>
      <c r="AF7" s="18">
        <v>12415.97</v>
      </c>
      <c r="AG7" s="18">
        <v>11304.439</v>
      </c>
      <c r="AH7" s="18">
        <v>15166.996999999999</v>
      </c>
      <c r="AI7" s="18"/>
      <c r="AJ7" s="18"/>
      <c r="AK7" s="18"/>
    </row>
    <row r="9" spans="1:37" x14ac:dyDescent="0.25">
      <c r="A9" s="2" t="s">
        <v>33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"/>
  <sheetViews>
    <sheetView zoomScaleNormal="100" workbookViewId="0">
      <selection activeCell="N32" sqref="N32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53</v>
      </c>
    </row>
    <row r="2" spans="1:13" x14ac:dyDescent="0.25">
      <c r="A2" s="2" t="s">
        <v>48</v>
      </c>
    </row>
    <row r="3" spans="1:13" x14ac:dyDescent="0.25">
      <c r="A3" s="15" t="s">
        <v>61</v>
      </c>
      <c r="B3" s="2"/>
    </row>
    <row r="4" spans="1:13" x14ac:dyDescent="0.25">
      <c r="A4" s="1"/>
      <c r="B4" s="2"/>
    </row>
    <row r="5" spans="1:13" x14ac:dyDescent="0.25">
      <c r="A5" s="12" t="s">
        <v>34</v>
      </c>
      <c r="B5" s="12" t="s">
        <v>22</v>
      </c>
      <c r="C5" s="12" t="s">
        <v>23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17</v>
      </c>
      <c r="I5" s="12" t="s">
        <v>10</v>
      </c>
      <c r="J5" s="12" t="s">
        <v>18</v>
      </c>
      <c r="K5" s="12" t="s">
        <v>19</v>
      </c>
      <c r="L5" s="12" t="s">
        <v>20</v>
      </c>
      <c r="M5" s="12" t="s">
        <v>21</v>
      </c>
    </row>
    <row r="6" spans="1:13" x14ac:dyDescent="0.25">
      <c r="A6" s="28" t="s">
        <v>50</v>
      </c>
      <c r="B6" s="31">
        <v>0.37180971733677143</v>
      </c>
      <c r="C6" s="31">
        <v>1.3722976932886752</v>
      </c>
      <c r="D6" s="31">
        <v>4.7845513894922709</v>
      </c>
      <c r="E6" s="31">
        <v>11.779971313255881</v>
      </c>
      <c r="F6" s="31">
        <v>20.232645451742645</v>
      </c>
      <c r="G6" s="31">
        <v>22.858301708311728</v>
      </c>
      <c r="H6" s="31">
        <v>26.510432641506789</v>
      </c>
      <c r="I6" s="31">
        <v>19.180184074442593</v>
      </c>
      <c r="J6" s="31">
        <v>15.343147771066608</v>
      </c>
      <c r="K6" s="31">
        <v>15.251194830219879</v>
      </c>
      <c r="L6" s="31">
        <v>4.3587692938324194</v>
      </c>
      <c r="M6" s="31">
        <v>0.59769411550373475</v>
      </c>
    </row>
    <row r="7" spans="1:13" x14ac:dyDescent="0.25">
      <c r="A7" s="28" t="s">
        <v>25</v>
      </c>
      <c r="B7" s="31">
        <v>0.85287435285364421</v>
      </c>
      <c r="C7" s="31">
        <v>0.93319461408893167</v>
      </c>
      <c r="D7" s="31">
        <v>2.5787031238697544</v>
      </c>
      <c r="E7" s="31">
        <v>8.9504249000217015</v>
      </c>
      <c r="F7" s="31">
        <v>14.801121823686849</v>
      </c>
      <c r="G7" s="31">
        <v>13.823539696809995</v>
      </c>
      <c r="H7" s="31">
        <v>18.924933130793317</v>
      </c>
      <c r="I7" s="31">
        <v>16.969768877039613</v>
      </c>
      <c r="J7" s="31">
        <v>11.49425212098666</v>
      </c>
      <c r="K7" s="31">
        <v>7.9612174721765818</v>
      </c>
      <c r="L7" s="31">
        <v>3.9557728658379063</v>
      </c>
      <c r="M7" s="31">
        <v>1.026197021835054</v>
      </c>
    </row>
    <row r="8" spans="1:13" x14ac:dyDescent="0.25">
      <c r="A8" s="28" t="s">
        <v>40</v>
      </c>
      <c r="B8" s="31">
        <v>8.1574238162212848E-2</v>
      </c>
      <c r="C8" s="31">
        <v>0.74610583684950771</v>
      </c>
      <c r="D8" s="31">
        <v>3.1197172058134082</v>
      </c>
      <c r="E8" s="31">
        <v>7.5525806844819501</v>
      </c>
      <c r="F8" s="31">
        <v>11.843186650257852</v>
      </c>
      <c r="G8" s="31">
        <v>12.853911357243319</v>
      </c>
      <c r="H8" s="31">
        <v>14.48141688935771</v>
      </c>
      <c r="I8" s="31">
        <v>14.897246542428505</v>
      </c>
      <c r="J8" s="31">
        <v>9.3999387365213298</v>
      </c>
      <c r="K8" s="31">
        <v>6.791552730895452</v>
      </c>
      <c r="L8" s="31">
        <v>2.9307037271448664</v>
      </c>
      <c r="M8" s="31">
        <v>0.17906540084388184</v>
      </c>
    </row>
    <row r="9" spans="1:13" x14ac:dyDescent="0.25">
      <c r="A9" s="28" t="s">
        <v>26</v>
      </c>
      <c r="B9" s="31">
        <v>1.3662351092199529</v>
      </c>
      <c r="C9" s="31">
        <v>2.9088470586268298</v>
      </c>
      <c r="D9" s="31">
        <v>5.7436706765534478</v>
      </c>
      <c r="E9" s="31">
        <v>8.5739249462886953</v>
      </c>
      <c r="F9" s="31">
        <v>12.540119176398791</v>
      </c>
      <c r="G9" s="31">
        <v>15.016705896121918</v>
      </c>
      <c r="H9" s="31">
        <v>24.709207279658251</v>
      </c>
      <c r="I9" s="31">
        <v>20.730218874612319</v>
      </c>
      <c r="J9" s="31">
        <v>10.726087944424473</v>
      </c>
      <c r="K9" s="31">
        <v>4.5355350147549336</v>
      </c>
      <c r="L9" s="31">
        <v>1.8186005801656899</v>
      </c>
      <c r="M9" s="31">
        <v>0.64884744317469345</v>
      </c>
    </row>
    <row r="10" spans="1:13" x14ac:dyDescent="0.25">
      <c r="B10" s="30">
        <f>0.5+MAX($B$6:$M$6)-B6</f>
        <v>26.638622924170019</v>
      </c>
      <c r="C10" s="30">
        <f t="shared" ref="C10:M10" si="0">0.5+MAX($B$6:$M$6)-C6</f>
        <v>25.638134948218113</v>
      </c>
      <c r="D10" s="30">
        <f t="shared" si="0"/>
        <v>22.225881252014517</v>
      </c>
      <c r="E10" s="30">
        <f t="shared" si="0"/>
        <v>15.230461328250907</v>
      </c>
      <c r="F10" s="30">
        <f t="shared" si="0"/>
        <v>6.777787189764144</v>
      </c>
      <c r="G10" s="30">
        <f t="shared" si="0"/>
        <v>4.1521309331950604</v>
      </c>
      <c r="H10" s="30">
        <f t="shared" si="0"/>
        <v>0.5</v>
      </c>
      <c r="I10" s="30">
        <f t="shared" si="0"/>
        <v>7.8302485670641957</v>
      </c>
      <c r="J10" s="30">
        <f t="shared" si="0"/>
        <v>11.667284870440181</v>
      </c>
      <c r="K10" s="30">
        <f t="shared" si="0"/>
        <v>11.75923781128691</v>
      </c>
      <c r="L10" s="30">
        <f t="shared" si="0"/>
        <v>22.651663347674369</v>
      </c>
      <c r="M10" s="30">
        <f t="shared" si="0"/>
        <v>26.412738526003054</v>
      </c>
    </row>
    <row r="11" spans="1:13" x14ac:dyDescent="0.25">
      <c r="B11" s="30">
        <f>0.5+MAX($B$7:$M$7)-B7</f>
        <v>18.572058777939674</v>
      </c>
      <c r="C11" s="30">
        <f t="shared" ref="C11:M11" si="1">0.5+MAX($B$7:$M$7)-C7</f>
        <v>18.491738516704384</v>
      </c>
      <c r="D11" s="30">
        <f t="shared" si="1"/>
        <v>16.846230006923562</v>
      </c>
      <c r="E11" s="30">
        <f t="shared" si="1"/>
        <v>10.474508230771615</v>
      </c>
      <c r="F11" s="30">
        <f t="shared" si="1"/>
        <v>4.6238113071064681</v>
      </c>
      <c r="G11" s="30">
        <f t="shared" si="1"/>
        <v>5.601393433983322</v>
      </c>
      <c r="H11" s="30">
        <f t="shared" si="1"/>
        <v>0.5</v>
      </c>
      <c r="I11" s="30">
        <f t="shared" si="1"/>
        <v>2.4551642537537042</v>
      </c>
      <c r="J11" s="30">
        <f t="shared" si="1"/>
        <v>7.9306810098066567</v>
      </c>
      <c r="K11" s="30">
        <f t="shared" si="1"/>
        <v>11.463715658616735</v>
      </c>
      <c r="L11" s="30">
        <f t="shared" si="1"/>
        <v>15.469160264955411</v>
      </c>
      <c r="M11" s="30">
        <f t="shared" si="1"/>
        <v>18.398736108958264</v>
      </c>
    </row>
    <row r="12" spans="1:13" x14ac:dyDescent="0.25">
      <c r="B12" s="30">
        <f>0.5+MAX($B$8:$M$8)-B8</f>
        <v>15.315672304266291</v>
      </c>
      <c r="C12" s="30">
        <f t="shared" ref="C12:M12" si="2">0.5+MAX($B$8:$M$8)-C8</f>
        <v>14.651140705578998</v>
      </c>
      <c r="D12" s="30">
        <f t="shared" si="2"/>
        <v>12.277529336615096</v>
      </c>
      <c r="E12" s="30">
        <f t="shared" si="2"/>
        <v>7.8446658579465547</v>
      </c>
      <c r="F12" s="30">
        <f t="shared" si="2"/>
        <v>3.5540598921706525</v>
      </c>
      <c r="G12" s="30">
        <f t="shared" si="2"/>
        <v>2.5433351851851853</v>
      </c>
      <c r="H12" s="30">
        <f t="shared" si="2"/>
        <v>0.91582965307079434</v>
      </c>
      <c r="I12" s="30">
        <f t="shared" si="2"/>
        <v>0.5</v>
      </c>
      <c r="J12" s="30">
        <f t="shared" si="2"/>
        <v>5.9973078059071749</v>
      </c>
      <c r="K12" s="30">
        <f t="shared" si="2"/>
        <v>8.6056938115330528</v>
      </c>
      <c r="L12" s="30">
        <f t="shared" si="2"/>
        <v>12.466542815283638</v>
      </c>
      <c r="M12" s="30">
        <f t="shared" si="2"/>
        <v>15.218181141584623</v>
      </c>
    </row>
    <row r="13" spans="1:13" x14ac:dyDescent="0.25">
      <c r="B13" s="30">
        <f>0.5+MAX($B$9:$M$9)-B9</f>
        <v>23.842972170438298</v>
      </c>
      <c r="C13" s="30">
        <f t="shared" ref="C13:M13" si="3">0.5+MAX($B$9:$M$9)-C9</f>
        <v>22.300360221031422</v>
      </c>
      <c r="D13" s="30">
        <f t="shared" si="3"/>
        <v>19.465536603104802</v>
      </c>
      <c r="E13" s="30">
        <f t="shared" si="3"/>
        <v>16.635282333369556</v>
      </c>
      <c r="F13" s="30">
        <f t="shared" si="3"/>
        <v>12.66908810325946</v>
      </c>
      <c r="G13" s="30">
        <f t="shared" si="3"/>
        <v>10.192501383536333</v>
      </c>
      <c r="H13" s="30">
        <f t="shared" si="3"/>
        <v>0.5</v>
      </c>
      <c r="I13" s="30">
        <f t="shared" si="3"/>
        <v>4.4789884050459321</v>
      </c>
      <c r="J13" s="30">
        <f t="shared" si="3"/>
        <v>14.483119335233779</v>
      </c>
      <c r="K13" s="30">
        <f t="shared" si="3"/>
        <v>20.673672264903317</v>
      </c>
      <c r="L13" s="30">
        <f t="shared" si="3"/>
        <v>23.390606699492562</v>
      </c>
      <c r="M13" s="30">
        <f t="shared" si="3"/>
        <v>24.560359836483556</v>
      </c>
    </row>
    <row r="14" spans="1:13" x14ac:dyDescent="0.25">
      <c r="A14" s="2" t="s">
        <v>1</v>
      </c>
    </row>
    <row r="17" spans="2:2" ht="15.75" x14ac:dyDescent="0.3">
      <c r="B17" s="19" t="s">
        <v>60</v>
      </c>
    </row>
    <row r="18" spans="2:2" x14ac:dyDescent="0.25">
      <c r="B18" s="2"/>
    </row>
    <row r="19" spans="2:2" x14ac:dyDescent="0.25">
      <c r="B1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2024-11-28T10:18:17Z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