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CONJ_sauvegarde\2024\melon\MEL 11\"/>
    </mc:Choice>
  </mc:AlternateContent>
  <xr:revisionPtr revIDLastSave="0" documentId="13_ncr:1_{765F1B36-81FC-4B5A-99E0-BE70BBEE7832}" xr6:coauthVersionLast="47" xr6:coauthVersionMax="47" xr10:uidLastSave="{00000000-0000-0000-0000-000000000000}"/>
  <bookViews>
    <workbookView xWindow="-120" yWindow="-120" windowWidth="29040" windowHeight="15840" tabRatio="674" activeTab="2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1" l="1"/>
  <c r="L9" i="11"/>
  <c r="M9" i="11"/>
  <c r="K10" i="11"/>
  <c r="L10" i="11"/>
  <c r="M10" i="11"/>
  <c r="K11" i="11"/>
  <c r="L11" i="11"/>
  <c r="M11" i="11"/>
  <c r="B9" i="11" l="1"/>
  <c r="C9" i="11"/>
  <c r="B11" i="11" l="1"/>
  <c r="C11" i="11"/>
  <c r="D11" i="11"/>
  <c r="E11" i="11"/>
  <c r="F11" i="11"/>
  <c r="G11" i="11"/>
  <c r="H11" i="11"/>
  <c r="I11" i="11"/>
  <c r="J11" i="11"/>
  <c r="E10" i="11"/>
  <c r="E9" i="11" l="1"/>
  <c r="F9" i="11"/>
  <c r="F10" i="11"/>
  <c r="G9" i="11"/>
  <c r="G10" i="11"/>
  <c r="H9" i="11"/>
  <c r="H10" i="11"/>
  <c r="I9" i="11"/>
  <c r="I10" i="11"/>
  <c r="J9" i="11"/>
  <c r="J10" i="11"/>
  <c r="B10" i="11"/>
  <c r="C10" i="11"/>
  <c r="D9" i="11"/>
  <c r="D10" i="11"/>
</calcChain>
</file>

<file path=xl/sharedStrings.xml><?xml version="1.0" encoding="utf-8"?>
<sst xmlns="http://schemas.openxmlformats.org/spreadsheetml/2006/main" count="142" uniqueCount="61">
  <si>
    <t>2022</t>
  </si>
  <si>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</si>
  <si>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</si>
  <si>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</si>
  <si>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</si>
  <si>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</si>
  <si>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</si>
  <si>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</si>
  <si>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</si>
  <si>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</si>
  <si>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</si>
  <si>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</si>
  <si>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</si>
  <si>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</si>
  <si>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</si>
  <si>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</si>
  <si>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2023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</si>
  <si>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</si>
  <si>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</si>
  <si>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</si>
  <si>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</si>
  <si>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</si>
  <si>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</si>
  <si>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</si>
  <si>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</si>
  <si>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Centre-Ouest</t>
  </si>
  <si>
    <t>Sud-Est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</si>
  <si>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</si>
  <si>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</si>
  <si>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</si>
  <si>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</si>
  <si>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</si>
  <si>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</si>
  <si>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</si>
  <si>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</si>
  <si>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</si>
  <si>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</si>
  <si>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</si>
  <si>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</si>
  <si>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</si>
  <si>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Sud-Ouest</t>
  </si>
  <si>
    <t>serres</t>
  </si>
  <si>
    <t>plein air</t>
  </si>
  <si>
    <t>Production
(milliers de tonnes)</t>
  </si>
  <si>
    <t>Total production</t>
  </si>
  <si>
    <t>** évolution par rapport à la moyenne 2019 à 2023 (statistique agricole annuelle)</t>
  </si>
  <si>
    <t>Production (milliers de tonnes)</t>
  </si>
  <si>
    <t>* moyenne 2019 à 2023</t>
  </si>
  <si>
    <t>Production de la campagne 2024 (milliers de tonnes)</t>
  </si>
  <si>
    <t>Total surfaces</t>
  </si>
  <si>
    <t xml:space="preserve"> Surfaces en production (hectares)</t>
  </si>
  <si>
    <t>Figure 1 : Surface et production de melons en 2024 (janvier à décembre 2024)</t>
  </si>
  <si>
    <t>Melon</t>
  </si>
  <si>
    <t>&lt;15/05</t>
  </si>
  <si>
    <t>Figure 2 : production de melons (calendrier)</t>
  </si>
  <si>
    <t>Légumes frais 2024</t>
  </si>
  <si>
    <t>Melon 2024</t>
  </si>
  <si>
    <t>Melon 2023</t>
  </si>
  <si>
    <t>Figure 3 : prix agricoles à la production de melon</t>
  </si>
  <si>
    <t>Production de melon par bassin (calendrier)</t>
  </si>
  <si>
    <t>Estimations au 01-novembre-2024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</si>
</sst>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&quot;   &quot;;\-#,##0&quot;   &quot;"/>
    <numFmt numFmtId="170" formatCode="#,##0.0&quot;   &quot;"/>
    <numFmt numFmtId="171" formatCode="dd/mm_)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9" fontId="7" fillId="3" borderId="0" xfId="0" applyNumberFormat="1" applyFont="1" applyFill="1" applyBorder="1" applyProtection="1">
      <protection locked="0"/>
    </xf>
    <xf numFmtId="165" fontId="2" fillId="3" borderId="0" xfId="0" applyNumberFormat="1" applyFont="1" applyFill="1"/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2" fillId="3" borderId="0" xfId="0" applyFont="1" applyFill="1"/>
    <xf numFmtId="0" fontId="8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 applyAlignment="1">
      <alignment horizontal="left" vertical="center" readingOrder="1"/>
    </xf>
    <xf numFmtId="0" fontId="16" fillId="3" borderId="0" xfId="0" applyFont="1" applyFill="1"/>
    <xf numFmtId="164" fontId="16" fillId="3" borderId="0" xfId="1" applyNumberFormat="1" applyFont="1" applyFill="1"/>
    <xf numFmtId="0" fontId="17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167" fontId="11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8" fillId="3" borderId="0" xfId="0" applyFont="1" applyFill="1"/>
    <xf numFmtId="0" fontId="2" fillId="3" borderId="3" xfId="0" applyFont="1" applyFill="1" applyBorder="1" applyAlignment="1">
      <alignment horizontal="left"/>
    </xf>
    <xf numFmtId="166" fontId="2" fillId="3" borderId="3" xfId="0" applyNumberFormat="1" applyFont="1" applyFill="1" applyBorder="1" applyAlignment="1">
      <alignment horizontal="right"/>
    </xf>
    <xf numFmtId="166" fontId="2" fillId="2" borderId="3" xfId="0" applyNumberFormat="1" applyFont="1" applyFill="1" applyBorder="1" applyAlignment="1">
      <alignment horizontal="right"/>
    </xf>
    <xf numFmtId="169" fontId="9" fillId="3" borderId="3" xfId="0" applyNumberFormat="1" applyFont="1" applyFill="1" applyBorder="1" applyAlignment="1">
      <alignment horizontal="right"/>
    </xf>
    <xf numFmtId="170" fontId="3" fillId="2" borderId="3" xfId="0" applyNumberFormat="1" applyFont="1" applyFill="1" applyBorder="1" applyAlignment="1">
      <alignment horizontal="right"/>
    </xf>
    <xf numFmtId="170" fontId="2" fillId="3" borderId="1" xfId="0" applyNumberFormat="1" applyFont="1" applyFill="1" applyBorder="1" applyProtection="1">
      <protection locked="0"/>
    </xf>
    <xf numFmtId="171" fontId="11" fillId="4" borderId="4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&lt;15/05</c:v>
                </c:pt>
                <c:pt idx="1">
                  <c:v>15/05 </c:v>
                </c:pt>
                <c:pt idx="2">
                  <c:v>29/05 </c:v>
                </c:pt>
                <c:pt idx="3">
                  <c:v>12/06 </c:v>
                </c:pt>
                <c:pt idx="4">
                  <c:v>26/06 </c:v>
                </c:pt>
                <c:pt idx="5">
                  <c:v>10/07 </c:v>
                </c:pt>
                <c:pt idx="6">
                  <c:v>24/07 </c:v>
                </c:pt>
                <c:pt idx="7">
                  <c:v>07/08 </c:v>
                </c:pt>
                <c:pt idx="8">
                  <c:v>21/08 </c:v>
                </c:pt>
                <c:pt idx="9">
                  <c:v>04/09 </c:v>
                </c:pt>
                <c:pt idx="10">
                  <c:v>18/09 </c:v>
                </c:pt>
                <c:pt idx="11">
                  <c:v>02/10 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8.9836429316849983E-3</c:v>
                </c:pt>
                <c:pt idx="1">
                  <c:v>0.26851110540258499</c:v>
                </c:pt>
                <c:pt idx="2">
                  <c:v>3.7920954997190344</c:v>
                </c:pt>
                <c:pt idx="3">
                  <c:v>9.1154030280163791</c:v>
                </c:pt>
                <c:pt idx="4">
                  <c:v>53.374817204784463</c:v>
                </c:pt>
                <c:pt idx="5">
                  <c:v>87.925907920044963</c:v>
                </c:pt>
                <c:pt idx="6">
                  <c:v>74.295725227582892</c:v>
                </c:pt>
                <c:pt idx="7">
                  <c:v>50.769560754595823</c:v>
                </c:pt>
                <c:pt idx="8">
                  <c:v>19.971636419683716</c:v>
                </c:pt>
                <c:pt idx="9">
                  <c:v>8.6732081592678831</c:v>
                </c:pt>
                <c:pt idx="10">
                  <c:v>2.3976344802119298</c:v>
                </c:pt>
                <c:pt idx="11">
                  <c:v>0.26551655775868993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C-1AA6-4759-9881-B4108A5D63ED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5E30-4096-8B57-84D3B51353DE}"/>
              </c:ext>
            </c:extLst>
          </c:dPt>
          <c:cat>
            <c:strRef>
              <c:f>'Figure 2'!$B$6:$M$6</c:f>
              <c:strCache>
                <c:ptCount val="12"/>
                <c:pt idx="0">
                  <c:v>&lt;15/05</c:v>
                </c:pt>
                <c:pt idx="1">
                  <c:v>15/05 </c:v>
                </c:pt>
                <c:pt idx="2">
                  <c:v>29/05 </c:v>
                </c:pt>
                <c:pt idx="3">
                  <c:v>12/06 </c:v>
                </c:pt>
                <c:pt idx="4">
                  <c:v>26/06 </c:v>
                </c:pt>
                <c:pt idx="5">
                  <c:v>10/07 </c:v>
                </c:pt>
                <c:pt idx="6">
                  <c:v>24/07 </c:v>
                </c:pt>
                <c:pt idx="7">
                  <c:v>07/08 </c:v>
                </c:pt>
                <c:pt idx="8">
                  <c:v>21/08 </c:v>
                </c:pt>
                <c:pt idx="9">
                  <c:v>04/09 </c:v>
                </c:pt>
                <c:pt idx="10">
                  <c:v>18/09 </c:v>
                </c:pt>
                <c:pt idx="11">
                  <c:v>02/10 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9.5576502665485966E-3</c:v>
                </c:pt>
                <c:pt idx="1">
                  <c:v>1.7693065767425176</c:v>
                </c:pt>
                <c:pt idx="2">
                  <c:v>2.6364857494526608</c:v>
                </c:pt>
                <c:pt idx="3">
                  <c:v>4.0647422685351451</c:v>
                </c:pt>
                <c:pt idx="4">
                  <c:v>16.510909149398998</c:v>
                </c:pt>
                <c:pt idx="5">
                  <c:v>66.277622623909096</c:v>
                </c:pt>
                <c:pt idx="6">
                  <c:v>89.83018750677536</c:v>
                </c:pt>
                <c:pt idx="7">
                  <c:v>69.4567812122351</c:v>
                </c:pt>
                <c:pt idx="8">
                  <c:v>33.478582470868844</c:v>
                </c:pt>
                <c:pt idx="9">
                  <c:v>12.362392349777696</c:v>
                </c:pt>
                <c:pt idx="10">
                  <c:v>4.2393735151243144</c:v>
                </c:pt>
                <c:pt idx="11">
                  <c:v>0.37105892691374431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&lt;15/05</c:v>
                </c:pt>
                <c:pt idx="1">
                  <c:v>15/05 </c:v>
                </c:pt>
                <c:pt idx="2">
                  <c:v>29/05 </c:v>
                </c:pt>
                <c:pt idx="3">
                  <c:v>12/06 </c:v>
                </c:pt>
                <c:pt idx="4">
                  <c:v>26/06 </c:v>
                </c:pt>
                <c:pt idx="5">
                  <c:v>10/07 </c:v>
                </c:pt>
                <c:pt idx="6">
                  <c:v>24/07 </c:v>
                </c:pt>
                <c:pt idx="7">
                  <c:v>07/08 </c:v>
                </c:pt>
                <c:pt idx="8">
                  <c:v>21/08 </c:v>
                </c:pt>
                <c:pt idx="9">
                  <c:v>04/09 </c:v>
                </c:pt>
                <c:pt idx="10">
                  <c:v>18/09 </c:v>
                </c:pt>
                <c:pt idx="11">
                  <c:v>02/10 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6.1807453067440177E-2</c:v>
                </c:pt>
                <c:pt idx="1">
                  <c:v>1.3615749941180095</c:v>
                </c:pt>
                <c:pt idx="2">
                  <c:v>3.3627075795777253</c:v>
                </c:pt>
                <c:pt idx="3">
                  <c:v>14.659466320918764</c:v>
                </c:pt>
                <c:pt idx="4">
                  <c:v>44.46759823099724</c:v>
                </c:pt>
                <c:pt idx="5">
                  <c:v>63.734640777203836</c:v>
                </c:pt>
                <c:pt idx="6">
                  <c:v>56.031699933041253</c:v>
                </c:pt>
                <c:pt idx="7">
                  <c:v>42.49072375714772</c:v>
                </c:pt>
                <c:pt idx="8">
                  <c:v>29.915192628967684</c:v>
                </c:pt>
                <c:pt idx="9">
                  <c:v>17.910093759313988</c:v>
                </c:pt>
                <c:pt idx="10">
                  <c:v>4.1681300175596707</c:v>
                </c:pt>
                <c:pt idx="11">
                  <c:v>0.32480454808670323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Melon 2024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6"/>
            <c:spPr>
              <a:solidFill>
                <a:srgbClr val="FF0000"/>
              </a:solidFill>
              <a:ln>
                <a:noFill/>
              </a:ln>
            </c:spPr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5">
                  <c:v>130.69999999999999</c:v>
                </c:pt>
                <c:pt idx="6">
                  <c:v>88.4</c:v>
                </c:pt>
                <c:pt idx="7">
                  <c:v>94</c:v>
                </c:pt>
                <c:pt idx="8">
                  <c:v>73.730042920885595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Melon 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4">
                  <c:v>143.92280959999999</c:v>
                </c:pt>
                <c:pt idx="5">
                  <c:v>140.19999999999999</c:v>
                </c:pt>
                <c:pt idx="6">
                  <c:v>102.6</c:v>
                </c:pt>
                <c:pt idx="7">
                  <c:v>71</c:v>
                </c:pt>
                <c:pt idx="8">
                  <c:v>105.4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5">
                  <c:v>120.55826755259041</c:v>
                </c:pt>
                <c:pt idx="6">
                  <c:v>93.6149901560415</c:v>
                </c:pt>
                <c:pt idx="7">
                  <c:v>94.34487950257892</c:v>
                </c:pt>
                <c:pt idx="8">
                  <c:v>87.856079122226191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2024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149</c:v>
                </c:pt>
                <c:pt idx="1">
                  <c:v>131.9</c:v>
                </c:pt>
                <c:pt idx="2">
                  <c:v>135.19999999999999</c:v>
                </c:pt>
                <c:pt idx="3">
                  <c:v>125.7</c:v>
                </c:pt>
                <c:pt idx="4">
                  <c:v>120.7</c:v>
                </c:pt>
                <c:pt idx="5">
                  <c:v>111.5</c:v>
                </c:pt>
                <c:pt idx="6">
                  <c:v>108.9</c:v>
                </c:pt>
                <c:pt idx="7">
                  <c:v>112.7</c:v>
                </c:pt>
                <c:pt idx="8">
                  <c:v>125.174203368397</c:v>
                </c:pt>
                <c:pt idx="9">
                  <c:v>136.20787779516601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0"/>
          <c:min val="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2274882386058E-2"/>
          <c:y val="4.5548654244306416E-2"/>
          <c:w val="0.840279234933204"/>
          <c:h val="0.787998891442917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bassin'!$B$5:$M$5</c:f>
              <c:strCache>
                <c:ptCount val="12"/>
                <c:pt idx="0">
                  <c:v>&lt;15/05</c:v>
                </c:pt>
                <c:pt idx="1">
                  <c:v>15/05 </c:v>
                </c:pt>
                <c:pt idx="2">
                  <c:v>29/05 </c:v>
                </c:pt>
                <c:pt idx="3">
                  <c:v>12/06 </c:v>
                </c:pt>
                <c:pt idx="4">
                  <c:v>26/06 </c:v>
                </c:pt>
                <c:pt idx="5">
                  <c:v>10/07 </c:v>
                </c:pt>
                <c:pt idx="6">
                  <c:v>24/07 </c:v>
                </c:pt>
                <c:pt idx="7">
                  <c:v>07/08 </c:v>
                </c:pt>
                <c:pt idx="8">
                  <c:v>21/08 </c:v>
                </c:pt>
                <c:pt idx="9">
                  <c:v>04/09 </c:v>
                </c:pt>
                <c:pt idx="10">
                  <c:v>18/09 </c:v>
                </c:pt>
                <c:pt idx="11">
                  <c:v>02/10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bassin'!$A$6:$M$6</c15:sqref>
                  </c15:fullRef>
                </c:ext>
              </c:extLst>
              <c:f>'calendrier prod par bassin'!$B$6:$M$6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0.1238492725122198</c:v>
                </c:pt>
                <c:pt idx="4">
                  <c:v>3.0476828979807049</c:v>
                </c:pt>
                <c:pt idx="5">
                  <c:v>12.736659185156684</c:v>
                </c:pt>
                <c:pt idx="6">
                  <c:v>13.362841106978466</c:v>
                </c:pt>
                <c:pt idx="7">
                  <c:v>17.612357345417752</c:v>
                </c:pt>
                <c:pt idx="8">
                  <c:v>13.651162213386916</c:v>
                </c:pt>
                <c:pt idx="9">
                  <c:v>6.8364798426745326</c:v>
                </c:pt>
                <c:pt idx="10">
                  <c:v>2.067787453864022</c:v>
                </c:pt>
                <c:pt idx="11">
                  <c:v>8.8180682028700497E-2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B8-412C-B466-807783DDBA0B}"/>
            </c:ext>
          </c:extLst>
        </c:ser>
        <c:ser>
          <c:idx val="3"/>
          <c:order val="1"/>
          <c:tx>
            <c:strRef>
              <c:f>'calendrier prod par bassin'!$A$9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bassin'!$B$5:$M$5</c:f>
              <c:strCache>
                <c:ptCount val="12"/>
                <c:pt idx="0">
                  <c:v>&lt;15/05</c:v>
                </c:pt>
                <c:pt idx="1">
                  <c:v>15/05 </c:v>
                </c:pt>
                <c:pt idx="2">
                  <c:v>29/05 </c:v>
                </c:pt>
                <c:pt idx="3">
                  <c:v>12/06 </c:v>
                </c:pt>
                <c:pt idx="4">
                  <c:v>26/06 </c:v>
                </c:pt>
                <c:pt idx="5">
                  <c:v>10/07 </c:v>
                </c:pt>
                <c:pt idx="6">
                  <c:v>24/07 </c:v>
                </c:pt>
                <c:pt idx="7">
                  <c:v>07/08 </c:v>
                </c:pt>
                <c:pt idx="8">
                  <c:v>21/08 </c:v>
                </c:pt>
                <c:pt idx="9">
                  <c:v>04/09 </c:v>
                </c:pt>
                <c:pt idx="10">
                  <c:v>18/09 </c:v>
                </c:pt>
                <c:pt idx="11">
                  <c:v>02/10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bassin'!$A$9:$M$9</c15:sqref>
                  </c15:fullRef>
                </c:ext>
              </c:extLst>
              <c:f>'calendrier prod par bassin'!$B$9:$M$9</c:f>
              <c:numCache>
                <c:formatCode>0.0;;"-"</c:formatCode>
                <c:ptCount val="12"/>
                <c:pt idx="0">
                  <c:v>18.112357345417752</c:v>
                </c:pt>
                <c:pt idx="1">
                  <c:v>18.112357345417752</c:v>
                </c:pt>
                <c:pt idx="2">
                  <c:v>18.112357345417752</c:v>
                </c:pt>
                <c:pt idx="3">
                  <c:v>17.988508072905532</c:v>
                </c:pt>
                <c:pt idx="4">
                  <c:v>15.064674447437048</c:v>
                </c:pt>
                <c:pt idx="5">
                  <c:v>5.3756981602610683</c:v>
                </c:pt>
                <c:pt idx="6">
                  <c:v>4.7495162384392859</c:v>
                </c:pt>
                <c:pt idx="7">
                  <c:v>0.5</c:v>
                </c:pt>
                <c:pt idx="8">
                  <c:v>4.4611951320308361</c:v>
                </c:pt>
                <c:pt idx="9">
                  <c:v>11.275877502743221</c:v>
                </c:pt>
                <c:pt idx="10">
                  <c:v>16.044569891553731</c:v>
                </c:pt>
                <c:pt idx="11">
                  <c:v>18.024176663389053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BB8-412C-B466-807783DDBA0B}"/>
            </c:ext>
          </c:extLst>
        </c:ser>
        <c:ser>
          <c:idx val="1"/>
          <c:order val="2"/>
          <c:tx>
            <c:strRef>
              <c:f>'calendrier prod par bassin'!$A$7</c:f>
              <c:strCache>
                <c:ptCount val="1"/>
                <c:pt idx="0">
                  <c:v>Sud-Ouest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bassin'!$B$5:$M$5</c:f>
              <c:strCache>
                <c:ptCount val="12"/>
                <c:pt idx="0">
                  <c:v>&lt;15/05</c:v>
                </c:pt>
                <c:pt idx="1">
                  <c:v>15/05 </c:v>
                </c:pt>
                <c:pt idx="2">
                  <c:v>29/05 </c:v>
                </c:pt>
                <c:pt idx="3">
                  <c:v>12/06 </c:v>
                </c:pt>
                <c:pt idx="4">
                  <c:v>26/06 </c:v>
                </c:pt>
                <c:pt idx="5">
                  <c:v>10/07 </c:v>
                </c:pt>
                <c:pt idx="6">
                  <c:v>24/07 </c:v>
                </c:pt>
                <c:pt idx="7">
                  <c:v>07/08 </c:v>
                </c:pt>
                <c:pt idx="8">
                  <c:v>21/08 </c:v>
                </c:pt>
                <c:pt idx="9">
                  <c:v>04/09 </c:v>
                </c:pt>
                <c:pt idx="10">
                  <c:v>18/09 </c:v>
                </c:pt>
                <c:pt idx="11">
                  <c:v>02/10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bassin'!$A$7:$M$7</c15:sqref>
                  </c15:fullRef>
                </c:ext>
              </c:extLst>
              <c:f>'calendrier prod par bassin'!$B$7:$M$7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1.7073053249399386</c:v>
                </c:pt>
                <c:pt idx="5">
                  <c:v>16.542404297053192</c:v>
                </c:pt>
                <c:pt idx="6">
                  <c:v>25.804184593863095</c:v>
                </c:pt>
                <c:pt idx="7">
                  <c:v>16.985782060639234</c:v>
                </c:pt>
                <c:pt idx="8">
                  <c:v>4.6765319770093976</c:v>
                </c:pt>
                <c:pt idx="9">
                  <c:v>0.25479174649514952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B8-412C-B466-807783DDBA0B}"/>
            </c:ext>
          </c:extLst>
        </c:ser>
        <c:ser>
          <c:idx val="4"/>
          <c:order val="3"/>
          <c:tx>
            <c:strRef>
              <c:f>'calendrier prod par bassin'!$A$10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bassin'!$B$5:$M$5</c:f>
              <c:strCache>
                <c:ptCount val="12"/>
                <c:pt idx="0">
                  <c:v>&lt;15/05</c:v>
                </c:pt>
                <c:pt idx="1">
                  <c:v>15/05 </c:v>
                </c:pt>
                <c:pt idx="2">
                  <c:v>29/05 </c:v>
                </c:pt>
                <c:pt idx="3">
                  <c:v>12/06 </c:v>
                </c:pt>
                <c:pt idx="4">
                  <c:v>26/06 </c:v>
                </c:pt>
                <c:pt idx="5">
                  <c:v>10/07 </c:v>
                </c:pt>
                <c:pt idx="6">
                  <c:v>24/07 </c:v>
                </c:pt>
                <c:pt idx="7">
                  <c:v>07/08 </c:v>
                </c:pt>
                <c:pt idx="8">
                  <c:v>21/08 </c:v>
                </c:pt>
                <c:pt idx="9">
                  <c:v>04/09 </c:v>
                </c:pt>
                <c:pt idx="10">
                  <c:v>18/09 </c:v>
                </c:pt>
                <c:pt idx="11">
                  <c:v>02/10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bassin'!$A$10:$M$10</c15:sqref>
                  </c15:fullRef>
                </c:ext>
              </c:extLst>
              <c:f>'calendrier prod par bassin'!$B$10:$M$10</c:f>
              <c:numCache>
                <c:formatCode>0.0;;"-"</c:formatCode>
                <c:ptCount val="12"/>
                <c:pt idx="0">
                  <c:v>26.304184593863095</c:v>
                </c:pt>
                <c:pt idx="1">
                  <c:v>26.304184593863095</c:v>
                </c:pt>
                <c:pt idx="2">
                  <c:v>26.304184593863095</c:v>
                </c:pt>
                <c:pt idx="3">
                  <c:v>26.304184593863095</c:v>
                </c:pt>
                <c:pt idx="4">
                  <c:v>24.596879268923157</c:v>
                </c:pt>
                <c:pt idx="5">
                  <c:v>9.7617802968099028</c:v>
                </c:pt>
                <c:pt idx="6">
                  <c:v>0.5</c:v>
                </c:pt>
                <c:pt idx="7">
                  <c:v>9.3184025332238605</c:v>
                </c:pt>
                <c:pt idx="8">
                  <c:v>21.627652616853698</c:v>
                </c:pt>
                <c:pt idx="9">
                  <c:v>26.049392847367944</c:v>
                </c:pt>
                <c:pt idx="10">
                  <c:v>26.304184593863095</c:v>
                </c:pt>
                <c:pt idx="11">
                  <c:v>26.304184593863095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BB8-412C-B466-807783DDBA0B}"/>
            </c:ext>
          </c:extLst>
        </c:ser>
        <c:ser>
          <c:idx val="2"/>
          <c:order val="4"/>
          <c:tx>
            <c:strRef>
              <c:f>'calendrier prod par bassin'!$A$8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bassin'!$B$5:$M$5</c:f>
              <c:strCache>
                <c:ptCount val="12"/>
                <c:pt idx="0">
                  <c:v>&lt;15/05</c:v>
                </c:pt>
                <c:pt idx="1">
                  <c:v>15/05 </c:v>
                </c:pt>
                <c:pt idx="2">
                  <c:v>29/05 </c:v>
                </c:pt>
                <c:pt idx="3">
                  <c:v>12/06 </c:v>
                </c:pt>
                <c:pt idx="4">
                  <c:v>26/06 </c:v>
                </c:pt>
                <c:pt idx="5">
                  <c:v>10/07 </c:v>
                </c:pt>
                <c:pt idx="6">
                  <c:v>24/07 </c:v>
                </c:pt>
                <c:pt idx="7">
                  <c:v>07/08 </c:v>
                </c:pt>
                <c:pt idx="8">
                  <c:v>21/08 </c:v>
                </c:pt>
                <c:pt idx="9">
                  <c:v>04/09 </c:v>
                </c:pt>
                <c:pt idx="10">
                  <c:v>18/09 </c:v>
                </c:pt>
                <c:pt idx="11">
                  <c:v>02/10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bassin'!$A$8:$M$8</c15:sqref>
                  </c15:fullRef>
                </c:ext>
              </c:extLst>
              <c:f>'calendrier prod par bassin'!$B$8:$M$8</c:f>
              <c:numCache>
                <c:formatCode>#\ ##0.0</c:formatCode>
                <c:ptCount val="12"/>
                <c:pt idx="0">
                  <c:v>8.9870563035495711E-3</c:v>
                </c:pt>
                <c:pt idx="1">
                  <c:v>1.6665996634026929</c:v>
                </c:pt>
                <c:pt idx="2">
                  <c:v>2.5143786413708691</c:v>
                </c:pt>
                <c:pt idx="3">
                  <c:v>3.8284859853121174</c:v>
                </c:pt>
                <c:pt idx="4">
                  <c:v>11.549365911872705</c:v>
                </c:pt>
                <c:pt idx="5">
                  <c:v>36.532383873929007</c:v>
                </c:pt>
                <c:pt idx="6">
                  <c:v>50.086861903304772</c:v>
                </c:pt>
                <c:pt idx="7">
                  <c:v>34.420425642594857</c:v>
                </c:pt>
                <c:pt idx="8">
                  <c:v>14.937486138310893</c:v>
                </c:pt>
                <c:pt idx="9">
                  <c:v>5.1935199816401463</c:v>
                </c:pt>
                <c:pt idx="10">
                  <c:v>2.1459093329253363</c:v>
                </c:pt>
                <c:pt idx="11">
                  <c:v>0.28059586903304773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B8-412C-B466-807783DDBA0B}"/>
            </c:ext>
          </c:extLst>
        </c:ser>
        <c:ser>
          <c:idx val="5"/>
          <c:order val="5"/>
          <c:tx>
            <c:strRef>
              <c:f>'calendrier prod par bassin'!$A$11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bassin'!$B$5:$M$5</c:f>
              <c:strCache>
                <c:ptCount val="12"/>
                <c:pt idx="0">
                  <c:v>&lt;15/05</c:v>
                </c:pt>
                <c:pt idx="1">
                  <c:v>15/05 </c:v>
                </c:pt>
                <c:pt idx="2">
                  <c:v>29/05 </c:v>
                </c:pt>
                <c:pt idx="3">
                  <c:v>12/06 </c:v>
                </c:pt>
                <c:pt idx="4">
                  <c:v>26/06 </c:v>
                </c:pt>
                <c:pt idx="5">
                  <c:v>10/07 </c:v>
                </c:pt>
                <c:pt idx="6">
                  <c:v>24/07 </c:v>
                </c:pt>
                <c:pt idx="7">
                  <c:v>07/08 </c:v>
                </c:pt>
                <c:pt idx="8">
                  <c:v>21/08 </c:v>
                </c:pt>
                <c:pt idx="9">
                  <c:v>04/09 </c:v>
                </c:pt>
                <c:pt idx="10">
                  <c:v>18/09 </c:v>
                </c:pt>
                <c:pt idx="11">
                  <c:v>02/10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bassin'!$A$11:$M$11</c15:sqref>
                  </c15:fullRef>
                </c:ext>
              </c:extLst>
              <c:f>'calendrier prod par bassin'!$B$11:$M$11</c:f>
              <c:numCache>
                <c:formatCode>0.0;;"-"</c:formatCode>
                <c:ptCount val="12"/>
                <c:pt idx="0">
                  <c:v>50.577874847001226</c:v>
                </c:pt>
                <c:pt idx="1">
                  <c:v>48.92026223990208</c:v>
                </c:pt>
                <c:pt idx="2">
                  <c:v>48.072483261933904</c:v>
                </c:pt>
                <c:pt idx="3">
                  <c:v>46.758375917992652</c:v>
                </c:pt>
                <c:pt idx="4">
                  <c:v>39.037495991432067</c:v>
                </c:pt>
                <c:pt idx="5">
                  <c:v>14.054478029375765</c:v>
                </c:pt>
                <c:pt idx="6">
                  <c:v>0.5</c:v>
                </c:pt>
                <c:pt idx="7">
                  <c:v>16.166436260709915</c:v>
                </c:pt>
                <c:pt idx="8">
                  <c:v>35.649375764993877</c:v>
                </c:pt>
                <c:pt idx="9">
                  <c:v>45.393341921664629</c:v>
                </c:pt>
                <c:pt idx="10">
                  <c:v>48.440952570379437</c:v>
                </c:pt>
                <c:pt idx="11">
                  <c:v>50.306266034271722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BB8-412C-B466-807783DDB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51362304"/>
        <c:axId val="1851363968"/>
      </c:barChart>
      <c:catAx>
        <c:axId val="185136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51363968"/>
        <c:crosses val="autoZero"/>
        <c:auto val="1"/>
        <c:lblAlgn val="ctr"/>
        <c:lblOffset val="100"/>
        <c:noMultiLvlLbl val="0"/>
      </c:catAx>
      <c:valAx>
        <c:axId val="1851363968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85136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2019 à 2023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0.29904</cdr:x>
      <cdr:y>0.96283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5950" y="2169587"/>
          <a:ext cx="1749051" cy="2973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2019 à 2023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33336</xdr:colOff>
      <xdr:row>15</xdr:row>
      <xdr:rowOff>19050</xdr:rowOff>
    </xdr:from>
    <xdr:to>
      <xdr:col>9</xdr:col>
      <xdr:colOff>762000</xdr:colOff>
      <xdr:row>34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0.02912</cdr:x>
      <cdr:y>0.91015</cdr:y>
    </cdr:from>
    <cdr:to>
      <cdr:x>0.25697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3200" y="279147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>
      <selection activeCell="D35" sqref="D35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6"/>
  <sheetViews>
    <sheetView zoomScale="120" zoomScaleNormal="120" workbookViewId="0">
      <selection activeCell="B4" sqref="B4:H16"/>
    </sheetView>
  </sheetViews>
  <sheetFormatPr baseColWidth="10" defaultRowHeight="15.75" x14ac:dyDescent="0.3"/>
  <cols>
    <col min="1" max="1" width="1.7109375" style="22" customWidth="1"/>
    <col min="2" max="2" width="10.7109375" style="1" customWidth="1"/>
    <col min="3" max="3" width="28.7109375" style="2" customWidth="1"/>
    <col min="4" max="8" width="12.7109375" style="2" customWidth="1"/>
    <col min="9" max="9" width="1.7109375" style="22" customWidth="1"/>
    <col min="10" max="10" width="15.7109375" style="22" customWidth="1"/>
    <col min="11" max="16384" width="11.42578125" style="22"/>
  </cols>
  <sheetData>
    <row r="1" spans="2:11" x14ac:dyDescent="0.3">
      <c r="B1" s="22"/>
      <c r="C1" s="1"/>
      <c r="I1" s="2"/>
    </row>
    <row r="2" spans="2:11" ht="18" x14ac:dyDescent="0.35">
      <c r="B2" s="46" t="s">
        <v>51</v>
      </c>
      <c r="C2" s="46"/>
      <c r="D2" s="46"/>
      <c r="E2" s="46"/>
      <c r="F2" s="46"/>
      <c r="G2" s="46"/>
      <c r="H2" s="46"/>
    </row>
    <row r="4" spans="2:11" s="23" customFormat="1" ht="25.5" x14ac:dyDescent="0.3">
      <c r="B4" s="44" t="s">
        <v>60</v>
      </c>
      <c r="C4" s="45"/>
      <c r="D4" s="11" t="s">
        <v>25</v>
      </c>
      <c r="E4" s="11" t="s">
        <v>40</v>
      </c>
      <c r="F4" s="11" t="s">
        <v>26</v>
      </c>
      <c r="G4" s="11" t="s">
        <v>24</v>
      </c>
      <c r="H4" s="11" t="s">
        <v>2</v>
      </c>
      <c r="I4" s="9"/>
      <c r="J4" s="9"/>
      <c r="K4" s="9"/>
    </row>
    <row r="5" spans="2:11" x14ac:dyDescent="0.3">
      <c r="B5" s="41" t="s">
        <v>50</v>
      </c>
      <c r="C5" s="33" t="s">
        <v>41</v>
      </c>
      <c r="D5" s="34">
        <v>29</v>
      </c>
      <c r="E5" s="34">
        <v>23</v>
      </c>
      <c r="F5" s="34">
        <v>385</v>
      </c>
      <c r="G5" s="34">
        <v>48</v>
      </c>
      <c r="H5" s="34">
        <v>485</v>
      </c>
      <c r="I5" s="2"/>
      <c r="J5" s="2"/>
      <c r="K5" s="2"/>
    </row>
    <row r="6" spans="2:11" x14ac:dyDescent="0.3">
      <c r="B6" s="47"/>
      <c r="C6" s="33" t="s">
        <v>42</v>
      </c>
      <c r="D6" s="34">
        <v>3087</v>
      </c>
      <c r="E6" s="34">
        <v>2934</v>
      </c>
      <c r="F6" s="34">
        <v>6275</v>
      </c>
      <c r="G6" s="34">
        <v>85</v>
      </c>
      <c r="H6" s="34">
        <v>12381</v>
      </c>
      <c r="I6" s="2"/>
      <c r="J6" s="2"/>
      <c r="K6" s="2"/>
    </row>
    <row r="7" spans="2:11" x14ac:dyDescent="0.3">
      <c r="B7" s="47"/>
      <c r="C7" s="3" t="s">
        <v>49</v>
      </c>
      <c r="D7" s="35">
        <v>3116</v>
      </c>
      <c r="E7" s="35">
        <v>2957</v>
      </c>
      <c r="F7" s="35">
        <v>6660</v>
      </c>
      <c r="G7" s="35">
        <v>133</v>
      </c>
      <c r="H7" s="35">
        <v>12866</v>
      </c>
      <c r="I7" s="2"/>
      <c r="J7" s="2"/>
      <c r="K7" s="2"/>
    </row>
    <row r="8" spans="2:11" x14ac:dyDescent="0.3">
      <c r="B8" s="47"/>
      <c r="C8" s="10" t="s">
        <v>35</v>
      </c>
      <c r="D8" s="36">
        <v>-0.54261091605489753</v>
      </c>
      <c r="E8" s="36">
        <v>-1.8260292164674619</v>
      </c>
      <c r="F8" s="36">
        <v>3.5608770020214564</v>
      </c>
      <c r="G8" s="36" t="s">
        <v>38</v>
      </c>
      <c r="H8" s="36">
        <v>1.2353450310803371</v>
      </c>
      <c r="I8" s="2"/>
      <c r="J8" s="2"/>
      <c r="K8" s="2"/>
    </row>
    <row r="9" spans="2:11" x14ac:dyDescent="0.3">
      <c r="B9" s="48"/>
      <c r="C9" s="10" t="s">
        <v>37</v>
      </c>
      <c r="D9" s="36">
        <v>-15.303071486817066</v>
      </c>
      <c r="E9" s="36">
        <v>-0.70517125587642449</v>
      </c>
      <c r="F9" s="36">
        <v>8.036206728741524</v>
      </c>
      <c r="G9" s="36" t="s">
        <v>38</v>
      </c>
      <c r="H9" s="36">
        <v>-0.63176755896754422</v>
      </c>
      <c r="I9" s="2"/>
      <c r="J9" s="2"/>
      <c r="K9" s="2"/>
    </row>
    <row r="10" spans="2:11" x14ac:dyDescent="0.3">
      <c r="B10" s="40"/>
      <c r="C10" s="4"/>
      <c r="D10" s="4"/>
      <c r="E10" s="4"/>
      <c r="F10" s="4"/>
      <c r="G10" s="4"/>
      <c r="H10" s="4"/>
      <c r="I10" s="2"/>
      <c r="J10" s="2"/>
      <c r="K10" s="2"/>
    </row>
    <row r="11" spans="2:11" x14ac:dyDescent="0.3">
      <c r="B11" s="41" t="s">
        <v>43</v>
      </c>
      <c r="C11" s="3" t="s">
        <v>44</v>
      </c>
      <c r="D11" s="37">
        <v>69.527000000000001</v>
      </c>
      <c r="E11" s="37">
        <v>65.971000000000004</v>
      </c>
      <c r="F11" s="37">
        <v>163.16499999999999</v>
      </c>
      <c r="G11" s="37">
        <v>2.3439999999999999</v>
      </c>
      <c r="H11" s="37">
        <v>301.00700000000001</v>
      </c>
      <c r="I11" s="2"/>
      <c r="J11" s="2"/>
      <c r="K11" s="2"/>
    </row>
    <row r="12" spans="2:11" x14ac:dyDescent="0.3">
      <c r="B12" s="42"/>
      <c r="C12" s="10" t="s">
        <v>35</v>
      </c>
      <c r="D12" s="36">
        <v>-5.6957964796822917</v>
      </c>
      <c r="E12" s="36">
        <v>-6.1485496422118864</v>
      </c>
      <c r="F12" s="36">
        <v>-0.43908945684951739</v>
      </c>
      <c r="G12" s="36" t="s">
        <v>38</v>
      </c>
      <c r="H12" s="36">
        <v>-3.1692825364554533</v>
      </c>
      <c r="I12" s="2"/>
      <c r="J12" s="2"/>
      <c r="K12" s="2"/>
    </row>
    <row r="13" spans="2:11" x14ac:dyDescent="0.3">
      <c r="B13" s="43"/>
      <c r="C13" s="10" t="s">
        <v>37</v>
      </c>
      <c r="D13" s="36">
        <v>5.3593601730192564</v>
      </c>
      <c r="E13" s="36">
        <v>2.1838544212705147</v>
      </c>
      <c r="F13" s="36">
        <v>12.310849504081144</v>
      </c>
      <c r="G13" s="36" t="s">
        <v>38</v>
      </c>
      <c r="H13" s="36">
        <v>8.0859945209933883</v>
      </c>
      <c r="I13" s="2"/>
      <c r="J13" s="2"/>
      <c r="K13" s="2"/>
    </row>
    <row r="14" spans="2:11" x14ac:dyDescent="0.3">
      <c r="B14" s="2" t="s">
        <v>1</v>
      </c>
      <c r="C14" s="5"/>
      <c r="D14" s="6"/>
      <c r="E14" s="7"/>
    </row>
    <row r="15" spans="2:11" x14ac:dyDescent="0.3">
      <c r="B15" s="2" t="s">
        <v>36</v>
      </c>
    </row>
    <row r="16" spans="2:11" x14ac:dyDescent="0.3">
      <c r="B16" s="8" t="s">
        <v>45</v>
      </c>
    </row>
  </sheetData>
  <mergeCells count="4">
    <mergeCell ref="B11:B13"/>
    <mergeCell ref="B4:C4"/>
    <mergeCell ref="B2:H2"/>
    <mergeCell ref="B5:B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tabSelected="1" zoomScaleNormal="100" workbookViewId="0">
      <selection activeCell="S40" sqref="R40:S40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21" t="s">
        <v>52</v>
      </c>
    </row>
    <row r="2" spans="1:13" ht="15.75" x14ac:dyDescent="0.3">
      <c r="A2" s="22" t="s">
        <v>46</v>
      </c>
    </row>
    <row r="3" spans="1:13" ht="15.75" x14ac:dyDescent="0.3">
      <c r="A3" s="22" t="s">
        <v>2</v>
      </c>
    </row>
    <row r="4" spans="1:13" ht="15.75" x14ac:dyDescent="0.3">
      <c r="A4" s="19" t="s">
        <v>60</v>
      </c>
    </row>
    <row r="6" spans="1:13" x14ac:dyDescent="0.25">
      <c r="B6" s="11" t="s">
        <v>53</v>
      </c>
      <c r="C6" s="39">
        <v>45061</v>
      </c>
      <c r="D6" s="39">
        <v>45075</v>
      </c>
      <c r="E6" s="39">
        <v>45089</v>
      </c>
      <c r="F6" s="39">
        <v>45103</v>
      </c>
      <c r="G6" s="39">
        <v>45117</v>
      </c>
      <c r="H6" s="39">
        <v>45131</v>
      </c>
      <c r="I6" s="39">
        <v>45145</v>
      </c>
      <c r="J6" s="39">
        <v>45159</v>
      </c>
      <c r="K6" s="39">
        <v>45173</v>
      </c>
      <c r="L6" s="39">
        <v>45187</v>
      </c>
      <c r="M6" s="39">
        <v>45201</v>
      </c>
    </row>
    <row r="7" spans="1:13" x14ac:dyDescent="0.25">
      <c r="A7" s="12">
        <v>2024</v>
      </c>
      <c r="B7" s="38">
        <v>9.5576502665485966E-3</v>
      </c>
      <c r="C7" s="38">
        <v>1.7693065767425176</v>
      </c>
      <c r="D7" s="38">
        <v>2.6364857494526608</v>
      </c>
      <c r="E7" s="38">
        <v>4.0647422685351451</v>
      </c>
      <c r="F7" s="38">
        <v>16.510909149398998</v>
      </c>
      <c r="G7" s="38">
        <v>66.277622623909096</v>
      </c>
      <c r="H7" s="38">
        <v>89.83018750677536</v>
      </c>
      <c r="I7" s="38">
        <v>69.4567812122351</v>
      </c>
      <c r="J7" s="38">
        <v>33.478582470868844</v>
      </c>
      <c r="K7" s="38">
        <v>12.362392349777696</v>
      </c>
      <c r="L7" s="38">
        <v>4.2393735151243144</v>
      </c>
      <c r="M7" s="38">
        <v>0.37105892691374431</v>
      </c>
    </row>
    <row r="8" spans="1:13" x14ac:dyDescent="0.25">
      <c r="A8" s="12">
        <v>2023</v>
      </c>
      <c r="B8" s="38">
        <v>8.9836429316849983E-3</v>
      </c>
      <c r="C8" s="38">
        <v>0.26851110540258499</v>
      </c>
      <c r="D8" s="38">
        <v>3.7920954997190344</v>
      </c>
      <c r="E8" s="38">
        <v>9.1154030280163791</v>
      </c>
      <c r="F8" s="38">
        <v>53.374817204784463</v>
      </c>
      <c r="G8" s="38">
        <v>87.925907920044963</v>
      </c>
      <c r="H8" s="38">
        <v>74.295725227582892</v>
      </c>
      <c r="I8" s="38">
        <v>50.769560754595823</v>
      </c>
      <c r="J8" s="38">
        <v>19.971636419683716</v>
      </c>
      <c r="K8" s="38">
        <v>8.6732081592678831</v>
      </c>
      <c r="L8" s="38">
        <v>2.3976344802119298</v>
      </c>
      <c r="M8" s="38">
        <v>0.26551655775868993</v>
      </c>
    </row>
    <row r="9" spans="1:13" x14ac:dyDescent="0.25">
      <c r="A9" s="13" t="s">
        <v>31</v>
      </c>
      <c r="B9" s="38">
        <v>6.1807453067440177E-2</v>
      </c>
      <c r="C9" s="38">
        <v>1.3615749941180095</v>
      </c>
      <c r="D9" s="38">
        <v>3.3627075795777253</v>
      </c>
      <c r="E9" s="38">
        <v>14.659466320918764</v>
      </c>
      <c r="F9" s="38">
        <v>44.46759823099724</v>
      </c>
      <c r="G9" s="38">
        <v>63.734640777203836</v>
      </c>
      <c r="H9" s="38">
        <v>56.031699933041253</v>
      </c>
      <c r="I9" s="38">
        <v>42.49072375714772</v>
      </c>
      <c r="J9" s="38">
        <v>29.915192628967684</v>
      </c>
      <c r="K9" s="38">
        <v>17.910093759313988</v>
      </c>
      <c r="L9" s="38">
        <v>4.1681300175596707</v>
      </c>
      <c r="M9" s="38">
        <v>0.32480454808670323</v>
      </c>
    </row>
    <row r="10" spans="1:13" x14ac:dyDescent="0.25">
      <c r="A10" s="2" t="s">
        <v>47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2" spans="1:13" x14ac:dyDescent="0.25">
      <c r="A12" s="2"/>
      <c r="B12" s="1"/>
    </row>
    <row r="13" spans="1:13" ht="18" x14ac:dyDescent="0.25">
      <c r="A13" s="2"/>
      <c r="B13" s="16" t="s">
        <v>54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Normal="100" workbookViewId="0">
      <selection activeCell="J37" sqref="J37"/>
    </sheetView>
  </sheetViews>
  <sheetFormatPr baseColWidth="10" defaultRowHeight="15.75" x14ac:dyDescent="0.3"/>
  <cols>
    <col min="1" max="1" width="19.140625" style="22" customWidth="1"/>
    <col min="2" max="2" width="10.85546875" style="22" customWidth="1"/>
    <col min="3" max="14" width="10.7109375" style="22" customWidth="1"/>
    <col min="15" max="37" width="11.42578125" style="22" customWidth="1"/>
    <col min="38" max="16384" width="11.42578125" style="22"/>
  </cols>
  <sheetData>
    <row r="1" spans="1:13" ht="18.75" x14ac:dyDescent="0.35">
      <c r="A1" s="21" t="s">
        <v>52</v>
      </c>
    </row>
    <row r="2" spans="1:13" s="2" customFormat="1" ht="12.75" x14ac:dyDescent="0.25">
      <c r="A2" s="2" t="s">
        <v>39</v>
      </c>
    </row>
    <row r="3" spans="1:13" s="2" customFormat="1" ht="12.75" x14ac:dyDescent="0.25">
      <c r="A3" s="2" t="s">
        <v>27</v>
      </c>
    </row>
    <row r="4" spans="1:13" s="2" customFormat="1" ht="12.75" x14ac:dyDescent="0.25"/>
    <row r="5" spans="1:13" s="2" customFormat="1" ht="12.75" x14ac:dyDescent="0.25">
      <c r="B5" s="11" t="s">
        <v>22</v>
      </c>
      <c r="C5" s="11" t="s">
        <v>23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17</v>
      </c>
      <c r="I5" s="11" t="s">
        <v>10</v>
      </c>
      <c r="J5" s="11" t="s">
        <v>18</v>
      </c>
      <c r="K5" s="11" t="s">
        <v>19</v>
      </c>
      <c r="L5" s="11" t="s">
        <v>20</v>
      </c>
      <c r="M5" s="11" t="s">
        <v>21</v>
      </c>
    </row>
    <row r="6" spans="1:13" s="2" customFormat="1" ht="12.75" x14ac:dyDescent="0.25">
      <c r="A6" s="28" t="s">
        <v>56</v>
      </c>
      <c r="B6" s="17"/>
      <c r="C6" s="17"/>
      <c r="D6" s="17"/>
      <c r="E6" s="17"/>
      <c r="F6" s="17"/>
      <c r="G6" s="17">
        <v>130.69999999999999</v>
      </c>
      <c r="H6" s="17">
        <v>88.4</v>
      </c>
      <c r="I6" s="17">
        <v>94</v>
      </c>
      <c r="J6" s="17">
        <v>73.730042920885595</v>
      </c>
      <c r="K6" s="17"/>
      <c r="L6" s="17"/>
      <c r="M6" s="17"/>
    </row>
    <row r="7" spans="1:13" s="2" customFormat="1" ht="12.75" x14ac:dyDescent="0.25">
      <c r="A7" s="28" t="s">
        <v>57</v>
      </c>
      <c r="B7" s="17"/>
      <c r="C7" s="17"/>
      <c r="D7" s="17"/>
      <c r="E7" s="17"/>
      <c r="F7" s="17">
        <v>143.92280959999999</v>
      </c>
      <c r="G7" s="17">
        <v>140.19999999999999</v>
      </c>
      <c r="H7" s="17">
        <v>102.6</v>
      </c>
      <c r="I7" s="17">
        <v>71</v>
      </c>
      <c r="J7" s="17">
        <v>105.4</v>
      </c>
      <c r="K7" s="17"/>
      <c r="L7" s="17"/>
      <c r="M7" s="17"/>
    </row>
    <row r="8" spans="1:13" s="2" customFormat="1" ht="12.75" x14ac:dyDescent="0.25">
      <c r="A8" s="28" t="s">
        <v>31</v>
      </c>
      <c r="B8" s="17"/>
      <c r="C8" s="17"/>
      <c r="D8" s="17"/>
      <c r="E8" s="17"/>
      <c r="F8" s="17"/>
      <c r="G8" s="17">
        <v>120.55826755259041</v>
      </c>
      <c r="H8" s="17">
        <v>93.6149901560415</v>
      </c>
      <c r="I8" s="17">
        <v>94.34487950257892</v>
      </c>
      <c r="J8" s="17">
        <v>87.856079122226191</v>
      </c>
      <c r="K8" s="17"/>
      <c r="L8" s="17"/>
      <c r="M8" s="17"/>
    </row>
    <row r="9" spans="1:13" s="2" customFormat="1" ht="12.75" x14ac:dyDescent="0.25">
      <c r="A9" s="28" t="s">
        <v>55</v>
      </c>
      <c r="B9" s="17">
        <v>149</v>
      </c>
      <c r="C9" s="17">
        <v>131.9</v>
      </c>
      <c r="D9" s="17">
        <v>135.19999999999999</v>
      </c>
      <c r="E9" s="17">
        <v>125.7</v>
      </c>
      <c r="F9" s="17">
        <v>120.7</v>
      </c>
      <c r="G9" s="17">
        <v>111.5</v>
      </c>
      <c r="H9" s="17">
        <v>108.9</v>
      </c>
      <c r="I9" s="17">
        <v>112.7</v>
      </c>
      <c r="J9" s="17">
        <v>125.174203368397</v>
      </c>
      <c r="K9" s="17">
        <v>136.20787779516601</v>
      </c>
      <c r="L9" s="17"/>
      <c r="M9" s="17"/>
    </row>
    <row r="10" spans="1:13" s="2" customFormat="1" ht="12.75" x14ac:dyDescent="0.25"/>
    <row r="11" spans="1:13" s="2" customFormat="1" ht="12.75" x14ac:dyDescent="0.25">
      <c r="A11" s="2" t="s">
        <v>32</v>
      </c>
    </row>
    <row r="12" spans="1:13" s="2" customFormat="1" ht="12.75" x14ac:dyDescent="0.25">
      <c r="A12" s="2" t="s">
        <v>47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6" t="s">
        <v>58</v>
      </c>
      <c r="C16" s="24"/>
    </row>
    <row r="17" spans="1:6" x14ac:dyDescent="0.3">
      <c r="B17" s="25"/>
    </row>
    <row r="18" spans="1:6" x14ac:dyDescent="0.3">
      <c r="B18" s="25"/>
    </row>
    <row r="19" spans="1:6" x14ac:dyDescent="0.3">
      <c r="B19" s="25"/>
    </row>
    <row r="20" spans="1:6" x14ac:dyDescent="0.3">
      <c r="B20" s="25"/>
    </row>
    <row r="21" spans="1:6" x14ac:dyDescent="0.3">
      <c r="B21" s="25"/>
    </row>
    <row r="22" spans="1:6" x14ac:dyDescent="0.3">
      <c r="B22" s="26"/>
    </row>
    <row r="23" spans="1:6" x14ac:dyDescent="0.3">
      <c r="B23" s="26"/>
    </row>
    <row r="24" spans="1:6" x14ac:dyDescent="0.3">
      <c r="B24" s="27"/>
      <c r="C24" s="27"/>
      <c r="D24" s="27"/>
      <c r="E24" s="27"/>
      <c r="F24" s="27"/>
    </row>
    <row r="25" spans="1:6" x14ac:dyDescent="0.3">
      <c r="B25" s="25"/>
    </row>
    <row r="26" spans="1:6" x14ac:dyDescent="0.3">
      <c r="B26" s="25"/>
    </row>
    <row r="27" spans="1:6" x14ac:dyDescent="0.3">
      <c r="B27" s="25"/>
    </row>
    <row r="28" spans="1:6" x14ac:dyDescent="0.3">
      <c r="B28" s="25"/>
    </row>
    <row r="29" spans="1:6" x14ac:dyDescent="0.3">
      <c r="B29" s="25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9"/>
  <sheetViews>
    <sheetView zoomScaleNormal="100" workbookViewId="0">
      <selection activeCell="H21" sqref="H21"/>
    </sheetView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20" t="s">
        <v>52</v>
      </c>
    </row>
    <row r="2" spans="1:37" x14ac:dyDescent="0.25">
      <c r="A2" s="29" t="s">
        <v>27</v>
      </c>
    </row>
    <row r="3" spans="1:37" x14ac:dyDescent="0.25">
      <c r="A3" s="29" t="s">
        <v>28</v>
      </c>
    </row>
    <row r="4" spans="1:37" x14ac:dyDescent="0.25">
      <c r="B4" s="11" t="s">
        <v>0</v>
      </c>
      <c r="C4" s="11" t="s">
        <v>0</v>
      </c>
      <c r="D4" s="11" t="s">
        <v>0</v>
      </c>
      <c r="E4" s="11" t="s">
        <v>0</v>
      </c>
      <c r="F4" s="11" t="s">
        <v>0</v>
      </c>
      <c r="G4" s="11" t="s">
        <v>0</v>
      </c>
      <c r="H4" s="11" t="s">
        <v>0</v>
      </c>
      <c r="I4" s="11" t="s">
        <v>0</v>
      </c>
      <c r="J4" s="11" t="s">
        <v>0</v>
      </c>
      <c r="K4" s="11" t="s">
        <v>0</v>
      </c>
      <c r="L4" s="11" t="s">
        <v>0</v>
      </c>
      <c r="M4" s="11" t="s">
        <v>0</v>
      </c>
      <c r="N4" s="11" t="s">
        <v>16</v>
      </c>
      <c r="O4" s="11" t="s">
        <v>16</v>
      </c>
      <c r="P4" s="11" t="s">
        <v>16</v>
      </c>
      <c r="Q4" s="11" t="s">
        <v>16</v>
      </c>
      <c r="R4" s="11" t="s">
        <v>16</v>
      </c>
      <c r="S4" s="11" t="s">
        <v>16</v>
      </c>
      <c r="T4" s="11" t="s">
        <v>16</v>
      </c>
      <c r="U4" s="11" t="s">
        <v>16</v>
      </c>
      <c r="V4" s="11" t="s">
        <v>16</v>
      </c>
      <c r="W4" s="11" t="s">
        <v>16</v>
      </c>
      <c r="X4" s="11" t="s">
        <v>16</v>
      </c>
      <c r="Y4" s="11" t="s">
        <v>16</v>
      </c>
      <c r="Z4" s="11" t="s">
        <v>15</v>
      </c>
      <c r="AA4" s="11" t="s">
        <v>15</v>
      </c>
      <c r="AB4" s="11" t="s">
        <v>15</v>
      </c>
      <c r="AC4" s="11" t="s">
        <v>15</v>
      </c>
      <c r="AD4" s="11" t="s">
        <v>15</v>
      </c>
      <c r="AE4" s="11" t="s">
        <v>15</v>
      </c>
      <c r="AF4" s="11" t="s">
        <v>15</v>
      </c>
      <c r="AG4" s="11" t="s">
        <v>15</v>
      </c>
      <c r="AH4" s="11" t="s">
        <v>15</v>
      </c>
      <c r="AI4" s="11" t="s">
        <v>15</v>
      </c>
      <c r="AJ4" s="11" t="s">
        <v>15</v>
      </c>
      <c r="AK4" s="11" t="s">
        <v>15</v>
      </c>
    </row>
    <row r="5" spans="1:37" x14ac:dyDescent="0.25"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7</v>
      </c>
      <c r="S5" s="11" t="s">
        <v>8</v>
      </c>
      <c r="T5" s="11" t="s">
        <v>9</v>
      </c>
      <c r="U5" s="11" t="s">
        <v>10</v>
      </c>
      <c r="V5" s="11" t="s">
        <v>11</v>
      </c>
      <c r="W5" s="11" t="s">
        <v>12</v>
      </c>
      <c r="X5" s="11" t="s">
        <v>13</v>
      </c>
      <c r="Y5" s="11" t="s">
        <v>14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7</v>
      </c>
      <c r="AE5" s="11" t="s">
        <v>8</v>
      </c>
      <c r="AF5" s="11" t="s">
        <v>9</v>
      </c>
      <c r="AG5" s="11" t="s">
        <v>10</v>
      </c>
      <c r="AH5" s="11" t="s">
        <v>11</v>
      </c>
      <c r="AI5" s="11" t="s">
        <v>12</v>
      </c>
      <c r="AJ5" s="11" t="s">
        <v>13</v>
      </c>
      <c r="AK5" s="11" t="s">
        <v>14</v>
      </c>
    </row>
    <row r="6" spans="1:37" x14ac:dyDescent="0.25">
      <c r="A6" s="28" t="s">
        <v>29</v>
      </c>
      <c r="B6" s="17">
        <v>970.30200000000002</v>
      </c>
      <c r="C6" s="17">
        <v>766.53700000000003</v>
      </c>
      <c r="D6" s="17">
        <v>3864.4609999999998</v>
      </c>
      <c r="E6" s="17">
        <v>19573.085999999999</v>
      </c>
      <c r="F6" s="17">
        <v>20501.620999999999</v>
      </c>
      <c r="G6" s="17">
        <v>33329.300000000003</v>
      </c>
      <c r="H6" s="17">
        <v>24381.109</v>
      </c>
      <c r="I6" s="17">
        <v>15353.184999999999</v>
      </c>
      <c r="J6" s="17">
        <v>6907.9210000000003</v>
      </c>
      <c r="K6" s="17">
        <v>2012.877</v>
      </c>
      <c r="L6" s="17">
        <v>1074.875</v>
      </c>
      <c r="M6" s="17">
        <v>9202.9459999999999</v>
      </c>
      <c r="N6" s="17">
        <v>474.94</v>
      </c>
      <c r="O6" s="17">
        <v>378.07100000000003</v>
      </c>
      <c r="P6" s="17">
        <v>5529.4459999999999</v>
      </c>
      <c r="Q6" s="17">
        <v>13337.043</v>
      </c>
      <c r="R6" s="17">
        <v>27174.67</v>
      </c>
      <c r="S6" s="17">
        <v>29665.567999999999</v>
      </c>
      <c r="T6" s="17">
        <v>23527.469000000001</v>
      </c>
      <c r="U6" s="17">
        <v>15205.619000000001</v>
      </c>
      <c r="V6" s="17">
        <v>8499.3790000000008</v>
      </c>
      <c r="W6" s="17">
        <v>2182.8119999999999</v>
      </c>
      <c r="X6" s="17">
        <v>874.37699999999995</v>
      </c>
      <c r="Y6" s="17">
        <v>12673.502</v>
      </c>
      <c r="Z6" s="17">
        <v>786.38800000000003</v>
      </c>
      <c r="AA6" s="17">
        <v>577.70799999999997</v>
      </c>
      <c r="AB6" s="17">
        <v>6492.4470000000001</v>
      </c>
      <c r="AC6" s="17">
        <v>17661.226999999999</v>
      </c>
      <c r="AD6" s="17">
        <v>24506.800999999999</v>
      </c>
      <c r="AE6" s="17">
        <v>27165.668000000001</v>
      </c>
      <c r="AF6" s="17">
        <v>20658.986000000001</v>
      </c>
      <c r="AG6" s="17">
        <v>15479.876</v>
      </c>
      <c r="AH6" s="17">
        <v>8114.0720000000001</v>
      </c>
      <c r="AI6" s="17"/>
      <c r="AJ6" s="17"/>
      <c r="AK6" s="17"/>
    </row>
    <row r="7" spans="1:37" x14ac:dyDescent="0.25">
      <c r="A7" s="28" t="s">
        <v>30</v>
      </c>
      <c r="B7" s="17">
        <v>145.5</v>
      </c>
      <c r="C7" s="17">
        <v>194.554</v>
      </c>
      <c r="D7" s="17">
        <v>1248.722</v>
      </c>
      <c r="E7" s="17">
        <v>5543.0569999999998</v>
      </c>
      <c r="F7" s="17">
        <v>3377.0639999999999</v>
      </c>
      <c r="G7" s="17">
        <v>6372.41</v>
      </c>
      <c r="H7" s="17">
        <v>7364.0410000000002</v>
      </c>
      <c r="I7" s="17">
        <v>6247.9459999999999</v>
      </c>
      <c r="J7" s="17">
        <v>2449.6370000000002</v>
      </c>
      <c r="K7" s="17">
        <v>335.47500000000002</v>
      </c>
      <c r="L7" s="17">
        <v>65.834000000000003</v>
      </c>
      <c r="M7" s="17">
        <v>163.398</v>
      </c>
      <c r="N7" s="17">
        <v>114.25</v>
      </c>
      <c r="O7" s="17">
        <v>266.06099999999998</v>
      </c>
      <c r="P7" s="17">
        <v>1089.4100000000001</v>
      </c>
      <c r="Q7" s="17">
        <v>3261.623</v>
      </c>
      <c r="R7" s="17">
        <v>4666.1090000000004</v>
      </c>
      <c r="S7" s="17">
        <v>7062.0569999999998</v>
      </c>
      <c r="T7" s="17">
        <v>7145.0540000000001</v>
      </c>
      <c r="U7" s="17">
        <v>7199.9830000000002</v>
      </c>
      <c r="V7" s="17">
        <v>2951.9789999999998</v>
      </c>
      <c r="W7" s="17">
        <v>491.25</v>
      </c>
      <c r="X7" s="17">
        <v>82.962000000000003</v>
      </c>
      <c r="Y7" s="17">
        <v>135.26499999999999</v>
      </c>
      <c r="Z7" s="17">
        <v>153.16</v>
      </c>
      <c r="AA7" s="17">
        <v>161.947</v>
      </c>
      <c r="AB7" s="17">
        <v>1308.0329999999999</v>
      </c>
      <c r="AC7" s="17">
        <v>4225.0950000000003</v>
      </c>
      <c r="AD7" s="17">
        <v>3720.498</v>
      </c>
      <c r="AE7" s="17">
        <v>4783.7079999999996</v>
      </c>
      <c r="AF7" s="17">
        <v>5662.1</v>
      </c>
      <c r="AG7" s="17">
        <v>7417.643</v>
      </c>
      <c r="AH7" s="17">
        <v>3803.9079999999999</v>
      </c>
      <c r="AI7" s="17"/>
      <c r="AJ7" s="17"/>
      <c r="AK7" s="17"/>
    </row>
    <row r="9" spans="1:37" x14ac:dyDescent="0.25">
      <c r="A9" s="2" t="s">
        <v>33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7"/>
  <sheetViews>
    <sheetView zoomScaleNormal="100" workbookViewId="0"/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32" t="s">
        <v>52</v>
      </c>
    </row>
    <row r="2" spans="1:13" x14ac:dyDescent="0.25">
      <c r="A2" s="2" t="s">
        <v>48</v>
      </c>
    </row>
    <row r="3" spans="1:13" x14ac:dyDescent="0.25">
      <c r="A3" s="14" t="s">
        <v>60</v>
      </c>
      <c r="B3" s="2"/>
    </row>
    <row r="4" spans="1:13" x14ac:dyDescent="0.25">
      <c r="A4" s="1"/>
      <c r="B4" s="2"/>
    </row>
    <row r="5" spans="1:13" x14ac:dyDescent="0.25">
      <c r="A5" s="11" t="s">
        <v>34</v>
      </c>
      <c r="B5" s="11" t="s">
        <v>53</v>
      </c>
      <c r="C5" s="39">
        <v>45061</v>
      </c>
      <c r="D5" s="39">
        <v>45075</v>
      </c>
      <c r="E5" s="39">
        <v>45089</v>
      </c>
      <c r="F5" s="39">
        <v>45103</v>
      </c>
      <c r="G5" s="39">
        <v>45117</v>
      </c>
      <c r="H5" s="39">
        <v>45131</v>
      </c>
      <c r="I5" s="39">
        <v>45145</v>
      </c>
      <c r="J5" s="39">
        <v>45159</v>
      </c>
      <c r="K5" s="39">
        <v>45173</v>
      </c>
      <c r="L5" s="39">
        <v>45187</v>
      </c>
      <c r="M5" s="39">
        <v>45201</v>
      </c>
    </row>
    <row r="6" spans="1:13" x14ac:dyDescent="0.25">
      <c r="A6" s="28" t="s">
        <v>25</v>
      </c>
      <c r="B6" s="31">
        <v>0</v>
      </c>
      <c r="C6" s="31">
        <v>0</v>
      </c>
      <c r="D6" s="31">
        <v>0</v>
      </c>
      <c r="E6" s="31">
        <v>0.1238492725122198</v>
      </c>
      <c r="F6" s="31">
        <v>3.0476828979807049</v>
      </c>
      <c r="G6" s="31">
        <v>12.736659185156684</v>
      </c>
      <c r="H6" s="31">
        <v>13.362841106978466</v>
      </c>
      <c r="I6" s="31">
        <v>17.612357345417752</v>
      </c>
      <c r="J6" s="31">
        <v>13.651162213386916</v>
      </c>
      <c r="K6" s="31">
        <v>6.8364798426745326</v>
      </c>
      <c r="L6" s="31">
        <v>2.067787453864022</v>
      </c>
      <c r="M6" s="31">
        <v>8.8180682028700497E-2</v>
      </c>
    </row>
    <row r="7" spans="1:13" x14ac:dyDescent="0.25">
      <c r="A7" s="28" t="s">
        <v>40</v>
      </c>
      <c r="B7" s="31">
        <v>0</v>
      </c>
      <c r="C7" s="31">
        <v>0</v>
      </c>
      <c r="D7" s="31">
        <v>0</v>
      </c>
      <c r="E7" s="31">
        <v>0</v>
      </c>
      <c r="F7" s="31">
        <v>1.7073053249399386</v>
      </c>
      <c r="G7" s="31">
        <v>16.542404297053192</v>
      </c>
      <c r="H7" s="31">
        <v>25.804184593863095</v>
      </c>
      <c r="I7" s="31">
        <v>16.985782060639234</v>
      </c>
      <c r="J7" s="31">
        <v>4.6765319770093976</v>
      </c>
      <c r="K7" s="31">
        <v>0.25479174649514952</v>
      </c>
      <c r="L7" s="31">
        <v>0</v>
      </c>
      <c r="M7" s="31">
        <v>0</v>
      </c>
    </row>
    <row r="8" spans="1:13" x14ac:dyDescent="0.25">
      <c r="A8" s="28" t="s">
        <v>26</v>
      </c>
      <c r="B8" s="31">
        <v>8.9870563035495711E-3</v>
      </c>
      <c r="C8" s="31">
        <v>1.6665996634026929</v>
      </c>
      <c r="D8" s="31">
        <v>2.5143786413708691</v>
      </c>
      <c r="E8" s="31">
        <v>3.8284859853121174</v>
      </c>
      <c r="F8" s="31">
        <v>11.549365911872705</v>
      </c>
      <c r="G8" s="31">
        <v>36.532383873929007</v>
      </c>
      <c r="H8" s="31">
        <v>50.086861903304772</v>
      </c>
      <c r="I8" s="31">
        <v>34.420425642594857</v>
      </c>
      <c r="J8" s="31">
        <v>14.937486138310893</v>
      </c>
      <c r="K8" s="31">
        <v>5.1935199816401463</v>
      </c>
      <c r="L8" s="31">
        <v>2.1459093329253363</v>
      </c>
      <c r="M8" s="31">
        <v>0.28059586903304773</v>
      </c>
    </row>
    <row r="9" spans="1:13" x14ac:dyDescent="0.25">
      <c r="B9" s="30">
        <f t="shared" ref="B9:J9" si="0">0.5+MAX($B$6:$M$6)-B6</f>
        <v>18.112357345417752</v>
      </c>
      <c r="C9" s="30">
        <f t="shared" si="0"/>
        <v>18.112357345417752</v>
      </c>
      <c r="D9" s="30">
        <f t="shared" si="0"/>
        <v>18.112357345417752</v>
      </c>
      <c r="E9" s="30">
        <f t="shared" si="0"/>
        <v>17.988508072905532</v>
      </c>
      <c r="F9" s="30">
        <f t="shared" si="0"/>
        <v>15.064674447437048</v>
      </c>
      <c r="G9" s="30">
        <f t="shared" si="0"/>
        <v>5.3756981602610683</v>
      </c>
      <c r="H9" s="30">
        <f t="shared" si="0"/>
        <v>4.7495162384392859</v>
      </c>
      <c r="I9" s="30">
        <f t="shared" si="0"/>
        <v>0.5</v>
      </c>
      <c r="J9" s="30">
        <f t="shared" si="0"/>
        <v>4.4611951320308361</v>
      </c>
      <c r="K9" s="30">
        <f t="shared" ref="K9:M9" si="1">0.5+MAX($B$6:$M$6)-K6</f>
        <v>11.275877502743221</v>
      </c>
      <c r="L9" s="30">
        <f t="shared" si="1"/>
        <v>16.044569891553731</v>
      </c>
      <c r="M9" s="30">
        <f t="shared" si="1"/>
        <v>18.024176663389053</v>
      </c>
    </row>
    <row r="10" spans="1:13" x14ac:dyDescent="0.25">
      <c r="B10" s="30">
        <f t="shared" ref="B10:J10" si="2">0.5+MAX($B$7:$M$7)-B7</f>
        <v>26.304184593863095</v>
      </c>
      <c r="C10" s="30">
        <f t="shared" si="2"/>
        <v>26.304184593863095</v>
      </c>
      <c r="D10" s="30">
        <f t="shared" si="2"/>
        <v>26.304184593863095</v>
      </c>
      <c r="E10" s="30">
        <f t="shared" si="2"/>
        <v>26.304184593863095</v>
      </c>
      <c r="F10" s="30">
        <f t="shared" si="2"/>
        <v>24.596879268923157</v>
      </c>
      <c r="G10" s="30">
        <f t="shared" si="2"/>
        <v>9.7617802968099028</v>
      </c>
      <c r="H10" s="30">
        <f t="shared" si="2"/>
        <v>0.5</v>
      </c>
      <c r="I10" s="30">
        <f t="shared" si="2"/>
        <v>9.3184025332238605</v>
      </c>
      <c r="J10" s="30">
        <f t="shared" si="2"/>
        <v>21.627652616853698</v>
      </c>
      <c r="K10" s="30">
        <f t="shared" ref="K10:M10" si="3">0.5+MAX($B$7:$M$7)-K7</f>
        <v>26.049392847367944</v>
      </c>
      <c r="L10" s="30">
        <f t="shared" si="3"/>
        <v>26.304184593863095</v>
      </c>
      <c r="M10" s="30">
        <f t="shared" si="3"/>
        <v>26.304184593863095</v>
      </c>
    </row>
    <row r="11" spans="1:13" x14ac:dyDescent="0.25">
      <c r="B11" s="30">
        <f t="shared" ref="B11:J11" si="4">0.5+MAX($B$8:$M$8)-B8</f>
        <v>50.577874847001226</v>
      </c>
      <c r="C11" s="30">
        <f t="shared" si="4"/>
        <v>48.92026223990208</v>
      </c>
      <c r="D11" s="30">
        <f t="shared" si="4"/>
        <v>48.072483261933904</v>
      </c>
      <c r="E11" s="30">
        <f t="shared" si="4"/>
        <v>46.758375917992652</v>
      </c>
      <c r="F11" s="30">
        <f t="shared" si="4"/>
        <v>39.037495991432067</v>
      </c>
      <c r="G11" s="30">
        <f t="shared" si="4"/>
        <v>14.054478029375765</v>
      </c>
      <c r="H11" s="30">
        <f t="shared" si="4"/>
        <v>0.5</v>
      </c>
      <c r="I11" s="30">
        <f t="shared" si="4"/>
        <v>16.166436260709915</v>
      </c>
      <c r="J11" s="30">
        <f t="shared" si="4"/>
        <v>35.649375764993877</v>
      </c>
      <c r="K11" s="30">
        <f t="shared" ref="K11:M11" si="5">0.5+MAX($B$8:$M$8)-K8</f>
        <v>45.393341921664629</v>
      </c>
      <c r="L11" s="30">
        <f t="shared" si="5"/>
        <v>48.440952570379437</v>
      </c>
      <c r="M11" s="30">
        <f t="shared" si="5"/>
        <v>50.306266034271722</v>
      </c>
    </row>
    <row r="12" spans="1:13" x14ac:dyDescent="0.25">
      <c r="A12" s="2" t="s">
        <v>1</v>
      </c>
    </row>
    <row r="15" spans="1:13" x14ac:dyDescent="0.25">
      <c r="B15" s="18" t="s">
        <v>59</v>
      </c>
    </row>
    <row r="16" spans="1:13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2024-11-27T14:37:11Z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