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9 - Conjoncture LÉGUMES\e_Rédaction_IR\2025\melon\MEL 09\"/>
    </mc:Choice>
  </mc:AlternateContent>
  <xr:revisionPtr revIDLastSave="0" documentId="13_ncr:1_{003FB37C-4594-4C3E-A2DA-1D1012BC559C}" xr6:coauthVersionLast="47" xr6:coauthVersionMax="47" xr10:uidLastSave="{00000000-0000-0000-0000-000000000000}"/>
  <bookViews>
    <workbookView xWindow="28680" yWindow="-120" windowWidth="29040" windowHeight="15720" tabRatio="674" activeTab="1" xr2:uid="{00000000-000D-0000-FFFF-FFFF00000000}"/>
  </bookViews>
  <sheets>
    <sheet name="Infos Rapides" sheetId="9" r:id="rId1"/>
    <sheet name="Figure 1" sheetId="7" r:id="rId2"/>
    <sheet name="Figure 2" sheetId="6" r:id="rId3"/>
    <sheet name="Figure 3" sheetId="5" r:id="rId4"/>
    <sheet name="DONNÉES COMPLÉMENTAIRES" sheetId="10" r:id="rId5"/>
    <sheet name="commerce ext" sheetId="8" r:id="rId6"/>
    <sheet name="calendrier prod par bassin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9" i="11" l="1"/>
  <c r="L9" i="11"/>
  <c r="M9" i="11"/>
  <c r="K10" i="11"/>
  <c r="L10" i="11"/>
  <c r="M10" i="11"/>
  <c r="K11" i="11"/>
  <c r="L11" i="11"/>
  <c r="M11" i="11"/>
  <c r="B9" i="11" l="1"/>
  <c r="C9" i="11"/>
  <c r="B11" i="11" l="1"/>
  <c r="C11" i="11"/>
  <c r="D11" i="11"/>
  <c r="E11" i="11"/>
  <c r="F11" i="11"/>
  <c r="G11" i="11"/>
  <c r="H11" i="11"/>
  <c r="I11" i="11"/>
  <c r="J11" i="11"/>
  <c r="E10" i="11"/>
  <c r="E9" i="11" l="1"/>
  <c r="F9" i="11"/>
  <c r="F10" i="11"/>
  <c r="G9" i="11"/>
  <c r="G10" i="11"/>
  <c r="H9" i="11"/>
  <c r="H10" i="11"/>
  <c r="I9" i="11"/>
  <c r="I10" i="11"/>
  <c r="J9" i="11"/>
  <c r="J10" i="11"/>
  <c r="B10" i="11"/>
  <c r="C10" i="11"/>
  <c r="D9" i="11"/>
  <c r="D10" i="11"/>
</calcChain>
</file>

<file path=xl/sharedStrings.xml><?xml version="1.0" encoding="utf-8"?>
<sst xmlns="http://schemas.openxmlformats.org/spreadsheetml/2006/main" count="126" uniqueCount="56">
  <si>
    <t>Source : Agreste</t>
  </si>
  <si>
    <t>France métropolitaine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</si>
  <si>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</si>
  <si>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</si>
  <si>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</si>
  <si>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</si>
  <si>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</si>
  <si>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</si>
  <si>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</si>
  <si>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</si>
  <si>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</si>
  <si>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</si>
  <si>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</si>
  <si>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</si>
  <si>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2024</t>
  </si>
  <si>
    <t>Juil</t>
  </si>
  <si>
    <t>Sept</t>
  </si>
  <si>
    <t>Oct</t>
  </si>
  <si>
    <t>Nov</t>
  </si>
  <si>
    <t>Déc</t>
  </si>
  <si>
    <t>Janv</t>
  </si>
  <si>
    <t>Fév</t>
  </si>
  <si>
    <t>Autres bassins</t>
  </si>
  <si>
    <t>Centre-Ouest</t>
  </si>
  <si>
    <t>Sud-Est</t>
  </si>
  <si>
    <t>France y c. DOM</t>
  </si>
  <si>
    <t>Comex_Monde</t>
  </si>
  <si>
    <t>Importations en quantité (t)</t>
  </si>
  <si>
    <t>Exportations en quantité (t)</t>
  </si>
  <si>
    <t>Moyenne 5 ans*</t>
  </si>
  <si>
    <t>Source : Agreste, Insee</t>
  </si>
  <si>
    <t>Source : Douanes</t>
  </si>
  <si>
    <t>Bassins</t>
  </si>
  <si>
    <t>Évolution sur 1 an* (%)</t>
  </si>
  <si>
    <t xml:space="preserve">* évolution par rapport à la campagne précédente (statistique agricole annuelle) </t>
  </si>
  <si>
    <t>Évolution sur moyenne 5 ans** (%)</t>
  </si>
  <si>
    <t>///</t>
  </si>
  <si>
    <t>Indice Ippap base 100 en 2020</t>
  </si>
  <si>
    <t>Sud-Ouest</t>
  </si>
  <si>
    <t>Production
(milliers de tonnes)</t>
  </si>
  <si>
    <t>Total production</t>
  </si>
  <si>
    <t>Production (milliers de tonnes)</t>
  </si>
  <si>
    <t>Total surfaces</t>
  </si>
  <si>
    <t xml:space="preserve"> Surfaces en production (hectares)</t>
  </si>
  <si>
    <t>Melon</t>
  </si>
  <si>
    <t>Figure 2 : production de melons (calendrier)</t>
  </si>
  <si>
    <t>Melon 2024</t>
  </si>
  <si>
    <t>Figure 3 : prix agricoles à la production de melon</t>
  </si>
  <si>
    <t>Production de melon par bassin (calendrier)</t>
  </si>
  <si>
    <t>Figure 1 : Surface et production de melons en 2025 (janvier à décembre 2025)</t>
  </si>
  <si>
    <t>** évolution par rapport à la moyenne 2020 à 2024 (statistique agricole annuelle)</t>
  </si>
  <si>
    <t>* moyenne 2020 à 2024</t>
  </si>
  <si>
    <t>Melon 2025</t>
  </si>
  <si>
    <t>Légumes frais 2025</t>
  </si>
  <si>
    <t>Production de la campagne 2025 (milliers de tonnes)</t>
  </si>
  <si>
    <t>Estimations au 01-septembre-2025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</si>
</sst>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0.0"/>
    <numFmt numFmtId="166" formatCode="#,##0&quot;   &quot;"/>
    <numFmt numFmtId="167" formatCode="0.0;;&quot;-&quot;"/>
    <numFmt numFmtId="168" formatCode="#,##0.0"/>
    <numFmt numFmtId="169" formatCode="#,##0.0&quot;   &quot;"/>
    <numFmt numFmtId="170" formatCode="0&quot;   &quot;"/>
  </numFmts>
  <fonts count="19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sz val="9"/>
      <color indexed="12"/>
      <name val="Marianne"/>
      <family val="3"/>
    </font>
    <font>
      <sz val="9"/>
      <color rgb="FF0000FF"/>
      <name val="Marianne"/>
      <family val="3"/>
    </font>
    <font>
      <b/>
      <sz val="8"/>
      <color theme="1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  <font>
      <sz val="12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8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4" fillId="3" borderId="0" xfId="0" applyFont="1" applyFill="1"/>
    <xf numFmtId="3" fontId="5" fillId="3" borderId="0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9" fillId="3" borderId="3" xfId="0" applyFont="1" applyFill="1" applyBorder="1" applyAlignment="1">
      <alignment horizontal="left"/>
    </xf>
    <xf numFmtId="0" fontId="11" fillId="4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49" fontId="7" fillId="3" borderId="0" xfId="0" applyNumberFormat="1" applyFont="1" applyFill="1" applyBorder="1" applyProtection="1">
      <protection locked="0"/>
    </xf>
    <xf numFmtId="165" fontId="2" fillId="3" borderId="0" xfId="0" applyNumberFormat="1" applyFont="1" applyFill="1"/>
    <xf numFmtId="0" fontId="10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3" fillId="3" borderId="0" xfId="0" applyFont="1" applyFill="1"/>
    <xf numFmtId="0" fontId="12" fillId="3" borderId="0" xfId="0" applyFont="1" applyFill="1"/>
    <xf numFmtId="0" fontId="8" fillId="3" borderId="0" xfId="0" applyFont="1" applyFill="1"/>
    <xf numFmtId="0" fontId="13" fillId="3" borderId="0" xfId="0" applyFont="1" applyFill="1"/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 applyAlignment="1">
      <alignment horizontal="left" vertical="center" readingOrder="1"/>
    </xf>
    <xf numFmtId="0" fontId="16" fillId="3" borderId="0" xfId="0" applyFont="1" applyFill="1"/>
    <xf numFmtId="164" fontId="16" fillId="3" borderId="0" xfId="1" applyNumberFormat="1" applyFont="1" applyFill="1"/>
    <xf numFmtId="0" fontId="17" fillId="3" borderId="0" xfId="0" applyFont="1" applyFill="1"/>
    <xf numFmtId="3" fontId="3" fillId="3" borderId="1" xfId="0" applyNumberFormat="1" applyFont="1" applyFill="1" applyBorder="1" applyProtection="1">
      <protection locked="0"/>
    </xf>
    <xf numFmtId="0" fontId="7" fillId="3" borderId="0" xfId="0" applyFont="1" applyFill="1"/>
    <xf numFmtId="167" fontId="11" fillId="3" borderId="0" xfId="0" applyNumberFormat="1" applyFont="1" applyFill="1" applyAlignment="1">
      <alignment horizontal="right"/>
    </xf>
    <xf numFmtId="168" fontId="2" fillId="3" borderId="1" xfId="0" applyNumberFormat="1" applyFont="1" applyFill="1" applyBorder="1" applyProtection="1">
      <protection locked="0"/>
    </xf>
    <xf numFmtId="0" fontId="18" fillId="3" borderId="0" xfId="0" applyFont="1" applyFill="1"/>
    <xf numFmtId="169" fontId="3" fillId="2" borderId="3" xfId="0" applyNumberFormat="1" applyFont="1" applyFill="1" applyBorder="1" applyAlignment="1">
      <alignment horizontal="right"/>
    </xf>
    <xf numFmtId="169" fontId="2" fillId="3" borderId="1" xfId="0" applyNumberFormat="1" applyFont="1" applyFill="1" applyBorder="1" applyProtection="1">
      <protection locked="0"/>
    </xf>
    <xf numFmtId="0" fontId="3" fillId="3" borderId="0" xfId="0" applyFont="1" applyFill="1" applyBorder="1" applyAlignment="1">
      <alignment horizontal="center" vertical="top"/>
    </xf>
    <xf numFmtId="166" fontId="3" fillId="2" borderId="3" xfId="0" applyNumberFormat="1" applyFont="1" applyFill="1" applyBorder="1" applyAlignment="1">
      <alignment horizontal="right"/>
    </xf>
    <xf numFmtId="170" fontId="9" fillId="3" borderId="3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2" defaultPivotStyle="PivotStyleLight16"/>
  <colors>
    <mruColors>
      <color rgb="FF00FF00"/>
      <color rgb="FFC8D6EE"/>
      <color rgb="FF4F75C1"/>
      <color rgb="FFFF6699"/>
      <color rgb="FF295EFF"/>
      <color rgb="FFFF00FF"/>
      <color rgb="FFA6A6A6"/>
      <color rgb="FF3B5F97"/>
      <color rgb="FF3B5F9F"/>
      <color rgb="FF3B5F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43541379361471E-2"/>
          <c:y val="0.18219793345363758"/>
          <c:w val="0.68603855552538695"/>
          <c:h val="0.5501685997505150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2'!$A$8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'Figure 2'!$B$6:$M$6</c15:sqref>
                  </c15:fullRef>
                </c:ext>
              </c:extLst>
              <c:f>'Figure 2'!$F$6:$K$6</c:f>
              <c:strCache>
                <c:ptCount val="6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2'!$B$8:$M$8</c15:sqref>
                  </c15:fullRef>
                </c:ext>
              </c:extLst>
              <c:f>'Figure 2'!$F$8:$K$8</c:f>
              <c:numCache>
                <c:formatCode>#\ ##0.0"   "</c:formatCode>
                <c:ptCount val="6"/>
                <c:pt idx="0">
                  <c:v>2.2490180348797297</c:v>
                </c:pt>
                <c:pt idx="1">
                  <c:v>14.766118409530499</c:v>
                </c:pt>
                <c:pt idx="2">
                  <c:v>152.08421956363449</c:v>
                </c:pt>
                <c:pt idx="3">
                  <c:v>113.61391107016041</c:v>
                </c:pt>
                <c:pt idx="4">
                  <c:v>28.085225215472306</c:v>
                </c:pt>
                <c:pt idx="5">
                  <c:v>0.96000769830348631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8-40EB-9109-DA9373314671}"/>
            </c:ext>
          </c:extLst>
        </c:ser>
        <c:ser>
          <c:idx val="0"/>
          <c:order val="1"/>
          <c:tx>
            <c:strRef>
              <c:f>'Figure 2'!$A$7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AA6-4759-9881-B4108A5D63E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58A-41AA-842E-58216164B0D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58A-41AA-842E-58216164B0D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58A-41AA-842E-58216164B0DF}"/>
              </c:ext>
            </c:extLst>
          </c:dPt>
          <c:dPt>
            <c:idx val="4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2345-45ED-B314-BD9CC8DAAB1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345-45ED-B314-BD9CC8DAAB1F}"/>
              </c:ext>
            </c:extLst>
          </c:dPt>
          <c:cat>
            <c:strRef>
              <c:extLst>
                <c:ext xmlns:c15="http://schemas.microsoft.com/office/drawing/2012/chart" uri="{02D57815-91ED-43cb-92C2-25804820EDAC}">
                  <c15:fullRef>
                    <c15:sqref>'Figure 2'!$B$6:$M$6</c15:sqref>
                  </c15:fullRef>
                </c:ext>
              </c:extLst>
              <c:f>'Figure 2'!$F$6:$K$6</c:f>
              <c:strCache>
                <c:ptCount val="6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2'!$B$7:$M$7</c15:sqref>
                  </c15:fullRef>
                </c:ext>
              </c:extLst>
              <c:f>'Figure 2'!$F$7:$K$7</c:f>
              <c:numCache>
                <c:formatCode>#\ ##0.0"   "</c:formatCode>
                <c:ptCount val="6"/>
                <c:pt idx="0">
                  <c:v>1.841</c:v>
                </c:pt>
                <c:pt idx="1">
                  <c:v>32.371000000000002</c:v>
                </c:pt>
                <c:pt idx="2">
                  <c:v>194.61</c:v>
                </c:pt>
                <c:pt idx="3">
                  <c:v>75.433000000000007</c:v>
                </c:pt>
                <c:pt idx="4">
                  <c:v>20.113</c:v>
                </c:pt>
                <c:pt idx="5">
                  <c:v>0.46500000000000002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'Figure 2'!$L$7</c15:sqref>
                  <c15:spPr xmlns:c15="http://schemas.microsoft.com/office/drawing/2012/chart">
                    <a:solidFill>
                      <a:srgbClr val="FF0000"/>
                    </a:solidFill>
                    <a:ln>
                      <a:solidFill>
                        <a:schemeClr val="tx1"/>
                      </a:solidFill>
                    </a:ln>
                  </c15:spPr>
                  <c15:invertIfNegative val="0"/>
                  <c15:bubble3D val="0"/>
                </c15:categoryFilterException>
                <c15:categoryFilterException>
                  <c15:sqref>'Figure 2'!$M$7</c15:sqref>
                  <c15:spPr xmlns:c15="http://schemas.microsoft.com/office/drawing/2012/chart">
                    <a:pattFill prst="pct40">
                      <a:fgClr>
                        <a:srgbClr val="FF0000"/>
                      </a:fgClr>
                      <a:bgClr>
                        <a:schemeClr val="bg1"/>
                      </a:bgClr>
                    </a:pattFill>
                    <a:ln>
                      <a:solidFill>
                        <a:schemeClr val="tx1"/>
                      </a:solidFill>
                    </a:ln>
                  </c15:spPr>
                  <c15:invertIfNegative val="0"/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31272"/>
        <c:axId val="1"/>
      </c:barChart>
      <c:lineChart>
        <c:grouping val="standard"/>
        <c:varyColors val="0"/>
        <c:ser>
          <c:idx val="7"/>
          <c:order val="2"/>
          <c:tx>
            <c:strRef>
              <c:f>'Figure 2'!$A$9</c:f>
              <c:strCache>
                <c:ptCount val="1"/>
                <c:pt idx="0">
                  <c:v>Moyenne 5 ans*</c:v>
                </c:pt>
              </c:strCache>
            </c:strRef>
          </c:tx>
          <c:spPr>
            <a:ln w="3175">
              <a:solidFill>
                <a:schemeClr val="accent6"/>
              </a:solidFill>
              <a:prstDash val="solid"/>
            </a:ln>
          </c:spPr>
          <c:marker>
            <c:symbol val="diamond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'Figure 2'!$B$6:$M$6</c15:sqref>
                  </c15:fullRef>
                </c:ext>
              </c:extLst>
              <c:f>'Figure 2'!$F$6:$K$6</c:f>
              <c:strCache>
                <c:ptCount val="6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2'!$B$9:$M$9</c15:sqref>
                  </c15:fullRef>
                </c:ext>
              </c:extLst>
              <c:f>'Figure 2'!$F$9:$K$9</c:f>
              <c:numCache>
                <c:formatCode>#\ ##0.0"   "</c:formatCode>
                <c:ptCount val="6"/>
                <c:pt idx="0">
                  <c:v>2.0258632571773507</c:v>
                </c:pt>
                <c:pt idx="1">
                  <c:v>31.279405949605792</c:v>
                </c:pt>
                <c:pt idx="2">
                  <c:v>131.84235198340758</c:v>
                </c:pt>
                <c:pt idx="3">
                  <c:v>98.055034926260291</c:v>
                </c:pt>
                <c:pt idx="4">
                  <c:v>27.794535870356341</c:v>
                </c:pt>
                <c:pt idx="5">
                  <c:v>0.72469603421337192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00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7247047839528226E-5"/>
              <c:y val="6.21092626987767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5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Melon 2025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6"/>
            <c:spPr>
              <a:solidFill>
                <a:srgbClr val="FF0000"/>
              </a:solidFill>
              <a:ln>
                <a:noFill/>
              </a:ln>
            </c:spPr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3'!$B$6:$M$6</c:f>
              <c:numCache>
                <c:formatCode>#,##0</c:formatCode>
                <c:ptCount val="12"/>
                <c:pt idx="5">
                  <c:v>130.349439443443</c:v>
                </c:pt>
                <c:pt idx="6">
                  <c:v>80.8915215268987</c:v>
                </c:pt>
                <c:pt idx="7">
                  <c:v>90.695451693265895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3'!$A$7</c:f>
              <c:strCache>
                <c:ptCount val="1"/>
                <c:pt idx="0">
                  <c:v>Melon 2024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3'!$B$7:$M$7</c:f>
              <c:numCache>
                <c:formatCode>#,##0</c:formatCode>
                <c:ptCount val="12"/>
                <c:pt idx="5">
                  <c:v>130.65140725682599</c:v>
                </c:pt>
                <c:pt idx="6">
                  <c:v>88.404717989795301</c:v>
                </c:pt>
                <c:pt idx="7">
                  <c:v>94.370483616113304</c:v>
                </c:pt>
                <c:pt idx="8">
                  <c:v>73.730042920885595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3'!$A$8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3'!$B$8:$M$8</c:f>
              <c:numCache>
                <c:formatCode>#,##0</c:formatCode>
                <c:ptCount val="12"/>
                <c:pt idx="5">
                  <c:v>119.39716941845752</c:v>
                </c:pt>
                <c:pt idx="6">
                  <c:v>93.098049931849033</c:v>
                </c:pt>
                <c:pt idx="7">
                  <c:v>99.373742750557412</c:v>
                </c:pt>
                <c:pt idx="8">
                  <c:v>88.50183926252862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3'!$A$9</c:f>
              <c:strCache>
                <c:ptCount val="1"/>
                <c:pt idx="0">
                  <c:v>Légumes frais 2025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3'!$B$9:$M$9</c:f>
              <c:numCache>
                <c:formatCode>#,##0</c:formatCode>
                <c:ptCount val="12"/>
                <c:pt idx="0">
                  <c:v>134.15139979716099</c:v>
                </c:pt>
                <c:pt idx="1">
                  <c:v>129.39902273162701</c:v>
                </c:pt>
                <c:pt idx="2">
                  <c:v>134.50147057786501</c:v>
                </c:pt>
                <c:pt idx="3">
                  <c:v>126.673392787285</c:v>
                </c:pt>
                <c:pt idx="4">
                  <c:v>107.312795259252</c:v>
                </c:pt>
                <c:pt idx="5">
                  <c:v>109.898274696941</c:v>
                </c:pt>
                <c:pt idx="6">
                  <c:v>110.54224980196</c:v>
                </c:pt>
                <c:pt idx="7">
                  <c:v>119.538252527688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50"/>
          <c:min val="5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5"/>
        <c:minorUnit val="2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002274882386058E-2"/>
          <c:y val="4.5548654244306416E-2"/>
          <c:w val="0.840279234933204"/>
          <c:h val="0.787998891442917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'calendrier prod par bassin'!$A$6</c:f>
              <c:strCache>
                <c:ptCount val="1"/>
                <c:pt idx="0">
                  <c:v>Centre-Ouest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'calendrier prod par bassin'!$A$5:$M$5</c15:sqref>
                  </c15:fullRef>
                </c:ext>
              </c:extLst>
              <c:f>'calendrier prod par bassin'!$F$5:$K$5</c:f>
              <c:strCache>
                <c:ptCount val="6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'calendrier prod par bassin'!$A$6:$M$6</c15:sqref>
                  </c15:fullRef>
                </c:ext>
              </c:extLst>
              <c:f>'calendrier prod par bassin'!$F$6:$K$6</c:f>
              <c:numCache>
                <c:formatCode>#\ ##0.0</c:formatCode>
                <c:ptCount val="6"/>
                <c:pt idx="0">
                  <c:v>0</c:v>
                </c:pt>
                <c:pt idx="1">
                  <c:v>3.6859999999999999</c:v>
                </c:pt>
                <c:pt idx="2">
                  <c:v>26.827999999999999</c:v>
                </c:pt>
                <c:pt idx="3">
                  <c:v>26.074000000000002</c:v>
                </c:pt>
                <c:pt idx="4">
                  <c:v>10.737</c:v>
                </c:pt>
                <c:pt idx="5">
                  <c:v>1.9E-2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B8-412C-B466-807783DDBA0B}"/>
            </c:ext>
          </c:extLst>
        </c:ser>
        <c:ser>
          <c:idx val="3"/>
          <c:order val="1"/>
          <c:tx>
            <c:strRef>
              <c:f>'calendrier prod par bassin'!$A$9</c:f>
              <c:strCache>
                <c:ptCount val="1"/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'calendrier prod par bassin'!$A$5:$M$5</c15:sqref>
                  </c15:fullRef>
                </c:ext>
              </c:extLst>
              <c:f>'calendrier prod par bassin'!$F$5:$K$5</c:f>
              <c:strCache>
                <c:ptCount val="6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'calendrier prod par bassin'!$A$9:$M$9</c15:sqref>
                  </c15:fullRef>
                </c:ext>
              </c:extLst>
              <c:f>'calendrier prod par bassin'!$F$9:$K$9</c:f>
              <c:numCache>
                <c:formatCode>0.0;;"-"</c:formatCode>
                <c:ptCount val="6"/>
                <c:pt idx="0">
                  <c:v>27.327999999999999</c:v>
                </c:pt>
                <c:pt idx="1">
                  <c:v>23.641999999999999</c:v>
                </c:pt>
                <c:pt idx="2">
                  <c:v>0.5</c:v>
                </c:pt>
                <c:pt idx="3">
                  <c:v>1.2539999999999978</c:v>
                </c:pt>
                <c:pt idx="4">
                  <c:v>16.591000000000001</c:v>
                </c:pt>
                <c:pt idx="5">
                  <c:v>27.309000000000001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BB8-412C-B466-807783DDBA0B}"/>
            </c:ext>
          </c:extLst>
        </c:ser>
        <c:ser>
          <c:idx val="1"/>
          <c:order val="2"/>
          <c:tx>
            <c:strRef>
              <c:f>'calendrier prod par bassin'!$A$7</c:f>
              <c:strCache>
                <c:ptCount val="1"/>
                <c:pt idx="0">
                  <c:v>Sud-Ouest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'calendrier prod par bassin'!$A$5:$M$5</c15:sqref>
                  </c15:fullRef>
                </c:ext>
              </c:extLst>
              <c:f>'calendrier prod par bassin'!$F$5:$K$5</c:f>
              <c:strCache>
                <c:ptCount val="6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'calendrier prod par bassin'!$A$7:$M$7</c15:sqref>
                  </c15:fullRef>
                </c:ext>
              </c:extLst>
              <c:f>'calendrier prod par bassin'!$F$7:$K$7</c:f>
              <c:numCache>
                <c:formatCode>#\ ##0.0</c:formatCode>
                <c:ptCount val="6"/>
                <c:pt idx="0">
                  <c:v>6.9000000000000006E-2</c:v>
                </c:pt>
                <c:pt idx="1">
                  <c:v>7.3220000000000001</c:v>
                </c:pt>
                <c:pt idx="2">
                  <c:v>55.375</c:v>
                </c:pt>
                <c:pt idx="3">
                  <c:v>7.3790000000000004</c:v>
                </c:pt>
                <c:pt idx="4">
                  <c:v>2.1999999999999999E-2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B8-412C-B466-807783DDBA0B}"/>
            </c:ext>
          </c:extLst>
        </c:ser>
        <c:ser>
          <c:idx val="4"/>
          <c:order val="3"/>
          <c:tx>
            <c:strRef>
              <c:f>'calendrier prod par bassin'!$A$10</c:f>
              <c:strCache>
                <c:ptCount val="1"/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'calendrier prod par bassin'!$A$5:$M$5</c15:sqref>
                  </c15:fullRef>
                </c:ext>
              </c:extLst>
              <c:f>'calendrier prod par bassin'!$F$5:$K$5</c:f>
              <c:strCache>
                <c:ptCount val="6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'calendrier prod par bassin'!$A$10:$M$10</c15:sqref>
                  </c15:fullRef>
                </c:ext>
              </c:extLst>
              <c:f>'calendrier prod par bassin'!$F$10:$K$10</c:f>
              <c:numCache>
                <c:formatCode>0.0;;"-"</c:formatCode>
                <c:ptCount val="6"/>
                <c:pt idx="0">
                  <c:v>55.805999999999997</c:v>
                </c:pt>
                <c:pt idx="1">
                  <c:v>48.552999999999997</c:v>
                </c:pt>
                <c:pt idx="2">
                  <c:v>0.5</c:v>
                </c:pt>
                <c:pt idx="3">
                  <c:v>48.496000000000002</c:v>
                </c:pt>
                <c:pt idx="4">
                  <c:v>55.853000000000002</c:v>
                </c:pt>
                <c:pt idx="5">
                  <c:v>55.875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BB8-412C-B466-807783DDBA0B}"/>
            </c:ext>
          </c:extLst>
        </c:ser>
        <c:ser>
          <c:idx val="2"/>
          <c:order val="4"/>
          <c:tx>
            <c:strRef>
              <c:f>'calendrier prod par bassin'!$A$8</c:f>
              <c:strCache>
                <c:ptCount val="1"/>
                <c:pt idx="0">
                  <c:v>Sud-Est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'calendrier prod par bassin'!$A$5:$M$5</c15:sqref>
                  </c15:fullRef>
                </c:ext>
              </c:extLst>
              <c:f>'calendrier prod par bassin'!$F$5:$K$5</c:f>
              <c:strCache>
                <c:ptCount val="6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'calendrier prod par bassin'!$A$8:$M$8</c15:sqref>
                  </c15:fullRef>
                </c:ext>
              </c:extLst>
              <c:f>'calendrier prod par bassin'!$F$8:$K$8</c:f>
              <c:numCache>
                <c:formatCode>#\ ##0.0</c:formatCode>
                <c:ptCount val="6"/>
                <c:pt idx="0">
                  <c:v>1.635</c:v>
                </c:pt>
                <c:pt idx="1">
                  <c:v>20.706</c:v>
                </c:pt>
                <c:pt idx="2">
                  <c:v>110.98</c:v>
                </c:pt>
                <c:pt idx="3">
                  <c:v>41.423000000000002</c:v>
                </c:pt>
                <c:pt idx="4">
                  <c:v>9.2189999999999994</c:v>
                </c:pt>
                <c:pt idx="5">
                  <c:v>0.443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BB8-412C-B466-807783DDBA0B}"/>
            </c:ext>
          </c:extLst>
        </c:ser>
        <c:ser>
          <c:idx val="5"/>
          <c:order val="5"/>
          <c:tx>
            <c:strRef>
              <c:f>'calendrier prod par bassin'!$A$11</c:f>
              <c:strCache>
                <c:ptCount val="1"/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'calendrier prod par bassin'!$A$5:$M$5</c15:sqref>
                  </c15:fullRef>
                </c:ext>
              </c:extLst>
              <c:f>'calendrier prod par bassin'!$F$5:$K$5</c:f>
              <c:strCache>
                <c:ptCount val="6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'calendrier prod par bassin'!$A$11:$M$11</c15:sqref>
                  </c15:fullRef>
                </c:ext>
              </c:extLst>
              <c:f>'calendrier prod par bassin'!$F$11:$K$11</c:f>
              <c:numCache>
                <c:formatCode>0.0;;"-"</c:formatCode>
                <c:ptCount val="6"/>
                <c:pt idx="0">
                  <c:v>109.845</c:v>
                </c:pt>
                <c:pt idx="1">
                  <c:v>90.774000000000001</c:v>
                </c:pt>
                <c:pt idx="2">
                  <c:v>0.5</c:v>
                </c:pt>
                <c:pt idx="3">
                  <c:v>70.057000000000002</c:v>
                </c:pt>
                <c:pt idx="4">
                  <c:v>102.26100000000001</c:v>
                </c:pt>
                <c:pt idx="5">
                  <c:v>111.03700000000001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BB8-412C-B466-807783DDBA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51362304"/>
        <c:axId val="1851363968"/>
      </c:barChart>
      <c:catAx>
        <c:axId val="185136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51363968"/>
        <c:crosses val="autoZero"/>
        <c:auto val="1"/>
        <c:lblAlgn val="ctr"/>
        <c:lblOffset val="100"/>
        <c:noMultiLvlLbl val="0"/>
      </c:catAx>
      <c:valAx>
        <c:axId val="1851363968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851362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12121</xdr:colOff>
      <xdr:row>13</xdr:row>
      <xdr:rowOff>64078</xdr:rowOff>
    </xdr:from>
    <xdr:to>
      <xdr:col>8</xdr:col>
      <xdr:colOff>822614</xdr:colOff>
      <xdr:row>25</xdr:row>
      <xdr:rowOff>155865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0.01261</cdr:x>
      <cdr:y>0.81559</cdr:y>
    </cdr:from>
    <cdr:to>
      <cdr:x>0.42815</cdr:x>
      <cdr:y>0.96975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87" y="1685059"/>
          <a:ext cx="2664827" cy="318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2020 à 2024</a:t>
          </a:r>
        </a:p>
        <a:p xmlns:a="http://schemas.openxmlformats.org/drawingml/2006/main">
          <a:pPr algn="l" rtl="0">
            <a:defRPr sz="1000"/>
          </a:pPr>
          <a:endParaRPr lang="fr-FR" sz="700" b="0" i="0" u="none" strike="noStrike" baseline="0">
            <a:solidFill>
              <a:srgbClr val="000000"/>
            </a:solidFill>
            <a:latin typeface="Marianne" panose="02000000000000000000" pitchFamily="50" charset="0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16</xdr:row>
      <xdr:rowOff>38103</xdr:rowOff>
    </xdr:from>
    <xdr:to>
      <xdr:col>9</xdr:col>
      <xdr:colOff>684068</xdr:colOff>
      <xdr:row>29</xdr:row>
      <xdr:rowOff>0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0.84676</cdr:y>
    </cdr:from>
    <cdr:to>
      <cdr:x>0.29904</cdr:x>
      <cdr:y>0.96283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5950" y="2169587"/>
          <a:ext cx="1749051" cy="2973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2020 à 2024</a:t>
          </a: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33336</xdr:colOff>
      <xdr:row>15</xdr:row>
      <xdr:rowOff>19050</xdr:rowOff>
    </xdr:from>
    <xdr:to>
      <xdr:col>9</xdr:col>
      <xdr:colOff>762000</xdr:colOff>
      <xdr:row>34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0.02912</cdr:x>
      <cdr:y>0.91015</cdr:y>
    </cdr:from>
    <cdr:to>
      <cdr:x>0.25697</cdr:x>
      <cdr:y>1</cdr:y>
    </cdr:to>
    <cdr:sp macro="" textlink="">
      <cdr:nvSpPr>
        <cdr:cNvPr id="2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3200" y="2791475"/>
          <a:ext cx="1589684" cy="2755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"/>
  <sheetViews>
    <sheetView workbookViewId="0">
      <selection activeCell="D35" sqref="D35"/>
    </sheetView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4"/>
  <sheetViews>
    <sheetView tabSelected="1" zoomScale="120" zoomScaleNormal="120" workbookViewId="0">
      <selection activeCell="C21" sqref="C21"/>
    </sheetView>
  </sheetViews>
  <sheetFormatPr baseColWidth="10" defaultRowHeight="15.75" x14ac:dyDescent="0.3"/>
  <cols>
    <col min="1" max="1" width="1.7109375" style="22" customWidth="1"/>
    <col min="2" max="2" width="10.7109375" style="1" customWidth="1"/>
    <col min="3" max="3" width="28.7109375" style="2" customWidth="1"/>
    <col min="4" max="8" width="12.7109375" style="2" customWidth="1"/>
    <col min="9" max="9" width="1.7109375" style="22" customWidth="1"/>
    <col min="10" max="10" width="15.7109375" style="22" customWidth="1"/>
    <col min="11" max="16384" width="11.42578125" style="22"/>
  </cols>
  <sheetData>
    <row r="1" spans="2:11" x14ac:dyDescent="0.3">
      <c r="B1" s="22"/>
      <c r="C1" s="1"/>
      <c r="I1" s="2"/>
    </row>
    <row r="2" spans="2:11" ht="18" x14ac:dyDescent="0.35">
      <c r="B2" s="43" t="s">
        <v>49</v>
      </c>
      <c r="C2" s="43"/>
      <c r="D2" s="43"/>
      <c r="E2" s="43"/>
      <c r="F2" s="43"/>
      <c r="G2" s="43"/>
      <c r="H2" s="43"/>
    </row>
    <row r="4" spans="2:11" s="23" customFormat="1" ht="25.5" x14ac:dyDescent="0.3">
      <c r="B4" s="41" t="s">
        <v>55</v>
      </c>
      <c r="C4" s="42"/>
      <c r="D4" s="11" t="s">
        <v>23</v>
      </c>
      <c r="E4" s="11" t="s">
        <v>38</v>
      </c>
      <c r="F4" s="11" t="s">
        <v>24</v>
      </c>
      <c r="G4" s="11" t="s">
        <v>22</v>
      </c>
      <c r="H4" s="11" t="s">
        <v>1</v>
      </c>
      <c r="I4" s="9"/>
      <c r="J4" s="9"/>
      <c r="K4" s="9"/>
    </row>
    <row r="5" spans="2:11" x14ac:dyDescent="0.3">
      <c r="B5" s="38" t="s">
        <v>43</v>
      </c>
      <c r="C5" s="3" t="s">
        <v>42</v>
      </c>
      <c r="D5" s="36">
        <v>2998</v>
      </c>
      <c r="E5" s="36">
        <v>2913</v>
      </c>
      <c r="F5" s="36">
        <v>7496</v>
      </c>
      <c r="G5" s="36">
        <v>133</v>
      </c>
      <c r="H5" s="36">
        <v>13540</v>
      </c>
      <c r="I5" s="2"/>
      <c r="J5" s="2"/>
      <c r="K5" s="2"/>
    </row>
    <row r="6" spans="2:11" x14ac:dyDescent="0.3">
      <c r="B6" s="44"/>
      <c r="C6" s="10" t="s">
        <v>33</v>
      </c>
      <c r="D6" s="37">
        <v>-4.7649301143583234</v>
      </c>
      <c r="E6" s="37">
        <v>-2.3793565683646101</v>
      </c>
      <c r="F6" s="37">
        <v>7.1163189482709388</v>
      </c>
      <c r="G6" s="37" t="s">
        <v>36</v>
      </c>
      <c r="H6" s="37">
        <v>2.0885169267888193</v>
      </c>
      <c r="I6" s="2"/>
      <c r="J6" s="2"/>
      <c r="K6" s="2"/>
    </row>
    <row r="7" spans="2:11" x14ac:dyDescent="0.3">
      <c r="B7" s="45"/>
      <c r="C7" s="10" t="s">
        <v>35</v>
      </c>
      <c r="D7" s="37">
        <v>-11.599929232765227</v>
      </c>
      <c r="E7" s="37">
        <v>-3.9374752671151647</v>
      </c>
      <c r="F7" s="37">
        <v>17.106702077800339</v>
      </c>
      <c r="G7" s="37" t="s">
        <v>36</v>
      </c>
      <c r="H7" s="37">
        <v>4.4898211171304547</v>
      </c>
      <c r="I7" s="2"/>
      <c r="J7" s="2"/>
      <c r="K7" s="2"/>
    </row>
    <row r="8" spans="2:11" x14ac:dyDescent="0.3">
      <c r="B8" s="35"/>
      <c r="C8" s="4"/>
      <c r="D8" s="4"/>
      <c r="E8" s="4"/>
      <c r="F8" s="4"/>
      <c r="G8" s="4"/>
      <c r="H8" s="4"/>
      <c r="I8" s="2"/>
      <c r="J8" s="2"/>
      <c r="K8" s="2"/>
    </row>
    <row r="9" spans="2:11" x14ac:dyDescent="0.3">
      <c r="B9" s="38" t="s">
        <v>39</v>
      </c>
      <c r="C9" s="3" t="s">
        <v>40</v>
      </c>
      <c r="D9" s="33">
        <v>67.342999999999989</v>
      </c>
      <c r="E9" s="33">
        <v>70.167000000000002</v>
      </c>
      <c r="F9" s="33">
        <v>184.40600000000001</v>
      </c>
      <c r="G9" s="33">
        <v>2.9160000000000004</v>
      </c>
      <c r="H9" s="33">
        <v>324.83200000000005</v>
      </c>
      <c r="I9" s="2"/>
      <c r="J9" s="2"/>
      <c r="K9" s="2"/>
    </row>
    <row r="10" spans="2:11" x14ac:dyDescent="0.3">
      <c r="B10" s="39"/>
      <c r="C10" s="10" t="s">
        <v>33</v>
      </c>
      <c r="D10" s="37">
        <v>-4.9997742892934127</v>
      </c>
      <c r="E10" s="37">
        <v>5.5905014145548604</v>
      </c>
      <c r="F10" s="37">
        <v>7.4984741426197044</v>
      </c>
      <c r="G10" s="37" t="s">
        <v>36</v>
      </c>
      <c r="H10" s="37">
        <v>4.1931360551964003</v>
      </c>
      <c r="I10" s="2"/>
      <c r="J10" s="2"/>
      <c r="K10" s="2"/>
    </row>
    <row r="11" spans="2:11" x14ac:dyDescent="0.3">
      <c r="B11" s="40"/>
      <c r="C11" s="10" t="s">
        <v>35</v>
      </c>
      <c r="D11" s="37">
        <v>5.9435223786674873</v>
      </c>
      <c r="E11" s="37">
        <v>3.8610981593729887</v>
      </c>
      <c r="F11" s="37">
        <v>16.914580067143792</v>
      </c>
      <c r="G11" s="37" t="s">
        <v>36</v>
      </c>
      <c r="H11" s="37">
        <v>11.347205481033541</v>
      </c>
      <c r="I11" s="2"/>
      <c r="J11" s="2"/>
      <c r="K11" s="2"/>
    </row>
    <row r="12" spans="2:11" x14ac:dyDescent="0.3">
      <c r="B12" s="2" t="s">
        <v>0</v>
      </c>
      <c r="C12" s="5"/>
      <c r="D12" s="6"/>
      <c r="E12" s="7"/>
    </row>
    <row r="13" spans="2:11" x14ac:dyDescent="0.3">
      <c r="B13" s="2" t="s">
        <v>34</v>
      </c>
    </row>
    <row r="14" spans="2:11" x14ac:dyDescent="0.3">
      <c r="B14" s="8" t="s">
        <v>50</v>
      </c>
    </row>
  </sheetData>
  <mergeCells count="4">
    <mergeCell ref="B9:B11"/>
    <mergeCell ref="B4:C4"/>
    <mergeCell ref="B2:H2"/>
    <mergeCell ref="B5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9"/>
  <sheetViews>
    <sheetView zoomScaleNormal="100" workbookViewId="0">
      <selection activeCell="P23" sqref="P23"/>
    </sheetView>
  </sheetViews>
  <sheetFormatPr baseColWidth="10" defaultRowHeight="12.75" x14ac:dyDescent="0.25"/>
  <cols>
    <col min="1" max="1" width="13.140625" style="1" customWidth="1"/>
    <col min="2" max="5" width="11.5703125" style="2" bestFit="1" customWidth="1"/>
    <col min="6" max="12" width="12.5703125" style="2" bestFit="1" customWidth="1"/>
    <col min="13" max="16384" width="11.42578125" style="2"/>
  </cols>
  <sheetData>
    <row r="1" spans="1:13" ht="18.75" x14ac:dyDescent="0.35">
      <c r="A1" s="21" t="s">
        <v>44</v>
      </c>
    </row>
    <row r="2" spans="1:13" ht="15.75" x14ac:dyDescent="0.3">
      <c r="A2" s="22" t="s">
        <v>41</v>
      </c>
    </row>
    <row r="3" spans="1:13" ht="15.75" x14ac:dyDescent="0.3">
      <c r="A3" s="22" t="s">
        <v>1</v>
      </c>
    </row>
    <row r="4" spans="1:13" ht="15.75" x14ac:dyDescent="0.3">
      <c r="A4" s="19" t="s">
        <v>55</v>
      </c>
    </row>
    <row r="6" spans="1:13" x14ac:dyDescent="0.25">
      <c r="B6" s="11" t="s">
        <v>20</v>
      </c>
      <c r="C6" s="11" t="s">
        <v>21</v>
      </c>
      <c r="D6" s="11" t="s">
        <v>4</v>
      </c>
      <c r="E6" s="11" t="s">
        <v>5</v>
      </c>
      <c r="F6" s="11" t="s">
        <v>6</v>
      </c>
      <c r="G6" s="11" t="s">
        <v>7</v>
      </c>
      <c r="H6" s="11" t="s">
        <v>15</v>
      </c>
      <c r="I6" s="11" t="s">
        <v>9</v>
      </c>
      <c r="J6" s="11" t="s">
        <v>16</v>
      </c>
      <c r="K6" s="11" t="s">
        <v>17</v>
      </c>
      <c r="L6" s="11" t="s">
        <v>18</v>
      </c>
      <c r="M6" s="11" t="s">
        <v>19</v>
      </c>
    </row>
    <row r="7" spans="1:13" x14ac:dyDescent="0.25">
      <c r="A7" s="12">
        <v>2025</v>
      </c>
      <c r="B7" s="34">
        <v>0</v>
      </c>
      <c r="C7" s="34">
        <v>0</v>
      </c>
      <c r="D7" s="34">
        <v>0</v>
      </c>
      <c r="E7" s="34">
        <v>0</v>
      </c>
      <c r="F7" s="34">
        <v>1.841</v>
      </c>
      <c r="G7" s="34">
        <v>32.371000000000002</v>
      </c>
      <c r="H7" s="34">
        <v>194.61</v>
      </c>
      <c r="I7" s="34">
        <v>75.433000000000007</v>
      </c>
      <c r="J7" s="34">
        <v>20.113</v>
      </c>
      <c r="K7" s="34">
        <v>0.46500000000000002</v>
      </c>
      <c r="L7" s="34">
        <v>0</v>
      </c>
      <c r="M7" s="34">
        <v>0</v>
      </c>
    </row>
    <row r="8" spans="1:13" x14ac:dyDescent="0.25">
      <c r="A8" s="12">
        <v>2024</v>
      </c>
      <c r="B8" s="34">
        <v>0</v>
      </c>
      <c r="C8" s="34">
        <v>0</v>
      </c>
      <c r="D8" s="34">
        <v>0</v>
      </c>
      <c r="E8" s="34">
        <v>0</v>
      </c>
      <c r="F8" s="34">
        <v>2.2490180348797297</v>
      </c>
      <c r="G8" s="34">
        <v>14.766118409530499</v>
      </c>
      <c r="H8" s="34">
        <v>152.08421956363449</v>
      </c>
      <c r="I8" s="34">
        <v>113.61391107016041</v>
      </c>
      <c r="J8" s="34">
        <v>28.085225215472306</v>
      </c>
      <c r="K8" s="34">
        <v>0.96000769830348631</v>
      </c>
      <c r="L8" s="34">
        <v>0</v>
      </c>
      <c r="M8" s="34">
        <v>0</v>
      </c>
    </row>
    <row r="9" spans="1:13" x14ac:dyDescent="0.25">
      <c r="A9" s="13" t="s">
        <v>29</v>
      </c>
      <c r="B9" s="34">
        <v>2.5000000000000005E-3</v>
      </c>
      <c r="C9" s="34">
        <v>2.5000000000000005E-3</v>
      </c>
      <c r="D9" s="34">
        <v>2.5000000000000005E-3</v>
      </c>
      <c r="E9" s="34">
        <v>3.0532956257930139E-3</v>
      </c>
      <c r="F9" s="34">
        <v>2.0258632571773507</v>
      </c>
      <c r="G9" s="34">
        <v>31.279405949605792</v>
      </c>
      <c r="H9" s="34">
        <v>131.84235198340758</v>
      </c>
      <c r="I9" s="34">
        <v>98.055034926260291</v>
      </c>
      <c r="J9" s="34">
        <v>27.794535870356341</v>
      </c>
      <c r="K9" s="34">
        <v>0.72469603421337192</v>
      </c>
      <c r="L9" s="34">
        <v>2.5000000000000005E-3</v>
      </c>
      <c r="M9" s="34">
        <v>2.5000000000000005E-3</v>
      </c>
    </row>
    <row r="10" spans="1:13" x14ac:dyDescent="0.25">
      <c r="A10" s="2" t="s">
        <v>51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2" spans="1:13" x14ac:dyDescent="0.25">
      <c r="A12" s="2"/>
      <c r="B12" s="1"/>
    </row>
    <row r="13" spans="1:13" ht="18" x14ac:dyDescent="0.25">
      <c r="A13" s="2"/>
      <c r="B13" s="16" t="s">
        <v>45</v>
      </c>
    </row>
    <row r="14" spans="1:13" x14ac:dyDescent="0.25">
      <c r="A14" s="2"/>
      <c r="B14" s="1"/>
    </row>
    <row r="15" spans="1:13" x14ac:dyDescent="0.25">
      <c r="A15" s="2"/>
      <c r="B15" s="1"/>
    </row>
    <row r="16" spans="1:13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A19" s="2"/>
      <c r="B19" s="1"/>
    </row>
    <row r="20" spans="1:2" x14ac:dyDescent="0.25">
      <c r="A20" s="2"/>
      <c r="B20" s="1"/>
    </row>
    <row r="21" spans="1:2" x14ac:dyDescent="0.25">
      <c r="A21" s="2"/>
      <c r="B21" s="1"/>
    </row>
    <row r="22" spans="1:2" x14ac:dyDescent="0.25">
      <c r="A22" s="2"/>
      <c r="B22" s="1"/>
    </row>
    <row r="23" spans="1:2" x14ac:dyDescent="0.25">
      <c r="A23" s="2"/>
      <c r="B23" s="1"/>
    </row>
    <row r="24" spans="1:2" x14ac:dyDescent="0.25">
      <c r="A24" s="2"/>
      <c r="B24" s="1"/>
    </row>
    <row r="25" spans="1:2" x14ac:dyDescent="0.25">
      <c r="A25" s="2"/>
      <c r="B25" s="1"/>
    </row>
    <row r="26" spans="1:2" x14ac:dyDescent="0.25">
      <c r="A26" s="2"/>
      <c r="B26" s="1"/>
    </row>
    <row r="27" spans="1:2" x14ac:dyDescent="0.25">
      <c r="A27" s="2"/>
      <c r="B27" s="1"/>
    </row>
    <row r="28" spans="1:2" x14ac:dyDescent="0.25">
      <c r="A28" s="2"/>
      <c r="B28" s="1"/>
    </row>
    <row r="29" spans="1:2" x14ac:dyDescent="0.25">
      <c r="A29" s="2"/>
      <c r="B29" s="1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zoomScaleNormal="100" workbookViewId="0">
      <selection activeCell="K19" sqref="K19"/>
    </sheetView>
  </sheetViews>
  <sheetFormatPr baseColWidth="10" defaultRowHeight="15.75" x14ac:dyDescent="0.3"/>
  <cols>
    <col min="1" max="1" width="19.140625" style="22" customWidth="1"/>
    <col min="2" max="2" width="10.85546875" style="22" customWidth="1"/>
    <col min="3" max="14" width="10.7109375" style="22" customWidth="1"/>
    <col min="15" max="37" width="11.42578125" style="22" customWidth="1"/>
    <col min="38" max="16384" width="11.42578125" style="22"/>
  </cols>
  <sheetData>
    <row r="1" spans="1:13" ht="18.75" x14ac:dyDescent="0.35">
      <c r="A1" s="21" t="s">
        <v>44</v>
      </c>
    </row>
    <row r="2" spans="1:13" s="2" customFormat="1" ht="12.75" x14ac:dyDescent="0.25">
      <c r="A2" s="2" t="s">
        <v>37</v>
      </c>
    </row>
    <row r="3" spans="1:13" s="2" customFormat="1" ht="12.75" x14ac:dyDescent="0.25">
      <c r="A3" s="2" t="s">
        <v>25</v>
      </c>
    </row>
    <row r="4" spans="1:13" s="2" customFormat="1" ht="12.75" x14ac:dyDescent="0.25"/>
    <row r="5" spans="1:13" s="2" customFormat="1" ht="12.75" x14ac:dyDescent="0.25">
      <c r="B5" s="11" t="s">
        <v>20</v>
      </c>
      <c r="C5" s="11" t="s">
        <v>21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15</v>
      </c>
      <c r="I5" s="11" t="s">
        <v>9</v>
      </c>
      <c r="J5" s="11" t="s">
        <v>16</v>
      </c>
      <c r="K5" s="11" t="s">
        <v>17</v>
      </c>
      <c r="L5" s="11" t="s">
        <v>18</v>
      </c>
      <c r="M5" s="11" t="s">
        <v>19</v>
      </c>
    </row>
    <row r="6" spans="1:13" s="2" customFormat="1" ht="12.75" x14ac:dyDescent="0.25">
      <c r="A6" s="28" t="s">
        <v>52</v>
      </c>
      <c r="B6" s="17"/>
      <c r="C6" s="17"/>
      <c r="D6" s="17"/>
      <c r="E6" s="17"/>
      <c r="F6" s="17"/>
      <c r="G6" s="17">
        <v>130.349439443443</v>
      </c>
      <c r="H6" s="17">
        <v>80.8915215268987</v>
      </c>
      <c r="I6" s="17">
        <v>90.695451693265895</v>
      </c>
      <c r="J6" s="17"/>
      <c r="K6" s="17"/>
      <c r="L6" s="17"/>
      <c r="M6" s="17"/>
    </row>
    <row r="7" spans="1:13" s="2" customFormat="1" ht="12.75" x14ac:dyDescent="0.25">
      <c r="A7" s="28" t="s">
        <v>46</v>
      </c>
      <c r="B7" s="17"/>
      <c r="C7" s="17"/>
      <c r="D7" s="17"/>
      <c r="E7" s="17"/>
      <c r="F7" s="17"/>
      <c r="G7" s="17">
        <v>130.65140725682599</v>
      </c>
      <c r="H7" s="17">
        <v>88.404717989795301</v>
      </c>
      <c r="I7" s="17">
        <v>94.370483616113304</v>
      </c>
      <c r="J7" s="17">
        <v>73.730042920885595</v>
      </c>
      <c r="K7" s="17"/>
      <c r="L7" s="17"/>
      <c r="M7" s="17"/>
    </row>
    <row r="8" spans="1:13" s="2" customFormat="1" ht="12.75" x14ac:dyDescent="0.25">
      <c r="A8" s="28" t="s">
        <v>29</v>
      </c>
      <c r="B8" s="17"/>
      <c r="C8" s="17"/>
      <c r="D8" s="17"/>
      <c r="E8" s="17"/>
      <c r="F8" s="17"/>
      <c r="G8" s="17">
        <v>119.39716941845752</v>
      </c>
      <c r="H8" s="17">
        <v>93.098049931849033</v>
      </c>
      <c r="I8" s="17">
        <v>99.373742750557412</v>
      </c>
      <c r="J8" s="17">
        <v>88.50183926252862</v>
      </c>
      <c r="K8" s="17"/>
      <c r="L8" s="17"/>
      <c r="M8" s="17"/>
    </row>
    <row r="9" spans="1:13" s="2" customFormat="1" ht="12.75" x14ac:dyDescent="0.25">
      <c r="A9" s="28" t="s">
        <v>53</v>
      </c>
      <c r="B9" s="17">
        <v>134.15139979716099</v>
      </c>
      <c r="C9" s="17">
        <v>129.39902273162701</v>
      </c>
      <c r="D9" s="17">
        <v>134.50147057786501</v>
      </c>
      <c r="E9" s="17">
        <v>126.673392787285</v>
      </c>
      <c r="F9" s="17">
        <v>107.312795259252</v>
      </c>
      <c r="G9" s="17">
        <v>109.898274696941</v>
      </c>
      <c r="H9" s="17">
        <v>110.54224980196</v>
      </c>
      <c r="I9" s="17">
        <v>119.538252527688</v>
      </c>
      <c r="J9" s="17"/>
      <c r="K9" s="17"/>
      <c r="L9" s="17"/>
      <c r="M9" s="17"/>
    </row>
    <row r="10" spans="1:13" s="2" customFormat="1" ht="12.75" x14ac:dyDescent="0.25"/>
    <row r="11" spans="1:13" s="2" customFormat="1" ht="12.75" x14ac:dyDescent="0.25">
      <c r="A11" s="2" t="s">
        <v>30</v>
      </c>
    </row>
    <row r="12" spans="1:13" s="2" customFormat="1" ht="12.75" x14ac:dyDescent="0.25">
      <c r="A12" s="2" t="s">
        <v>51</v>
      </c>
    </row>
    <row r="13" spans="1:13" s="2" customFormat="1" ht="12.75" x14ac:dyDescent="0.25"/>
    <row r="14" spans="1:13" s="2" customFormat="1" ht="12.75" x14ac:dyDescent="0.25"/>
    <row r="15" spans="1:13" s="2" customFormat="1" ht="12.75" x14ac:dyDescent="0.25"/>
    <row r="16" spans="1:13" ht="18" x14ac:dyDescent="0.3">
      <c r="B16" s="16" t="s">
        <v>47</v>
      </c>
      <c r="C16" s="24"/>
    </row>
    <row r="17" spans="1:6" x14ac:dyDescent="0.3">
      <c r="B17" s="25"/>
    </row>
    <row r="18" spans="1:6" x14ac:dyDescent="0.3">
      <c r="B18" s="25"/>
    </row>
    <row r="19" spans="1:6" x14ac:dyDescent="0.3">
      <c r="B19" s="25"/>
    </row>
    <row r="20" spans="1:6" x14ac:dyDescent="0.3">
      <c r="B20" s="25"/>
    </row>
    <row r="21" spans="1:6" x14ac:dyDescent="0.3">
      <c r="B21" s="25"/>
    </row>
    <row r="22" spans="1:6" x14ac:dyDescent="0.3">
      <c r="B22" s="26"/>
    </row>
    <row r="23" spans="1:6" x14ac:dyDescent="0.3">
      <c r="B23" s="26"/>
    </row>
    <row r="24" spans="1:6" x14ac:dyDescent="0.3">
      <c r="B24" s="27"/>
      <c r="C24" s="27"/>
      <c r="D24" s="27"/>
      <c r="E24" s="27"/>
      <c r="F24" s="27"/>
    </row>
    <row r="25" spans="1:6" x14ac:dyDescent="0.3">
      <c r="B25" s="25"/>
    </row>
    <row r="26" spans="1:6" x14ac:dyDescent="0.3">
      <c r="B26" s="25"/>
    </row>
    <row r="27" spans="1:6" x14ac:dyDescent="0.3">
      <c r="B27" s="25"/>
    </row>
    <row r="28" spans="1:6" x14ac:dyDescent="0.3">
      <c r="B28" s="25"/>
    </row>
    <row r="29" spans="1:6" x14ac:dyDescent="0.3">
      <c r="B29" s="25"/>
    </row>
    <row r="31" spans="1:6" x14ac:dyDescent="0.3">
      <c r="A31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"/>
  <sheetViews>
    <sheetView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9"/>
  <sheetViews>
    <sheetView zoomScaleNormal="100" workbookViewId="0">
      <selection activeCell="B7" sqref="B7:T7"/>
    </sheetView>
  </sheetViews>
  <sheetFormatPr baseColWidth="10" defaultRowHeight="12.75" x14ac:dyDescent="0.25"/>
  <cols>
    <col min="1" max="1" width="24.140625" style="2" customWidth="1"/>
    <col min="2" max="25" width="9.7109375" style="2" customWidth="1"/>
    <col min="26" max="16384" width="11.42578125" style="2"/>
  </cols>
  <sheetData>
    <row r="1" spans="1:25" ht="18" x14ac:dyDescent="0.35">
      <c r="A1" s="20" t="s">
        <v>44</v>
      </c>
    </row>
    <row r="2" spans="1:25" x14ac:dyDescent="0.25">
      <c r="A2" s="29" t="s">
        <v>25</v>
      </c>
    </row>
    <row r="3" spans="1:25" x14ac:dyDescent="0.25">
      <c r="A3" s="29" t="s">
        <v>26</v>
      </c>
    </row>
    <row r="4" spans="1:25" x14ac:dyDescent="0.25">
      <c r="B4" s="11" t="s">
        <v>14</v>
      </c>
      <c r="C4" s="11" t="s">
        <v>14</v>
      </c>
      <c r="D4" s="11" t="s">
        <v>14</v>
      </c>
      <c r="E4" s="11" t="s">
        <v>14</v>
      </c>
      <c r="F4" s="11" t="s">
        <v>14</v>
      </c>
      <c r="G4" s="11" t="s">
        <v>14</v>
      </c>
      <c r="H4" s="11" t="s">
        <v>14</v>
      </c>
      <c r="I4" s="11" t="s">
        <v>14</v>
      </c>
      <c r="J4" s="11" t="s">
        <v>14</v>
      </c>
      <c r="K4" s="11" t="s">
        <v>14</v>
      </c>
      <c r="L4" s="11" t="s">
        <v>14</v>
      </c>
      <c r="M4" s="11" t="s">
        <v>14</v>
      </c>
      <c r="N4" s="11">
        <v>2025</v>
      </c>
      <c r="O4" s="11">
        <v>2025</v>
      </c>
      <c r="P4" s="11">
        <v>2025</v>
      </c>
      <c r="Q4" s="11">
        <v>2025</v>
      </c>
      <c r="R4" s="11">
        <v>2025</v>
      </c>
      <c r="S4" s="11">
        <v>2025</v>
      </c>
      <c r="T4" s="11">
        <v>2025</v>
      </c>
      <c r="U4" s="11">
        <v>2025</v>
      </c>
      <c r="V4" s="11">
        <v>2025</v>
      </c>
      <c r="W4" s="11">
        <v>2025</v>
      </c>
      <c r="X4" s="11">
        <v>2025</v>
      </c>
      <c r="Y4" s="11">
        <v>2025</v>
      </c>
    </row>
    <row r="5" spans="1:25" x14ac:dyDescent="0.25"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11</v>
      </c>
      <c r="L5" s="11" t="s">
        <v>12</v>
      </c>
      <c r="M5" s="11" t="s">
        <v>13</v>
      </c>
      <c r="N5" s="11" t="s">
        <v>2</v>
      </c>
      <c r="O5" s="11" t="s">
        <v>3</v>
      </c>
      <c r="P5" s="11" t="s">
        <v>4</v>
      </c>
      <c r="Q5" s="11" t="s">
        <v>5</v>
      </c>
      <c r="R5" s="11" t="s">
        <v>6</v>
      </c>
      <c r="S5" s="11" t="s">
        <v>7</v>
      </c>
      <c r="T5" s="11" t="s">
        <v>8</v>
      </c>
      <c r="U5" s="11" t="s">
        <v>9</v>
      </c>
      <c r="V5" s="11" t="s">
        <v>10</v>
      </c>
      <c r="W5" s="11" t="s">
        <v>11</v>
      </c>
      <c r="X5" s="11" t="s">
        <v>12</v>
      </c>
      <c r="Y5" s="11" t="s">
        <v>13</v>
      </c>
    </row>
    <row r="6" spans="1:25" x14ac:dyDescent="0.25">
      <c r="A6" s="28" t="s">
        <v>27</v>
      </c>
      <c r="B6" s="17">
        <v>786.38800000000003</v>
      </c>
      <c r="C6" s="17">
        <v>577.70799999999997</v>
      </c>
      <c r="D6" s="17">
        <v>6492.73</v>
      </c>
      <c r="E6" s="17">
        <v>17658.748</v>
      </c>
      <c r="F6" s="17">
        <v>24503.014999999999</v>
      </c>
      <c r="G6" s="17">
        <v>27177.998</v>
      </c>
      <c r="H6" s="17">
        <v>20697.414000000001</v>
      </c>
      <c r="I6" s="17">
        <v>15491.957</v>
      </c>
      <c r="J6" s="17">
        <v>8239.8510000000006</v>
      </c>
      <c r="K6" s="17">
        <v>2600.0309999999999</v>
      </c>
      <c r="L6" s="17">
        <v>865.63199999999995</v>
      </c>
      <c r="M6" s="17">
        <v>8622.241</v>
      </c>
      <c r="N6" s="17">
        <v>525.72500000000002</v>
      </c>
      <c r="O6" s="17">
        <v>668.173</v>
      </c>
      <c r="P6" s="17">
        <v>4629.4579999999996</v>
      </c>
      <c r="Q6" s="17">
        <v>17420.179</v>
      </c>
      <c r="R6" s="17">
        <v>26639.395</v>
      </c>
      <c r="S6" s="17">
        <v>34689.847000000002</v>
      </c>
      <c r="T6" s="17">
        <v>20118.236000000001</v>
      </c>
      <c r="U6" s="17"/>
      <c r="V6" s="17"/>
      <c r="W6" s="17"/>
      <c r="X6" s="17"/>
      <c r="Y6" s="17"/>
    </row>
    <row r="7" spans="1:25" x14ac:dyDescent="0.25">
      <c r="A7" s="28" t="s">
        <v>28</v>
      </c>
      <c r="B7" s="17">
        <v>153.16</v>
      </c>
      <c r="C7" s="17">
        <v>161.167</v>
      </c>
      <c r="D7" s="17">
        <v>1308.0329999999999</v>
      </c>
      <c r="E7" s="17">
        <v>4225.2709999999997</v>
      </c>
      <c r="F7" s="17">
        <v>3720.498</v>
      </c>
      <c r="G7" s="17">
        <v>4841.3810000000003</v>
      </c>
      <c r="H7" s="17">
        <v>5801.0159999999996</v>
      </c>
      <c r="I7" s="17">
        <v>8063.3710000000001</v>
      </c>
      <c r="J7" s="17">
        <v>3944.0149999999999</v>
      </c>
      <c r="K7" s="17">
        <v>566.71699999999998</v>
      </c>
      <c r="L7" s="17">
        <v>120.485</v>
      </c>
      <c r="M7" s="17">
        <v>103.678</v>
      </c>
      <c r="N7" s="17">
        <v>59.747</v>
      </c>
      <c r="O7" s="17">
        <v>231.83</v>
      </c>
      <c r="P7" s="17">
        <v>1150.0319999999999</v>
      </c>
      <c r="Q7" s="17">
        <v>4281.7030000000004</v>
      </c>
      <c r="R7" s="17">
        <v>3117.9140000000002</v>
      </c>
      <c r="S7" s="17">
        <v>6544.4840000000004</v>
      </c>
      <c r="T7" s="17">
        <v>6118.6120000000001</v>
      </c>
      <c r="U7" s="17"/>
      <c r="V7" s="17"/>
      <c r="W7" s="17"/>
      <c r="X7" s="17"/>
      <c r="Y7" s="17"/>
    </row>
    <row r="9" spans="1:25" x14ac:dyDescent="0.25">
      <c r="A9" s="2" t="s">
        <v>31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7"/>
  <sheetViews>
    <sheetView zoomScaleNormal="100" workbookViewId="0">
      <selection activeCell="N22" sqref="N22"/>
    </sheetView>
  </sheetViews>
  <sheetFormatPr baseColWidth="10" defaultRowHeight="12.75" x14ac:dyDescent="0.25"/>
  <cols>
    <col min="1" max="1" width="15.5703125" style="2" customWidth="1"/>
    <col min="2" max="2" width="9.7109375" style="1" bestFit="1" customWidth="1"/>
    <col min="3" max="6" width="11.5703125" style="2" bestFit="1" customWidth="1"/>
    <col min="7" max="13" width="12.5703125" style="2" bestFit="1" customWidth="1"/>
    <col min="14" max="14" width="13.5703125" style="2" bestFit="1" customWidth="1"/>
    <col min="15" max="16384" width="11.42578125" style="2"/>
  </cols>
  <sheetData>
    <row r="1" spans="1:13" ht="18.75" x14ac:dyDescent="0.35">
      <c r="A1" s="32" t="s">
        <v>44</v>
      </c>
    </row>
    <row r="2" spans="1:13" x14ac:dyDescent="0.25">
      <c r="A2" s="2" t="s">
        <v>54</v>
      </c>
    </row>
    <row r="3" spans="1:13" x14ac:dyDescent="0.25">
      <c r="A3" s="14" t="s">
        <v>55</v>
      </c>
      <c r="B3" s="2"/>
    </row>
    <row r="4" spans="1:13" x14ac:dyDescent="0.25">
      <c r="A4" s="1"/>
      <c r="B4" s="2"/>
    </row>
    <row r="5" spans="1:13" x14ac:dyDescent="0.25">
      <c r="A5" s="11" t="s">
        <v>32</v>
      </c>
      <c r="B5" s="11" t="s">
        <v>20</v>
      </c>
      <c r="C5" s="11" t="s">
        <v>21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15</v>
      </c>
      <c r="I5" s="11" t="s">
        <v>9</v>
      </c>
      <c r="J5" s="11" t="s">
        <v>16</v>
      </c>
      <c r="K5" s="11" t="s">
        <v>17</v>
      </c>
      <c r="L5" s="11" t="s">
        <v>18</v>
      </c>
      <c r="M5" s="11" t="s">
        <v>19</v>
      </c>
    </row>
    <row r="6" spans="1:13" x14ac:dyDescent="0.25">
      <c r="A6" s="28" t="s">
        <v>23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3.6859999999999999</v>
      </c>
      <c r="H6" s="31">
        <v>26.827999999999999</v>
      </c>
      <c r="I6" s="31">
        <v>26.074000000000002</v>
      </c>
      <c r="J6" s="31">
        <v>10.737</v>
      </c>
      <c r="K6" s="31">
        <v>1.9E-2</v>
      </c>
      <c r="L6" s="31">
        <v>0</v>
      </c>
      <c r="M6" s="31">
        <v>0</v>
      </c>
    </row>
    <row r="7" spans="1:13" x14ac:dyDescent="0.25">
      <c r="A7" s="28" t="s">
        <v>38</v>
      </c>
      <c r="B7" s="31">
        <v>0</v>
      </c>
      <c r="C7" s="31">
        <v>0</v>
      </c>
      <c r="D7" s="31">
        <v>0</v>
      </c>
      <c r="E7" s="31">
        <v>0</v>
      </c>
      <c r="F7" s="31">
        <v>6.9000000000000006E-2</v>
      </c>
      <c r="G7" s="31">
        <v>7.3220000000000001</v>
      </c>
      <c r="H7" s="31">
        <v>55.375</v>
      </c>
      <c r="I7" s="31">
        <v>7.3790000000000004</v>
      </c>
      <c r="J7" s="31">
        <v>2.1999999999999999E-2</v>
      </c>
      <c r="K7" s="31">
        <v>0</v>
      </c>
      <c r="L7" s="31">
        <v>0</v>
      </c>
      <c r="M7" s="31">
        <v>0</v>
      </c>
    </row>
    <row r="8" spans="1:13" x14ac:dyDescent="0.25">
      <c r="A8" s="28" t="s">
        <v>24</v>
      </c>
      <c r="B8" s="31">
        <v>0</v>
      </c>
      <c r="C8" s="31">
        <v>0</v>
      </c>
      <c r="D8" s="31">
        <v>0</v>
      </c>
      <c r="E8" s="31">
        <v>0</v>
      </c>
      <c r="F8" s="31">
        <v>1.635</v>
      </c>
      <c r="G8" s="31">
        <v>20.706</v>
      </c>
      <c r="H8" s="31">
        <v>110.98</v>
      </c>
      <c r="I8" s="31">
        <v>41.423000000000002</v>
      </c>
      <c r="J8" s="31">
        <v>9.2189999999999994</v>
      </c>
      <c r="K8" s="31">
        <v>0.443</v>
      </c>
      <c r="L8" s="31">
        <v>0</v>
      </c>
      <c r="M8" s="31">
        <v>0</v>
      </c>
    </row>
    <row r="9" spans="1:13" x14ac:dyDescent="0.25">
      <c r="B9" s="30">
        <f t="shared" ref="B9:J9" si="0">0.5+MAX($B$6:$M$6)-B6</f>
        <v>27.327999999999999</v>
      </c>
      <c r="C9" s="30">
        <f t="shared" si="0"/>
        <v>27.327999999999999</v>
      </c>
      <c r="D9" s="30">
        <f t="shared" si="0"/>
        <v>27.327999999999999</v>
      </c>
      <c r="E9" s="30">
        <f t="shared" si="0"/>
        <v>27.327999999999999</v>
      </c>
      <c r="F9" s="30">
        <f t="shared" si="0"/>
        <v>27.327999999999999</v>
      </c>
      <c r="G9" s="30">
        <f t="shared" si="0"/>
        <v>23.641999999999999</v>
      </c>
      <c r="H9" s="30">
        <f t="shared" si="0"/>
        <v>0.5</v>
      </c>
      <c r="I9" s="30">
        <f t="shared" si="0"/>
        <v>1.2539999999999978</v>
      </c>
      <c r="J9" s="30">
        <f t="shared" si="0"/>
        <v>16.591000000000001</v>
      </c>
      <c r="K9" s="30">
        <f t="shared" ref="K9:M9" si="1">0.5+MAX($B$6:$M$6)-K6</f>
        <v>27.309000000000001</v>
      </c>
      <c r="L9" s="30">
        <f t="shared" si="1"/>
        <v>27.327999999999999</v>
      </c>
      <c r="M9" s="30">
        <f t="shared" si="1"/>
        <v>27.327999999999999</v>
      </c>
    </row>
    <row r="10" spans="1:13" x14ac:dyDescent="0.25">
      <c r="B10" s="30">
        <f t="shared" ref="B10:J10" si="2">0.5+MAX($B$7:$M$7)-B7</f>
        <v>55.875</v>
      </c>
      <c r="C10" s="30">
        <f t="shared" si="2"/>
        <v>55.875</v>
      </c>
      <c r="D10" s="30">
        <f t="shared" si="2"/>
        <v>55.875</v>
      </c>
      <c r="E10" s="30">
        <f t="shared" si="2"/>
        <v>55.875</v>
      </c>
      <c r="F10" s="30">
        <f t="shared" si="2"/>
        <v>55.805999999999997</v>
      </c>
      <c r="G10" s="30">
        <f t="shared" si="2"/>
        <v>48.552999999999997</v>
      </c>
      <c r="H10" s="30">
        <f t="shared" si="2"/>
        <v>0.5</v>
      </c>
      <c r="I10" s="30">
        <f t="shared" si="2"/>
        <v>48.496000000000002</v>
      </c>
      <c r="J10" s="30">
        <f t="shared" si="2"/>
        <v>55.853000000000002</v>
      </c>
      <c r="K10" s="30">
        <f t="shared" ref="K10:M10" si="3">0.5+MAX($B$7:$M$7)-K7</f>
        <v>55.875</v>
      </c>
      <c r="L10" s="30">
        <f t="shared" si="3"/>
        <v>55.875</v>
      </c>
      <c r="M10" s="30">
        <f t="shared" si="3"/>
        <v>55.875</v>
      </c>
    </row>
    <row r="11" spans="1:13" x14ac:dyDescent="0.25">
      <c r="B11" s="30">
        <f t="shared" ref="B11:J11" si="4">0.5+MAX($B$8:$M$8)-B8</f>
        <v>111.48</v>
      </c>
      <c r="C11" s="30">
        <f t="shared" si="4"/>
        <v>111.48</v>
      </c>
      <c r="D11" s="30">
        <f t="shared" si="4"/>
        <v>111.48</v>
      </c>
      <c r="E11" s="30">
        <f t="shared" si="4"/>
        <v>111.48</v>
      </c>
      <c r="F11" s="30">
        <f t="shared" si="4"/>
        <v>109.845</v>
      </c>
      <c r="G11" s="30">
        <f t="shared" si="4"/>
        <v>90.774000000000001</v>
      </c>
      <c r="H11" s="30">
        <f t="shared" si="4"/>
        <v>0.5</v>
      </c>
      <c r="I11" s="30">
        <f t="shared" si="4"/>
        <v>70.057000000000002</v>
      </c>
      <c r="J11" s="30">
        <f t="shared" si="4"/>
        <v>102.26100000000001</v>
      </c>
      <c r="K11" s="30">
        <f t="shared" ref="K11:M11" si="5">0.5+MAX($B$8:$M$8)-K8</f>
        <v>111.03700000000001</v>
      </c>
      <c r="L11" s="30">
        <f t="shared" si="5"/>
        <v>111.48</v>
      </c>
      <c r="M11" s="30">
        <f t="shared" si="5"/>
        <v>111.48</v>
      </c>
    </row>
    <row r="12" spans="1:13" x14ac:dyDescent="0.25">
      <c r="A12" s="2" t="s">
        <v>0</v>
      </c>
    </row>
    <row r="15" spans="1:13" x14ac:dyDescent="0.25">
      <c r="B15" s="18" t="s">
        <v>48</v>
      </c>
    </row>
    <row r="16" spans="1:13" x14ac:dyDescent="0.25">
      <c r="B16" s="2"/>
    </row>
    <row r="17" spans="2:2" x14ac:dyDescent="0.25">
      <c r="B17" s="2"/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2" spans="2:2" x14ac:dyDescent="0.25">
      <c r="B22" s="2"/>
    </row>
    <row r="23" spans="2:2" x14ac:dyDescent="0.25">
      <c r="B23" s="2"/>
    </row>
    <row r="24" spans="2:2" x14ac:dyDescent="0.25">
      <c r="B24" s="2"/>
    </row>
    <row r="25" spans="2:2" x14ac:dyDescent="0.25">
      <c r="B25" s="2"/>
    </row>
    <row r="26" spans="2:2" x14ac:dyDescent="0.25">
      <c r="B26" s="2"/>
    </row>
    <row r="27" spans="2:2" x14ac:dyDescent="0.25">
      <c r="B27" s="2"/>
    </row>
    <row r="28" spans="2:2" x14ac:dyDescent="0.25">
      <c r="B28" s="2"/>
    </row>
    <row r="29" spans="2:2" x14ac:dyDescent="0.25">
      <c r="B29" s="2"/>
    </row>
    <row r="30" spans="2:2" x14ac:dyDescent="0.25">
      <c r="B30" s="2"/>
    </row>
    <row r="31" spans="2:2" x14ac:dyDescent="0.25">
      <c r="B31" s="2"/>
    </row>
    <row r="32" spans="2:2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  <row r="37" spans="2:2" x14ac:dyDescent="0.25">
      <c r="B37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 Rapides</vt:lpstr>
      <vt:lpstr>Figure 1</vt:lpstr>
      <vt:lpstr>Figure 2</vt:lpstr>
      <vt:lpstr>Figure 3</vt:lpstr>
      <vt:lpstr>DONNÉES COMPLÉMENTAIRES</vt:lpstr>
      <vt:lpstr>commerce ext</vt:lpstr>
      <vt:lpstr>calendrier prod par bassin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Sébastien RAULO</cp:lastModifiedBy>
  <dcterms:created xsi:type="dcterms:W3CDTF">2023-03-24T13:42:54Z</dcterms:created>
  <dcterms:modified xsi:type="dcterms:W3CDTF">2025-09-11T14:18:11Z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