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endive\END 11\"/>
    </mc:Choice>
  </mc:AlternateContent>
  <xr:revisionPtr revIDLastSave="0" documentId="13_ncr:1_{3447DC79-765A-4F41-82EB-04CC8619989B}" xr6:coauthVersionLast="47" xr6:coauthVersionMax="47" xr10:uidLastSave="{00000000-0000-0000-0000-000000000000}"/>
  <bookViews>
    <workbookView xWindow="28680" yWindow="-120" windowWidth="29040" windowHeight="15720" tabRatio="674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1" l="1"/>
  <c r="C8" i="11"/>
  <c r="D8" i="11"/>
  <c r="E8" i="11"/>
  <c r="F8" i="11"/>
  <c r="G8" i="11"/>
  <c r="H8" i="11"/>
  <c r="I8" i="11"/>
  <c r="J8" i="11"/>
  <c r="K8" i="11"/>
  <c r="L8" i="11"/>
  <c r="M8" i="11"/>
  <c r="B9" i="11"/>
  <c r="C9" i="11"/>
  <c r="D9" i="11"/>
  <c r="E9" i="11"/>
  <c r="F9" i="11"/>
  <c r="G9" i="11"/>
  <c r="H9" i="11"/>
  <c r="I9" i="11"/>
  <c r="J9" i="11"/>
  <c r="K9" i="11"/>
  <c r="L9" i="11"/>
  <c r="M9" i="11"/>
</calcChain>
</file>

<file path=xl/sharedStrings.xml><?xml version="1.0" encoding="utf-8"?>
<sst xmlns="http://schemas.openxmlformats.org/spreadsheetml/2006/main" count="155" uniqueCount="60">
  <si>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</si>
  <si>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</si>
  <si>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</si>
  <si>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</si>
  <si>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</si>
  <si>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</si>
  <si>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</si>
  <si>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</si>
  <si>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</si>
  <si>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</si>
  <si>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</si>
  <si>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</si>
  <si>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</si>
  <si>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</si>
  <si>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</si>
  <si>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</si>
  <si>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</si>
  <si>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</si>
  <si>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</si>
  <si>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</si>
  <si>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</si>
  <si>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</si>
  <si>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</si>
  <si>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</si>
  <si>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</si>
  <si>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</si>
  <si>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</si>
  <si>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</si>
  <si>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</si>
  <si>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</si>
  <si>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</si>
  <si>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</si>
  <si>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</si>
  <si>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</si>
  <si>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</si>
  <si>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Production (milliers de tonnes)</t>
  </si>
  <si>
    <t>Ouest</t>
  </si>
  <si>
    <t>Production</t>
  </si>
  <si>
    <t>Racines d'endives (hectares)</t>
  </si>
  <si>
    <t xml:space="preserve"> Surfaces en production </t>
  </si>
  <si>
    <t>Nord</t>
  </si>
  <si>
    <t>Racines d'endives (milliers de tonnes)</t>
  </si>
  <si>
    <t>Chicons d'endives (milliers de tonnes)</t>
  </si>
  <si>
    <t>Endive</t>
  </si>
  <si>
    <t>Figure 2 : production d'endives (calendrier)</t>
  </si>
  <si>
    <t>Figure 3 : prix agricoles à la production de l'endive</t>
  </si>
  <si>
    <t>Endive chicon</t>
  </si>
  <si>
    <t>Production d'endive par bassin (calendrier)</t>
  </si>
  <si>
    <t>2024-2025</t>
  </si>
  <si>
    <t>Endive 2024-2025</t>
  </si>
  <si>
    <t>2025</t>
  </si>
  <si>
    <t>///</t>
  </si>
  <si>
    <t>Figure 1 : Surface et production d'endive en 2025-2026 (septembre 2025 à août 2026)</t>
  </si>
  <si>
    <t>Estimations au 01-novembre-2025</t>
  </si>
  <si>
    <t>** évolution par rapport à la moyenne 2020-2021 à 2024-2025 (statistique agricole annuelle)</t>
  </si>
  <si>
    <t>2025-2026</t>
  </si>
  <si>
    <t>* moyenne 2020-2021 à 2024-2025</t>
  </si>
  <si>
    <t>Endive 2025-2026</t>
  </si>
  <si>
    <t>Légumes frais 2025-26</t>
  </si>
  <si>
    <t>Production de la campagne 2025-2026 (milliers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</si>
</sst>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9" fontId="6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6" fillId="3" borderId="0" xfId="0" applyFont="1" applyFill="1"/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7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0" fontId="13" fillId="3" borderId="0" xfId="0" applyFont="1" applyFill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6" fontId="8" fillId="3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00CCFF"/>
      <color rgb="FF33CCFF"/>
      <color rgb="FFC8D6EE"/>
      <color rgb="FF4F75C1"/>
      <color rgb="FFFF6699"/>
      <color rgb="FF295EFF"/>
      <color rgb="FFFF00FF"/>
      <color rgb="FFA6A6A6"/>
      <color rgb="FF3B5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7.5558068552041471</c:v>
                </c:pt>
                <c:pt idx="1">
                  <c:v>11.594703611182116</c:v>
                </c:pt>
                <c:pt idx="2">
                  <c:v>12.502680401087538</c:v>
                </c:pt>
                <c:pt idx="3">
                  <c:v>15.157612534566496</c:v>
                </c:pt>
                <c:pt idx="4">
                  <c:v>17.785545358213465</c:v>
                </c:pt>
                <c:pt idx="5">
                  <c:v>16.170586640485212</c:v>
                </c:pt>
                <c:pt idx="6">
                  <c:v>15.152612662375386</c:v>
                </c:pt>
                <c:pt idx="7">
                  <c:v>10.767724750772665</c:v>
                </c:pt>
                <c:pt idx="8">
                  <c:v>7.8088003880742702</c:v>
                </c:pt>
                <c:pt idx="9">
                  <c:v>6.0358457091069653</c:v>
                </c:pt>
                <c:pt idx="10">
                  <c:v>4.6618808309901709</c:v>
                </c:pt>
                <c:pt idx="11">
                  <c:v>3.90190025794158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7E-4562-9D00-D32D264785F4}"/>
              </c:ext>
            </c:extLst>
          </c:dPt>
          <c:dPt>
            <c:idx val="2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DE7E-4562-9D00-D32D264785F4}"/>
              </c:ext>
            </c:extLst>
          </c:dPt>
          <c:dPt>
            <c:idx val="3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DE7E-4562-9D00-D32D264785F4}"/>
              </c:ext>
            </c:extLst>
          </c:dPt>
          <c:dPt>
            <c:idx val="4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8.3383753216418608</c:v>
                </c:pt>
                <c:pt idx="1">
                  <c:v>14.843481685180999</c:v>
                </c:pt>
                <c:pt idx="2">
                  <c:v>14.294695808354399</c:v>
                </c:pt>
                <c:pt idx="3">
                  <c:v>14.2004280809518</c:v>
                </c:pt>
                <c:pt idx="4">
                  <c:v>16.240564080903599</c:v>
                </c:pt>
                <c:pt idx="5">
                  <c:v>14.614171412320299</c:v>
                </c:pt>
                <c:pt idx="6">
                  <c:v>14.4892289743606</c:v>
                </c:pt>
                <c:pt idx="7">
                  <c:v>11.562121501065899</c:v>
                </c:pt>
                <c:pt idx="8">
                  <c:v>7.6909903543012597</c:v>
                </c:pt>
                <c:pt idx="9">
                  <c:v>5.9050046688531399</c:v>
                </c:pt>
                <c:pt idx="10">
                  <c:v>4.63587242265013</c:v>
                </c:pt>
                <c:pt idx="11">
                  <c:v>3.8867197889106699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10.018490572507984</c:v>
                </c:pt>
                <c:pt idx="1">
                  <c:v>15.289674825924042</c:v>
                </c:pt>
                <c:pt idx="2">
                  <c:v>16.570132785180842</c:v>
                </c:pt>
                <c:pt idx="3">
                  <c:v>17.502422973067048</c:v>
                </c:pt>
                <c:pt idx="4">
                  <c:v>17.828472056237846</c:v>
                </c:pt>
                <c:pt idx="5">
                  <c:v>15.13614453359232</c:v>
                </c:pt>
                <c:pt idx="6">
                  <c:v>14.511820915378959</c:v>
                </c:pt>
                <c:pt idx="7">
                  <c:v>10.547183074224455</c:v>
                </c:pt>
                <c:pt idx="8">
                  <c:v>7.3573090801458134</c:v>
                </c:pt>
                <c:pt idx="9">
                  <c:v>5.4966496201716915</c:v>
                </c:pt>
                <c:pt idx="10">
                  <c:v>3.6449431050802112</c:v>
                </c:pt>
                <c:pt idx="11">
                  <c:v>3.4393564584887928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Endive 2025-2026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8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103.359794438889</c:v>
                </c:pt>
                <c:pt idx="1">
                  <c:v>96.8162729698318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Endive 2024-2025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146.57488090687201</c:v>
                </c:pt>
                <c:pt idx="1">
                  <c:v>156.51546458539701</c:v>
                </c:pt>
                <c:pt idx="2">
                  <c:v>153.11840237592901</c:v>
                </c:pt>
                <c:pt idx="3">
                  <c:v>102.830743766922</c:v>
                </c:pt>
                <c:pt idx="4">
                  <c:v>105.475997126754</c:v>
                </c:pt>
                <c:pt idx="5">
                  <c:v>90.857491717158794</c:v>
                </c:pt>
                <c:pt idx="6">
                  <c:v>83.005265954290707</c:v>
                </c:pt>
                <c:pt idx="7">
                  <c:v>74.178473164116198</c:v>
                </c:pt>
                <c:pt idx="8">
                  <c:v>96.788428197623105</c:v>
                </c:pt>
                <c:pt idx="9">
                  <c:v>90.579043995071302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105.42030758233641</c:v>
                </c:pt>
                <c:pt idx="1">
                  <c:v>111.64639864821338</c:v>
                </c:pt>
                <c:pt idx="2">
                  <c:v>115.08801249321505</c:v>
                </c:pt>
                <c:pt idx="3">
                  <c:v>88.512961897181896</c:v>
                </c:pt>
                <c:pt idx="4">
                  <c:v>97.228375598521481</c:v>
                </c:pt>
                <c:pt idx="5">
                  <c:v>84.508883653563245</c:v>
                </c:pt>
                <c:pt idx="6">
                  <c:v>84.987813735554028</c:v>
                </c:pt>
                <c:pt idx="7">
                  <c:v>83.461920218514237</c:v>
                </c:pt>
                <c:pt idx="8">
                  <c:v>104.56825755274846</c:v>
                </c:pt>
                <c:pt idx="9">
                  <c:v>103.24284639561179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diamond"/>
            <c:size val="8"/>
            <c:spPr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114.96514922807501</c:v>
                </c:pt>
                <c:pt idx="1">
                  <c:v>113.241666140725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'calendrier prod par bassin'!$A$6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7.3212014963732699</c:v>
                </c:pt>
                <c:pt idx="1">
                  <c:v>13.069715270377202</c:v>
                </c:pt>
                <c:pt idx="2">
                  <c:v>12.362405970304</c:v>
                </c:pt>
                <c:pt idx="3">
                  <c:v>12.121300537040002</c:v>
                </c:pt>
                <c:pt idx="4">
                  <c:v>13.7390079461184</c:v>
                </c:pt>
                <c:pt idx="5">
                  <c:v>12.3504007205149</c:v>
                </c:pt>
                <c:pt idx="6">
                  <c:v>12.295376658981601</c:v>
                </c:pt>
                <c:pt idx="7">
                  <c:v>9.9163363257791506</c:v>
                </c:pt>
                <c:pt idx="8">
                  <c:v>6.6899254449642003</c:v>
                </c:pt>
                <c:pt idx="9">
                  <c:v>5.0091904744931597</c:v>
                </c:pt>
                <c:pt idx="10">
                  <c:v>4.1218024275837495</c:v>
                </c:pt>
                <c:pt idx="11">
                  <c:v>3.4465071269480601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bassin'!$B$8:$M$8</c:f>
              <c:numCache>
                <c:formatCode>0.0;;"-"</c:formatCode>
                <c:ptCount val="12"/>
                <c:pt idx="0">
                  <c:v>6.9178064497451306</c:v>
                </c:pt>
                <c:pt idx="1">
                  <c:v>1.1692926757411986</c:v>
                </c:pt>
                <c:pt idx="2">
                  <c:v>1.8766019758144008</c:v>
                </c:pt>
                <c:pt idx="3">
                  <c:v>2.1177074090783989</c:v>
                </c:pt>
                <c:pt idx="4">
                  <c:v>0.5</c:v>
                </c:pt>
                <c:pt idx="5">
                  <c:v>1.8886072256035007</c:v>
                </c:pt>
                <c:pt idx="6">
                  <c:v>1.9436312871367996</c:v>
                </c:pt>
                <c:pt idx="7">
                  <c:v>4.3226716203392499</c:v>
                </c:pt>
                <c:pt idx="8">
                  <c:v>7.5490825011542002</c:v>
                </c:pt>
                <c:pt idx="9">
                  <c:v>9.2298174716252408</c:v>
                </c:pt>
                <c:pt idx="10">
                  <c:v>10.11720551853465</c:v>
                </c:pt>
                <c:pt idx="11">
                  <c:v>10.792500819170341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2"/>
          <c:tx>
            <c:strRef>
              <c:f>'calendrier prod par bassin'!$A$7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rgbClr val="00CCFF"/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0.33251460570652802</c:v>
                </c:pt>
                <c:pt idx="1">
                  <c:v>0.555198629528173</c:v>
                </c:pt>
                <c:pt idx="2">
                  <c:v>0.75873787302126006</c:v>
                </c:pt>
                <c:pt idx="3">
                  <c:v>0.91290373566701399</c:v>
                </c:pt>
                <c:pt idx="4">
                  <c:v>1.1678316000420201</c:v>
                </c:pt>
                <c:pt idx="5">
                  <c:v>1.06404673826089</c:v>
                </c:pt>
                <c:pt idx="6">
                  <c:v>1.00459715724063</c:v>
                </c:pt>
                <c:pt idx="7">
                  <c:v>0.69626543194912405</c:v>
                </c:pt>
                <c:pt idx="8">
                  <c:v>0.36979654634635101</c:v>
                </c:pt>
                <c:pt idx="9">
                  <c:v>0.411108967055344</c:v>
                </c:pt>
                <c:pt idx="10">
                  <c:v>0.133005842282611</c:v>
                </c:pt>
                <c:pt idx="11">
                  <c:v>0.120914402075101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1.3353169943354921</c:v>
                </c:pt>
                <c:pt idx="1">
                  <c:v>1.1126329705138471</c:v>
                </c:pt>
                <c:pt idx="2">
                  <c:v>0.90909372702076008</c:v>
                </c:pt>
                <c:pt idx="3">
                  <c:v>0.75492786437500614</c:v>
                </c:pt>
                <c:pt idx="4">
                  <c:v>0.5</c:v>
                </c:pt>
                <c:pt idx="5">
                  <c:v>0.60378486178113011</c:v>
                </c:pt>
                <c:pt idx="6">
                  <c:v>0.6632344428013901</c:v>
                </c:pt>
                <c:pt idx="7">
                  <c:v>0.97156616809289609</c:v>
                </c:pt>
                <c:pt idx="8">
                  <c:v>1.2980350536956691</c:v>
                </c:pt>
                <c:pt idx="9">
                  <c:v>1.2567226329866761</c:v>
                </c:pt>
                <c:pt idx="10">
                  <c:v>1.5348257577594091</c:v>
                </c:pt>
                <c:pt idx="11">
                  <c:v>1.5469171979669192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13</xdr:row>
      <xdr:rowOff>19050</xdr:rowOff>
    </xdr:from>
    <xdr:to>
      <xdr:col>9</xdr:col>
      <xdr:colOff>714374</xdr:colOff>
      <xdr:row>31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N7" sqref="N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7"/>
  <sheetViews>
    <sheetView tabSelected="1" zoomScale="120" zoomScaleNormal="120" workbookViewId="0">
      <selection activeCell="D5" sqref="D5:G14"/>
    </sheetView>
  </sheetViews>
  <sheetFormatPr baseColWidth="10" defaultRowHeight="15.75" x14ac:dyDescent="0.3"/>
  <cols>
    <col min="1" max="1" width="1.7109375" style="21" customWidth="1"/>
    <col min="2" max="2" width="10.7109375" style="1" customWidth="1"/>
    <col min="3" max="3" width="30.85546875" style="2" customWidth="1"/>
    <col min="4" max="7" width="12.7109375" style="2" customWidth="1"/>
    <col min="8" max="8" width="1.7109375" style="21" customWidth="1"/>
    <col min="9" max="9" width="15.7109375" style="21" customWidth="1"/>
    <col min="10" max="16384" width="11.42578125" style="21"/>
  </cols>
  <sheetData>
    <row r="1" spans="2:10" x14ac:dyDescent="0.3">
      <c r="B1" s="21"/>
      <c r="C1" s="1"/>
      <c r="H1" s="2"/>
    </row>
    <row r="2" spans="2:10" ht="18" x14ac:dyDescent="0.35">
      <c r="B2" s="44" t="s">
        <v>52</v>
      </c>
      <c r="C2" s="44"/>
      <c r="D2" s="44"/>
      <c r="E2" s="44"/>
      <c r="F2" s="44"/>
      <c r="G2" s="44"/>
    </row>
    <row r="4" spans="2:10" s="22" customFormat="1" ht="25.5" x14ac:dyDescent="0.3">
      <c r="B4" s="42" t="s">
        <v>53</v>
      </c>
      <c r="C4" s="43"/>
      <c r="D4" s="11" t="s">
        <v>40</v>
      </c>
      <c r="E4" s="11" t="s">
        <v>36</v>
      </c>
      <c r="F4" s="11" t="s">
        <v>22</v>
      </c>
      <c r="G4" s="11" t="s">
        <v>1</v>
      </c>
      <c r="H4" s="9"/>
      <c r="I4" s="9"/>
      <c r="J4" s="9"/>
    </row>
    <row r="5" spans="2:10" s="34" customFormat="1" ht="25.5" customHeight="1" x14ac:dyDescent="0.2">
      <c r="B5" s="45" t="s">
        <v>39</v>
      </c>
      <c r="C5" s="35" t="s">
        <v>38</v>
      </c>
      <c r="D5" s="37">
        <v>7723</v>
      </c>
      <c r="E5" s="37">
        <v>429</v>
      </c>
      <c r="F5" s="37">
        <v>320</v>
      </c>
      <c r="G5" s="37">
        <v>8472</v>
      </c>
      <c r="H5" s="36"/>
      <c r="I5" s="36"/>
      <c r="J5" s="36"/>
    </row>
    <row r="6" spans="2:10" s="34" customFormat="1" x14ac:dyDescent="0.25">
      <c r="B6" s="46"/>
      <c r="C6" s="10" t="s">
        <v>31</v>
      </c>
      <c r="D6" s="38">
        <v>-3.8710480458053254</v>
      </c>
      <c r="E6" s="38">
        <v>0</v>
      </c>
      <c r="F6" s="38" t="s">
        <v>51</v>
      </c>
      <c r="G6" s="38">
        <v>-3.5409313446430613</v>
      </c>
      <c r="H6" s="36"/>
      <c r="I6" s="36"/>
      <c r="J6" s="36"/>
    </row>
    <row r="7" spans="2:10" s="34" customFormat="1" x14ac:dyDescent="0.25">
      <c r="B7" s="47"/>
      <c r="C7" s="10" t="s">
        <v>33</v>
      </c>
      <c r="D7" s="38">
        <v>1.8999868056471803</v>
      </c>
      <c r="E7" s="38">
        <v>10.282776349614387</v>
      </c>
      <c r="F7" s="38" t="s">
        <v>51</v>
      </c>
      <c r="G7" s="38">
        <v>2.4450409925270256</v>
      </c>
      <c r="H7" s="36"/>
      <c r="I7" s="36"/>
      <c r="J7" s="36"/>
    </row>
    <row r="8" spans="2:10" x14ac:dyDescent="0.3">
      <c r="B8" s="4"/>
      <c r="C8" s="5"/>
      <c r="D8" s="5"/>
      <c r="E8" s="5"/>
      <c r="F8" s="5"/>
      <c r="G8" s="5"/>
      <c r="H8" s="2"/>
      <c r="I8" s="2"/>
      <c r="J8" s="2"/>
    </row>
    <row r="9" spans="2:10" ht="15.75" customHeight="1" x14ac:dyDescent="0.3">
      <c r="B9" s="39" t="s">
        <v>37</v>
      </c>
      <c r="C9" s="3" t="s">
        <v>41</v>
      </c>
      <c r="D9" s="32">
        <v>201.797202697215</v>
      </c>
      <c r="E9" s="32">
        <v>6.6130000000000004</v>
      </c>
      <c r="F9" s="32">
        <v>8.0207298614892295</v>
      </c>
      <c r="G9" s="32">
        <v>216.43093255870423</v>
      </c>
      <c r="H9" s="2"/>
      <c r="I9" s="2"/>
      <c r="J9" s="2"/>
    </row>
    <row r="10" spans="2:10" ht="15.75" customHeight="1" x14ac:dyDescent="0.3">
      <c r="B10" s="40"/>
      <c r="C10" s="10" t="s">
        <v>31</v>
      </c>
      <c r="D10" s="38">
        <v>-1.9316035390570807</v>
      </c>
      <c r="E10" s="38">
        <v>1.512195859620924E-3</v>
      </c>
      <c r="F10" s="38" t="s">
        <v>51</v>
      </c>
      <c r="G10" s="38">
        <v>-1.8014710620241181</v>
      </c>
      <c r="H10" s="2"/>
      <c r="I10" s="2"/>
      <c r="J10" s="2"/>
    </row>
    <row r="11" spans="2:10" ht="15.75" customHeight="1" x14ac:dyDescent="0.3">
      <c r="B11" s="40"/>
      <c r="C11" s="10" t="s">
        <v>33</v>
      </c>
      <c r="D11" s="38">
        <v>-3.8247296750122062</v>
      </c>
      <c r="E11" s="38">
        <v>7.1660076489272084</v>
      </c>
      <c r="F11" s="38" t="s">
        <v>51</v>
      </c>
      <c r="G11" s="38">
        <v>-3.4419572539641008</v>
      </c>
      <c r="H11" s="2"/>
      <c r="I11" s="2"/>
      <c r="J11" s="2"/>
    </row>
    <row r="12" spans="2:10" ht="15.75" customHeight="1" x14ac:dyDescent="0.3">
      <c r="B12" s="40"/>
      <c r="C12" s="3" t="s">
        <v>42</v>
      </c>
      <c r="D12" s="32">
        <v>112.44317039947799</v>
      </c>
      <c r="E12" s="32">
        <v>7.5269215291750493</v>
      </c>
      <c r="F12" s="32">
        <v>10.731562170842</v>
      </c>
      <c r="G12" s="32">
        <v>130.70165409949504</v>
      </c>
      <c r="H12" s="2"/>
      <c r="I12" s="2"/>
      <c r="J12" s="2"/>
    </row>
    <row r="13" spans="2:10" x14ac:dyDescent="0.3">
      <c r="B13" s="40"/>
      <c r="C13" s="10" t="s">
        <v>31</v>
      </c>
      <c r="D13" s="38">
        <v>0.70833328062027689</v>
      </c>
      <c r="E13" s="38">
        <v>4.6452220161140145</v>
      </c>
      <c r="F13" s="38" t="s">
        <v>51</v>
      </c>
      <c r="G13" s="38">
        <v>1.244002782040754</v>
      </c>
      <c r="H13" s="2"/>
      <c r="I13" s="2"/>
      <c r="J13" s="2"/>
    </row>
    <row r="14" spans="2:10" x14ac:dyDescent="0.3">
      <c r="B14" s="41"/>
      <c r="C14" s="10" t="s">
        <v>33</v>
      </c>
      <c r="D14" s="38">
        <v>-5.5897373468055349</v>
      </c>
      <c r="E14" s="38">
        <v>2.5899430164654014</v>
      </c>
      <c r="F14" s="38" t="s">
        <v>51</v>
      </c>
      <c r="G14" s="38">
        <v>-4.8353139524845208</v>
      </c>
      <c r="H14" s="2"/>
      <c r="I14" s="2"/>
      <c r="J14" s="2"/>
    </row>
    <row r="15" spans="2:10" x14ac:dyDescent="0.3">
      <c r="B15" s="2" t="s">
        <v>0</v>
      </c>
      <c r="C15" s="6"/>
      <c r="D15" s="7"/>
      <c r="E15" s="7"/>
    </row>
    <row r="16" spans="2:10" x14ac:dyDescent="0.3">
      <c r="B16" s="2" t="s">
        <v>32</v>
      </c>
    </row>
    <row r="17" spans="2:2" x14ac:dyDescent="0.3">
      <c r="B17" s="8" t="s">
        <v>54</v>
      </c>
    </row>
  </sheetData>
  <mergeCells count="4">
    <mergeCell ref="B9:B14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K33" sqref="K33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0" t="s">
        <v>43</v>
      </c>
    </row>
    <row r="2" spans="1:13" ht="15.75" x14ac:dyDescent="0.3">
      <c r="A2" s="21" t="s">
        <v>35</v>
      </c>
    </row>
    <row r="3" spans="1:13" ht="15.75" x14ac:dyDescent="0.3">
      <c r="A3" s="21" t="s">
        <v>1</v>
      </c>
    </row>
    <row r="4" spans="1:13" ht="15.75" x14ac:dyDescent="0.3">
      <c r="A4" s="18" t="s">
        <v>53</v>
      </c>
    </row>
    <row r="6" spans="1:13" x14ac:dyDescent="0.25">
      <c r="B6" s="11" t="s">
        <v>16</v>
      </c>
      <c r="C6" s="11" t="s">
        <v>17</v>
      </c>
      <c r="D6" s="11" t="s">
        <v>18</v>
      </c>
      <c r="E6" s="11" t="s">
        <v>19</v>
      </c>
      <c r="F6" s="11" t="s">
        <v>20</v>
      </c>
      <c r="G6" s="11" t="s">
        <v>21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15</v>
      </c>
      <c r="M6" s="11" t="s">
        <v>9</v>
      </c>
    </row>
    <row r="7" spans="1:13" x14ac:dyDescent="0.25">
      <c r="A7" s="12" t="s">
        <v>55</v>
      </c>
      <c r="B7" s="33">
        <v>8.3383753216418608</v>
      </c>
      <c r="C7" s="33">
        <v>14.843481685180999</v>
      </c>
      <c r="D7" s="33">
        <v>14.294695808354399</v>
      </c>
      <c r="E7" s="33">
        <v>14.2004280809518</v>
      </c>
      <c r="F7" s="33">
        <v>16.240564080903599</v>
      </c>
      <c r="G7" s="33">
        <v>14.614171412320299</v>
      </c>
      <c r="H7" s="33">
        <v>14.4892289743606</v>
      </c>
      <c r="I7" s="33">
        <v>11.562121501065899</v>
      </c>
      <c r="J7" s="33">
        <v>7.6909903543012597</v>
      </c>
      <c r="K7" s="33">
        <v>5.9050046688531399</v>
      </c>
      <c r="L7" s="33">
        <v>4.63587242265013</v>
      </c>
      <c r="M7" s="33">
        <v>3.8867197889106699</v>
      </c>
    </row>
    <row r="8" spans="1:13" x14ac:dyDescent="0.25">
      <c r="A8" s="12" t="s">
        <v>48</v>
      </c>
      <c r="B8" s="33">
        <v>7.5558068552041471</v>
      </c>
      <c r="C8" s="33">
        <v>11.594703611182116</v>
      </c>
      <c r="D8" s="33">
        <v>12.502680401087538</v>
      </c>
      <c r="E8" s="33">
        <v>15.157612534566496</v>
      </c>
      <c r="F8" s="33">
        <v>17.785545358213465</v>
      </c>
      <c r="G8" s="33">
        <v>16.170586640485212</v>
      </c>
      <c r="H8" s="33">
        <v>15.152612662375386</v>
      </c>
      <c r="I8" s="33">
        <v>10.767724750772665</v>
      </c>
      <c r="J8" s="33">
        <v>7.8088003880742702</v>
      </c>
      <c r="K8" s="33">
        <v>6.0358457091069653</v>
      </c>
      <c r="L8" s="33">
        <v>4.6618808309901709</v>
      </c>
      <c r="M8" s="33">
        <v>3.90190025794158</v>
      </c>
    </row>
    <row r="9" spans="1:13" x14ac:dyDescent="0.25">
      <c r="A9" s="13" t="s">
        <v>27</v>
      </c>
      <c r="B9" s="33">
        <v>10.018490572507984</v>
      </c>
      <c r="C9" s="33">
        <v>15.289674825924042</v>
      </c>
      <c r="D9" s="33">
        <v>16.570132785180842</v>
      </c>
      <c r="E9" s="33">
        <v>17.502422973067048</v>
      </c>
      <c r="F9" s="33">
        <v>17.828472056237846</v>
      </c>
      <c r="G9" s="33">
        <v>15.13614453359232</v>
      </c>
      <c r="H9" s="33">
        <v>14.511820915378959</v>
      </c>
      <c r="I9" s="33">
        <v>10.547183074224455</v>
      </c>
      <c r="J9" s="33">
        <v>7.3573090801458134</v>
      </c>
      <c r="K9" s="33">
        <v>5.4966496201716915</v>
      </c>
      <c r="L9" s="33">
        <v>3.6449431050802112</v>
      </c>
      <c r="M9" s="33">
        <v>3.4393564584887928</v>
      </c>
    </row>
    <row r="10" spans="1:13" x14ac:dyDescent="0.25">
      <c r="A10" s="2" t="s">
        <v>56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2" spans="1:13" x14ac:dyDescent="0.25">
      <c r="A12" s="2"/>
      <c r="B12" s="1"/>
    </row>
    <row r="13" spans="1:13" ht="18" x14ac:dyDescent="0.25">
      <c r="A13" s="2"/>
      <c r="B13" s="16" t="s">
        <v>44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A20" sqref="A20"/>
    </sheetView>
  </sheetViews>
  <sheetFormatPr baseColWidth="10" defaultRowHeight="15.75" x14ac:dyDescent="0.3"/>
  <cols>
    <col min="1" max="1" width="19.140625" style="21" customWidth="1"/>
    <col min="2" max="2" width="10.85546875" style="21" customWidth="1"/>
    <col min="3" max="14" width="10.7109375" style="21" customWidth="1"/>
    <col min="15" max="37" width="11.42578125" style="21" customWidth="1"/>
    <col min="38" max="16384" width="11.42578125" style="21"/>
  </cols>
  <sheetData>
    <row r="1" spans="1:13" ht="18.75" x14ac:dyDescent="0.35">
      <c r="A1" s="20" t="s">
        <v>43</v>
      </c>
    </row>
    <row r="2" spans="1:13" s="2" customFormat="1" ht="12.75" x14ac:dyDescent="0.25">
      <c r="A2" s="2" t="s">
        <v>34</v>
      </c>
    </row>
    <row r="3" spans="1:13" s="2" customFormat="1" ht="12.75" x14ac:dyDescent="0.25">
      <c r="A3" s="2" t="s">
        <v>23</v>
      </c>
    </row>
    <row r="4" spans="1:13" s="2" customFormat="1" ht="12.75" x14ac:dyDescent="0.25"/>
    <row r="5" spans="1:13" s="2" customFormat="1" ht="12.75" x14ac:dyDescent="0.25"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15</v>
      </c>
      <c r="M5" s="11" t="s">
        <v>9</v>
      </c>
    </row>
    <row r="6" spans="1:13" s="2" customFormat="1" ht="12.75" x14ac:dyDescent="0.25">
      <c r="A6" s="27" t="s">
        <v>57</v>
      </c>
      <c r="B6" s="17">
        <v>103.359794438889</v>
      </c>
      <c r="C6" s="17">
        <v>96.8162729698318</v>
      </c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s="2" customFormat="1" ht="12.75" x14ac:dyDescent="0.25">
      <c r="A7" s="27" t="s">
        <v>49</v>
      </c>
      <c r="B7" s="17">
        <v>146.57488090687201</v>
      </c>
      <c r="C7" s="17">
        <v>156.51546458539701</v>
      </c>
      <c r="D7" s="17">
        <v>153.11840237592901</v>
      </c>
      <c r="E7" s="17">
        <v>102.830743766922</v>
      </c>
      <c r="F7" s="17">
        <v>105.475997126754</v>
      </c>
      <c r="G7" s="17">
        <v>90.857491717158794</v>
      </c>
      <c r="H7" s="17">
        <v>83.005265954290707</v>
      </c>
      <c r="I7" s="17">
        <v>74.178473164116198</v>
      </c>
      <c r="J7" s="17">
        <v>96.788428197623105</v>
      </c>
      <c r="K7" s="17">
        <v>90.579043995071302</v>
      </c>
      <c r="L7" s="17"/>
      <c r="M7" s="17"/>
    </row>
    <row r="8" spans="1:13" s="2" customFormat="1" ht="12.75" x14ac:dyDescent="0.25">
      <c r="A8" s="27" t="s">
        <v>27</v>
      </c>
      <c r="B8" s="17">
        <v>105.42030758233641</v>
      </c>
      <c r="C8" s="17">
        <v>111.64639864821338</v>
      </c>
      <c r="D8" s="17">
        <v>115.08801249321505</v>
      </c>
      <c r="E8" s="17">
        <v>88.512961897181896</v>
      </c>
      <c r="F8" s="17">
        <v>97.228375598521481</v>
      </c>
      <c r="G8" s="17">
        <v>84.508883653563245</v>
      </c>
      <c r="H8" s="17">
        <v>84.987813735554028</v>
      </c>
      <c r="I8" s="17">
        <v>83.461920218514237</v>
      </c>
      <c r="J8" s="17">
        <v>104.56825755274846</v>
      </c>
      <c r="K8" s="17">
        <v>103.24284639561179</v>
      </c>
      <c r="L8" s="17"/>
      <c r="M8" s="17"/>
    </row>
    <row r="9" spans="1:13" s="2" customFormat="1" ht="12.75" x14ac:dyDescent="0.25">
      <c r="A9" s="27" t="s">
        <v>58</v>
      </c>
      <c r="B9" s="17">
        <v>114.96514922807501</v>
      </c>
      <c r="C9" s="17">
        <v>113.241666140725</v>
      </c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s="2" customFormat="1" ht="12.75" x14ac:dyDescent="0.25"/>
    <row r="11" spans="1:13" s="2" customFormat="1" ht="12.75" x14ac:dyDescent="0.25">
      <c r="A11" s="2" t="s">
        <v>28</v>
      </c>
    </row>
    <row r="12" spans="1:13" s="2" customFormat="1" ht="12.75" x14ac:dyDescent="0.25">
      <c r="A12" s="2" t="s">
        <v>56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6" t="s">
        <v>45</v>
      </c>
      <c r="C16" s="23"/>
    </row>
    <row r="17" spans="1:6" x14ac:dyDescent="0.3">
      <c r="B17" s="24"/>
    </row>
    <row r="18" spans="1:6" x14ac:dyDescent="0.3">
      <c r="B18" s="24"/>
    </row>
    <row r="19" spans="1:6" x14ac:dyDescent="0.3">
      <c r="B19" s="24"/>
    </row>
    <row r="20" spans="1:6" x14ac:dyDescent="0.3">
      <c r="B20" s="24"/>
    </row>
    <row r="21" spans="1:6" x14ac:dyDescent="0.3">
      <c r="B21" s="24"/>
    </row>
    <row r="22" spans="1:6" x14ac:dyDescent="0.3">
      <c r="B22" s="25"/>
    </row>
    <row r="23" spans="1:6" x14ac:dyDescent="0.3">
      <c r="B23" s="25"/>
    </row>
    <row r="24" spans="1:6" x14ac:dyDescent="0.3">
      <c r="B24" s="26"/>
      <c r="C24" s="26"/>
      <c r="D24" s="26"/>
      <c r="E24" s="26"/>
      <c r="F24" s="26"/>
    </row>
    <row r="25" spans="1:6" x14ac:dyDescent="0.3">
      <c r="B25" s="24"/>
    </row>
    <row r="26" spans="1:6" x14ac:dyDescent="0.3">
      <c r="B26" s="24"/>
    </row>
    <row r="27" spans="1:6" x14ac:dyDescent="0.3">
      <c r="B27" s="24"/>
    </row>
    <row r="28" spans="1:6" x14ac:dyDescent="0.3">
      <c r="B28" s="24"/>
    </row>
    <row r="29" spans="1:6" x14ac:dyDescent="0.3">
      <c r="B29" s="24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Normal="100" workbookViewId="0">
      <selection activeCell="B7" sqref="B7:V7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19" t="s">
        <v>46</v>
      </c>
    </row>
    <row r="2" spans="1:37" x14ac:dyDescent="0.25">
      <c r="A2" s="28" t="s">
        <v>23</v>
      </c>
    </row>
    <row r="3" spans="1:37" x14ac:dyDescent="0.25">
      <c r="A3" s="28" t="s">
        <v>24</v>
      </c>
    </row>
    <row r="4" spans="1:37" x14ac:dyDescent="0.25">
      <c r="B4" s="11" t="s">
        <v>14</v>
      </c>
      <c r="C4" s="11" t="s">
        <v>14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50</v>
      </c>
      <c r="O4" s="11" t="s">
        <v>50</v>
      </c>
      <c r="P4" s="11" t="s">
        <v>50</v>
      </c>
      <c r="Q4" s="11" t="s">
        <v>50</v>
      </c>
      <c r="R4" s="11" t="s">
        <v>50</v>
      </c>
      <c r="S4" s="11" t="s">
        <v>50</v>
      </c>
      <c r="T4" s="11" t="s">
        <v>50</v>
      </c>
      <c r="U4" s="11" t="s">
        <v>50</v>
      </c>
      <c r="V4" s="11" t="s">
        <v>50</v>
      </c>
      <c r="W4" s="11" t="s">
        <v>50</v>
      </c>
      <c r="X4" s="11" t="s">
        <v>50</v>
      </c>
      <c r="Y4" s="11" t="s">
        <v>50</v>
      </c>
      <c r="Z4" s="11">
        <v>2026</v>
      </c>
      <c r="AA4" s="11">
        <v>2026</v>
      </c>
      <c r="AB4" s="11">
        <v>2026</v>
      </c>
      <c r="AC4" s="11">
        <v>2026</v>
      </c>
      <c r="AD4" s="11">
        <v>2026</v>
      </c>
      <c r="AE4" s="11">
        <v>2026</v>
      </c>
      <c r="AF4" s="11">
        <v>2026</v>
      </c>
      <c r="AG4" s="11">
        <v>2026</v>
      </c>
      <c r="AH4" s="11">
        <v>2026</v>
      </c>
      <c r="AI4" s="11">
        <v>2026</v>
      </c>
      <c r="AJ4" s="11">
        <v>2026</v>
      </c>
      <c r="AK4" s="11">
        <v>2026</v>
      </c>
    </row>
    <row r="5" spans="1:37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2</v>
      </c>
      <c r="O5" s="11" t="s">
        <v>3</v>
      </c>
      <c r="P5" s="11" t="s">
        <v>4</v>
      </c>
      <c r="Q5" s="11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10</v>
      </c>
      <c r="W5" s="11" t="s">
        <v>11</v>
      </c>
      <c r="X5" s="11" t="s">
        <v>12</v>
      </c>
      <c r="Y5" s="11" t="s">
        <v>13</v>
      </c>
      <c r="Z5" s="11" t="s">
        <v>2</v>
      </c>
      <c r="AA5" s="11" t="s">
        <v>3</v>
      </c>
      <c r="AB5" s="11" t="s">
        <v>4</v>
      </c>
      <c r="AC5" s="11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10</v>
      </c>
      <c r="AI5" s="11" t="s">
        <v>11</v>
      </c>
      <c r="AJ5" s="11" t="s">
        <v>12</v>
      </c>
      <c r="AK5" s="11" t="s">
        <v>13</v>
      </c>
    </row>
    <row r="6" spans="1:37" x14ac:dyDescent="0.25">
      <c r="A6" s="27" t="s">
        <v>25</v>
      </c>
      <c r="B6" s="17">
        <v>247.077</v>
      </c>
      <c r="C6" s="17">
        <v>218.779</v>
      </c>
      <c r="D6" s="17">
        <v>153.35400000000001</v>
      </c>
      <c r="E6" s="17">
        <v>179.85</v>
      </c>
      <c r="F6" s="17">
        <v>117.681</v>
      </c>
      <c r="G6" s="17">
        <v>49.765000000000001</v>
      </c>
      <c r="H6" s="17">
        <v>78.667000000000002</v>
      </c>
      <c r="I6" s="17">
        <v>89.86</v>
      </c>
      <c r="J6" s="17">
        <v>85.537999999999997</v>
      </c>
      <c r="K6" s="17">
        <v>123.717</v>
      </c>
      <c r="L6" s="17">
        <v>142.38999999999999</v>
      </c>
      <c r="M6" s="17">
        <v>100.003</v>
      </c>
      <c r="N6" s="17">
        <v>268.98599999999999</v>
      </c>
      <c r="O6" s="17">
        <v>266.625</v>
      </c>
      <c r="P6" s="17">
        <v>206.51900000000001</v>
      </c>
      <c r="Q6" s="17">
        <v>149.80199999999999</v>
      </c>
      <c r="R6" s="17">
        <v>141.03100000000001</v>
      </c>
      <c r="S6" s="17">
        <v>103.77800000000001</v>
      </c>
      <c r="T6" s="17">
        <v>102.601</v>
      </c>
      <c r="U6" s="17">
        <v>86.516000000000005</v>
      </c>
      <c r="V6" s="17">
        <v>173.029</v>
      </c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x14ac:dyDescent="0.25">
      <c r="A7" s="27" t="s">
        <v>26</v>
      </c>
      <c r="B7" s="17">
        <v>615.35599999999999</v>
      </c>
      <c r="C7" s="17">
        <v>741.09500000000003</v>
      </c>
      <c r="D7" s="17">
        <v>725.49199999999996</v>
      </c>
      <c r="E7" s="17">
        <v>450.28</v>
      </c>
      <c r="F7" s="17">
        <v>332.26799999999997</v>
      </c>
      <c r="G7" s="17">
        <v>322.42599999999999</v>
      </c>
      <c r="H7" s="17">
        <v>288.85899999999998</v>
      </c>
      <c r="I7" s="17">
        <v>351.59699999999998</v>
      </c>
      <c r="J7" s="17">
        <v>578.92899999999997</v>
      </c>
      <c r="K7" s="17">
        <v>709.49099999999999</v>
      </c>
      <c r="L7" s="17">
        <v>676.17499999999995</v>
      </c>
      <c r="M7" s="17">
        <v>1041.454</v>
      </c>
      <c r="N7" s="17">
        <v>869.21</v>
      </c>
      <c r="O7" s="17">
        <v>896.80600000000004</v>
      </c>
      <c r="P7" s="17">
        <v>943.93200000000002</v>
      </c>
      <c r="Q7" s="17">
        <v>727.77800000000002</v>
      </c>
      <c r="R7" s="17">
        <v>411.346</v>
      </c>
      <c r="S7" s="17">
        <v>434.137</v>
      </c>
      <c r="T7" s="17">
        <v>256.63499999999999</v>
      </c>
      <c r="U7" s="17">
        <v>325.63600000000002</v>
      </c>
      <c r="V7" s="17">
        <v>713.60500000000002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</row>
    <row r="9" spans="1:37" x14ac:dyDescent="0.25">
      <c r="A9" s="2" t="s">
        <v>29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"/>
  <sheetViews>
    <sheetView zoomScaleNormal="100" workbookViewId="0">
      <selection activeCell="A2" sqref="A2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1" t="s">
        <v>43</v>
      </c>
    </row>
    <row r="2" spans="1:13" x14ac:dyDescent="0.25">
      <c r="A2" s="2" t="s">
        <v>59</v>
      </c>
    </row>
    <row r="3" spans="1:13" x14ac:dyDescent="0.25">
      <c r="A3" s="14" t="s">
        <v>53</v>
      </c>
      <c r="B3" s="2"/>
    </row>
    <row r="4" spans="1:13" x14ac:dyDescent="0.25">
      <c r="A4" s="1"/>
      <c r="B4" s="2"/>
    </row>
    <row r="5" spans="1:13" x14ac:dyDescent="0.25">
      <c r="A5" s="11" t="s">
        <v>30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15</v>
      </c>
      <c r="M5" s="11" t="s">
        <v>9</v>
      </c>
    </row>
    <row r="6" spans="1:13" x14ac:dyDescent="0.25">
      <c r="A6" s="27" t="s">
        <v>40</v>
      </c>
      <c r="B6" s="30">
        <v>7.3212014963732699</v>
      </c>
      <c r="C6" s="30">
        <v>13.069715270377202</v>
      </c>
      <c r="D6" s="30">
        <v>12.362405970304</v>
      </c>
      <c r="E6" s="30">
        <v>12.121300537040002</v>
      </c>
      <c r="F6" s="30">
        <v>13.7390079461184</v>
      </c>
      <c r="G6" s="30">
        <v>12.3504007205149</v>
      </c>
      <c r="H6" s="30">
        <v>12.295376658981601</v>
      </c>
      <c r="I6" s="30">
        <v>9.9163363257791506</v>
      </c>
      <c r="J6" s="30">
        <v>6.6899254449642003</v>
      </c>
      <c r="K6" s="30">
        <v>5.0091904744931597</v>
      </c>
      <c r="L6" s="30">
        <v>4.1218024275837495</v>
      </c>
      <c r="M6" s="30">
        <v>3.4465071269480601</v>
      </c>
    </row>
    <row r="7" spans="1:13" x14ac:dyDescent="0.25">
      <c r="A7" s="27" t="s">
        <v>36</v>
      </c>
      <c r="B7" s="30">
        <v>0.33251460570652802</v>
      </c>
      <c r="C7" s="30">
        <v>0.555198629528173</v>
      </c>
      <c r="D7" s="30">
        <v>0.75873787302126006</v>
      </c>
      <c r="E7" s="30">
        <v>0.91290373566701399</v>
      </c>
      <c r="F7" s="30">
        <v>1.1678316000420201</v>
      </c>
      <c r="G7" s="30">
        <v>1.06404673826089</v>
      </c>
      <c r="H7" s="30">
        <v>1.00459715724063</v>
      </c>
      <c r="I7" s="30">
        <v>0.69626543194912405</v>
      </c>
      <c r="J7" s="30">
        <v>0.36979654634635101</v>
      </c>
      <c r="K7" s="30">
        <v>0.411108967055344</v>
      </c>
      <c r="L7" s="30">
        <v>0.133005842282611</v>
      </c>
      <c r="M7" s="30">
        <v>0.120914402075101</v>
      </c>
    </row>
    <row r="8" spans="1:13" x14ac:dyDescent="0.25">
      <c r="B8" s="29">
        <f t="shared" ref="B8:M8" si="0">0.5+MAX($B$6:$M$6)-B6</f>
        <v>6.9178064497451306</v>
      </c>
      <c r="C8" s="29">
        <f t="shared" si="0"/>
        <v>1.1692926757411986</v>
      </c>
      <c r="D8" s="29">
        <f t="shared" si="0"/>
        <v>1.8766019758144008</v>
      </c>
      <c r="E8" s="29">
        <f t="shared" si="0"/>
        <v>2.1177074090783989</v>
      </c>
      <c r="F8" s="29">
        <f t="shared" si="0"/>
        <v>0.5</v>
      </c>
      <c r="G8" s="29">
        <f t="shared" si="0"/>
        <v>1.8886072256035007</v>
      </c>
      <c r="H8" s="29">
        <f t="shared" si="0"/>
        <v>1.9436312871367996</v>
      </c>
      <c r="I8" s="29">
        <f t="shared" si="0"/>
        <v>4.3226716203392499</v>
      </c>
      <c r="J8" s="29">
        <f t="shared" si="0"/>
        <v>7.5490825011542002</v>
      </c>
      <c r="K8" s="29">
        <f t="shared" si="0"/>
        <v>9.2298174716252408</v>
      </c>
      <c r="L8" s="29">
        <f t="shared" si="0"/>
        <v>10.11720551853465</v>
      </c>
      <c r="M8" s="29">
        <f t="shared" si="0"/>
        <v>10.792500819170341</v>
      </c>
    </row>
    <row r="9" spans="1:13" x14ac:dyDescent="0.25">
      <c r="B9" s="29">
        <f t="shared" ref="B9:M9" si="1">0.5+MAX($B$7:$M$7)-B7</f>
        <v>1.3353169943354921</v>
      </c>
      <c r="C9" s="29">
        <f t="shared" si="1"/>
        <v>1.1126329705138471</v>
      </c>
      <c r="D9" s="29">
        <f t="shared" si="1"/>
        <v>0.90909372702076008</v>
      </c>
      <c r="E9" s="29">
        <f t="shared" si="1"/>
        <v>0.75492786437500614</v>
      </c>
      <c r="F9" s="29">
        <f t="shared" si="1"/>
        <v>0.5</v>
      </c>
      <c r="G9" s="29">
        <f t="shared" si="1"/>
        <v>0.60378486178113011</v>
      </c>
      <c r="H9" s="29">
        <f t="shared" si="1"/>
        <v>0.6632344428013901</v>
      </c>
      <c r="I9" s="29">
        <f t="shared" si="1"/>
        <v>0.97156616809289609</v>
      </c>
      <c r="J9" s="29">
        <f t="shared" si="1"/>
        <v>1.2980350536956691</v>
      </c>
      <c r="K9" s="29">
        <f t="shared" si="1"/>
        <v>1.2567226329866761</v>
      </c>
      <c r="L9" s="29">
        <f t="shared" si="1"/>
        <v>1.5348257577594091</v>
      </c>
      <c r="M9" s="29">
        <f t="shared" si="1"/>
        <v>1.5469171979669192</v>
      </c>
    </row>
    <row r="10" spans="1:13" x14ac:dyDescent="0.25">
      <c r="A10" s="2" t="s">
        <v>0</v>
      </c>
    </row>
    <row r="13" spans="1:13" ht="18.75" x14ac:dyDescent="0.35">
      <c r="B13" s="20" t="s">
        <v>47</v>
      </c>
    </row>
    <row r="14" spans="1:13" x14ac:dyDescent="0.25">
      <c r="B14" s="2"/>
    </row>
    <row r="15" spans="1:13" x14ac:dyDescent="0.25">
      <c r="B1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cp:lastPrinted>2024-06-13T08:34:34Z</cp:lastPrinted>
  <dcterms:created xsi:type="dcterms:W3CDTF">2023-03-24T13:42:54Z</dcterms:created>
  <dcterms:modified xsi:type="dcterms:W3CDTF">2025-11-14T15:47:29Z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