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5\chou-fleur\CHF 12\"/>
    </mc:Choice>
  </mc:AlternateContent>
  <xr:revisionPtr revIDLastSave="0" documentId="13_ncr:1_{9D686530-17E4-47ED-89C5-9E4449763201}" xr6:coauthVersionLast="47" xr6:coauthVersionMax="47" xr10:uidLastSave="{00000000-0000-0000-0000-000000000000}"/>
  <bookViews>
    <workbookView xWindow="-28920" yWindow="-2580" windowWidth="29040" windowHeight="15720" tabRatio="674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production par mois et bassins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1" l="1"/>
  <c r="E8" i="11" l="1"/>
  <c r="F8" i="11"/>
  <c r="F9" i="11"/>
  <c r="G8" i="11"/>
  <c r="G9" i="11"/>
  <c r="H8" i="11"/>
  <c r="H9" i="11"/>
  <c r="I8" i="11"/>
  <c r="I9" i="11"/>
  <c r="J8" i="11"/>
  <c r="J9" i="11"/>
  <c r="K8" i="11"/>
  <c r="K9" i="11"/>
  <c r="L8" i="11"/>
  <c r="L9" i="11"/>
  <c r="M8" i="11"/>
  <c r="M9" i="11"/>
  <c r="B8" i="11"/>
  <c r="B9" i="11"/>
  <c r="C8" i="11"/>
  <c r="C9" i="11"/>
  <c r="D8" i="11"/>
  <c r="D9" i="11"/>
</calcChain>
</file>

<file path=xl/sharedStrings.xml><?xml version="1.0" encoding="utf-8"?>
<sst xmlns="http://schemas.openxmlformats.org/spreadsheetml/2006/main" count="150" uniqueCount="59">
  <si>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</si>
  <si>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</si>
  <si>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</si>
  <si>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</si>
  <si>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</si>
  <si>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</si>
  <si>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</si>
  <si>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</si>
  <si>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</si>
  <si>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</si>
  <si>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</si>
  <si>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</si>
  <si>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</si>
  <si>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</si>
  <si>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</si>
  <si>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Juil</t>
  </si>
  <si>
    <t>Sept</t>
  </si>
  <si>
    <t>Oct</t>
  </si>
  <si>
    <t>Nov</t>
  </si>
  <si>
    <t>Déc</t>
  </si>
  <si>
    <t>Janv</t>
  </si>
  <si>
    <t>Fév</t>
  </si>
  <si>
    <t>Nord</t>
  </si>
  <si>
    <t>Ouest</t>
  </si>
  <si>
    <t>Autres bassins</t>
  </si>
  <si>
    <t xml:space="preserve"> Surface en production</t>
  </si>
  <si>
    <t>Production</t>
  </si>
  <si>
    <t>Total production (milliers de tonnes)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</si>
  <si>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</si>
  <si>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</si>
  <si>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</si>
  <si>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</si>
  <si>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</si>
  <si>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</si>
  <si>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</si>
  <si>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</si>
  <si>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</si>
  <si>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</si>
  <si>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</si>
  <si>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</si>
  <si>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</si>
  <si>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Figure 2 : production de poireaux (calendrier)</t>
  </si>
  <si>
    <t>Production (milliers de tonnes)</t>
  </si>
  <si>
    <t>Chou-fleur</t>
  </si>
  <si>
    <t>Total surfaces (hectares)</t>
  </si>
  <si>
    <t>Figure 3 : prix agricoles à la production du chou-fleur</t>
  </si>
  <si>
    <t>Chou-fleur et brocoli</t>
  </si>
  <si>
    <t>Production de chou-fleur par bassin (calendrier)</t>
  </si>
  <si>
    <t>2024-2025</t>
  </si>
  <si>
    <t>Chou-fleur 2024-25</t>
  </si>
  <si>
    <t>2025</t>
  </si>
  <si>
    <t>Figure  1 : surface et production de choux-fleurs en 2025-2026 (juin 2025 à mai 2026)</t>
  </si>
  <si>
    <t>Estimations au 01-décembre-2025</t>
  </si>
  <si>
    <t>** évolution par rapport à la moyenne 2020-2021 à 2024-2025 (statistique agricole annuelle)</t>
  </si>
  <si>
    <t>2025-2026</t>
  </si>
  <si>
    <t>Chou-fleur 2025-26</t>
  </si>
  <si>
    <t>Légumes frais 2025-26</t>
  </si>
  <si>
    <t>* moyenne 2020-2021 à 2024-2025</t>
  </si>
  <si>
    <t>Production de la campagne 2025-2026 (milliers de tonnes)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</si>
</sst>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&quot;   &quot;;\-#,##0&quot;   &quot;"/>
    <numFmt numFmtId="169" formatCode="#,##0.0&quot;   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49" fontId="7" fillId="3" borderId="0" xfId="0" applyNumberFormat="1" applyFont="1" applyFill="1" applyBorder="1" applyProtection="1">
      <protection locked="0"/>
    </xf>
    <xf numFmtId="165" fontId="2" fillId="3" borderId="0" xfId="0" applyNumberFormat="1" applyFont="1" applyFill="1"/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2" fillId="3" borderId="0" xfId="0" applyFont="1" applyFill="1"/>
    <xf numFmtId="0" fontId="8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 applyAlignment="1">
      <alignment horizontal="left" vertical="center" readingOrder="1"/>
    </xf>
    <xf numFmtId="0" fontId="16" fillId="3" borderId="0" xfId="0" applyFont="1" applyFill="1"/>
    <xf numFmtId="164" fontId="16" fillId="3" borderId="0" xfId="1" applyNumberFormat="1" applyFont="1" applyFill="1"/>
    <xf numFmtId="0" fontId="17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167" fontId="11" fillId="3" borderId="0" xfId="0" applyNumberFormat="1" applyFont="1" applyFill="1" applyAlignment="1">
      <alignment horizontal="right"/>
    </xf>
    <xf numFmtId="0" fontId="18" fillId="3" borderId="0" xfId="0" applyFont="1" applyFill="1"/>
    <xf numFmtId="168" fontId="9" fillId="3" borderId="3" xfId="0" applyNumberFormat="1" applyFont="1" applyFill="1" applyBorder="1" applyAlignment="1">
      <alignment horizontal="right"/>
    </xf>
    <xf numFmtId="166" fontId="2" fillId="3" borderId="1" xfId="0" applyNumberFormat="1" applyFont="1" applyFill="1" applyBorder="1" applyProtection="1">
      <protection locked="0"/>
    </xf>
    <xf numFmtId="169" fontId="2" fillId="3" borderId="1" xfId="0" applyNumberFormat="1" applyFont="1" applyFill="1" applyBorder="1" applyProtection="1">
      <protection locked="0"/>
    </xf>
    <xf numFmtId="169" fontId="3" fillId="2" borderId="3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2.3969855174913905</c:v>
                </c:pt>
                <c:pt idx="1">
                  <c:v>6.1639627575373099</c:v>
                </c:pt>
                <c:pt idx="2">
                  <c:v>6.2499622379312436</c:v>
                </c:pt>
                <c:pt idx="3">
                  <c:v>9.986939659235091</c:v>
                </c:pt>
                <c:pt idx="4">
                  <c:v>24.406852534590055</c:v>
                </c:pt>
                <c:pt idx="5">
                  <c:v>39.729759954081324</c:v>
                </c:pt>
                <c:pt idx="6">
                  <c:v>23.174859978249053</c:v>
                </c:pt>
                <c:pt idx="7">
                  <c:v>18.123890496042538</c:v>
                </c:pt>
                <c:pt idx="8">
                  <c:v>20.850874019696697</c:v>
                </c:pt>
                <c:pt idx="9">
                  <c:v>27.240835411757597</c:v>
                </c:pt>
                <c:pt idx="10">
                  <c:v>27.58783331520754</c:v>
                </c:pt>
                <c:pt idx="11">
                  <c:v>9.2489441181801695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6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7232-4538-9792-83714EA9A83D}"/>
              </c:ext>
            </c:extLst>
          </c:dPt>
          <c:dPt>
            <c:idx val="7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7232-4538-9792-83714EA9A83D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2345-45ED-B314-BD9CC8DAAB1F}"/>
              </c:ext>
            </c:extLst>
          </c:dPt>
          <c:cat>
            <c:strRef>
              <c:f>'Figure 2'!$B$6:$M$6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3.1523472007695701</c:v>
                </c:pt>
                <c:pt idx="1">
                  <c:v>3.37883411834938</c:v>
                </c:pt>
                <c:pt idx="2">
                  <c:v>3.8730747545056401</c:v>
                </c:pt>
                <c:pt idx="3">
                  <c:v>9.5319902185854009</c:v>
                </c:pt>
                <c:pt idx="4">
                  <c:v>21.525265783303901</c:v>
                </c:pt>
                <c:pt idx="5">
                  <c:v>34.476667039874201</c:v>
                </c:pt>
                <c:pt idx="6">
                  <c:v>21.7153950200209</c:v>
                </c:pt>
                <c:pt idx="7">
                  <c:v>17.492579580221999</c:v>
                </c:pt>
                <c:pt idx="8">
                  <c:v>20.1822856303198</c:v>
                </c:pt>
                <c:pt idx="9">
                  <c:v>25.9132689323033</c:v>
                </c:pt>
                <c:pt idx="10">
                  <c:v>26.361703698296502</c:v>
                </c:pt>
                <c:pt idx="11">
                  <c:v>14.146846936548199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2'!$B$9:$M$9</c:f>
              <c:numCache>
                <c:formatCode>#\ ##0.0"   "</c:formatCode>
                <c:ptCount val="12"/>
                <c:pt idx="0">
                  <c:v>5.2698900798397137</c:v>
                </c:pt>
                <c:pt idx="1">
                  <c:v>6.4538812331358368</c:v>
                </c:pt>
                <c:pt idx="2">
                  <c:v>5.8583724635200705</c:v>
                </c:pt>
                <c:pt idx="3">
                  <c:v>11.361141893000806</c:v>
                </c:pt>
                <c:pt idx="4">
                  <c:v>19.938027347930777</c:v>
                </c:pt>
                <c:pt idx="5">
                  <c:v>28.958090741797111</c:v>
                </c:pt>
                <c:pt idx="6">
                  <c:v>23.300893426561629</c:v>
                </c:pt>
                <c:pt idx="7">
                  <c:v>25.005078657711664</c:v>
                </c:pt>
                <c:pt idx="8">
                  <c:v>28.439484270241682</c:v>
                </c:pt>
                <c:pt idx="9">
                  <c:v>32.826338833342191</c:v>
                </c:pt>
                <c:pt idx="10">
                  <c:v>21.586207133611744</c:v>
                </c:pt>
                <c:pt idx="11">
                  <c:v>9.9219339193067864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Chou-fleur 2025-26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3'!$B$6:$M$6</c:f>
              <c:numCache>
                <c:formatCode>#\ ##0"   "</c:formatCode>
                <c:ptCount val="12"/>
                <c:pt idx="0">
                  <c:v>101.150214870802</c:v>
                </c:pt>
                <c:pt idx="1">
                  <c:v>164.18396622473099</c:v>
                </c:pt>
                <c:pt idx="2">
                  <c:v>180.94501332221699</c:v>
                </c:pt>
                <c:pt idx="3">
                  <c:v>89.403311734371798</c:v>
                </c:pt>
                <c:pt idx="4">
                  <c:v>107.711950593841</c:v>
                </c:pt>
                <c:pt idx="5">
                  <c:v>66.042521996572404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Chou-fleur 2024-25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3'!$B$7:$M$7</c:f>
              <c:numCache>
                <c:formatCode>#\ ##0"   "</c:formatCode>
                <c:ptCount val="12"/>
                <c:pt idx="0">
                  <c:v>226.246075274644</c:v>
                </c:pt>
                <c:pt idx="1">
                  <c:v>96.640831278967298</c:v>
                </c:pt>
                <c:pt idx="2">
                  <c:v>121.125664452869</c:v>
                </c:pt>
                <c:pt idx="3">
                  <c:v>179.484621327518</c:v>
                </c:pt>
                <c:pt idx="4">
                  <c:v>111.85590600128801</c:v>
                </c:pt>
                <c:pt idx="5">
                  <c:v>62.039714373994201</c:v>
                </c:pt>
                <c:pt idx="6">
                  <c:v>107.95126607648299</c:v>
                </c:pt>
                <c:pt idx="7">
                  <c:v>189.732912089004</c:v>
                </c:pt>
                <c:pt idx="8">
                  <c:v>99.401901633119095</c:v>
                </c:pt>
                <c:pt idx="9">
                  <c:v>94.827979744482093</c:v>
                </c:pt>
                <c:pt idx="10">
                  <c:v>83.722695965151502</c:v>
                </c:pt>
                <c:pt idx="11">
                  <c:v>95.603321263433401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3'!$B$8:$M$8</c:f>
              <c:numCache>
                <c:formatCode>#\ ##0"   "</c:formatCode>
                <c:ptCount val="12"/>
                <c:pt idx="0">
                  <c:v>138.62558771861026</c:v>
                </c:pt>
                <c:pt idx="1">
                  <c:v>108.27089568024071</c:v>
                </c:pt>
                <c:pt idx="2">
                  <c:v>141.84397445403926</c:v>
                </c:pt>
                <c:pt idx="3">
                  <c:v>124.45449452201953</c:v>
                </c:pt>
                <c:pt idx="4">
                  <c:v>110.21870043093</c:v>
                </c:pt>
                <c:pt idx="5">
                  <c:v>105.41306255717282</c:v>
                </c:pt>
                <c:pt idx="6">
                  <c:v>126.31828655651061</c:v>
                </c:pt>
                <c:pt idx="7">
                  <c:v>149.54900135738632</c:v>
                </c:pt>
                <c:pt idx="8">
                  <c:v>102.81665133541733</c:v>
                </c:pt>
                <c:pt idx="9">
                  <c:v>101.86684807814501</c:v>
                </c:pt>
                <c:pt idx="10">
                  <c:v>112.86724607098304</c:v>
                </c:pt>
                <c:pt idx="11">
                  <c:v>151.24317803937839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2025-26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'Figure 3'!$B$9:$M$9</c:f>
              <c:numCache>
                <c:formatCode>#\ ##0"   "</c:formatCode>
                <c:ptCount val="12"/>
                <c:pt idx="0">
                  <c:v>109.898274696941</c:v>
                </c:pt>
                <c:pt idx="1">
                  <c:v>110.54224980196</c:v>
                </c:pt>
                <c:pt idx="2">
                  <c:v>119.538252527688</c:v>
                </c:pt>
                <c:pt idx="3">
                  <c:v>114.96514922807501</c:v>
                </c:pt>
                <c:pt idx="4">
                  <c:v>113.241666140725</c:v>
                </c:pt>
                <c:pt idx="5">
                  <c:v>108.085528626157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0"/>
          <c:min val="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  <c:min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128358458174833E-2"/>
          <c:y val="4.3832981694528893E-2"/>
          <c:w val="0.75357284116821388"/>
          <c:h val="0.7748494481668052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'production par mois et bassins'!$A$6</c:f>
              <c:strCache>
                <c:ptCount val="1"/>
                <c:pt idx="0">
                  <c:v>Nord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'production par mois et bassins'!$B$6:$M$6</c:f>
              <c:numCache>
                <c:formatCode>#\ ##0.0"   "</c:formatCode>
                <c:ptCount val="12"/>
                <c:pt idx="0">
                  <c:v>1.49820638467862</c:v>
                </c:pt>
                <c:pt idx="1">
                  <c:v>2.07196617384797</c:v>
                </c:pt>
                <c:pt idx="2">
                  <c:v>1.8318110256667501</c:v>
                </c:pt>
                <c:pt idx="3">
                  <c:v>3.4606457336238599</c:v>
                </c:pt>
                <c:pt idx="4">
                  <c:v>5.73759789169344</c:v>
                </c:pt>
                <c:pt idx="5">
                  <c:v>4.1298646821120899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17D-41CD-9BD8-D2F07F044A41}"/>
            </c:ext>
          </c:extLst>
        </c:ser>
        <c:ser>
          <c:idx val="0"/>
          <c:order val="1"/>
          <c:tx>
            <c:strRef>
              <c:f>'production par mois et bassins'!$A$8</c:f>
              <c:strCache>
                <c:ptCount val="1"/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'production par mois et bassins'!$B$8:$M$8</c:f>
              <c:numCache>
                <c:formatCode>0.0;;"-"</c:formatCode>
                <c:ptCount val="12"/>
                <c:pt idx="0">
                  <c:v>4.7393915070148198</c:v>
                </c:pt>
                <c:pt idx="1">
                  <c:v>4.1656317178454696</c:v>
                </c:pt>
                <c:pt idx="2">
                  <c:v>4.4057868660266895</c:v>
                </c:pt>
                <c:pt idx="3">
                  <c:v>2.7769521580695802</c:v>
                </c:pt>
                <c:pt idx="4">
                  <c:v>0.5</c:v>
                </c:pt>
                <c:pt idx="5">
                  <c:v>2.1077332095813501</c:v>
                </c:pt>
                <c:pt idx="6">
                  <c:v>6.23759789169344</c:v>
                </c:pt>
                <c:pt idx="7">
                  <c:v>6.23759789169344</c:v>
                </c:pt>
                <c:pt idx="8">
                  <c:v>6.23759789169344</c:v>
                </c:pt>
                <c:pt idx="9">
                  <c:v>6.23759789169344</c:v>
                </c:pt>
                <c:pt idx="10">
                  <c:v>6.23759789169344</c:v>
                </c:pt>
                <c:pt idx="11">
                  <c:v>6.23759789169344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D-41CD-9BD8-D2F07F044A41}"/>
            </c:ext>
          </c:extLst>
        </c:ser>
        <c:ser>
          <c:idx val="9"/>
          <c:order val="2"/>
          <c:tx>
            <c:strRef>
              <c:f>'production par mois et bassins'!$A$7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'production par mois et bassins'!$B$7:$M$7</c:f>
              <c:numCache>
                <c:formatCode>#\ ##0.0"   "</c:formatCode>
                <c:ptCount val="12"/>
                <c:pt idx="0">
                  <c:v>1.46</c:v>
                </c:pt>
                <c:pt idx="1">
                  <c:v>1.099</c:v>
                </c:pt>
                <c:pt idx="2">
                  <c:v>1.8029999999999999</c:v>
                </c:pt>
                <c:pt idx="3">
                  <c:v>5.4850000000000003</c:v>
                </c:pt>
                <c:pt idx="4">
                  <c:v>14.463000000000001</c:v>
                </c:pt>
                <c:pt idx="5">
                  <c:v>28.224</c:v>
                </c:pt>
                <c:pt idx="6">
                  <c:v>20.376999999999999</c:v>
                </c:pt>
                <c:pt idx="7">
                  <c:v>17.056999999999999</c:v>
                </c:pt>
                <c:pt idx="8">
                  <c:v>18.939</c:v>
                </c:pt>
                <c:pt idx="9">
                  <c:v>24.317</c:v>
                </c:pt>
                <c:pt idx="10">
                  <c:v>24.737000000000002</c:v>
                </c:pt>
                <c:pt idx="11">
                  <c:v>13.26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7D-41CD-9BD8-D2F07F044A41}"/>
            </c:ext>
          </c:extLst>
        </c:ser>
        <c:ser>
          <c:idx val="5"/>
          <c:order val="3"/>
          <c:tx>
            <c:strRef>
              <c:f>'production par mois et bassins'!$A$9</c:f>
              <c:strCache>
                <c:ptCount val="1"/>
              </c:strCache>
            </c:strRef>
          </c:tx>
          <c:spPr>
            <a:solidFill>
              <a:schemeClr val="bg1"/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Juin</c:v>
                </c:pt>
                <c:pt idx="1">
                  <c:v>Juil</c:v>
                </c:pt>
                <c:pt idx="2">
                  <c:v>Août</c:v>
                </c:pt>
                <c:pt idx="3">
                  <c:v>Sept</c:v>
                </c:pt>
                <c:pt idx="4">
                  <c:v>Oct</c:v>
                </c:pt>
                <c:pt idx="5">
                  <c:v>Nov</c:v>
                </c:pt>
                <c:pt idx="6">
                  <c:v>Déc</c:v>
                </c:pt>
                <c:pt idx="7">
                  <c:v>Janv</c:v>
                </c:pt>
                <c:pt idx="8">
                  <c:v>Fév</c:v>
                </c:pt>
                <c:pt idx="9">
                  <c:v>Mars</c:v>
                </c:pt>
                <c:pt idx="10">
                  <c:v>Avril</c:v>
                </c:pt>
                <c:pt idx="11">
                  <c:v>Mai</c:v>
                </c:pt>
              </c:strCache>
            </c:strRef>
          </c:cat>
          <c:val>
            <c:numRef>
              <c:f>'production par mois et bassins'!$B$9:$M$9</c:f>
              <c:numCache>
                <c:formatCode>0.0;;"-"</c:formatCode>
                <c:ptCount val="12"/>
                <c:pt idx="0">
                  <c:v>27.263999999999999</c:v>
                </c:pt>
                <c:pt idx="1">
                  <c:v>27.625</c:v>
                </c:pt>
                <c:pt idx="2">
                  <c:v>26.920999999999999</c:v>
                </c:pt>
                <c:pt idx="3">
                  <c:v>23.239000000000001</c:v>
                </c:pt>
                <c:pt idx="4">
                  <c:v>14.260999999999999</c:v>
                </c:pt>
                <c:pt idx="5">
                  <c:v>0.5</c:v>
                </c:pt>
                <c:pt idx="6">
                  <c:v>8.3470000000000013</c:v>
                </c:pt>
                <c:pt idx="7">
                  <c:v>11.667000000000002</c:v>
                </c:pt>
                <c:pt idx="8">
                  <c:v>9.7850000000000001</c:v>
                </c:pt>
                <c:pt idx="9">
                  <c:v>4.407</c:v>
                </c:pt>
                <c:pt idx="10">
                  <c:v>3.9869999999999983</c:v>
                </c:pt>
                <c:pt idx="11">
                  <c:v>15.464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17D-41CD-9BD8-D2F07F044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6431272"/>
        <c:axId val="1"/>
      </c:bar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1"/>
        <c:axPos val="l"/>
        <c:majorGridlines/>
        <c:numFmt formatCode="#,##0" sourceLinked="0"/>
        <c:majorTickMark val="out"/>
        <c:minorTickMark val="none"/>
        <c:tickLblPos val="nextTo"/>
        <c:crossAx val="536431272"/>
        <c:crosses val="autoZero"/>
        <c:crossBetween val="between"/>
        <c:majorUnit val="5000"/>
        <c:minorUnit val="1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tx1"/>
      </a:solidFill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13</xdr:row>
      <xdr:rowOff>47625</xdr:rowOff>
    </xdr:from>
    <xdr:to>
      <xdr:col>9</xdr:col>
      <xdr:colOff>742950</xdr:colOff>
      <xdr:row>32</xdr:row>
      <xdr:rowOff>38100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0.02597</cdr:x>
      <cdr:y>0.89626</cdr:y>
    </cdr:from>
    <cdr:to>
      <cdr:x>0.25397</cdr:x>
      <cdr:y>0.98611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3504" y="2057397"/>
          <a:ext cx="820896" cy="2062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tabSelected="1" workbookViewId="0">
      <selection activeCell="B29" sqref="B29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4"/>
  <sheetViews>
    <sheetView zoomScaleNormal="100" workbookViewId="0">
      <selection activeCell="B1" sqref="B1"/>
    </sheetView>
  </sheetViews>
  <sheetFormatPr baseColWidth="10" defaultRowHeight="15.75" x14ac:dyDescent="0.3"/>
  <cols>
    <col min="1" max="1" width="1.7109375" style="24" customWidth="1"/>
    <col min="2" max="2" width="10.7109375" style="1" customWidth="1"/>
    <col min="3" max="3" width="28.7109375" style="2" customWidth="1"/>
    <col min="4" max="7" width="12.7109375" style="2" customWidth="1"/>
    <col min="8" max="8" width="1.7109375" style="24" customWidth="1"/>
    <col min="9" max="9" width="15.7109375" style="24" customWidth="1"/>
    <col min="10" max="16384" width="11.42578125" style="24"/>
  </cols>
  <sheetData>
    <row r="1" spans="2:10" x14ac:dyDescent="0.3">
      <c r="B1" s="24"/>
      <c r="C1" s="1"/>
      <c r="H1" s="2"/>
    </row>
    <row r="2" spans="2:10" ht="18" x14ac:dyDescent="0.35">
      <c r="B2" s="43" t="s">
        <v>51</v>
      </c>
      <c r="C2" s="43"/>
      <c r="D2" s="43"/>
      <c r="E2" s="43"/>
      <c r="F2" s="43"/>
      <c r="G2" s="43"/>
    </row>
    <row r="4" spans="2:10" s="25" customFormat="1" ht="25.5" x14ac:dyDescent="0.3">
      <c r="B4" s="41" t="s">
        <v>52</v>
      </c>
      <c r="C4" s="42"/>
      <c r="D4" s="13" t="s">
        <v>22</v>
      </c>
      <c r="E4" s="13" t="s">
        <v>23</v>
      </c>
      <c r="F4" s="13" t="s">
        <v>24</v>
      </c>
      <c r="G4" s="13" t="s">
        <v>1</v>
      </c>
      <c r="H4" s="11"/>
      <c r="I4" s="11"/>
      <c r="J4" s="11"/>
    </row>
    <row r="5" spans="2:10" x14ac:dyDescent="0.3">
      <c r="B5" s="44" t="s">
        <v>25</v>
      </c>
      <c r="C5" s="3" t="s">
        <v>44</v>
      </c>
      <c r="D5" s="9">
        <v>884</v>
      </c>
      <c r="E5" s="9">
        <v>10500</v>
      </c>
      <c r="F5" s="9">
        <v>769</v>
      </c>
      <c r="G5" s="9">
        <v>12153</v>
      </c>
      <c r="H5" s="2"/>
      <c r="I5" s="2"/>
      <c r="J5" s="2"/>
    </row>
    <row r="6" spans="2:10" x14ac:dyDescent="0.3">
      <c r="B6" s="45"/>
      <c r="C6" s="12" t="s">
        <v>36</v>
      </c>
      <c r="D6" s="34">
        <v>-4.5356371490280818</v>
      </c>
      <c r="E6" s="34">
        <v>-4.8050770625566619</v>
      </c>
      <c r="F6" s="34" t="s">
        <v>39</v>
      </c>
      <c r="G6" s="34">
        <v>-4.4950884086443992</v>
      </c>
      <c r="H6" s="2"/>
      <c r="I6" s="2"/>
      <c r="J6" s="2"/>
    </row>
    <row r="7" spans="2:10" x14ac:dyDescent="0.3">
      <c r="B7" s="46"/>
      <c r="C7" s="12" t="s">
        <v>38</v>
      </c>
      <c r="D7" s="34">
        <v>-10.67097817299919</v>
      </c>
      <c r="E7" s="34">
        <v>-12.116240918678233</v>
      </c>
      <c r="F7" s="34" t="s">
        <v>39</v>
      </c>
      <c r="G7" s="34">
        <v>-11.647958590205887</v>
      </c>
      <c r="H7" s="2"/>
      <c r="I7" s="2"/>
      <c r="J7" s="2"/>
    </row>
    <row r="8" spans="2:10" x14ac:dyDescent="0.3">
      <c r="B8" s="4"/>
      <c r="C8" s="5"/>
      <c r="D8" s="5"/>
      <c r="E8" s="5"/>
      <c r="F8" s="5"/>
      <c r="G8" s="5"/>
      <c r="H8" s="2"/>
      <c r="I8" s="2"/>
      <c r="J8" s="2"/>
    </row>
    <row r="9" spans="2:10" x14ac:dyDescent="0.3">
      <c r="B9" s="38" t="s">
        <v>26</v>
      </c>
      <c r="C9" s="3" t="s">
        <v>27</v>
      </c>
      <c r="D9" s="37">
        <v>18.730091891622699</v>
      </c>
      <c r="E9" s="37">
        <v>170.57900000000001</v>
      </c>
      <c r="F9" s="37">
        <v>12.441167021476099</v>
      </c>
      <c r="G9" s="37">
        <v>201.7502589130988</v>
      </c>
      <c r="H9" s="2"/>
      <c r="I9" s="2"/>
      <c r="J9" s="2"/>
    </row>
    <row r="10" spans="2:10" x14ac:dyDescent="0.3">
      <c r="B10" s="39"/>
      <c r="C10" s="12" t="s">
        <v>36</v>
      </c>
      <c r="D10" s="34">
        <v>2.8470419492120147</v>
      </c>
      <c r="E10" s="34">
        <v>-7.4344296233267881</v>
      </c>
      <c r="F10" s="34" t="s">
        <v>39</v>
      </c>
      <c r="G10" s="34">
        <v>-6.2331916353612238</v>
      </c>
      <c r="H10" s="2"/>
      <c r="I10" s="2"/>
      <c r="J10" s="2"/>
    </row>
    <row r="11" spans="2:10" x14ac:dyDescent="0.3">
      <c r="B11" s="40"/>
      <c r="C11" s="12" t="s">
        <v>38</v>
      </c>
      <c r="D11" s="34">
        <v>4.4073387554053767</v>
      </c>
      <c r="E11" s="34">
        <v>-9.0437432947494845</v>
      </c>
      <c r="F11" s="34" t="s">
        <v>39</v>
      </c>
      <c r="G11" s="34">
        <v>-7.8426515843237006</v>
      </c>
      <c r="H11" s="2"/>
      <c r="I11" s="2"/>
      <c r="J11" s="2"/>
    </row>
    <row r="12" spans="2:10" x14ac:dyDescent="0.3">
      <c r="B12" s="2" t="s">
        <v>0</v>
      </c>
      <c r="C12" s="6"/>
      <c r="D12" s="7"/>
      <c r="E12" s="8"/>
    </row>
    <row r="13" spans="2:10" x14ac:dyDescent="0.3">
      <c r="B13" s="2" t="s">
        <v>37</v>
      </c>
    </row>
    <row r="14" spans="2:10" x14ac:dyDescent="0.3">
      <c r="B14" s="10" t="s">
        <v>53</v>
      </c>
    </row>
  </sheetData>
  <mergeCells count="4">
    <mergeCell ref="B9:B11"/>
    <mergeCell ref="B4:C4"/>
    <mergeCell ref="B2:G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Normal="100" workbookViewId="0">
      <selection activeCell="Q27" sqref="Q27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3" width="12.5703125" style="2" bestFit="1" customWidth="1"/>
    <col min="14" max="16384" width="11.42578125" style="2"/>
  </cols>
  <sheetData>
    <row r="1" spans="1:13" ht="18.75" x14ac:dyDescent="0.35">
      <c r="A1" s="23" t="s">
        <v>43</v>
      </c>
    </row>
    <row r="2" spans="1:13" ht="15.75" x14ac:dyDescent="0.3">
      <c r="A2" s="24" t="s">
        <v>42</v>
      </c>
    </row>
    <row r="3" spans="1:13" ht="15.75" x14ac:dyDescent="0.3">
      <c r="A3" s="24" t="s">
        <v>1</v>
      </c>
    </row>
    <row r="4" spans="1:13" ht="15.75" x14ac:dyDescent="0.3">
      <c r="A4" s="21" t="s">
        <v>52</v>
      </c>
    </row>
    <row r="6" spans="1:13" x14ac:dyDescent="0.25">
      <c r="B6" s="13" t="s">
        <v>7</v>
      </c>
      <c r="C6" s="13" t="s">
        <v>15</v>
      </c>
      <c r="D6" s="13" t="s">
        <v>9</v>
      </c>
      <c r="E6" s="13" t="s">
        <v>16</v>
      </c>
      <c r="F6" s="13" t="s">
        <v>17</v>
      </c>
      <c r="G6" s="13" t="s">
        <v>18</v>
      </c>
      <c r="H6" s="13" t="s">
        <v>19</v>
      </c>
      <c r="I6" s="13" t="s">
        <v>20</v>
      </c>
      <c r="J6" s="13" t="s">
        <v>21</v>
      </c>
      <c r="K6" s="13" t="s">
        <v>4</v>
      </c>
      <c r="L6" s="13" t="s">
        <v>5</v>
      </c>
      <c r="M6" s="13" t="s">
        <v>6</v>
      </c>
    </row>
    <row r="7" spans="1:13" x14ac:dyDescent="0.25">
      <c r="A7" s="14" t="s">
        <v>54</v>
      </c>
      <c r="B7" s="36">
        <v>3.1523472007695701</v>
      </c>
      <c r="C7" s="36">
        <v>3.37883411834938</v>
      </c>
      <c r="D7" s="36">
        <v>3.8730747545056401</v>
      </c>
      <c r="E7" s="36">
        <v>9.5319902185854009</v>
      </c>
      <c r="F7" s="36">
        <v>21.525265783303901</v>
      </c>
      <c r="G7" s="36">
        <v>34.476667039874201</v>
      </c>
      <c r="H7" s="36">
        <v>21.7153950200209</v>
      </c>
      <c r="I7" s="36">
        <v>17.492579580221999</v>
      </c>
      <c r="J7" s="36">
        <v>20.1822856303198</v>
      </c>
      <c r="K7" s="36">
        <v>25.9132689323033</v>
      </c>
      <c r="L7" s="36">
        <v>26.361703698296502</v>
      </c>
      <c r="M7" s="36">
        <v>14.146846936548199</v>
      </c>
    </row>
    <row r="8" spans="1:13" x14ac:dyDescent="0.25">
      <c r="A8" s="14" t="s">
        <v>48</v>
      </c>
      <c r="B8" s="36">
        <v>2.3969855174913905</v>
      </c>
      <c r="C8" s="36">
        <v>6.1639627575373099</v>
      </c>
      <c r="D8" s="36">
        <v>6.2499622379312436</v>
      </c>
      <c r="E8" s="36">
        <v>9.986939659235091</v>
      </c>
      <c r="F8" s="36">
        <v>24.406852534590055</v>
      </c>
      <c r="G8" s="36">
        <v>39.729759954081324</v>
      </c>
      <c r="H8" s="36">
        <v>23.174859978249053</v>
      </c>
      <c r="I8" s="36">
        <v>18.123890496042538</v>
      </c>
      <c r="J8" s="36">
        <v>20.850874019696697</v>
      </c>
      <c r="K8" s="36">
        <v>27.240835411757597</v>
      </c>
      <c r="L8" s="36">
        <v>27.58783331520754</v>
      </c>
      <c r="M8" s="36">
        <v>9.2489441181801695</v>
      </c>
    </row>
    <row r="9" spans="1:13" x14ac:dyDescent="0.25">
      <c r="A9" s="15" t="s">
        <v>32</v>
      </c>
      <c r="B9" s="36">
        <v>5.2698900798397137</v>
      </c>
      <c r="C9" s="36">
        <v>6.4538812331358368</v>
      </c>
      <c r="D9" s="36">
        <v>5.8583724635200705</v>
      </c>
      <c r="E9" s="36">
        <v>11.361141893000806</v>
      </c>
      <c r="F9" s="36">
        <v>19.938027347930777</v>
      </c>
      <c r="G9" s="36">
        <v>28.958090741797111</v>
      </c>
      <c r="H9" s="36">
        <v>23.300893426561629</v>
      </c>
      <c r="I9" s="36">
        <v>25.005078657711664</v>
      </c>
      <c r="J9" s="36">
        <v>28.439484270241682</v>
      </c>
      <c r="K9" s="36">
        <v>32.826338833342191</v>
      </c>
      <c r="L9" s="36">
        <v>21.586207133611744</v>
      </c>
      <c r="M9" s="36">
        <v>9.9219339193067864</v>
      </c>
    </row>
    <row r="10" spans="1:13" x14ac:dyDescent="0.25">
      <c r="A10" s="2" t="s">
        <v>57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2" spans="1:13" x14ac:dyDescent="0.25">
      <c r="A12" s="2"/>
      <c r="B12" s="1"/>
    </row>
    <row r="13" spans="1:13" ht="18" x14ac:dyDescent="0.25">
      <c r="A13" s="2"/>
      <c r="B13" s="18" t="s">
        <v>41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Normal="100" workbookViewId="0">
      <selection activeCell="P22" sqref="P22"/>
    </sheetView>
  </sheetViews>
  <sheetFormatPr baseColWidth="10" defaultRowHeight="15.75" x14ac:dyDescent="0.3"/>
  <cols>
    <col min="1" max="1" width="19.140625" style="24" customWidth="1"/>
    <col min="2" max="2" width="10.85546875" style="24" customWidth="1"/>
    <col min="3" max="14" width="10.7109375" style="24" customWidth="1"/>
    <col min="15" max="37" width="11.42578125" style="24" customWidth="1"/>
    <col min="38" max="16384" width="11.42578125" style="24"/>
  </cols>
  <sheetData>
    <row r="1" spans="1:13" ht="18.75" x14ac:dyDescent="0.35">
      <c r="A1" s="23" t="s">
        <v>43</v>
      </c>
    </row>
    <row r="2" spans="1:13" s="2" customFormat="1" ht="12.75" x14ac:dyDescent="0.25">
      <c r="A2" s="2" t="s">
        <v>40</v>
      </c>
    </row>
    <row r="3" spans="1:13" s="2" customFormat="1" ht="12.75" x14ac:dyDescent="0.25">
      <c r="A3" s="2" t="s">
        <v>28</v>
      </c>
    </row>
    <row r="4" spans="1:13" s="2" customFormat="1" ht="12.75" x14ac:dyDescent="0.25"/>
    <row r="5" spans="1:13" s="2" customFormat="1" ht="12.75" x14ac:dyDescent="0.25">
      <c r="B5" s="13" t="s">
        <v>7</v>
      </c>
      <c r="C5" s="13" t="s">
        <v>15</v>
      </c>
      <c r="D5" s="13" t="s">
        <v>9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3" t="s">
        <v>4</v>
      </c>
      <c r="L5" s="13" t="s">
        <v>5</v>
      </c>
      <c r="M5" s="13" t="s">
        <v>6</v>
      </c>
    </row>
    <row r="6" spans="1:13" s="2" customFormat="1" ht="12.75" x14ac:dyDescent="0.25">
      <c r="A6" s="30" t="s">
        <v>55</v>
      </c>
      <c r="B6" s="35">
        <v>101.150214870802</v>
      </c>
      <c r="C6" s="35">
        <v>164.18396622473099</v>
      </c>
      <c r="D6" s="35">
        <v>180.94501332221699</v>
      </c>
      <c r="E6" s="35">
        <v>89.403311734371798</v>
      </c>
      <c r="F6" s="35">
        <v>107.711950593841</v>
      </c>
      <c r="G6" s="35">
        <v>66.042521996572404</v>
      </c>
      <c r="H6" s="35"/>
      <c r="I6" s="35"/>
      <c r="J6" s="35"/>
      <c r="K6" s="35"/>
      <c r="L6" s="35"/>
      <c r="M6" s="35"/>
    </row>
    <row r="7" spans="1:13" s="2" customFormat="1" ht="12.75" x14ac:dyDescent="0.25">
      <c r="A7" s="30" t="s">
        <v>49</v>
      </c>
      <c r="B7" s="35">
        <v>226.246075274644</v>
      </c>
      <c r="C7" s="35">
        <v>96.640831278967298</v>
      </c>
      <c r="D7" s="35">
        <v>121.125664452869</v>
      </c>
      <c r="E7" s="35">
        <v>179.484621327518</v>
      </c>
      <c r="F7" s="35">
        <v>111.85590600128801</v>
      </c>
      <c r="G7" s="35">
        <v>62.039714373994201</v>
      </c>
      <c r="H7" s="35">
        <v>107.95126607648299</v>
      </c>
      <c r="I7" s="35">
        <v>189.732912089004</v>
      </c>
      <c r="J7" s="35">
        <v>99.401901633119095</v>
      </c>
      <c r="K7" s="35">
        <v>94.827979744482093</v>
      </c>
      <c r="L7" s="35">
        <v>83.722695965151502</v>
      </c>
      <c r="M7" s="35">
        <v>95.603321263433401</v>
      </c>
    </row>
    <row r="8" spans="1:13" s="2" customFormat="1" ht="12.75" x14ac:dyDescent="0.25">
      <c r="A8" s="30" t="s">
        <v>32</v>
      </c>
      <c r="B8" s="35">
        <v>138.62558771861026</v>
      </c>
      <c r="C8" s="35">
        <v>108.27089568024071</v>
      </c>
      <c r="D8" s="35">
        <v>141.84397445403926</v>
      </c>
      <c r="E8" s="35">
        <v>124.45449452201953</v>
      </c>
      <c r="F8" s="35">
        <v>110.21870043093</v>
      </c>
      <c r="G8" s="35">
        <v>105.41306255717282</v>
      </c>
      <c r="H8" s="35">
        <v>126.31828655651061</v>
      </c>
      <c r="I8" s="35">
        <v>149.54900135738632</v>
      </c>
      <c r="J8" s="35">
        <v>102.81665133541733</v>
      </c>
      <c r="K8" s="35">
        <v>101.86684807814501</v>
      </c>
      <c r="L8" s="35">
        <v>112.86724607098304</v>
      </c>
      <c r="M8" s="35">
        <v>151.24317803937839</v>
      </c>
    </row>
    <row r="9" spans="1:13" s="2" customFormat="1" ht="12.75" x14ac:dyDescent="0.25">
      <c r="A9" s="30" t="s">
        <v>56</v>
      </c>
      <c r="B9" s="35">
        <v>109.898274696941</v>
      </c>
      <c r="C9" s="35">
        <v>110.54224980196</v>
      </c>
      <c r="D9" s="35">
        <v>119.538252527688</v>
      </c>
      <c r="E9" s="35">
        <v>114.96514922807501</v>
      </c>
      <c r="F9" s="35">
        <v>113.241666140725</v>
      </c>
      <c r="G9" s="35">
        <v>108.085528626157</v>
      </c>
      <c r="H9" s="35"/>
      <c r="I9" s="35"/>
      <c r="J9" s="35"/>
      <c r="K9" s="35"/>
      <c r="L9" s="35"/>
      <c r="M9" s="35"/>
    </row>
    <row r="10" spans="1:13" s="2" customFormat="1" ht="12.75" x14ac:dyDescent="0.25"/>
    <row r="11" spans="1:13" s="2" customFormat="1" ht="12.75" x14ac:dyDescent="0.25">
      <c r="A11" s="2" t="s">
        <v>33</v>
      </c>
    </row>
    <row r="12" spans="1:13" s="2" customFormat="1" ht="12.75" x14ac:dyDescent="0.25">
      <c r="A12" s="2" t="s">
        <v>57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8" t="s">
        <v>45</v>
      </c>
      <c r="C16" s="26"/>
    </row>
    <row r="17" spans="1:6" x14ac:dyDescent="0.3">
      <c r="B17" s="27"/>
    </row>
    <row r="18" spans="1:6" x14ac:dyDescent="0.3">
      <c r="B18" s="27"/>
    </row>
    <row r="19" spans="1:6" x14ac:dyDescent="0.3">
      <c r="B19" s="27"/>
    </row>
    <row r="20" spans="1:6" x14ac:dyDescent="0.3">
      <c r="B20" s="27"/>
    </row>
    <row r="21" spans="1:6" x14ac:dyDescent="0.3">
      <c r="B21" s="27"/>
    </row>
    <row r="22" spans="1:6" x14ac:dyDescent="0.3">
      <c r="B22" s="28"/>
    </row>
    <row r="23" spans="1:6" x14ac:dyDescent="0.3">
      <c r="B23" s="28"/>
    </row>
    <row r="24" spans="1:6" x14ac:dyDescent="0.3">
      <c r="B24" s="29"/>
      <c r="C24" s="29"/>
      <c r="D24" s="29"/>
      <c r="E24" s="29"/>
      <c r="F24" s="29"/>
    </row>
    <row r="25" spans="1:6" x14ac:dyDescent="0.3">
      <c r="B25" s="27"/>
    </row>
    <row r="26" spans="1:6" x14ac:dyDescent="0.3">
      <c r="B26" s="27"/>
    </row>
    <row r="27" spans="1:6" x14ac:dyDescent="0.3">
      <c r="B27" s="27"/>
    </row>
    <row r="28" spans="1:6" x14ac:dyDescent="0.3">
      <c r="B28" s="27"/>
    </row>
    <row r="29" spans="1:6" x14ac:dyDescent="0.3">
      <c r="B29" s="27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9"/>
  <sheetViews>
    <sheetView zoomScaleNormal="100" workbookViewId="0"/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22" t="s">
        <v>46</v>
      </c>
    </row>
    <row r="2" spans="1:37" x14ac:dyDescent="0.25">
      <c r="A2" s="31" t="s">
        <v>28</v>
      </c>
    </row>
    <row r="3" spans="1:37" x14ac:dyDescent="0.25">
      <c r="A3" s="31" t="s">
        <v>29</v>
      </c>
    </row>
    <row r="4" spans="1:37" x14ac:dyDescent="0.25">
      <c r="B4" s="13" t="s">
        <v>14</v>
      </c>
      <c r="C4" s="13" t="s">
        <v>14</v>
      </c>
      <c r="D4" s="13" t="s">
        <v>14</v>
      </c>
      <c r="E4" s="13" t="s">
        <v>14</v>
      </c>
      <c r="F4" s="13" t="s">
        <v>14</v>
      </c>
      <c r="G4" s="13" t="s">
        <v>14</v>
      </c>
      <c r="H4" s="13" t="s">
        <v>14</v>
      </c>
      <c r="I4" s="13" t="s">
        <v>14</v>
      </c>
      <c r="J4" s="13" t="s">
        <v>14</v>
      </c>
      <c r="K4" s="13" t="s">
        <v>14</v>
      </c>
      <c r="L4" s="13" t="s">
        <v>14</v>
      </c>
      <c r="M4" s="13" t="s">
        <v>14</v>
      </c>
      <c r="N4" s="13" t="s">
        <v>50</v>
      </c>
      <c r="O4" s="13" t="s">
        <v>50</v>
      </c>
      <c r="P4" s="13" t="s">
        <v>50</v>
      </c>
      <c r="Q4" s="13" t="s">
        <v>50</v>
      </c>
      <c r="R4" s="13" t="s">
        <v>50</v>
      </c>
      <c r="S4" s="13" t="s">
        <v>50</v>
      </c>
      <c r="T4" s="13" t="s">
        <v>50</v>
      </c>
      <c r="U4" s="13" t="s">
        <v>50</v>
      </c>
      <c r="V4" s="13" t="s">
        <v>50</v>
      </c>
      <c r="W4" s="13" t="s">
        <v>50</v>
      </c>
      <c r="X4" s="13" t="s">
        <v>50</v>
      </c>
      <c r="Y4" s="13" t="s">
        <v>50</v>
      </c>
      <c r="Z4" s="13">
        <v>2026</v>
      </c>
      <c r="AA4" s="13">
        <v>2026</v>
      </c>
      <c r="AB4" s="13">
        <v>2026</v>
      </c>
      <c r="AC4" s="13">
        <v>2026</v>
      </c>
      <c r="AD4" s="13">
        <v>2026</v>
      </c>
      <c r="AE4" s="13">
        <v>2026</v>
      </c>
      <c r="AF4" s="13">
        <v>2026</v>
      </c>
      <c r="AG4" s="13">
        <v>2026</v>
      </c>
      <c r="AH4" s="13">
        <v>2026</v>
      </c>
      <c r="AI4" s="13">
        <v>2026</v>
      </c>
      <c r="AJ4" s="13">
        <v>2026</v>
      </c>
      <c r="AK4" s="13">
        <v>2026</v>
      </c>
    </row>
    <row r="5" spans="1:37" x14ac:dyDescent="0.25"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  <c r="N5" s="13" t="s">
        <v>2</v>
      </c>
      <c r="O5" s="13" t="s">
        <v>3</v>
      </c>
      <c r="P5" s="13" t="s">
        <v>4</v>
      </c>
      <c r="Q5" s="13" t="s">
        <v>5</v>
      </c>
      <c r="R5" s="13" t="s">
        <v>6</v>
      </c>
      <c r="S5" s="13" t="s">
        <v>7</v>
      </c>
      <c r="T5" s="13" t="s">
        <v>8</v>
      </c>
      <c r="U5" s="13" t="s">
        <v>9</v>
      </c>
      <c r="V5" s="13" t="s">
        <v>10</v>
      </c>
      <c r="W5" s="13" t="s">
        <v>11</v>
      </c>
      <c r="X5" s="13" t="s">
        <v>12</v>
      </c>
      <c r="Y5" s="13" t="s">
        <v>13</v>
      </c>
      <c r="Z5" s="13" t="s">
        <v>2</v>
      </c>
      <c r="AA5" s="13" t="s">
        <v>3</v>
      </c>
      <c r="AB5" s="13" t="s">
        <v>4</v>
      </c>
      <c r="AC5" s="13" t="s">
        <v>5</v>
      </c>
      <c r="AD5" s="13" t="s">
        <v>6</v>
      </c>
      <c r="AE5" s="13" t="s">
        <v>7</v>
      </c>
      <c r="AF5" s="13" t="s">
        <v>8</v>
      </c>
      <c r="AG5" s="13" t="s">
        <v>9</v>
      </c>
      <c r="AH5" s="13" t="s">
        <v>10</v>
      </c>
      <c r="AI5" s="13" t="s">
        <v>11</v>
      </c>
      <c r="AJ5" s="13" t="s">
        <v>12</v>
      </c>
      <c r="AK5" s="13" t="s">
        <v>13</v>
      </c>
    </row>
    <row r="6" spans="1:37" x14ac:dyDescent="0.25">
      <c r="A6" s="30" t="s">
        <v>30</v>
      </c>
      <c r="B6" s="19">
        <v>7832.1019999999999</v>
      </c>
      <c r="C6" s="19">
        <v>6667.4110000000001</v>
      </c>
      <c r="D6" s="19">
        <v>5450.0360000000001</v>
      </c>
      <c r="E6" s="19">
        <v>5570.7049999999999</v>
      </c>
      <c r="F6" s="19">
        <v>4851.232</v>
      </c>
      <c r="G6" s="19">
        <v>3412.9690000000001</v>
      </c>
      <c r="H6" s="19">
        <v>2492.1880000000001</v>
      </c>
      <c r="I6" s="19">
        <v>2388.1950000000002</v>
      </c>
      <c r="J6" s="19">
        <v>2647.4969999999998</v>
      </c>
      <c r="K6" s="19">
        <v>2988.1880000000001</v>
      </c>
      <c r="L6" s="19">
        <v>7520.3670000000002</v>
      </c>
      <c r="M6" s="19">
        <v>9390.3649999999998</v>
      </c>
      <c r="N6" s="19">
        <v>10389.617</v>
      </c>
      <c r="O6" s="19">
        <v>7189.6729999999998</v>
      </c>
      <c r="P6" s="19">
        <v>6132.4780000000001</v>
      </c>
      <c r="Q6" s="19">
        <v>5855.3779999999997</v>
      </c>
      <c r="R6" s="19">
        <v>4559.4279999999999</v>
      </c>
      <c r="S6" s="19">
        <v>2274.0459999999998</v>
      </c>
      <c r="T6" s="19">
        <v>1167.152</v>
      </c>
      <c r="U6" s="19">
        <v>778.44600000000003</v>
      </c>
      <c r="V6" s="19">
        <v>1297.463</v>
      </c>
      <c r="W6" s="19">
        <v>2345.7049999999999</v>
      </c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</row>
    <row r="7" spans="1:37" x14ac:dyDescent="0.25">
      <c r="A7" s="30" t="s">
        <v>31</v>
      </c>
      <c r="B7" s="19">
        <v>8402.2559999999994</v>
      </c>
      <c r="C7" s="19">
        <v>14992.172</v>
      </c>
      <c r="D7" s="19">
        <v>14450.18</v>
      </c>
      <c r="E7" s="19">
        <v>8896.0540000000001</v>
      </c>
      <c r="F7" s="19">
        <v>3590.2220000000002</v>
      </c>
      <c r="G7" s="19">
        <v>2653.2330000000002</v>
      </c>
      <c r="H7" s="19">
        <v>3105.4319999999998</v>
      </c>
      <c r="I7" s="19">
        <v>2987.2750000000001</v>
      </c>
      <c r="J7" s="19">
        <v>3240.165</v>
      </c>
      <c r="K7" s="19">
        <v>5931.9650000000001</v>
      </c>
      <c r="L7" s="19">
        <v>14919.962</v>
      </c>
      <c r="M7" s="19">
        <v>13478.073</v>
      </c>
      <c r="N7" s="19">
        <v>7844.0280000000002</v>
      </c>
      <c r="O7" s="19">
        <v>8382.0020000000004</v>
      </c>
      <c r="P7" s="19">
        <v>13758.9</v>
      </c>
      <c r="Q7" s="19">
        <v>14298.924000000001</v>
      </c>
      <c r="R7" s="19">
        <v>6391.6239999999998</v>
      </c>
      <c r="S7" s="19">
        <v>1346.4870000000001</v>
      </c>
      <c r="T7" s="19">
        <v>747.21299999999997</v>
      </c>
      <c r="U7" s="19">
        <v>1419.2840000000001</v>
      </c>
      <c r="V7" s="19">
        <v>2495.3560000000002</v>
      </c>
      <c r="W7" s="19">
        <v>5035.87</v>
      </c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</row>
    <row r="9" spans="1:37" x14ac:dyDescent="0.25">
      <c r="A9" s="2" t="s">
        <v>34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5"/>
  <sheetViews>
    <sheetView zoomScaleNormal="100" workbookViewId="0">
      <selection activeCell="M42" sqref="M42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4" width="12.5703125" style="2" bestFit="1" customWidth="1"/>
    <col min="15" max="15" width="13.5703125" style="2" bestFit="1" customWidth="1"/>
    <col min="16" max="16384" width="11.42578125" style="2"/>
  </cols>
  <sheetData>
    <row r="1" spans="1:13" ht="18.75" x14ac:dyDescent="0.35">
      <c r="A1" s="33" t="s">
        <v>43</v>
      </c>
    </row>
    <row r="2" spans="1:13" x14ac:dyDescent="0.25">
      <c r="A2" s="2" t="s">
        <v>58</v>
      </c>
    </row>
    <row r="3" spans="1:13" x14ac:dyDescent="0.25">
      <c r="A3" s="16" t="s">
        <v>52</v>
      </c>
      <c r="B3" s="2"/>
    </row>
    <row r="4" spans="1:13" x14ac:dyDescent="0.25">
      <c r="A4" s="1"/>
      <c r="B4" s="2"/>
    </row>
    <row r="5" spans="1:13" x14ac:dyDescent="0.25">
      <c r="A5" s="13" t="s">
        <v>35</v>
      </c>
      <c r="B5" s="13" t="s">
        <v>7</v>
      </c>
      <c r="C5" s="13" t="s">
        <v>15</v>
      </c>
      <c r="D5" s="13" t="s">
        <v>9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3" t="s">
        <v>4</v>
      </c>
      <c r="L5" s="13" t="s">
        <v>5</v>
      </c>
      <c r="M5" s="13" t="s">
        <v>6</v>
      </c>
    </row>
    <row r="6" spans="1:13" x14ac:dyDescent="0.25">
      <c r="A6" s="30" t="s">
        <v>22</v>
      </c>
      <c r="B6" s="36">
        <v>1.49820638467862</v>
      </c>
      <c r="C6" s="36">
        <v>2.07196617384797</v>
      </c>
      <c r="D6" s="36">
        <v>1.8318110256667501</v>
      </c>
      <c r="E6" s="36">
        <v>3.4606457336238599</v>
      </c>
      <c r="F6" s="36">
        <v>5.73759789169344</v>
      </c>
      <c r="G6" s="36">
        <v>4.1298646821120899</v>
      </c>
      <c r="H6" s="36">
        <v>0</v>
      </c>
      <c r="I6" s="36">
        <v>0</v>
      </c>
      <c r="J6" s="36">
        <v>0</v>
      </c>
      <c r="K6" s="36">
        <v>0</v>
      </c>
      <c r="L6" s="36">
        <v>0</v>
      </c>
      <c r="M6" s="36">
        <v>0</v>
      </c>
    </row>
    <row r="7" spans="1:13" x14ac:dyDescent="0.25">
      <c r="A7" s="30" t="s">
        <v>23</v>
      </c>
      <c r="B7" s="36">
        <v>1.46</v>
      </c>
      <c r="C7" s="36">
        <v>1.099</v>
      </c>
      <c r="D7" s="36">
        <v>1.8029999999999999</v>
      </c>
      <c r="E7" s="36">
        <v>5.4850000000000003</v>
      </c>
      <c r="F7" s="36">
        <v>14.463000000000001</v>
      </c>
      <c r="G7" s="36">
        <v>28.224</v>
      </c>
      <c r="H7" s="36">
        <v>20.376999999999999</v>
      </c>
      <c r="I7" s="36">
        <v>17.056999999999999</v>
      </c>
      <c r="J7" s="36">
        <v>18.939</v>
      </c>
      <c r="K7" s="36">
        <v>24.317</v>
      </c>
      <c r="L7" s="36">
        <v>24.737000000000002</v>
      </c>
      <c r="M7" s="36">
        <v>13.26</v>
      </c>
    </row>
    <row r="8" spans="1:13" x14ac:dyDescent="0.25">
      <c r="B8" s="32">
        <f t="shared" ref="B8:M8" si="0">0.5+MAX($B$6:$M$6)-B6</f>
        <v>4.7393915070148198</v>
      </c>
      <c r="C8" s="32">
        <f t="shared" si="0"/>
        <v>4.1656317178454696</v>
      </c>
      <c r="D8" s="32">
        <f t="shared" si="0"/>
        <v>4.4057868660266895</v>
      </c>
      <c r="E8" s="32">
        <f t="shared" si="0"/>
        <v>2.7769521580695802</v>
      </c>
      <c r="F8" s="32">
        <f t="shared" si="0"/>
        <v>0.5</v>
      </c>
      <c r="G8" s="32">
        <f t="shared" si="0"/>
        <v>2.1077332095813501</v>
      </c>
      <c r="H8" s="32">
        <f t="shared" si="0"/>
        <v>6.23759789169344</v>
      </c>
      <c r="I8" s="32">
        <f t="shared" si="0"/>
        <v>6.23759789169344</v>
      </c>
      <c r="J8" s="32">
        <f t="shared" si="0"/>
        <v>6.23759789169344</v>
      </c>
      <c r="K8" s="32">
        <f t="shared" si="0"/>
        <v>6.23759789169344</v>
      </c>
      <c r="L8" s="32">
        <f t="shared" si="0"/>
        <v>6.23759789169344</v>
      </c>
      <c r="M8" s="32">
        <f t="shared" si="0"/>
        <v>6.23759789169344</v>
      </c>
    </row>
    <row r="9" spans="1:13" x14ac:dyDescent="0.25">
      <c r="B9" s="32">
        <f t="shared" ref="B9:M9" si="1">0.5+MAX($B$7:$M$7)-B7</f>
        <v>27.263999999999999</v>
      </c>
      <c r="C9" s="32">
        <f t="shared" si="1"/>
        <v>27.625</v>
      </c>
      <c r="D9" s="32">
        <f t="shared" si="1"/>
        <v>26.920999999999999</v>
      </c>
      <c r="E9" s="32">
        <f t="shared" si="1"/>
        <v>23.239000000000001</v>
      </c>
      <c r="F9" s="32">
        <f t="shared" si="1"/>
        <v>14.260999999999999</v>
      </c>
      <c r="G9" s="32">
        <f t="shared" si="1"/>
        <v>0.5</v>
      </c>
      <c r="H9" s="32">
        <f t="shared" si="1"/>
        <v>8.3470000000000013</v>
      </c>
      <c r="I9" s="32">
        <f t="shared" si="1"/>
        <v>11.667000000000002</v>
      </c>
      <c r="J9" s="32">
        <f t="shared" si="1"/>
        <v>9.7850000000000001</v>
      </c>
      <c r="K9" s="32">
        <f t="shared" si="1"/>
        <v>4.407</v>
      </c>
      <c r="L9" s="32">
        <f t="shared" si="1"/>
        <v>3.9869999999999983</v>
      </c>
      <c r="M9" s="32">
        <f t="shared" si="1"/>
        <v>15.464</v>
      </c>
    </row>
    <row r="10" spans="1:13" x14ac:dyDescent="0.25">
      <c r="A10" s="2" t="s">
        <v>0</v>
      </c>
    </row>
    <row r="13" spans="1:13" x14ac:dyDescent="0.25">
      <c r="B13" s="20" t="s">
        <v>47</v>
      </c>
    </row>
    <row r="14" spans="1:13" x14ac:dyDescent="0.25">
      <c r="B14" s="2"/>
    </row>
    <row r="15" spans="1:13" x14ac:dyDescent="0.25">
      <c r="B15" s="2"/>
    </row>
    <row r="16" spans="1:13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production par mois et bassins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2025-12-12T09:51:00Z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