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chou-fleur\CHF 05\"/>
    </mc:Choice>
  </mc:AlternateContent>
  <xr:revisionPtr revIDLastSave="0" documentId="13_ncr:1_{7C22A789-FF61-4ADB-A822-A2DEECAB23D7}" xr6:coauthVersionLast="47" xr6:coauthVersionMax="47" xr10:uidLastSave="{00000000-0000-0000-0000-000000000000}"/>
  <bookViews>
    <workbookView xWindow="-28920" yWindow="-2580" windowWidth="29040" windowHeight="15720" tabRatio="674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production par mois et bassin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1" l="1"/>
  <c r="E8" i="11" l="1"/>
  <c r="F8" i="11"/>
  <c r="F9" i="11"/>
  <c r="G8" i="11"/>
  <c r="G9" i="11"/>
  <c r="H8" i="11"/>
  <c r="H9" i="11"/>
  <c r="I8" i="11"/>
  <c r="I9" i="11"/>
  <c r="J8" i="11"/>
  <c r="J9" i="11"/>
  <c r="K8" i="11"/>
  <c r="K9" i="11"/>
  <c r="L8" i="11"/>
  <c r="L9" i="11"/>
  <c r="M8" i="11"/>
  <c r="M9" i="11"/>
  <c r="B8" i="11"/>
  <c r="B9" i="11"/>
  <c r="C8" i="11"/>
  <c r="C9" i="11"/>
  <c r="D8" i="11"/>
  <c r="D9" i="11"/>
</calcChain>
</file>

<file path=xl/sharedStrings.xml><?xml version="1.0" encoding="utf-8"?>
<sst xmlns="http://schemas.openxmlformats.org/spreadsheetml/2006/main" count="162" uniqueCount="61">
  <si>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</si>
  <si>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</si>
  <si>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</si>
  <si>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</si>
  <si>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</si>
  <si>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</si>
  <si>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</si>
  <si>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</si>
  <si>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</si>
  <si>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</si>
  <si>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</si>
  <si>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</si>
  <si>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</si>
  <si>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</si>
  <si>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</si>
  <si>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2023</t>
  </si>
  <si>
    <t>Juil</t>
  </si>
  <si>
    <t>Sept</t>
  </si>
  <si>
    <t>Oct</t>
  </si>
  <si>
    <t>Nov</t>
  </si>
  <si>
    <t>Déc</t>
  </si>
  <si>
    <t>Janv</t>
  </si>
  <si>
    <t>Fév</t>
  </si>
  <si>
    <t>Nord</t>
  </si>
  <si>
    <t>Ouest</t>
  </si>
  <si>
    <t>2023-2024</t>
  </si>
  <si>
    <t>Autres bassins</t>
  </si>
  <si>
    <t xml:space="preserve"> Surface en production</t>
  </si>
  <si>
    <t>Production</t>
  </si>
  <si>
    <t>Total production (milliers de tonnes)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</si>
  <si>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</si>
  <si>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</si>
  <si>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</si>
  <si>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</si>
  <si>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</si>
  <si>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</si>
  <si>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</si>
  <si>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</si>
  <si>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</si>
  <si>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</si>
  <si>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</si>
  <si>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</si>
  <si>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</si>
  <si>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Figure 2 : production de poireaux (calendrier)</t>
  </si>
  <si>
    <t>Production (milliers de tonnes)</t>
  </si>
  <si>
    <t>Chou-fleur</t>
  </si>
  <si>
    <t>Chou-fleur 2023-24</t>
  </si>
  <si>
    <t>Total surfaces (hectares)</t>
  </si>
  <si>
    <t>Figure 3 : prix agricoles à la production du chou-fleur</t>
  </si>
  <si>
    <t>Chou-fleur et brocoli</t>
  </si>
  <si>
    <t>Production de chou-fleur par bassin (calendrier)</t>
  </si>
  <si>
    <t>Figure  1 : surface et production de choux-fleurs en 2024-2025 (juin 2024 à mai 2025)</t>
  </si>
  <si>
    <t>** évolution par rapport à la moyenne 2019-2020 à 2023-2024 (statistique agricole annuelle)</t>
  </si>
  <si>
    <t>2024-2025</t>
  </si>
  <si>
    <t>* moyenne 2019-2023 à 2023-2024</t>
  </si>
  <si>
    <t>Chou-fleur 2024-25</t>
  </si>
  <si>
    <t>Légumes frais 2024-25</t>
  </si>
  <si>
    <t>* moyenne 2019-2020 à 2023-2024</t>
  </si>
  <si>
    <t>2025</t>
  </si>
  <si>
    <t>Production de la campagne 2024-2025 (milliers de tonnes)</t>
  </si>
  <si>
    <t>Estimations au 01-mai-2025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</si>
</sst>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&quot;   &quot;;\-#,##0&quot;   &quot;"/>
    <numFmt numFmtId="169" formatCode="#,##0.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9" fontId="7" fillId="3" borderId="0" xfId="0" applyNumberFormat="1" applyFont="1" applyFill="1" applyBorder="1" applyProtection="1">
      <protection locked="0"/>
    </xf>
    <xf numFmtId="165" fontId="2" fillId="3" borderId="0" xfId="0" applyNumberFormat="1" applyFont="1" applyFill="1"/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 readingOrder="1"/>
    </xf>
    <xf numFmtId="0" fontId="16" fillId="3" borderId="0" xfId="0" applyFont="1" applyFill="1"/>
    <xf numFmtId="164" fontId="16" fillId="3" borderId="0" xfId="1" applyNumberFormat="1" applyFont="1" applyFill="1"/>
    <xf numFmtId="0" fontId="17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7" fontId="11" fillId="3" borderId="0" xfId="0" applyNumberFormat="1" applyFont="1" applyFill="1" applyAlignment="1">
      <alignment horizontal="right"/>
    </xf>
    <xf numFmtId="0" fontId="18" fillId="3" borderId="0" xfId="0" applyFont="1" applyFill="1"/>
    <xf numFmtId="168" fontId="9" fillId="3" borderId="3" xfId="0" applyNumberFormat="1" applyFont="1" applyFill="1" applyBorder="1" applyAlignment="1">
      <alignment horizontal="right"/>
    </xf>
    <xf numFmtId="166" fontId="2" fillId="3" borderId="1" xfId="0" applyNumberFormat="1" applyFont="1" applyFill="1" applyBorder="1" applyProtection="1">
      <protection locked="0"/>
    </xf>
    <xf numFmtId="169" fontId="2" fillId="3" borderId="1" xfId="0" applyNumberFormat="1" applyFont="1" applyFill="1" applyBorder="1" applyProtection="1">
      <protection locked="0"/>
    </xf>
    <xf numFmtId="169" fontId="3" fillId="2" borderId="3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2023-2024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4.6349806736091566</c:v>
                </c:pt>
                <c:pt idx="1">
                  <c:v>5.4519772669939854</c:v>
                </c:pt>
                <c:pt idx="2">
                  <c:v>5.8899754406813232</c:v>
                </c:pt>
                <c:pt idx="3">
                  <c:v>10.308957014937819</c:v>
                </c:pt>
                <c:pt idx="4">
                  <c:v>18.139924362302075</c:v>
                </c:pt>
                <c:pt idx="5">
                  <c:v>16.745930174813147</c:v>
                </c:pt>
                <c:pt idx="6">
                  <c:v>20.765913412765425</c:v>
                </c:pt>
                <c:pt idx="7">
                  <c:v>18.24292393282672</c:v>
                </c:pt>
                <c:pt idx="8">
                  <c:v>42.041824699002412</c:v>
                </c:pt>
                <c:pt idx="9">
                  <c:v>27.819883999958304</c:v>
                </c:pt>
                <c:pt idx="10">
                  <c:v>16.330931905223547</c:v>
                </c:pt>
                <c:pt idx="11">
                  <c:v>5.4879771168860954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7232-4538-9792-83714EA9A83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7232-4538-9792-83714EA9A83D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2345-45ED-B314-BD9CC8DAAB1F}"/>
              </c:ext>
            </c:extLst>
          </c:dPt>
          <c:cat>
            <c:strRef>
              <c:f>'Figure 2'!$B$6:$M$6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2.2190220310929316</c:v>
                </c:pt>
                <c:pt idx="1">
                  <c:v>6.4453042986730509</c:v>
                </c:pt>
                <c:pt idx="2">
                  <c:v>5.9914463196414411</c:v>
                </c:pt>
                <c:pt idx="3">
                  <c:v>8.2669163261980572</c:v>
                </c:pt>
                <c:pt idx="4">
                  <c:v>20.211365010935527</c:v>
                </c:pt>
                <c:pt idx="5">
                  <c:v>30.349496150639279</c:v>
                </c:pt>
                <c:pt idx="6">
                  <c:v>21.665069032657758</c:v>
                </c:pt>
                <c:pt idx="7">
                  <c:v>15.825234622532971</c:v>
                </c:pt>
                <c:pt idx="8">
                  <c:v>17.285204177360828</c:v>
                </c:pt>
                <c:pt idx="9">
                  <c:v>23.82711098327286</c:v>
                </c:pt>
                <c:pt idx="10">
                  <c:v>21.923368085671299</c:v>
                </c:pt>
                <c:pt idx="11">
                  <c:v>4.8954629613240117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5.7698560680521567</c:v>
                </c:pt>
                <c:pt idx="1">
                  <c:v>6.6005320150592208</c:v>
                </c:pt>
                <c:pt idx="2">
                  <c:v>5.769408331039239</c:v>
                </c:pt>
                <c:pt idx="3">
                  <c:v>11.941733132351313</c:v>
                </c:pt>
                <c:pt idx="4">
                  <c:v>19.570819795648447</c:v>
                </c:pt>
                <c:pt idx="5">
                  <c:v>25.495045436732148</c:v>
                </c:pt>
                <c:pt idx="6">
                  <c:v>22.862028170657307</c:v>
                </c:pt>
                <c:pt idx="7">
                  <c:v>28.007387289723248</c:v>
                </c:pt>
                <c:pt idx="8">
                  <c:v>32.821403496935275</c:v>
                </c:pt>
                <c:pt idx="9">
                  <c:v>32.928906240992134</c:v>
                </c:pt>
                <c:pt idx="10">
                  <c:v>20.65630301506738</c:v>
                </c:pt>
                <c:pt idx="11">
                  <c:v>8.7917970077421295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Chou-fleur 2024-25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3'!$B$6:$M$6</c:f>
              <c:numCache>
                <c:formatCode>#\ ##0"   "</c:formatCode>
                <c:ptCount val="12"/>
                <c:pt idx="0">
                  <c:v>226.246075274644</c:v>
                </c:pt>
                <c:pt idx="1">
                  <c:v>96.640831278967298</c:v>
                </c:pt>
                <c:pt idx="2">
                  <c:v>121.125664452869</c:v>
                </c:pt>
                <c:pt idx="3">
                  <c:v>179.484621327518</c:v>
                </c:pt>
                <c:pt idx="4">
                  <c:v>111.85590600128801</c:v>
                </c:pt>
                <c:pt idx="5">
                  <c:v>62.039714373994201</c:v>
                </c:pt>
                <c:pt idx="6">
                  <c:v>107.95126607648299</c:v>
                </c:pt>
                <c:pt idx="7">
                  <c:v>189.732912089004</c:v>
                </c:pt>
                <c:pt idx="8">
                  <c:v>99.401901633119095</c:v>
                </c:pt>
                <c:pt idx="9">
                  <c:v>94.827979744482093</c:v>
                </c:pt>
                <c:pt idx="10">
                  <c:v>83.722695965151502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Chou-fleur 2023-24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3'!$B$7:$M$7</c:f>
              <c:numCache>
                <c:formatCode>#\ ##0"   "</c:formatCode>
                <c:ptCount val="12"/>
                <c:pt idx="0">
                  <c:v>150.579359861607</c:v>
                </c:pt>
                <c:pt idx="1">
                  <c:v>124.77173284518</c:v>
                </c:pt>
                <c:pt idx="2">
                  <c:v>125.451251781788</c:v>
                </c:pt>
                <c:pt idx="3">
                  <c:v>85.507846843511402</c:v>
                </c:pt>
                <c:pt idx="4">
                  <c:v>134.776434173588</c:v>
                </c:pt>
                <c:pt idx="5">
                  <c:v>234.917558558324</c:v>
                </c:pt>
                <c:pt idx="6">
                  <c:v>235.07485634334699</c:v>
                </c:pt>
                <c:pt idx="7">
                  <c:v>207.26837117209601</c:v>
                </c:pt>
                <c:pt idx="8">
                  <c:v>74.053925835685305</c:v>
                </c:pt>
                <c:pt idx="9">
                  <c:v>95.052634184181798</c:v>
                </c:pt>
                <c:pt idx="10">
                  <c:v>157.05126433577601</c:v>
                </c:pt>
                <c:pt idx="11">
                  <c:v>272.215684210316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3'!$B$8:$M$8</c:f>
              <c:numCache>
                <c:formatCode>#\ ##0"   "</c:formatCode>
                <c:ptCount val="12"/>
                <c:pt idx="0">
                  <c:v>116.46127469403487</c:v>
                </c:pt>
                <c:pt idx="1">
                  <c:v>109.53161675223546</c:v>
                </c:pt>
                <c:pt idx="2">
                  <c:v>149.18715361073163</c:v>
                </c:pt>
                <c:pt idx="3">
                  <c:v>105.96562416490615</c:v>
                </c:pt>
                <c:pt idx="4">
                  <c:v>99.001744672269183</c:v>
                </c:pt>
                <c:pt idx="5">
                  <c:v>115.04007365116956</c:v>
                </c:pt>
                <c:pt idx="6">
                  <c:v>123.87431740664422</c:v>
                </c:pt>
                <c:pt idx="7">
                  <c:v>131.79084381176091</c:v>
                </c:pt>
                <c:pt idx="8">
                  <c:v>95.389253344748994</c:v>
                </c:pt>
                <c:pt idx="9">
                  <c:v>108.4931976736802</c:v>
                </c:pt>
                <c:pt idx="10">
                  <c:v>125.93894487738753</c:v>
                </c:pt>
                <c:pt idx="11">
                  <c:v>183.86985835231113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2024-25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3'!$B$9:$M$9</c:f>
              <c:numCache>
                <c:formatCode>#\ ##0"   "</c:formatCode>
                <c:ptCount val="12"/>
                <c:pt idx="0">
                  <c:v>111.552760757282</c:v>
                </c:pt>
                <c:pt idx="1">
                  <c:v>107.995067547236</c:v>
                </c:pt>
                <c:pt idx="2">
                  <c:v>112.771272357328</c:v>
                </c:pt>
                <c:pt idx="3">
                  <c:v>125.174203368397</c:v>
                </c:pt>
                <c:pt idx="4">
                  <c:v>136.20787779516601</c:v>
                </c:pt>
                <c:pt idx="5">
                  <c:v>130.72131824961201</c:v>
                </c:pt>
                <c:pt idx="6">
                  <c:v>122.98915267515</c:v>
                </c:pt>
                <c:pt idx="7">
                  <c:v>134.15139979716099</c:v>
                </c:pt>
                <c:pt idx="8">
                  <c:v>129.39902273162701</c:v>
                </c:pt>
                <c:pt idx="9">
                  <c:v>134.50147057786501</c:v>
                </c:pt>
                <c:pt idx="10">
                  <c:v>126.673392787285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0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128358458174833E-2"/>
          <c:y val="4.3832981694528893E-2"/>
          <c:w val="0.75357284116821388"/>
          <c:h val="0.7748494481668052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'production par mois et bassins'!$A$6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bassins'!$B$6:$M$6</c:f>
              <c:numCache>
                <c:formatCode>#\ ##0.0"   "</c:formatCode>
                <c:ptCount val="12"/>
                <c:pt idx="0">
                  <c:v>1.0221553172244475</c:v>
                </c:pt>
                <c:pt idx="1">
                  <c:v>3.9911784468277554</c:v>
                </c:pt>
                <c:pt idx="2">
                  <c:v>3.8310938105698416</c:v>
                </c:pt>
                <c:pt idx="3">
                  <c:v>3.3528285308179351</c:v>
                </c:pt>
                <c:pt idx="4">
                  <c:v>2.3943093422922859</c:v>
                </c:pt>
                <c:pt idx="5">
                  <c:v>0.79843455226773485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7D-41CD-9BD8-D2F07F044A41}"/>
            </c:ext>
          </c:extLst>
        </c:ser>
        <c:ser>
          <c:idx val="0"/>
          <c:order val="1"/>
          <c:tx>
            <c:strRef>
              <c:f>'production par mois et bassins'!$A$8</c:f>
              <c:strCache>
                <c:ptCount val="1"/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bassins'!$B$8:$M$8</c:f>
              <c:numCache>
                <c:formatCode>0.0;;"-"</c:formatCode>
                <c:ptCount val="12"/>
                <c:pt idx="0">
                  <c:v>3.4690231296033076</c:v>
                </c:pt>
                <c:pt idx="1">
                  <c:v>0.49999999999999956</c:v>
                </c:pt>
                <c:pt idx="2">
                  <c:v>0.66008463625791336</c:v>
                </c:pt>
                <c:pt idx="3">
                  <c:v>1.1383499160098198</c:v>
                </c:pt>
                <c:pt idx="4">
                  <c:v>2.096869104535469</c:v>
                </c:pt>
                <c:pt idx="5">
                  <c:v>3.6927438945600199</c:v>
                </c:pt>
                <c:pt idx="6">
                  <c:v>4.4911784468277549</c:v>
                </c:pt>
                <c:pt idx="7">
                  <c:v>4.4911784468277549</c:v>
                </c:pt>
                <c:pt idx="8">
                  <c:v>4.4911784468277549</c:v>
                </c:pt>
                <c:pt idx="9">
                  <c:v>4.4911784468277549</c:v>
                </c:pt>
                <c:pt idx="10">
                  <c:v>4.4911784468277549</c:v>
                </c:pt>
                <c:pt idx="11">
                  <c:v>4.4911784468277549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D-41CD-9BD8-D2F07F044A41}"/>
            </c:ext>
          </c:extLst>
        </c:ser>
        <c:ser>
          <c:idx val="9"/>
          <c:order val="2"/>
          <c:tx>
            <c:strRef>
              <c:f>'production par mois et bassins'!$A$7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bassins'!$B$7:$M$7</c:f>
              <c:numCache>
                <c:formatCode>#\ ##0.0"   "</c:formatCode>
                <c:ptCount val="12"/>
                <c:pt idx="0">
                  <c:v>1.0629999999999999</c:v>
                </c:pt>
                <c:pt idx="1">
                  <c:v>2.0640000000000001</c:v>
                </c:pt>
                <c:pt idx="2">
                  <c:v>1.7970000000000002</c:v>
                </c:pt>
                <c:pt idx="3">
                  <c:v>4.4140000000000006</c:v>
                </c:pt>
                <c:pt idx="4">
                  <c:v>16.596</c:v>
                </c:pt>
                <c:pt idx="5">
                  <c:v>27.719000000000005</c:v>
                </c:pt>
                <c:pt idx="6">
                  <c:v>20.356999999999999</c:v>
                </c:pt>
                <c:pt idx="7">
                  <c:v>14.870000000000003</c:v>
                </c:pt>
                <c:pt idx="8">
                  <c:v>16.242000000000001</c:v>
                </c:pt>
                <c:pt idx="9">
                  <c:v>22.389000000000003</c:v>
                </c:pt>
                <c:pt idx="10">
                  <c:v>20.6</c:v>
                </c:pt>
                <c:pt idx="11">
                  <c:v>4.6000000000000005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7D-41CD-9BD8-D2F07F044A41}"/>
            </c:ext>
          </c:extLst>
        </c:ser>
        <c:ser>
          <c:idx val="5"/>
          <c:order val="3"/>
          <c:tx>
            <c:strRef>
              <c:f>'production par mois et bassins'!$A$9</c:f>
              <c:strCache>
                <c:ptCount val="1"/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bassins'!$B$9:$M$9</c:f>
              <c:numCache>
                <c:formatCode>0.0;;"-"</c:formatCode>
                <c:ptCount val="12"/>
                <c:pt idx="0">
                  <c:v>27.156000000000006</c:v>
                </c:pt>
                <c:pt idx="1">
                  <c:v>26.155000000000005</c:v>
                </c:pt>
                <c:pt idx="2">
                  <c:v>26.422000000000004</c:v>
                </c:pt>
                <c:pt idx="3">
                  <c:v>23.805000000000003</c:v>
                </c:pt>
                <c:pt idx="4">
                  <c:v>11.623000000000005</c:v>
                </c:pt>
                <c:pt idx="5">
                  <c:v>0.5</c:v>
                </c:pt>
                <c:pt idx="6">
                  <c:v>7.8620000000000054</c:v>
                </c:pt>
                <c:pt idx="7">
                  <c:v>13.349000000000002</c:v>
                </c:pt>
                <c:pt idx="8">
                  <c:v>11.977000000000004</c:v>
                </c:pt>
                <c:pt idx="9">
                  <c:v>5.8300000000000018</c:v>
                </c:pt>
                <c:pt idx="10">
                  <c:v>7.6190000000000033</c:v>
                </c:pt>
                <c:pt idx="11">
                  <c:v>23.619000000000003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17D-41CD-9BD8-D2F07F044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1"/>
        <c:axPos val="l"/>
        <c:majorGridlines/>
        <c:numFmt formatCode="#,##0" sourceLinked="0"/>
        <c:majorTickMark val="out"/>
        <c:minorTickMark val="none"/>
        <c:tickLblPos val="nextTo"/>
        <c:crossAx val="536431272"/>
        <c:crosses val="autoZero"/>
        <c:crossBetween val="between"/>
        <c:majorUnit val="5000"/>
        <c:minorUnit val="1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tx1"/>
      </a:solidFill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2019-2020 à 2023-2024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2019-2020 à 2023-2024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13</xdr:row>
      <xdr:rowOff>47625</xdr:rowOff>
    </xdr:from>
    <xdr:to>
      <xdr:col>9</xdr:col>
      <xdr:colOff>742950</xdr:colOff>
      <xdr:row>32</xdr:row>
      <xdr:rowOff>38100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0.02597</cdr:x>
      <cdr:y>0.89626</cdr:y>
    </cdr:from>
    <cdr:to>
      <cdr:x>0.25397</cdr:x>
      <cdr:y>0.98611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3504" y="2057397"/>
          <a:ext cx="820896" cy="2062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tabSelected="1"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4"/>
  <sheetViews>
    <sheetView zoomScaleNormal="100" workbookViewId="0">
      <selection activeCell="B4" sqref="B4:G14"/>
    </sheetView>
  </sheetViews>
  <sheetFormatPr baseColWidth="10" defaultRowHeight="15.75" x14ac:dyDescent="0.3"/>
  <cols>
    <col min="1" max="1" width="1.7109375" style="24" customWidth="1"/>
    <col min="2" max="2" width="10.7109375" style="1" customWidth="1"/>
    <col min="3" max="3" width="28.7109375" style="2" customWidth="1"/>
    <col min="4" max="7" width="12.7109375" style="2" customWidth="1"/>
    <col min="8" max="8" width="1.7109375" style="24" customWidth="1"/>
    <col min="9" max="9" width="15.7109375" style="24" customWidth="1"/>
    <col min="10" max="16384" width="11.42578125" style="24"/>
  </cols>
  <sheetData>
    <row r="1" spans="2:10" x14ac:dyDescent="0.3">
      <c r="B1" s="24"/>
      <c r="C1" s="1"/>
      <c r="H1" s="2"/>
    </row>
    <row r="2" spans="2:10" ht="18" x14ac:dyDescent="0.35">
      <c r="B2" s="43" t="s">
        <v>51</v>
      </c>
      <c r="C2" s="43"/>
      <c r="D2" s="43"/>
      <c r="E2" s="43"/>
      <c r="F2" s="43"/>
      <c r="G2" s="43"/>
    </row>
    <row r="4" spans="2:10" s="25" customFormat="1" ht="25.5" x14ac:dyDescent="0.3">
      <c r="B4" s="41" t="s">
        <v>60</v>
      </c>
      <c r="C4" s="42"/>
      <c r="D4" s="13" t="s">
        <v>23</v>
      </c>
      <c r="E4" s="13" t="s">
        <v>24</v>
      </c>
      <c r="F4" s="13" t="s">
        <v>26</v>
      </c>
      <c r="G4" s="13" t="s">
        <v>1</v>
      </c>
      <c r="H4" s="11"/>
      <c r="I4" s="11"/>
      <c r="J4" s="11"/>
    </row>
    <row r="5" spans="2:10" x14ac:dyDescent="0.3">
      <c r="B5" s="44" t="s">
        <v>27</v>
      </c>
      <c r="C5" s="3" t="s">
        <v>47</v>
      </c>
      <c r="D5" s="9">
        <v>888</v>
      </c>
      <c r="E5" s="9">
        <v>11018</v>
      </c>
      <c r="F5" s="9">
        <v>810</v>
      </c>
      <c r="G5" s="9">
        <v>12716</v>
      </c>
      <c r="H5" s="2"/>
      <c r="I5" s="2"/>
      <c r="J5" s="2"/>
    </row>
    <row r="6" spans="2:10" x14ac:dyDescent="0.3">
      <c r="B6" s="45"/>
      <c r="C6" s="12" t="s">
        <v>38</v>
      </c>
      <c r="D6" s="34">
        <v>0</v>
      </c>
      <c r="E6" s="34">
        <v>-6.2457454050374395</v>
      </c>
      <c r="F6" s="34" t="s">
        <v>41</v>
      </c>
      <c r="G6" s="34">
        <v>-5.4572490706319758</v>
      </c>
      <c r="H6" s="2"/>
      <c r="I6" s="2"/>
      <c r="J6" s="2"/>
    </row>
    <row r="7" spans="2:10" x14ac:dyDescent="0.3">
      <c r="B7" s="46"/>
      <c r="C7" s="12" t="s">
        <v>40</v>
      </c>
      <c r="D7" s="34">
        <v>-13.196480938416421</v>
      </c>
      <c r="E7" s="34">
        <v>-10.563826160364954</v>
      </c>
      <c r="F7" s="34" t="s">
        <v>41</v>
      </c>
      <c r="G7" s="34">
        <v>-10.191397697577509</v>
      </c>
      <c r="H7" s="2"/>
      <c r="I7" s="2"/>
      <c r="J7" s="2"/>
    </row>
    <row r="8" spans="2:10" x14ac:dyDescent="0.3">
      <c r="B8" s="4"/>
      <c r="C8" s="5"/>
      <c r="D8" s="5"/>
      <c r="E8" s="5"/>
      <c r="F8" s="5"/>
      <c r="G8" s="5"/>
      <c r="H8" s="2"/>
      <c r="I8" s="2"/>
      <c r="J8" s="2"/>
    </row>
    <row r="9" spans="2:10" x14ac:dyDescent="0.3">
      <c r="B9" s="38" t="s">
        <v>28</v>
      </c>
      <c r="C9" s="3" t="s">
        <v>29</v>
      </c>
      <c r="D9" s="37">
        <v>15.39</v>
      </c>
      <c r="E9" s="37">
        <v>152.71100000000001</v>
      </c>
      <c r="F9" s="37">
        <v>10.804</v>
      </c>
      <c r="G9" s="37">
        <v>178.905</v>
      </c>
      <c r="H9" s="2"/>
      <c r="I9" s="2"/>
      <c r="J9" s="2"/>
    </row>
    <row r="10" spans="2:10" x14ac:dyDescent="0.3">
      <c r="B10" s="39"/>
      <c r="C10" s="12" t="s">
        <v>38</v>
      </c>
      <c r="D10" s="34">
        <v>-8.643001305947994</v>
      </c>
      <c r="E10" s="34">
        <v>-6.7222343027332769</v>
      </c>
      <c r="F10" s="34" t="s">
        <v>41</v>
      </c>
      <c r="G10" s="34">
        <v>-6.7529026191851198</v>
      </c>
      <c r="H10" s="2"/>
      <c r="I10" s="2"/>
      <c r="J10" s="2"/>
    </row>
    <row r="11" spans="2:10" x14ac:dyDescent="0.3">
      <c r="B11" s="40"/>
      <c r="C11" s="12" t="s">
        <v>40</v>
      </c>
      <c r="D11" s="34">
        <v>-16.962701739089159</v>
      </c>
      <c r="E11" s="34">
        <v>-19.230375399905142</v>
      </c>
      <c r="F11" s="34" t="s">
        <v>41</v>
      </c>
      <c r="G11" s="34">
        <v>-19.126269883238589</v>
      </c>
      <c r="H11" s="2"/>
      <c r="I11" s="2"/>
      <c r="J11" s="2"/>
    </row>
    <row r="12" spans="2:10" x14ac:dyDescent="0.3">
      <c r="B12" s="2" t="s">
        <v>0</v>
      </c>
      <c r="C12" s="6"/>
      <c r="D12" s="7"/>
      <c r="E12" s="8"/>
    </row>
    <row r="13" spans="2:10" x14ac:dyDescent="0.3">
      <c r="B13" s="2" t="s">
        <v>39</v>
      </c>
    </row>
    <row r="14" spans="2:10" x14ac:dyDescent="0.3">
      <c r="B14" s="10" t="s">
        <v>52</v>
      </c>
    </row>
  </sheetData>
  <mergeCells count="4">
    <mergeCell ref="B9:B11"/>
    <mergeCell ref="B4:C4"/>
    <mergeCell ref="B2:G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Normal="100" workbookViewId="0">
      <selection activeCell="E13" sqref="E13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3" width="12.5703125" style="2" bestFit="1" customWidth="1"/>
    <col min="14" max="16384" width="11.42578125" style="2"/>
  </cols>
  <sheetData>
    <row r="1" spans="1:13" ht="18.75" x14ac:dyDescent="0.35">
      <c r="A1" s="23" t="s">
        <v>45</v>
      </c>
    </row>
    <row r="2" spans="1:13" ht="15.75" x14ac:dyDescent="0.3">
      <c r="A2" s="24" t="s">
        <v>44</v>
      </c>
    </row>
    <row r="3" spans="1:13" ht="15.75" x14ac:dyDescent="0.3">
      <c r="A3" s="24" t="s">
        <v>1</v>
      </c>
    </row>
    <row r="4" spans="1:13" ht="15.75" x14ac:dyDescent="0.3">
      <c r="A4" s="21" t="s">
        <v>60</v>
      </c>
    </row>
    <row r="6" spans="1:13" x14ac:dyDescent="0.25">
      <c r="B6" s="13" t="s">
        <v>7</v>
      </c>
      <c r="C6" s="13" t="s">
        <v>16</v>
      </c>
      <c r="D6" s="13" t="s">
        <v>9</v>
      </c>
      <c r="E6" s="13" t="s">
        <v>17</v>
      </c>
      <c r="F6" s="13" t="s">
        <v>18</v>
      </c>
      <c r="G6" s="13" t="s">
        <v>19</v>
      </c>
      <c r="H6" s="13" t="s">
        <v>20</v>
      </c>
      <c r="I6" s="13" t="s">
        <v>21</v>
      </c>
      <c r="J6" s="13" t="s">
        <v>22</v>
      </c>
      <c r="K6" s="13" t="s">
        <v>4</v>
      </c>
      <c r="L6" s="13" t="s">
        <v>5</v>
      </c>
      <c r="M6" s="13" t="s">
        <v>6</v>
      </c>
    </row>
    <row r="7" spans="1:13" x14ac:dyDescent="0.25">
      <c r="A7" s="14" t="s">
        <v>53</v>
      </c>
      <c r="B7" s="36">
        <v>2.2190220310929316</v>
      </c>
      <c r="C7" s="36">
        <v>6.4453042986730509</v>
      </c>
      <c r="D7" s="36">
        <v>5.9914463196414411</v>
      </c>
      <c r="E7" s="36">
        <v>8.2669163261980572</v>
      </c>
      <c r="F7" s="36">
        <v>20.211365010935527</v>
      </c>
      <c r="G7" s="36">
        <v>30.349496150639279</v>
      </c>
      <c r="H7" s="36">
        <v>21.665069032657758</v>
      </c>
      <c r="I7" s="36">
        <v>15.825234622532971</v>
      </c>
      <c r="J7" s="36">
        <v>17.285204177360828</v>
      </c>
      <c r="K7" s="36">
        <v>23.82711098327286</v>
      </c>
      <c r="L7" s="36">
        <v>21.923368085671299</v>
      </c>
      <c r="M7" s="36">
        <v>4.8954629613240117</v>
      </c>
    </row>
    <row r="8" spans="1:13" x14ac:dyDescent="0.25">
      <c r="A8" s="14" t="s">
        <v>25</v>
      </c>
      <c r="B8" s="36">
        <v>4.6349806736091566</v>
      </c>
      <c r="C8" s="36">
        <v>5.4519772669939854</v>
      </c>
      <c r="D8" s="36">
        <v>5.8899754406813232</v>
      </c>
      <c r="E8" s="36">
        <v>10.308957014937819</v>
      </c>
      <c r="F8" s="36">
        <v>18.139924362302075</v>
      </c>
      <c r="G8" s="36">
        <v>16.745930174813147</v>
      </c>
      <c r="H8" s="36">
        <v>20.765913412765425</v>
      </c>
      <c r="I8" s="36">
        <v>18.24292393282672</v>
      </c>
      <c r="J8" s="36">
        <v>42.041824699002412</v>
      </c>
      <c r="K8" s="36">
        <v>27.819883999958304</v>
      </c>
      <c r="L8" s="36">
        <v>16.330931905223547</v>
      </c>
      <c r="M8" s="36">
        <v>5.4879771168860954</v>
      </c>
    </row>
    <row r="9" spans="1:13" x14ac:dyDescent="0.25">
      <c r="A9" s="15" t="s">
        <v>34</v>
      </c>
      <c r="B9" s="36">
        <v>5.7698560680521567</v>
      </c>
      <c r="C9" s="36">
        <v>6.6005320150592208</v>
      </c>
      <c r="D9" s="36">
        <v>5.769408331039239</v>
      </c>
      <c r="E9" s="36">
        <v>11.941733132351313</v>
      </c>
      <c r="F9" s="36">
        <v>19.570819795648447</v>
      </c>
      <c r="G9" s="36">
        <v>25.495045436732148</v>
      </c>
      <c r="H9" s="36">
        <v>22.862028170657307</v>
      </c>
      <c r="I9" s="36">
        <v>28.007387289723248</v>
      </c>
      <c r="J9" s="36">
        <v>32.821403496935275</v>
      </c>
      <c r="K9" s="36">
        <v>32.928906240992134</v>
      </c>
      <c r="L9" s="36">
        <v>20.65630301506738</v>
      </c>
      <c r="M9" s="36">
        <v>8.7917970077421295</v>
      </c>
    </row>
    <row r="10" spans="1:13" x14ac:dyDescent="0.25">
      <c r="A10" s="2" t="s">
        <v>54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2" spans="1:13" x14ac:dyDescent="0.25">
      <c r="A12" s="2"/>
      <c r="B12" s="1"/>
    </row>
    <row r="13" spans="1:13" ht="18" x14ac:dyDescent="0.25">
      <c r="A13" s="2"/>
      <c r="B13" s="18" t="s">
        <v>43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Normal="100" workbookViewId="0">
      <selection activeCell="A2" sqref="A2"/>
    </sheetView>
  </sheetViews>
  <sheetFormatPr baseColWidth="10" defaultRowHeight="15.75" x14ac:dyDescent="0.3"/>
  <cols>
    <col min="1" max="1" width="19.140625" style="24" customWidth="1"/>
    <col min="2" max="2" width="10.85546875" style="24" customWidth="1"/>
    <col min="3" max="14" width="10.7109375" style="24" customWidth="1"/>
    <col min="15" max="37" width="11.42578125" style="24" customWidth="1"/>
    <col min="38" max="16384" width="11.42578125" style="24"/>
  </cols>
  <sheetData>
    <row r="1" spans="1:13" ht="18.75" x14ac:dyDescent="0.35">
      <c r="A1" s="23" t="s">
        <v>45</v>
      </c>
    </row>
    <row r="2" spans="1:13" s="2" customFormat="1" ht="12.75" x14ac:dyDescent="0.25">
      <c r="A2" s="2" t="s">
        <v>42</v>
      </c>
    </row>
    <row r="3" spans="1:13" s="2" customFormat="1" ht="12.75" x14ac:dyDescent="0.25">
      <c r="A3" s="2" t="s">
        <v>30</v>
      </c>
    </row>
    <row r="4" spans="1:13" s="2" customFormat="1" ht="12.75" x14ac:dyDescent="0.25"/>
    <row r="5" spans="1:13" s="2" customFormat="1" ht="12.75" x14ac:dyDescent="0.25">
      <c r="B5" s="13" t="s">
        <v>7</v>
      </c>
      <c r="C5" s="13" t="s">
        <v>16</v>
      </c>
      <c r="D5" s="13" t="s">
        <v>9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4</v>
      </c>
      <c r="L5" s="13" t="s">
        <v>5</v>
      </c>
      <c r="M5" s="13" t="s">
        <v>6</v>
      </c>
    </row>
    <row r="6" spans="1:13" s="2" customFormat="1" ht="12.75" x14ac:dyDescent="0.25">
      <c r="A6" s="30" t="s">
        <v>55</v>
      </c>
      <c r="B6" s="35">
        <v>226.246075274644</v>
      </c>
      <c r="C6" s="35">
        <v>96.640831278967298</v>
      </c>
      <c r="D6" s="35">
        <v>121.125664452869</v>
      </c>
      <c r="E6" s="35">
        <v>179.484621327518</v>
      </c>
      <c r="F6" s="35">
        <v>111.85590600128801</v>
      </c>
      <c r="G6" s="35">
        <v>62.039714373994201</v>
      </c>
      <c r="H6" s="35">
        <v>107.95126607648299</v>
      </c>
      <c r="I6" s="35">
        <v>189.732912089004</v>
      </c>
      <c r="J6" s="35">
        <v>99.401901633119095</v>
      </c>
      <c r="K6" s="35">
        <v>94.827979744482093</v>
      </c>
      <c r="L6" s="35">
        <v>83.722695965151502</v>
      </c>
      <c r="M6" s="35"/>
    </row>
    <row r="7" spans="1:13" s="2" customFormat="1" ht="12.75" x14ac:dyDescent="0.25">
      <c r="A7" s="30" t="s">
        <v>46</v>
      </c>
      <c r="B7" s="35">
        <v>150.579359861607</v>
      </c>
      <c r="C7" s="35">
        <v>124.77173284518</v>
      </c>
      <c r="D7" s="35">
        <v>125.451251781788</v>
      </c>
      <c r="E7" s="35">
        <v>85.507846843511402</v>
      </c>
      <c r="F7" s="35">
        <v>134.776434173588</v>
      </c>
      <c r="G7" s="35">
        <v>234.917558558324</v>
      </c>
      <c r="H7" s="35">
        <v>235.07485634334699</v>
      </c>
      <c r="I7" s="35">
        <v>207.26837117209601</v>
      </c>
      <c r="J7" s="35">
        <v>74.053925835685305</v>
      </c>
      <c r="K7" s="35">
        <v>95.052634184181798</v>
      </c>
      <c r="L7" s="35">
        <v>157.05126433577601</v>
      </c>
      <c r="M7" s="35">
        <v>272.215684210316</v>
      </c>
    </row>
    <row r="8" spans="1:13" s="2" customFormat="1" ht="12.75" x14ac:dyDescent="0.25">
      <c r="A8" s="30" t="s">
        <v>34</v>
      </c>
      <c r="B8" s="35">
        <v>116.46127469403487</v>
      </c>
      <c r="C8" s="35">
        <v>109.53161675223546</v>
      </c>
      <c r="D8" s="35">
        <v>149.18715361073163</v>
      </c>
      <c r="E8" s="35">
        <v>105.96562416490615</v>
      </c>
      <c r="F8" s="35">
        <v>99.001744672269183</v>
      </c>
      <c r="G8" s="35">
        <v>115.04007365116956</v>
      </c>
      <c r="H8" s="35">
        <v>123.87431740664422</v>
      </c>
      <c r="I8" s="35">
        <v>131.79084381176091</v>
      </c>
      <c r="J8" s="35">
        <v>95.389253344748994</v>
      </c>
      <c r="K8" s="35">
        <v>108.4931976736802</v>
      </c>
      <c r="L8" s="35">
        <v>125.93894487738753</v>
      </c>
      <c r="M8" s="35">
        <v>183.86985835231113</v>
      </c>
    </row>
    <row r="9" spans="1:13" s="2" customFormat="1" ht="12.75" x14ac:dyDescent="0.25">
      <c r="A9" s="30" t="s">
        <v>56</v>
      </c>
      <c r="B9" s="35">
        <v>111.552760757282</v>
      </c>
      <c r="C9" s="35">
        <v>107.995067547236</v>
      </c>
      <c r="D9" s="35">
        <v>112.771272357328</v>
      </c>
      <c r="E9" s="35">
        <v>125.174203368397</v>
      </c>
      <c r="F9" s="35">
        <v>136.20787779516601</v>
      </c>
      <c r="G9" s="35">
        <v>130.72131824961201</v>
      </c>
      <c r="H9" s="35">
        <v>122.98915267515</v>
      </c>
      <c r="I9" s="35">
        <v>134.15139979716099</v>
      </c>
      <c r="J9" s="35">
        <v>129.39902273162701</v>
      </c>
      <c r="K9" s="35">
        <v>134.50147057786501</v>
      </c>
      <c r="L9" s="35">
        <v>126.673392787285</v>
      </c>
      <c r="M9" s="35"/>
    </row>
    <row r="10" spans="1:13" s="2" customFormat="1" ht="12.75" x14ac:dyDescent="0.25"/>
    <row r="11" spans="1:13" s="2" customFormat="1" ht="12.75" x14ac:dyDescent="0.25">
      <c r="A11" s="2" t="s">
        <v>35</v>
      </c>
    </row>
    <row r="12" spans="1:13" s="2" customFormat="1" ht="12.75" x14ac:dyDescent="0.25">
      <c r="A12" s="2" t="s">
        <v>57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8" t="s">
        <v>48</v>
      </c>
      <c r="C16" s="26"/>
    </row>
    <row r="17" spans="1:6" x14ac:dyDescent="0.3">
      <c r="B17" s="27"/>
    </row>
    <row r="18" spans="1:6" x14ac:dyDescent="0.3">
      <c r="B18" s="27"/>
    </row>
    <row r="19" spans="1:6" x14ac:dyDescent="0.3">
      <c r="B19" s="27"/>
    </row>
    <row r="20" spans="1:6" x14ac:dyDescent="0.3">
      <c r="B20" s="27"/>
    </row>
    <row r="21" spans="1:6" x14ac:dyDescent="0.3">
      <c r="B21" s="27"/>
    </row>
    <row r="22" spans="1:6" x14ac:dyDescent="0.3">
      <c r="B22" s="28"/>
    </row>
    <row r="23" spans="1:6" x14ac:dyDescent="0.3">
      <c r="B23" s="28"/>
    </row>
    <row r="24" spans="1:6" x14ac:dyDescent="0.3">
      <c r="B24" s="29"/>
      <c r="C24" s="29"/>
      <c r="D24" s="29"/>
      <c r="E24" s="29"/>
      <c r="F24" s="29"/>
    </row>
    <row r="25" spans="1:6" x14ac:dyDescent="0.3">
      <c r="B25" s="27"/>
    </row>
    <row r="26" spans="1:6" x14ac:dyDescent="0.3">
      <c r="B26" s="27"/>
    </row>
    <row r="27" spans="1:6" x14ac:dyDescent="0.3">
      <c r="B27" s="27"/>
    </row>
    <row r="28" spans="1:6" x14ac:dyDescent="0.3">
      <c r="B28" s="27"/>
    </row>
    <row r="29" spans="1:6" x14ac:dyDescent="0.3">
      <c r="B29" s="27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"/>
  <sheetViews>
    <sheetView zoomScaleNormal="100" workbookViewId="0"/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22" t="s">
        <v>49</v>
      </c>
    </row>
    <row r="2" spans="1:37" x14ac:dyDescent="0.25">
      <c r="A2" s="31" t="s">
        <v>30</v>
      </c>
    </row>
    <row r="3" spans="1:37" x14ac:dyDescent="0.25">
      <c r="A3" s="31" t="s">
        <v>31</v>
      </c>
    </row>
    <row r="4" spans="1:37" x14ac:dyDescent="0.25">
      <c r="B4" s="13" t="s">
        <v>15</v>
      </c>
      <c r="C4" s="13" t="s">
        <v>15</v>
      </c>
      <c r="D4" s="13" t="s">
        <v>15</v>
      </c>
      <c r="E4" s="13" t="s">
        <v>15</v>
      </c>
      <c r="F4" s="13" t="s">
        <v>15</v>
      </c>
      <c r="G4" s="13" t="s">
        <v>15</v>
      </c>
      <c r="H4" s="13" t="s">
        <v>15</v>
      </c>
      <c r="I4" s="13" t="s">
        <v>15</v>
      </c>
      <c r="J4" s="13" t="s">
        <v>15</v>
      </c>
      <c r="K4" s="13" t="s">
        <v>15</v>
      </c>
      <c r="L4" s="13" t="s">
        <v>15</v>
      </c>
      <c r="M4" s="13" t="s">
        <v>15</v>
      </c>
      <c r="N4" s="13" t="s">
        <v>14</v>
      </c>
      <c r="O4" s="13" t="s">
        <v>14</v>
      </c>
      <c r="P4" s="13" t="s">
        <v>14</v>
      </c>
      <c r="Q4" s="13" t="s">
        <v>14</v>
      </c>
      <c r="R4" s="13" t="s">
        <v>14</v>
      </c>
      <c r="S4" s="13" t="s">
        <v>14</v>
      </c>
      <c r="T4" s="13" t="s">
        <v>14</v>
      </c>
      <c r="U4" s="13" t="s">
        <v>14</v>
      </c>
      <c r="V4" s="13" t="s">
        <v>14</v>
      </c>
      <c r="W4" s="13" t="s">
        <v>14</v>
      </c>
      <c r="X4" s="13" t="s">
        <v>14</v>
      </c>
      <c r="Y4" s="13" t="s">
        <v>14</v>
      </c>
      <c r="Z4" s="13" t="s">
        <v>58</v>
      </c>
      <c r="AA4" s="13" t="s">
        <v>58</v>
      </c>
      <c r="AB4" s="13" t="s">
        <v>58</v>
      </c>
      <c r="AC4" s="13" t="s">
        <v>58</v>
      </c>
      <c r="AD4" s="13" t="s">
        <v>58</v>
      </c>
      <c r="AE4" s="13" t="s">
        <v>58</v>
      </c>
      <c r="AF4" s="13" t="s">
        <v>58</v>
      </c>
      <c r="AG4" s="13" t="s">
        <v>58</v>
      </c>
      <c r="AH4" s="13" t="s">
        <v>58</v>
      </c>
      <c r="AI4" s="13" t="s">
        <v>58</v>
      </c>
      <c r="AJ4" s="13" t="s">
        <v>58</v>
      </c>
      <c r="AK4" s="13" t="s">
        <v>58</v>
      </c>
    </row>
    <row r="5" spans="1:37" x14ac:dyDescent="0.25"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3" t="s">
        <v>2</v>
      </c>
      <c r="O5" s="13" t="s">
        <v>3</v>
      </c>
      <c r="P5" s="13" t="s">
        <v>4</v>
      </c>
      <c r="Q5" s="13" t="s">
        <v>5</v>
      </c>
      <c r="R5" s="13" t="s">
        <v>6</v>
      </c>
      <c r="S5" s="13" t="s">
        <v>7</v>
      </c>
      <c r="T5" s="13" t="s">
        <v>8</v>
      </c>
      <c r="U5" s="13" t="s">
        <v>9</v>
      </c>
      <c r="V5" s="13" t="s">
        <v>10</v>
      </c>
      <c r="W5" s="13" t="s">
        <v>11</v>
      </c>
      <c r="X5" s="13" t="s">
        <v>12</v>
      </c>
      <c r="Y5" s="13" t="s">
        <v>13</v>
      </c>
      <c r="Z5" s="13" t="s">
        <v>2</v>
      </c>
      <c r="AA5" s="13" t="s">
        <v>3</v>
      </c>
      <c r="AB5" s="13" t="s">
        <v>4</v>
      </c>
      <c r="AC5" s="13" t="s">
        <v>5</v>
      </c>
      <c r="AD5" s="13" t="s">
        <v>6</v>
      </c>
      <c r="AE5" s="13" t="s">
        <v>7</v>
      </c>
      <c r="AF5" s="13" t="s">
        <v>8</v>
      </c>
      <c r="AG5" s="13" t="s">
        <v>9</v>
      </c>
      <c r="AH5" s="13" t="s">
        <v>10</v>
      </c>
      <c r="AI5" s="13" t="s">
        <v>11</v>
      </c>
      <c r="AJ5" s="13" t="s">
        <v>12</v>
      </c>
      <c r="AK5" s="13" t="s">
        <v>13</v>
      </c>
    </row>
    <row r="6" spans="1:37" x14ac:dyDescent="0.25">
      <c r="A6" s="30" t="s">
        <v>32</v>
      </c>
      <c r="B6" s="19">
        <v>10338.621999999999</v>
      </c>
      <c r="C6" s="19">
        <v>7949.5339999999997</v>
      </c>
      <c r="D6" s="19">
        <v>5991.6840000000002</v>
      </c>
      <c r="E6" s="19">
        <v>4345.5290000000005</v>
      </c>
      <c r="F6" s="19">
        <v>4072.3490000000002</v>
      </c>
      <c r="G6" s="19">
        <v>2106.558</v>
      </c>
      <c r="H6" s="19">
        <v>1075.402</v>
      </c>
      <c r="I6" s="19">
        <v>2155.2330000000002</v>
      </c>
      <c r="J6" s="19">
        <v>2836.3969999999999</v>
      </c>
      <c r="K6" s="19">
        <v>2205.7249999999999</v>
      </c>
      <c r="L6" s="19">
        <v>6522.5619999999999</v>
      </c>
      <c r="M6" s="19">
        <v>9663.0329999999994</v>
      </c>
      <c r="N6" s="19">
        <v>7832.1019999999999</v>
      </c>
      <c r="O6" s="19">
        <v>6667.4110000000001</v>
      </c>
      <c r="P6" s="19">
        <v>5450.0360000000001</v>
      </c>
      <c r="Q6" s="19">
        <v>5570.7049999999999</v>
      </c>
      <c r="R6" s="19">
        <v>4851.232</v>
      </c>
      <c r="S6" s="19">
        <v>3412.9690000000001</v>
      </c>
      <c r="T6" s="19">
        <v>2492.1880000000001</v>
      </c>
      <c r="U6" s="19">
        <v>2388.1950000000002</v>
      </c>
      <c r="V6" s="19">
        <v>2647.4969999999998</v>
      </c>
      <c r="W6" s="19">
        <v>2988.1880000000001</v>
      </c>
      <c r="X6" s="19">
        <v>7520.3670000000002</v>
      </c>
      <c r="Y6" s="19">
        <v>9390.3649999999998</v>
      </c>
      <c r="Z6" s="19">
        <v>10383.423000000001</v>
      </c>
      <c r="AA6" s="19">
        <v>7183.6949999999997</v>
      </c>
      <c r="AB6" s="19">
        <v>6095.5450000000001</v>
      </c>
      <c r="AC6" s="19"/>
      <c r="AD6" s="19"/>
      <c r="AE6" s="19"/>
      <c r="AF6" s="19"/>
      <c r="AG6" s="19"/>
      <c r="AH6" s="19"/>
      <c r="AI6" s="19"/>
      <c r="AJ6" s="19"/>
      <c r="AK6" s="19"/>
    </row>
    <row r="7" spans="1:37" x14ac:dyDescent="0.25">
      <c r="A7" s="30" t="s">
        <v>33</v>
      </c>
      <c r="B7" s="19">
        <v>17693.258000000002</v>
      </c>
      <c r="C7" s="19">
        <v>8564.7569999999996</v>
      </c>
      <c r="D7" s="19">
        <v>17193.544999999998</v>
      </c>
      <c r="E7" s="19">
        <v>23604.866000000002</v>
      </c>
      <c r="F7" s="19">
        <v>8319.7569999999996</v>
      </c>
      <c r="G7" s="19">
        <v>2064.4699999999998</v>
      </c>
      <c r="H7" s="19">
        <v>1051.6849999999999</v>
      </c>
      <c r="I7" s="19">
        <v>2498.453</v>
      </c>
      <c r="J7" s="19">
        <v>5055.848</v>
      </c>
      <c r="K7" s="19">
        <v>6185.5889999999999</v>
      </c>
      <c r="L7" s="19">
        <v>9970.66</v>
      </c>
      <c r="M7" s="19">
        <v>12197.6</v>
      </c>
      <c r="N7" s="19">
        <v>8402.2559999999994</v>
      </c>
      <c r="O7" s="19">
        <v>14992.172</v>
      </c>
      <c r="P7" s="19">
        <v>14450.18</v>
      </c>
      <c r="Q7" s="19">
        <v>8896.0540000000001</v>
      </c>
      <c r="R7" s="19">
        <v>3590.2220000000002</v>
      </c>
      <c r="S7" s="19">
        <v>2653.2330000000002</v>
      </c>
      <c r="T7" s="19">
        <v>3105.4319999999998</v>
      </c>
      <c r="U7" s="19">
        <v>2987.2750000000001</v>
      </c>
      <c r="V7" s="19">
        <v>3240.165</v>
      </c>
      <c r="W7" s="19">
        <v>5931.9650000000001</v>
      </c>
      <c r="X7" s="19">
        <v>14919.962</v>
      </c>
      <c r="Y7" s="19">
        <v>13478.073</v>
      </c>
      <c r="Z7" s="19">
        <v>7844.0280000000002</v>
      </c>
      <c r="AA7" s="19">
        <v>8381.9779999999992</v>
      </c>
      <c r="AB7" s="19">
        <v>16458.2</v>
      </c>
      <c r="AC7" s="19"/>
      <c r="AD7" s="19"/>
      <c r="AE7" s="19"/>
      <c r="AF7" s="19"/>
      <c r="AG7" s="19"/>
      <c r="AH7" s="19"/>
      <c r="AI7" s="19"/>
      <c r="AJ7" s="19"/>
      <c r="AK7" s="19"/>
    </row>
    <row r="9" spans="1:37" x14ac:dyDescent="0.25">
      <c r="A9" s="2" t="s">
        <v>36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5"/>
  <sheetViews>
    <sheetView zoomScaleNormal="100" workbookViewId="0"/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4" width="12.5703125" style="2" bestFit="1" customWidth="1"/>
    <col min="15" max="15" width="13.5703125" style="2" bestFit="1" customWidth="1"/>
    <col min="16" max="16384" width="11.42578125" style="2"/>
  </cols>
  <sheetData>
    <row r="1" spans="1:13" ht="18.75" x14ac:dyDescent="0.35">
      <c r="A1" s="33" t="s">
        <v>45</v>
      </c>
    </row>
    <row r="2" spans="1:13" x14ac:dyDescent="0.25">
      <c r="A2" s="2" t="s">
        <v>59</v>
      </c>
    </row>
    <row r="3" spans="1:13" x14ac:dyDescent="0.25">
      <c r="A3" s="16" t="s">
        <v>60</v>
      </c>
      <c r="B3" s="2"/>
    </row>
    <row r="4" spans="1:13" x14ac:dyDescent="0.25">
      <c r="A4" s="1"/>
      <c r="B4" s="2"/>
    </row>
    <row r="5" spans="1:13" x14ac:dyDescent="0.25">
      <c r="A5" s="13" t="s">
        <v>37</v>
      </c>
      <c r="B5" s="13" t="s">
        <v>7</v>
      </c>
      <c r="C5" s="13" t="s">
        <v>16</v>
      </c>
      <c r="D5" s="13" t="s">
        <v>9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4</v>
      </c>
      <c r="L5" s="13" t="s">
        <v>5</v>
      </c>
      <c r="M5" s="13" t="s">
        <v>6</v>
      </c>
    </row>
    <row r="6" spans="1:13" x14ac:dyDescent="0.25">
      <c r="A6" s="30" t="s">
        <v>23</v>
      </c>
      <c r="B6" s="36">
        <v>1.0221553172244475</v>
      </c>
      <c r="C6" s="36">
        <v>3.9911784468277554</v>
      </c>
      <c r="D6" s="36">
        <v>3.8310938105698416</v>
      </c>
      <c r="E6" s="36">
        <v>3.3528285308179351</v>
      </c>
      <c r="F6" s="36">
        <v>2.3943093422922859</v>
      </c>
      <c r="G6" s="36">
        <v>0.79843455226773485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</row>
    <row r="7" spans="1:13" x14ac:dyDescent="0.25">
      <c r="A7" s="30" t="s">
        <v>24</v>
      </c>
      <c r="B7" s="36">
        <v>1.0629999999999999</v>
      </c>
      <c r="C7" s="36">
        <v>2.0640000000000001</v>
      </c>
      <c r="D7" s="36">
        <v>1.7970000000000002</v>
      </c>
      <c r="E7" s="36">
        <v>4.4140000000000006</v>
      </c>
      <c r="F7" s="36">
        <v>16.596</v>
      </c>
      <c r="G7" s="36">
        <v>27.719000000000005</v>
      </c>
      <c r="H7" s="36">
        <v>20.356999999999999</v>
      </c>
      <c r="I7" s="36">
        <v>14.870000000000003</v>
      </c>
      <c r="J7" s="36">
        <v>16.242000000000001</v>
      </c>
      <c r="K7" s="36">
        <v>22.389000000000003</v>
      </c>
      <c r="L7" s="36">
        <v>20.6</v>
      </c>
      <c r="M7" s="36">
        <v>4.6000000000000005</v>
      </c>
    </row>
    <row r="8" spans="1:13" x14ac:dyDescent="0.25">
      <c r="B8" s="32">
        <f t="shared" ref="B8:M8" si="0">0.5+MAX($B$6:$M$6)-B6</f>
        <v>3.4690231296033076</v>
      </c>
      <c r="C8" s="32">
        <f t="shared" si="0"/>
        <v>0.49999999999999956</v>
      </c>
      <c r="D8" s="32">
        <f t="shared" si="0"/>
        <v>0.66008463625791336</v>
      </c>
      <c r="E8" s="32">
        <f t="shared" si="0"/>
        <v>1.1383499160098198</v>
      </c>
      <c r="F8" s="32">
        <f t="shared" si="0"/>
        <v>2.096869104535469</v>
      </c>
      <c r="G8" s="32">
        <f t="shared" si="0"/>
        <v>3.6927438945600199</v>
      </c>
      <c r="H8" s="32">
        <f t="shared" si="0"/>
        <v>4.4911784468277549</v>
      </c>
      <c r="I8" s="32">
        <f t="shared" si="0"/>
        <v>4.4911784468277549</v>
      </c>
      <c r="J8" s="32">
        <f t="shared" si="0"/>
        <v>4.4911784468277549</v>
      </c>
      <c r="K8" s="32">
        <f t="shared" si="0"/>
        <v>4.4911784468277549</v>
      </c>
      <c r="L8" s="32">
        <f t="shared" si="0"/>
        <v>4.4911784468277549</v>
      </c>
      <c r="M8" s="32">
        <f t="shared" si="0"/>
        <v>4.4911784468277549</v>
      </c>
    </row>
    <row r="9" spans="1:13" x14ac:dyDescent="0.25">
      <c r="B9" s="32">
        <f t="shared" ref="B9:M9" si="1">0.5+MAX($B$7:$M$7)-B7</f>
        <v>27.156000000000006</v>
      </c>
      <c r="C9" s="32">
        <f t="shared" si="1"/>
        <v>26.155000000000005</v>
      </c>
      <c r="D9" s="32">
        <f t="shared" si="1"/>
        <v>26.422000000000004</v>
      </c>
      <c r="E9" s="32">
        <f t="shared" si="1"/>
        <v>23.805000000000003</v>
      </c>
      <c r="F9" s="32">
        <f t="shared" si="1"/>
        <v>11.623000000000005</v>
      </c>
      <c r="G9" s="32">
        <f t="shared" si="1"/>
        <v>0.5</v>
      </c>
      <c r="H9" s="32">
        <f t="shared" si="1"/>
        <v>7.8620000000000054</v>
      </c>
      <c r="I9" s="32">
        <f t="shared" si="1"/>
        <v>13.349000000000002</v>
      </c>
      <c r="J9" s="32">
        <f t="shared" si="1"/>
        <v>11.977000000000004</v>
      </c>
      <c r="K9" s="32">
        <f t="shared" si="1"/>
        <v>5.8300000000000018</v>
      </c>
      <c r="L9" s="32">
        <f t="shared" si="1"/>
        <v>7.6190000000000033</v>
      </c>
      <c r="M9" s="32">
        <f t="shared" si="1"/>
        <v>23.619000000000003</v>
      </c>
    </row>
    <row r="10" spans="1:13" x14ac:dyDescent="0.25">
      <c r="A10" s="2" t="s">
        <v>0</v>
      </c>
    </row>
    <row r="13" spans="1:13" x14ac:dyDescent="0.25">
      <c r="B13" s="20" t="s">
        <v>50</v>
      </c>
    </row>
    <row r="14" spans="1:13" x14ac:dyDescent="0.25">
      <c r="B14" s="2"/>
    </row>
    <row r="15" spans="1:13" x14ac:dyDescent="0.25">
      <c r="B15" s="2"/>
    </row>
    <row r="16" spans="1:1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2025-05-22T16:36:19Z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