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endive\END 06\"/>
    </mc:Choice>
  </mc:AlternateContent>
  <xr:revisionPtr revIDLastSave="0" documentId="13_ncr:1_{695EF0BF-133A-4BE2-89C6-8958048C1CEC}" xr6:coauthVersionLast="47" xr6:coauthVersionMax="47" xr10:uidLastSave="{00000000-0000-0000-0000-000000000000}"/>
  <bookViews>
    <workbookView xWindow="28680" yWindow="-120" windowWidth="29040" windowHeight="15720" tabRatio="674" activeTab="1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1" l="1"/>
  <c r="C8" i="11"/>
  <c r="D8" i="11"/>
  <c r="E8" i="11"/>
  <c r="F8" i="11"/>
  <c r="G8" i="11"/>
  <c r="H8" i="11"/>
  <c r="I8" i="11"/>
  <c r="J8" i="11"/>
  <c r="K8" i="11"/>
  <c r="L8" i="11"/>
  <c r="M8" i="11"/>
  <c r="B9" i="11"/>
  <c r="C9" i="11"/>
  <c r="D9" i="11"/>
  <c r="E9" i="11"/>
  <c r="F9" i="11"/>
  <c r="G9" i="11"/>
  <c r="H9" i="11"/>
  <c r="I9" i="11"/>
  <c r="J9" i="11"/>
  <c r="K9" i="11"/>
  <c r="L9" i="11"/>
  <c r="M9" i="11"/>
</calcChain>
</file>

<file path=xl/sharedStrings.xml><?xml version="1.0" encoding="utf-8"?>
<sst xmlns="http://schemas.openxmlformats.org/spreadsheetml/2006/main" count="167" uniqueCount="61">
  <si>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</si>
  <si>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</si>
  <si>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</si>
  <si>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</si>
  <si>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</si>
  <si>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</si>
  <si>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</si>
  <si>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</si>
  <si>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</si>
  <si>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</si>
  <si>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</si>
  <si>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</si>
  <si>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</si>
  <si>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</si>
  <si>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</si>
  <si>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2023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</si>
  <si>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</si>
  <si>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</si>
  <si>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</si>
  <si>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</si>
  <si>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</si>
  <si>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</si>
  <si>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</si>
  <si>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</si>
  <si>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</si>
  <si>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</si>
  <si>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</si>
  <si>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</si>
  <si>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</si>
  <si>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</si>
  <si>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</si>
  <si>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</si>
  <si>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</si>
  <si>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</si>
  <si>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</si>
  <si>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</si>
  <si>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Production (milliers de tonnes)</t>
  </si>
  <si>
    <t>Ouest</t>
  </si>
  <si>
    <t>Production</t>
  </si>
  <si>
    <t>Racines d'endives (hectares)</t>
  </si>
  <si>
    <t xml:space="preserve"> Surfaces en production </t>
  </si>
  <si>
    <t>Nord</t>
  </si>
  <si>
    <t>Racines d'endives (milliers de tonnes)</t>
  </si>
  <si>
    <t>Chicons d'endives (milliers de tonnes)</t>
  </si>
  <si>
    <t>Endive</t>
  </si>
  <si>
    <t>2023-2024</t>
  </si>
  <si>
    <t>Figure 2 : production d'endives (calendrier)</t>
  </si>
  <si>
    <t>Endive 2023-2024</t>
  </si>
  <si>
    <t>Figure 3 : prix agricoles à la production de l'endive</t>
  </si>
  <si>
    <t>Endive chicon</t>
  </si>
  <si>
    <t>Production d'endive par bassin (calendrier)</t>
  </si>
  <si>
    <t>Figure 1 : Surface et production d'endive en 2024-2025 (septembre 2024 à août 2025)</t>
  </si>
  <si>
    <t>** évolution par rapport à la moyenne 2019-2020 à 2023-2024 (statistique agricole annuelle)</t>
  </si>
  <si>
    <t>2024-2025</t>
  </si>
  <si>
    <t>* moyenne 2019-2020 à 2023-2024</t>
  </si>
  <si>
    <t>Endive 2024-2025</t>
  </si>
  <si>
    <t>Légumes frais 2024-25</t>
  </si>
  <si>
    <t>2025</t>
  </si>
  <si>
    <t>Production de la campagne 2024-2025 (milliers de tonnes)</t>
  </si>
  <si>
    <t>///</t>
  </si>
  <si>
    <t>Estimations au 01-juin-2025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</si>
</sst>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9" fontId="6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1" fillId="3" borderId="0" xfId="0" applyFont="1" applyFill="1"/>
    <xf numFmtId="0" fontId="7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6" fillId="3" borderId="0" xfId="0" applyFont="1" applyFill="1"/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7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0" fontId="13" fillId="3" borderId="0" xfId="0" applyFont="1" applyFill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6" fontId="8" fillId="3" borderId="3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00FF00"/>
      <color rgb="FF00CCFF"/>
      <color rgb="FF33CCFF"/>
      <color rgb="FFC8D6EE"/>
      <color rgb="FF4F75C1"/>
      <color rgb="FFFF6699"/>
      <color rgb="FF295EFF"/>
      <color rgb="FFFF00FF"/>
      <color rgb="FFA6A6A6"/>
      <color rgb="FF3B5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2023-2024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9.0000586657727126</c:v>
                </c:pt>
                <c:pt idx="1">
                  <c:v>12.704082809997393</c:v>
                </c:pt>
                <c:pt idx="2">
                  <c:v>13.798089941147987</c:v>
                </c:pt>
                <c:pt idx="3">
                  <c:v>13.451087679256529</c:v>
                </c:pt>
                <c:pt idx="4">
                  <c:v>12.861083833389205</c:v>
                </c:pt>
                <c:pt idx="5">
                  <c:v>11.318073775468395</c:v>
                </c:pt>
                <c:pt idx="6">
                  <c:v>10.928071233284912</c:v>
                </c:pt>
                <c:pt idx="7">
                  <c:v>8.1900533858531688</c:v>
                </c:pt>
                <c:pt idx="8">
                  <c:v>5.4270353754609459</c:v>
                </c:pt>
                <c:pt idx="9">
                  <c:v>4.7030306561254518</c:v>
                </c:pt>
                <c:pt idx="10">
                  <c:v>2.5410165633031623</c:v>
                </c:pt>
                <c:pt idx="11">
                  <c:v>2.4670160809401427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E7E-4562-9D00-D32D264785F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E7E-4562-9D00-D32D264785F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E7E-4562-9D00-D32D264785F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8.616191901456876</c:v>
                </c:pt>
                <c:pt idx="1">
                  <c:v>10.471198900400688</c:v>
                </c:pt>
                <c:pt idx="2">
                  <c:v>13.564206549910468</c:v>
                </c:pt>
                <c:pt idx="3">
                  <c:v>14.978415383899204</c:v>
                </c:pt>
                <c:pt idx="4">
                  <c:v>18.758627092655008</c:v>
                </c:pt>
                <c:pt idx="5">
                  <c:v>16.018059513692947</c:v>
                </c:pt>
                <c:pt idx="6">
                  <c:v>14.926058115177545</c:v>
                </c:pt>
                <c:pt idx="7">
                  <c:v>10.551967046370367</c:v>
                </c:pt>
                <c:pt idx="8">
                  <c:v>8.1819490685575182</c:v>
                </c:pt>
                <c:pt idx="9">
                  <c:v>6.2960784508399721</c:v>
                </c:pt>
                <c:pt idx="10">
                  <c:v>4.6956716913749341</c:v>
                </c:pt>
                <c:pt idx="11">
                  <c:v>5.756988918992012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10.738673541856294</c:v>
                </c:pt>
                <c:pt idx="1">
                  <c:v>16.760616097273253</c:v>
                </c:pt>
                <c:pt idx="2">
                  <c:v>17.124347522153844</c:v>
                </c:pt>
                <c:pt idx="3">
                  <c:v>17.922358356254239</c:v>
                </c:pt>
                <c:pt idx="4">
                  <c:v>17.931065499027486</c:v>
                </c:pt>
                <c:pt idx="5">
                  <c:v>15.409428237780933</c:v>
                </c:pt>
                <c:pt idx="6">
                  <c:v>14.89765886440912</c:v>
                </c:pt>
                <c:pt idx="7">
                  <c:v>10.994675168329062</c:v>
                </c:pt>
                <c:pt idx="8">
                  <c:v>7.3317519411668384</c:v>
                </c:pt>
                <c:pt idx="9">
                  <c:v>5.278376554467469</c:v>
                </c:pt>
                <c:pt idx="10">
                  <c:v>3.4655658869257953</c:v>
                </c:pt>
                <c:pt idx="11">
                  <c:v>3.5145023303556822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Endive 2024-2025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8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146.57488090687201</c:v>
                </c:pt>
                <c:pt idx="1">
                  <c:v>156.51546458539701</c:v>
                </c:pt>
                <c:pt idx="2">
                  <c:v>153.11840237592901</c:v>
                </c:pt>
                <c:pt idx="3">
                  <c:v>102.830743766922</c:v>
                </c:pt>
                <c:pt idx="4">
                  <c:v>105.475997126754</c:v>
                </c:pt>
                <c:pt idx="5">
                  <c:v>90.857491717158794</c:v>
                </c:pt>
                <c:pt idx="6">
                  <c:v>83.005265954290707</c:v>
                </c:pt>
                <c:pt idx="7">
                  <c:v>74.178473164116198</c:v>
                </c:pt>
                <c:pt idx="8">
                  <c:v>96.788428197623105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Endive 2023-2024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110.32098749107701</c:v>
                </c:pt>
                <c:pt idx="1">
                  <c:v>106.645477559521</c:v>
                </c:pt>
                <c:pt idx="2">
                  <c:v>133.404303652132</c:v>
                </c:pt>
                <c:pt idx="3">
                  <c:v>128.19733124909601</c:v>
                </c:pt>
                <c:pt idx="4">
                  <c:v>152.366593526293</c:v>
                </c:pt>
                <c:pt idx="5">
                  <c:v>114.080031739258</c:v>
                </c:pt>
                <c:pt idx="6">
                  <c:v>117.644162581979</c:v>
                </c:pt>
                <c:pt idx="7">
                  <c:v>110.181763630033</c:v>
                </c:pt>
                <c:pt idx="8">
                  <c:v>165.59286032545</c:v>
                </c:pt>
                <c:pt idx="9">
                  <c:v>147.271000212091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91.347559708033003</c:v>
                </c:pt>
                <c:pt idx="1">
                  <c:v>95.852843851409006</c:v>
                </c:pt>
                <c:pt idx="2">
                  <c:v>106.41715042740964</c:v>
                </c:pt>
                <c:pt idx="3">
                  <c:v>86.636224250312054</c:v>
                </c:pt>
                <c:pt idx="4">
                  <c:v>94.828156234127007</c:v>
                </c:pt>
                <c:pt idx="5">
                  <c:v>79.140411571715816</c:v>
                </c:pt>
                <c:pt idx="6">
                  <c:v>89.164529566866889</c:v>
                </c:pt>
                <c:pt idx="7">
                  <c:v>99.901473730561605</c:v>
                </c:pt>
                <c:pt idx="8">
                  <c:v>108.71712861185264</c:v>
                </c:pt>
                <c:pt idx="9">
                  <c:v>105.21982522243312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2024-25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diamond"/>
            <c:size val="8"/>
            <c:spPr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125.174203368397</c:v>
                </c:pt>
                <c:pt idx="1">
                  <c:v>136.20787779516601</c:v>
                </c:pt>
                <c:pt idx="2">
                  <c:v>130.72131824961201</c:v>
                </c:pt>
                <c:pt idx="3">
                  <c:v>122.98915267515</c:v>
                </c:pt>
                <c:pt idx="4">
                  <c:v>134.15139979716099</c:v>
                </c:pt>
                <c:pt idx="5">
                  <c:v>129.39902273162701</c:v>
                </c:pt>
                <c:pt idx="6">
                  <c:v>134.50147057786501</c:v>
                </c:pt>
                <c:pt idx="7">
                  <c:v>126.673392787285</c:v>
                </c:pt>
                <c:pt idx="8">
                  <c:v>107.312795259252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'calendrier prod par bassin'!$A$6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7.8158567214730299</c:v>
                </c:pt>
                <c:pt idx="1">
                  <c:v>9.24666113538348</c:v>
                </c:pt>
                <c:pt idx="2">
                  <c:v>11.7358002347406</c:v>
                </c:pt>
                <c:pt idx="3">
                  <c:v>12.879242250615901</c:v>
                </c:pt>
                <c:pt idx="4">
                  <c:v>16.103308179791302</c:v>
                </c:pt>
                <c:pt idx="5">
                  <c:v>13.679251156644201</c:v>
                </c:pt>
                <c:pt idx="6">
                  <c:v>12.733057894821</c:v>
                </c:pt>
                <c:pt idx="7">
                  <c:v>9.01637071187095</c:v>
                </c:pt>
                <c:pt idx="8">
                  <c:v>7.1720447983488702</c:v>
                </c:pt>
                <c:pt idx="9">
                  <c:v>5.51195122363682</c:v>
                </c:pt>
                <c:pt idx="10">
                  <c:v>4.1912857079280199</c:v>
                </c:pt>
                <c:pt idx="11">
                  <c:v>5.2649999999999997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1-4BB0-A4A0-68D7C9580796}"/>
            </c:ext>
          </c:extLst>
        </c:ser>
        <c:ser>
          <c:idx val="3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bassin'!$B$8:$M$8</c:f>
              <c:numCache>
                <c:formatCode>0.0;;"-"</c:formatCode>
                <c:ptCount val="12"/>
                <c:pt idx="0">
                  <c:v>8.787451458318273</c:v>
                </c:pt>
                <c:pt idx="1">
                  <c:v>7.356647044407822</c:v>
                </c:pt>
                <c:pt idx="2">
                  <c:v>4.8675079450507024</c:v>
                </c:pt>
                <c:pt idx="3">
                  <c:v>3.724065929175401</c:v>
                </c:pt>
                <c:pt idx="4">
                  <c:v>0.5</c:v>
                </c:pt>
                <c:pt idx="5">
                  <c:v>2.9240570231471015</c:v>
                </c:pt>
                <c:pt idx="6">
                  <c:v>3.870250284970302</c:v>
                </c:pt>
                <c:pt idx="7">
                  <c:v>7.5869374679203521</c:v>
                </c:pt>
                <c:pt idx="8">
                  <c:v>9.4312633814424309</c:v>
                </c:pt>
                <c:pt idx="9">
                  <c:v>11.091356956154481</c:v>
                </c:pt>
                <c:pt idx="10">
                  <c:v>12.412022471863281</c:v>
                </c:pt>
                <c:pt idx="11">
                  <c:v>11.338308179791301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1-4BB0-A4A0-68D7C9580796}"/>
            </c:ext>
          </c:extLst>
        </c:ser>
        <c:ser>
          <c:idx val="5"/>
          <c:order val="2"/>
          <c:tx>
            <c:strRef>
              <c:f>'calendrier prod par bassin'!$A$7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rgbClr val="00CCFF"/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0.15310955171763499</c:v>
                </c:pt>
                <c:pt idx="1">
                  <c:v>0.43803527378820201</c:v>
                </c:pt>
                <c:pt idx="2">
                  <c:v>0.81016246239993905</c:v>
                </c:pt>
                <c:pt idx="3">
                  <c:v>0.97442569007051394</c:v>
                </c:pt>
                <c:pt idx="4">
                  <c:v>1.24616979510579</c:v>
                </c:pt>
                <c:pt idx="5">
                  <c:v>1.1356470061175601</c:v>
                </c:pt>
                <c:pt idx="6">
                  <c:v>1.07176686202345</c:v>
                </c:pt>
                <c:pt idx="7">
                  <c:v>0.74324040668229707</c:v>
                </c:pt>
                <c:pt idx="8">
                  <c:v>0.39544851105879403</c:v>
                </c:pt>
                <c:pt idx="9">
                  <c:v>0.31128895614115298</c:v>
                </c:pt>
                <c:pt idx="10">
                  <c:v>0.15209558117645902</c:v>
                </c:pt>
                <c:pt idx="11">
                  <c:v>0.115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11-4BB0-A4A0-68D7C9580796}"/>
            </c:ext>
          </c:extLst>
        </c:ser>
        <c:ser>
          <c:idx val="7"/>
          <c:order val="3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  <c:pt idx="10">
                  <c:v>Juil</c:v>
                </c:pt>
                <c:pt idx="11">
                  <c:v>Août</c:v>
                </c:pt>
              </c:strCache>
            </c:strRef>
          </c:cat>
          <c:val>
            <c:numRef>
              <c:f>'calendrier prod par bassin'!$B$9:$M$9</c:f>
              <c:numCache>
                <c:formatCode>0.0;;"-"</c:formatCode>
                <c:ptCount val="12"/>
                <c:pt idx="0">
                  <c:v>1.5930602433881549</c:v>
                </c:pt>
                <c:pt idx="1">
                  <c:v>1.3081345213175879</c:v>
                </c:pt>
                <c:pt idx="2">
                  <c:v>0.9360073327058509</c:v>
                </c:pt>
                <c:pt idx="3">
                  <c:v>0.77174410503527602</c:v>
                </c:pt>
                <c:pt idx="4">
                  <c:v>0.5</c:v>
                </c:pt>
                <c:pt idx="5">
                  <c:v>0.61052278898822987</c:v>
                </c:pt>
                <c:pt idx="6">
                  <c:v>0.67440293308234001</c:v>
                </c:pt>
                <c:pt idx="7">
                  <c:v>1.0029293884234929</c:v>
                </c:pt>
                <c:pt idx="8">
                  <c:v>1.350721284046996</c:v>
                </c:pt>
                <c:pt idx="9">
                  <c:v>1.434880838964637</c:v>
                </c:pt>
                <c:pt idx="10">
                  <c:v>1.5940742139293309</c:v>
                </c:pt>
                <c:pt idx="11">
                  <c:v>1.63116979510579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2019-2020 à 2023-2024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2018-2019 à 2022-2023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13</xdr:row>
      <xdr:rowOff>19050</xdr:rowOff>
    </xdr:from>
    <xdr:to>
      <xdr:col>9</xdr:col>
      <xdr:colOff>714374</xdr:colOff>
      <xdr:row>31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>
      <selection activeCell="N7" sqref="N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7"/>
  <sheetViews>
    <sheetView tabSelected="1" zoomScale="120" zoomScaleNormal="120" workbookViewId="0">
      <selection activeCell="B4" sqref="B4:G17"/>
    </sheetView>
  </sheetViews>
  <sheetFormatPr baseColWidth="10" defaultRowHeight="15.75" x14ac:dyDescent="0.3"/>
  <cols>
    <col min="1" max="1" width="1.7109375" style="21" customWidth="1"/>
    <col min="2" max="2" width="10.7109375" style="1" customWidth="1"/>
    <col min="3" max="3" width="30.85546875" style="2" customWidth="1"/>
    <col min="4" max="7" width="12.7109375" style="2" customWidth="1"/>
    <col min="8" max="8" width="1.7109375" style="21" customWidth="1"/>
    <col min="9" max="9" width="15.7109375" style="21" customWidth="1"/>
    <col min="10" max="16384" width="11.42578125" style="21"/>
  </cols>
  <sheetData>
    <row r="1" spans="2:10" x14ac:dyDescent="0.3">
      <c r="B1" s="21"/>
      <c r="C1" s="1"/>
      <c r="H1" s="2"/>
    </row>
    <row r="2" spans="2:10" ht="18" x14ac:dyDescent="0.35">
      <c r="B2" s="44" t="s">
        <v>51</v>
      </c>
      <c r="C2" s="44"/>
      <c r="D2" s="44"/>
      <c r="E2" s="44"/>
      <c r="F2" s="44"/>
      <c r="G2" s="44"/>
    </row>
    <row r="4" spans="2:10" s="22" customFormat="1" ht="25.5" x14ac:dyDescent="0.3">
      <c r="B4" s="42" t="s">
        <v>60</v>
      </c>
      <c r="C4" s="43"/>
      <c r="D4" s="11" t="s">
        <v>41</v>
      </c>
      <c r="E4" s="11" t="s">
        <v>37</v>
      </c>
      <c r="F4" s="11" t="s">
        <v>23</v>
      </c>
      <c r="G4" s="11" t="s">
        <v>1</v>
      </c>
      <c r="H4" s="9"/>
      <c r="I4" s="9"/>
      <c r="J4" s="9"/>
    </row>
    <row r="5" spans="2:10" s="34" customFormat="1" ht="25.5" customHeight="1" x14ac:dyDescent="0.2">
      <c r="B5" s="45" t="s">
        <v>40</v>
      </c>
      <c r="C5" s="35" t="s">
        <v>39</v>
      </c>
      <c r="D5" s="37">
        <v>8005</v>
      </c>
      <c r="E5" s="37">
        <v>387</v>
      </c>
      <c r="F5" s="37">
        <v>318</v>
      </c>
      <c r="G5" s="37">
        <v>8710</v>
      </c>
      <c r="H5" s="36"/>
      <c r="I5" s="36"/>
      <c r="J5" s="36"/>
    </row>
    <row r="6" spans="2:10" s="34" customFormat="1" x14ac:dyDescent="0.25">
      <c r="B6" s="46"/>
      <c r="C6" s="10" t="s">
        <v>32</v>
      </c>
      <c r="D6" s="38">
        <v>7.4496644295302117</v>
      </c>
      <c r="E6" s="38">
        <v>5.1630434782608647</v>
      </c>
      <c r="F6" s="38" t="s">
        <v>59</v>
      </c>
      <c r="G6" s="38">
        <v>7.3453290608824329</v>
      </c>
      <c r="H6" s="36"/>
      <c r="I6" s="36"/>
      <c r="J6" s="36"/>
    </row>
    <row r="7" spans="2:10" s="34" customFormat="1" x14ac:dyDescent="0.25">
      <c r="B7" s="47"/>
      <c r="C7" s="10" t="s">
        <v>34</v>
      </c>
      <c r="D7" s="38">
        <v>6.181191139408404</v>
      </c>
      <c r="E7" s="38">
        <v>2.7615507169410414</v>
      </c>
      <c r="F7" s="38" t="s">
        <v>59</v>
      </c>
      <c r="G7" s="38">
        <v>6.043634946917309</v>
      </c>
      <c r="H7" s="36"/>
      <c r="I7" s="36"/>
      <c r="J7" s="36"/>
    </row>
    <row r="8" spans="2:10" x14ac:dyDescent="0.3">
      <c r="B8" s="4"/>
      <c r="C8" s="5"/>
      <c r="D8" s="5"/>
      <c r="E8" s="5"/>
      <c r="F8" s="5"/>
      <c r="G8" s="5"/>
      <c r="H8" s="2"/>
      <c r="I8" s="2"/>
      <c r="J8" s="2"/>
    </row>
    <row r="9" spans="2:10" ht="15.75" customHeight="1" x14ac:dyDescent="0.3">
      <c r="B9" s="39" t="s">
        <v>38</v>
      </c>
      <c r="C9" s="3" t="s">
        <v>42</v>
      </c>
      <c r="D9" s="32">
        <v>204.9991</v>
      </c>
      <c r="E9" s="32">
        <v>5.6106000000000007</v>
      </c>
      <c r="F9" s="32">
        <v>7.9496000000000002</v>
      </c>
      <c r="G9" s="32">
        <v>218.55930000000001</v>
      </c>
      <c r="H9" s="2"/>
      <c r="I9" s="2"/>
      <c r="J9" s="2"/>
    </row>
    <row r="10" spans="2:10" ht="15.75" customHeight="1" x14ac:dyDescent="0.3">
      <c r="B10" s="40"/>
      <c r="C10" s="10" t="s">
        <v>32</v>
      </c>
      <c r="D10" s="38">
        <v>14.971935507751954</v>
      </c>
      <c r="E10" s="38">
        <v>1.9441819899701951</v>
      </c>
      <c r="F10" s="38" t="s">
        <v>59</v>
      </c>
      <c r="G10" s="38">
        <v>14.581868682340993</v>
      </c>
      <c r="H10" s="2"/>
      <c r="I10" s="2"/>
      <c r="J10" s="2"/>
    </row>
    <row r="11" spans="2:10" ht="15.75" customHeight="1" x14ac:dyDescent="0.3">
      <c r="B11" s="40"/>
      <c r="C11" s="10" t="s">
        <v>34</v>
      </c>
      <c r="D11" s="38">
        <v>-4.8835769871067853</v>
      </c>
      <c r="E11" s="38">
        <v>-6.8625498007968027</v>
      </c>
      <c r="F11" s="38" t="s">
        <v>59</v>
      </c>
      <c r="G11" s="38">
        <v>-5.0575603415957797</v>
      </c>
      <c r="H11" s="2"/>
      <c r="I11" s="2"/>
      <c r="J11" s="2"/>
    </row>
    <row r="12" spans="2:10" ht="15.75" customHeight="1" x14ac:dyDescent="0.3">
      <c r="B12" s="40"/>
      <c r="C12" s="3" t="s">
        <v>43</v>
      </c>
      <c r="D12" s="32">
        <v>115.35647818826899</v>
      </c>
      <c r="E12" s="32">
        <v>7.5479967085170703</v>
      </c>
      <c r="F12" s="32">
        <v>9.9109377365414595</v>
      </c>
      <c r="G12" s="32">
        <v>132.81541263332753</v>
      </c>
      <c r="H12" s="2"/>
      <c r="I12" s="2"/>
      <c r="J12" s="2"/>
    </row>
    <row r="13" spans="2:10" x14ac:dyDescent="0.3">
      <c r="B13" s="40"/>
      <c r="C13" s="10" t="s">
        <v>32</v>
      </c>
      <c r="D13" s="38">
        <v>25.027478692622008</v>
      </c>
      <c r="E13" s="38">
        <v>14.419062401726146</v>
      </c>
      <c r="F13" s="38" t="s">
        <v>59</v>
      </c>
      <c r="G13" s="38">
        <v>23.677270172120512</v>
      </c>
      <c r="H13" s="2"/>
      <c r="I13" s="2"/>
      <c r="J13" s="2"/>
    </row>
    <row r="14" spans="2:10" x14ac:dyDescent="0.3">
      <c r="B14" s="41"/>
      <c r="C14" s="10" t="s">
        <v>34</v>
      </c>
      <c r="D14" s="38">
        <v>-6.0363561550191625</v>
      </c>
      <c r="E14" s="38">
        <v>-0.95272408318152202</v>
      </c>
      <c r="F14" s="38" t="s">
        <v>59</v>
      </c>
      <c r="G14" s="38">
        <v>-6.0505529193539136</v>
      </c>
      <c r="H14" s="2"/>
      <c r="I14" s="2"/>
      <c r="J14" s="2"/>
    </row>
    <row r="15" spans="2:10" x14ac:dyDescent="0.3">
      <c r="B15" s="2" t="s">
        <v>0</v>
      </c>
      <c r="C15" s="6"/>
      <c r="D15" s="7"/>
      <c r="E15" s="7"/>
    </row>
    <row r="16" spans="2:10" x14ac:dyDescent="0.3">
      <c r="B16" s="2" t="s">
        <v>33</v>
      </c>
    </row>
    <row r="17" spans="2:2" x14ac:dyDescent="0.3">
      <c r="B17" s="8" t="s">
        <v>52</v>
      </c>
    </row>
  </sheetData>
  <mergeCells count="4">
    <mergeCell ref="B9:B14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>
      <selection activeCell="A18" sqref="A18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0" t="s">
        <v>44</v>
      </c>
    </row>
    <row r="2" spans="1:13" ht="15.75" x14ac:dyDescent="0.3">
      <c r="A2" s="21" t="s">
        <v>36</v>
      </c>
    </row>
    <row r="3" spans="1:13" ht="15.75" x14ac:dyDescent="0.3">
      <c r="A3" s="21" t="s">
        <v>1</v>
      </c>
    </row>
    <row r="4" spans="1:13" ht="15.75" x14ac:dyDescent="0.3">
      <c r="A4" s="18" t="s">
        <v>60</v>
      </c>
    </row>
    <row r="6" spans="1:13" x14ac:dyDescent="0.25">
      <c r="B6" s="11" t="s">
        <v>17</v>
      </c>
      <c r="C6" s="11" t="s">
        <v>18</v>
      </c>
      <c r="D6" s="11" t="s">
        <v>19</v>
      </c>
      <c r="E6" s="11" t="s">
        <v>20</v>
      </c>
      <c r="F6" s="11" t="s">
        <v>21</v>
      </c>
      <c r="G6" s="11" t="s">
        <v>22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16</v>
      </c>
      <c r="M6" s="11" t="s">
        <v>9</v>
      </c>
    </row>
    <row r="7" spans="1:13" x14ac:dyDescent="0.25">
      <c r="A7" s="12" t="s">
        <v>53</v>
      </c>
      <c r="B7" s="33">
        <v>8.616191901456876</v>
      </c>
      <c r="C7" s="33">
        <v>10.471198900400688</v>
      </c>
      <c r="D7" s="33">
        <v>13.564206549910468</v>
      </c>
      <c r="E7" s="33">
        <v>14.978415383899204</v>
      </c>
      <c r="F7" s="33">
        <v>18.758627092655008</v>
      </c>
      <c r="G7" s="33">
        <v>16.018059513692947</v>
      </c>
      <c r="H7" s="33">
        <v>14.926058115177545</v>
      </c>
      <c r="I7" s="33">
        <v>10.551967046370367</v>
      </c>
      <c r="J7" s="33">
        <v>8.1819490685575182</v>
      </c>
      <c r="K7" s="33">
        <v>6.2960784508399721</v>
      </c>
      <c r="L7" s="33">
        <v>4.6956716913749341</v>
      </c>
      <c r="M7" s="33">
        <v>5.756988918992012</v>
      </c>
    </row>
    <row r="8" spans="1:13" x14ac:dyDescent="0.25">
      <c r="A8" s="12" t="s">
        <v>45</v>
      </c>
      <c r="B8" s="33">
        <v>9.0000586657727126</v>
      </c>
      <c r="C8" s="33">
        <v>12.704082809997393</v>
      </c>
      <c r="D8" s="33">
        <v>13.798089941147987</v>
      </c>
      <c r="E8" s="33">
        <v>13.451087679256529</v>
      </c>
      <c r="F8" s="33">
        <v>12.861083833389205</v>
      </c>
      <c r="G8" s="33">
        <v>11.318073775468395</v>
      </c>
      <c r="H8" s="33">
        <v>10.928071233284912</v>
      </c>
      <c r="I8" s="33">
        <v>8.1900533858531688</v>
      </c>
      <c r="J8" s="33">
        <v>5.4270353754609459</v>
      </c>
      <c r="K8" s="33">
        <v>4.7030306561254518</v>
      </c>
      <c r="L8" s="33">
        <v>2.5410165633031623</v>
      </c>
      <c r="M8" s="33">
        <v>2.4670160809401427</v>
      </c>
    </row>
    <row r="9" spans="1:13" x14ac:dyDescent="0.25">
      <c r="A9" s="13" t="s">
        <v>28</v>
      </c>
      <c r="B9" s="33">
        <v>10.738673541856294</v>
      </c>
      <c r="C9" s="33">
        <v>16.760616097273253</v>
      </c>
      <c r="D9" s="33">
        <v>17.124347522153844</v>
      </c>
      <c r="E9" s="33">
        <v>17.922358356254239</v>
      </c>
      <c r="F9" s="33">
        <v>17.931065499027486</v>
      </c>
      <c r="G9" s="33">
        <v>15.409428237780933</v>
      </c>
      <c r="H9" s="33">
        <v>14.89765886440912</v>
      </c>
      <c r="I9" s="33">
        <v>10.994675168329062</v>
      </c>
      <c r="J9" s="33">
        <v>7.3317519411668384</v>
      </c>
      <c r="K9" s="33">
        <v>5.278376554467469</v>
      </c>
      <c r="L9" s="33">
        <v>3.4655658869257953</v>
      </c>
      <c r="M9" s="33">
        <v>3.5145023303556822</v>
      </c>
    </row>
    <row r="10" spans="1:13" x14ac:dyDescent="0.25">
      <c r="A10" s="2" t="s">
        <v>54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2" spans="1:13" x14ac:dyDescent="0.25">
      <c r="A12" s="2"/>
      <c r="B12" s="1"/>
    </row>
    <row r="13" spans="1:13" ht="18" x14ac:dyDescent="0.25">
      <c r="A13" s="2"/>
      <c r="B13" s="16" t="s">
        <v>46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A12" sqref="A12"/>
    </sheetView>
  </sheetViews>
  <sheetFormatPr baseColWidth="10" defaultRowHeight="15.75" x14ac:dyDescent="0.3"/>
  <cols>
    <col min="1" max="1" width="19.140625" style="21" customWidth="1"/>
    <col min="2" max="2" width="10.85546875" style="21" customWidth="1"/>
    <col min="3" max="14" width="10.7109375" style="21" customWidth="1"/>
    <col min="15" max="37" width="11.42578125" style="21" customWidth="1"/>
    <col min="38" max="16384" width="11.42578125" style="21"/>
  </cols>
  <sheetData>
    <row r="1" spans="1:13" ht="18.75" x14ac:dyDescent="0.35">
      <c r="A1" s="20" t="s">
        <v>44</v>
      </c>
    </row>
    <row r="2" spans="1:13" s="2" customFormat="1" ht="12.75" x14ac:dyDescent="0.25">
      <c r="A2" s="2" t="s">
        <v>35</v>
      </c>
    </row>
    <row r="3" spans="1:13" s="2" customFormat="1" ht="12.75" x14ac:dyDescent="0.25">
      <c r="A3" s="2" t="s">
        <v>24</v>
      </c>
    </row>
    <row r="4" spans="1:13" s="2" customFormat="1" ht="12.75" x14ac:dyDescent="0.25"/>
    <row r="5" spans="1:13" s="2" customFormat="1" ht="12.75" x14ac:dyDescent="0.25">
      <c r="B5" s="11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16</v>
      </c>
      <c r="M5" s="11" t="s">
        <v>9</v>
      </c>
    </row>
    <row r="6" spans="1:13" s="2" customFormat="1" ht="12.75" x14ac:dyDescent="0.25">
      <c r="A6" s="27" t="s">
        <v>55</v>
      </c>
      <c r="B6" s="17">
        <v>146.57488090687201</v>
      </c>
      <c r="C6" s="17">
        <v>156.51546458539701</v>
      </c>
      <c r="D6" s="17">
        <v>153.11840237592901</v>
      </c>
      <c r="E6" s="17">
        <v>102.830743766922</v>
      </c>
      <c r="F6" s="17">
        <v>105.475997126754</v>
      </c>
      <c r="G6" s="17">
        <v>90.857491717158794</v>
      </c>
      <c r="H6" s="17">
        <v>83.005265954290707</v>
      </c>
      <c r="I6" s="17">
        <v>74.178473164116198</v>
      </c>
      <c r="J6" s="17">
        <v>96.788428197623105</v>
      </c>
      <c r="K6" s="17"/>
      <c r="L6" s="17"/>
      <c r="M6" s="17"/>
    </row>
    <row r="7" spans="1:13" s="2" customFormat="1" ht="12.75" x14ac:dyDescent="0.25">
      <c r="A7" s="27" t="s">
        <v>47</v>
      </c>
      <c r="B7" s="17">
        <v>110.32098749107701</v>
      </c>
      <c r="C7" s="17">
        <v>106.645477559521</v>
      </c>
      <c r="D7" s="17">
        <v>133.404303652132</v>
      </c>
      <c r="E7" s="17">
        <v>128.19733124909601</v>
      </c>
      <c r="F7" s="17">
        <v>152.366593526293</v>
      </c>
      <c r="G7" s="17">
        <v>114.080031739258</v>
      </c>
      <c r="H7" s="17">
        <v>117.644162581979</v>
      </c>
      <c r="I7" s="17">
        <v>110.181763630033</v>
      </c>
      <c r="J7" s="17">
        <v>165.59286032545</v>
      </c>
      <c r="K7" s="17">
        <v>147.271000212091</v>
      </c>
      <c r="L7" s="17"/>
      <c r="M7" s="17"/>
    </row>
    <row r="8" spans="1:13" s="2" customFormat="1" ht="12.75" x14ac:dyDescent="0.25">
      <c r="A8" s="27" t="s">
        <v>28</v>
      </c>
      <c r="B8" s="17">
        <v>91.347559708033003</v>
      </c>
      <c r="C8" s="17">
        <v>95.852843851409006</v>
      </c>
      <c r="D8" s="17">
        <v>106.41715042740964</v>
      </c>
      <c r="E8" s="17">
        <v>86.636224250312054</v>
      </c>
      <c r="F8" s="17">
        <v>94.828156234127007</v>
      </c>
      <c r="G8" s="17">
        <v>79.140411571715816</v>
      </c>
      <c r="H8" s="17">
        <v>89.164529566866889</v>
      </c>
      <c r="I8" s="17">
        <v>99.901473730561605</v>
      </c>
      <c r="J8" s="17">
        <v>108.71712861185264</v>
      </c>
      <c r="K8" s="17">
        <v>105.21982522243312</v>
      </c>
      <c r="L8" s="17"/>
      <c r="M8" s="17"/>
    </row>
    <row r="9" spans="1:13" s="2" customFormat="1" ht="12.75" x14ac:dyDescent="0.25">
      <c r="A9" s="27" t="s">
        <v>56</v>
      </c>
      <c r="B9" s="17">
        <v>125.174203368397</v>
      </c>
      <c r="C9" s="17">
        <v>136.20787779516601</v>
      </c>
      <c r="D9" s="17">
        <v>130.72131824961201</v>
      </c>
      <c r="E9" s="17">
        <v>122.98915267515</v>
      </c>
      <c r="F9" s="17">
        <v>134.15139979716099</v>
      </c>
      <c r="G9" s="17">
        <v>129.39902273162701</v>
      </c>
      <c r="H9" s="17">
        <v>134.50147057786501</v>
      </c>
      <c r="I9" s="17">
        <v>126.673392787285</v>
      </c>
      <c r="J9" s="17">
        <v>107.312795259252</v>
      </c>
      <c r="K9" s="17"/>
      <c r="L9" s="17"/>
      <c r="M9" s="17"/>
    </row>
    <row r="10" spans="1:13" s="2" customFormat="1" ht="12.75" x14ac:dyDescent="0.25"/>
    <row r="11" spans="1:13" s="2" customFormat="1" ht="12.75" x14ac:dyDescent="0.25">
      <c r="A11" s="2" t="s">
        <v>29</v>
      </c>
    </row>
    <row r="12" spans="1:13" s="2" customFormat="1" ht="12.75" x14ac:dyDescent="0.25">
      <c r="A12" s="2" t="s">
        <v>54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6" t="s">
        <v>48</v>
      </c>
      <c r="C16" s="23"/>
    </row>
    <row r="17" spans="1:6" x14ac:dyDescent="0.3">
      <c r="B17" s="24"/>
    </row>
    <row r="18" spans="1:6" x14ac:dyDescent="0.3">
      <c r="B18" s="24"/>
    </row>
    <row r="19" spans="1:6" x14ac:dyDescent="0.3">
      <c r="B19" s="24"/>
    </row>
    <row r="20" spans="1:6" x14ac:dyDescent="0.3">
      <c r="B20" s="24"/>
    </row>
    <row r="21" spans="1:6" x14ac:dyDescent="0.3">
      <c r="B21" s="24"/>
    </row>
    <row r="22" spans="1:6" x14ac:dyDescent="0.3">
      <c r="B22" s="25"/>
    </row>
    <row r="23" spans="1:6" x14ac:dyDescent="0.3">
      <c r="B23" s="25"/>
    </row>
    <row r="24" spans="1:6" x14ac:dyDescent="0.3">
      <c r="B24" s="26"/>
      <c r="C24" s="26"/>
      <c r="D24" s="26"/>
      <c r="E24" s="26"/>
      <c r="F24" s="26"/>
    </row>
    <row r="25" spans="1:6" x14ac:dyDescent="0.3">
      <c r="B25" s="24"/>
    </row>
    <row r="26" spans="1:6" x14ac:dyDescent="0.3">
      <c r="B26" s="24"/>
    </row>
    <row r="27" spans="1:6" x14ac:dyDescent="0.3">
      <c r="B27" s="24"/>
    </row>
    <row r="28" spans="1:6" x14ac:dyDescent="0.3">
      <c r="B28" s="24"/>
    </row>
    <row r="29" spans="1:6" x14ac:dyDescent="0.3">
      <c r="B29" s="24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Normal="100" workbookViewId="0">
      <selection activeCell="A16" sqref="A16"/>
    </sheetView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19" t="s">
        <v>49</v>
      </c>
    </row>
    <row r="2" spans="1:37" x14ac:dyDescent="0.25">
      <c r="A2" s="28" t="s">
        <v>24</v>
      </c>
    </row>
    <row r="3" spans="1:37" x14ac:dyDescent="0.25">
      <c r="A3" s="28" t="s">
        <v>25</v>
      </c>
    </row>
    <row r="4" spans="1:37" x14ac:dyDescent="0.25">
      <c r="B4" s="11" t="s">
        <v>15</v>
      </c>
      <c r="C4" s="11" t="s">
        <v>15</v>
      </c>
      <c r="D4" s="11" t="s">
        <v>15</v>
      </c>
      <c r="E4" s="11" t="s">
        <v>15</v>
      </c>
      <c r="F4" s="11" t="s">
        <v>15</v>
      </c>
      <c r="G4" s="11" t="s">
        <v>15</v>
      </c>
      <c r="H4" s="11" t="s">
        <v>15</v>
      </c>
      <c r="I4" s="11" t="s">
        <v>15</v>
      </c>
      <c r="J4" s="11" t="s">
        <v>15</v>
      </c>
      <c r="K4" s="11" t="s">
        <v>15</v>
      </c>
      <c r="L4" s="11" t="s">
        <v>15</v>
      </c>
      <c r="M4" s="11" t="s">
        <v>15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X4" s="11" t="s">
        <v>14</v>
      </c>
      <c r="Y4" s="11" t="s">
        <v>14</v>
      </c>
      <c r="Z4" s="11" t="s">
        <v>57</v>
      </c>
      <c r="AA4" s="11" t="s">
        <v>57</v>
      </c>
      <c r="AB4" s="11" t="s">
        <v>57</v>
      </c>
      <c r="AC4" s="11" t="s">
        <v>57</v>
      </c>
      <c r="AD4" s="11" t="s">
        <v>57</v>
      </c>
      <c r="AE4" s="11" t="s">
        <v>57</v>
      </c>
      <c r="AF4" s="11" t="s">
        <v>57</v>
      </c>
      <c r="AG4" s="11" t="s">
        <v>57</v>
      </c>
      <c r="AH4" s="11" t="s">
        <v>57</v>
      </c>
      <c r="AI4" s="11" t="s">
        <v>57</v>
      </c>
      <c r="AJ4" s="11" t="s">
        <v>57</v>
      </c>
      <c r="AK4" s="11" t="s">
        <v>57</v>
      </c>
    </row>
    <row r="5" spans="1:37" x14ac:dyDescent="0.25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2</v>
      </c>
      <c r="O5" s="11" t="s">
        <v>3</v>
      </c>
      <c r="P5" s="11" t="s">
        <v>4</v>
      </c>
      <c r="Q5" s="11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10</v>
      </c>
      <c r="W5" s="11" t="s">
        <v>11</v>
      </c>
      <c r="X5" s="11" t="s">
        <v>12</v>
      </c>
      <c r="Y5" s="11" t="s">
        <v>13</v>
      </c>
      <c r="Z5" s="11" t="s">
        <v>2</v>
      </c>
      <c r="AA5" s="11" t="s">
        <v>3</v>
      </c>
      <c r="AB5" s="11" t="s">
        <v>4</v>
      </c>
      <c r="AC5" s="11" t="s">
        <v>5</v>
      </c>
      <c r="AD5" s="11" t="s">
        <v>6</v>
      </c>
      <c r="AE5" s="11" t="s">
        <v>7</v>
      </c>
      <c r="AF5" s="11" t="s">
        <v>8</v>
      </c>
      <c r="AG5" s="11" t="s">
        <v>9</v>
      </c>
      <c r="AH5" s="11" t="s">
        <v>10</v>
      </c>
      <c r="AI5" s="11" t="s">
        <v>11</v>
      </c>
      <c r="AJ5" s="11" t="s">
        <v>12</v>
      </c>
      <c r="AK5" s="11" t="s">
        <v>13</v>
      </c>
    </row>
    <row r="6" spans="1:37" x14ac:dyDescent="0.25">
      <c r="A6" s="27" t="s">
        <v>26</v>
      </c>
      <c r="B6" s="17">
        <v>265.40899999999999</v>
      </c>
      <c r="C6" s="17">
        <v>268.50799999999998</v>
      </c>
      <c r="D6" s="17">
        <v>251.18700000000001</v>
      </c>
      <c r="E6" s="17">
        <v>177.11799999999999</v>
      </c>
      <c r="F6" s="17">
        <v>200.34100000000001</v>
      </c>
      <c r="G6" s="17">
        <v>146.571</v>
      </c>
      <c r="H6" s="17">
        <v>106.607</v>
      </c>
      <c r="I6" s="17">
        <v>87.427000000000007</v>
      </c>
      <c r="J6" s="17">
        <v>121.45399999999999</v>
      </c>
      <c r="K6" s="17">
        <v>175.60599999999999</v>
      </c>
      <c r="L6" s="17">
        <v>214.93600000000001</v>
      </c>
      <c r="M6" s="17">
        <v>172.45</v>
      </c>
      <c r="N6" s="17">
        <v>247.077</v>
      </c>
      <c r="O6" s="17">
        <v>218.779</v>
      </c>
      <c r="P6" s="17">
        <v>153.35400000000001</v>
      </c>
      <c r="Q6" s="17">
        <v>179.85</v>
      </c>
      <c r="R6" s="17">
        <v>117.681</v>
      </c>
      <c r="S6" s="17">
        <v>49.765000000000001</v>
      </c>
      <c r="T6" s="17">
        <v>78.667000000000002</v>
      </c>
      <c r="U6" s="17">
        <v>89.86</v>
      </c>
      <c r="V6" s="17">
        <v>85.537999999999997</v>
      </c>
      <c r="W6" s="17">
        <v>123.717</v>
      </c>
      <c r="X6" s="17">
        <v>142.38999999999999</v>
      </c>
      <c r="Y6" s="17">
        <v>100.003</v>
      </c>
      <c r="Z6" s="17">
        <v>268.98599999999999</v>
      </c>
      <c r="AA6" s="17">
        <v>266.625</v>
      </c>
      <c r="AB6" s="17">
        <v>204.66399999999999</v>
      </c>
      <c r="AC6" s="17">
        <v>148.61500000000001</v>
      </c>
      <c r="AD6" s="17"/>
      <c r="AE6" s="17"/>
      <c r="AF6" s="17"/>
      <c r="AG6" s="17"/>
      <c r="AH6" s="17"/>
      <c r="AI6" s="17"/>
      <c r="AJ6" s="17"/>
      <c r="AK6" s="17"/>
    </row>
    <row r="7" spans="1:37" x14ac:dyDescent="0.25">
      <c r="A7" s="27" t="s">
        <v>27</v>
      </c>
      <c r="B7" s="17">
        <v>904.74800000000005</v>
      </c>
      <c r="C7" s="17">
        <v>754.63199999999995</v>
      </c>
      <c r="D7" s="17">
        <v>849.47299999999996</v>
      </c>
      <c r="E7" s="17">
        <v>657.56899999999996</v>
      </c>
      <c r="F7" s="17">
        <v>398.38200000000001</v>
      </c>
      <c r="G7" s="17">
        <v>450.1</v>
      </c>
      <c r="H7" s="17">
        <v>363.12400000000002</v>
      </c>
      <c r="I7" s="17">
        <v>268.63</v>
      </c>
      <c r="J7" s="17">
        <v>604.33399999999995</v>
      </c>
      <c r="K7" s="17">
        <v>710.62099999999998</v>
      </c>
      <c r="L7" s="17">
        <v>710.27</v>
      </c>
      <c r="M7" s="17">
        <v>1070.3530000000001</v>
      </c>
      <c r="N7" s="17">
        <v>615.35599999999999</v>
      </c>
      <c r="O7" s="17">
        <v>741.09500000000003</v>
      </c>
      <c r="P7" s="17">
        <v>725.49199999999996</v>
      </c>
      <c r="Q7" s="17">
        <v>450.28</v>
      </c>
      <c r="R7" s="17">
        <v>332.26799999999997</v>
      </c>
      <c r="S7" s="17">
        <v>322.42599999999999</v>
      </c>
      <c r="T7" s="17">
        <v>288.85899999999998</v>
      </c>
      <c r="U7" s="17">
        <v>351.59699999999998</v>
      </c>
      <c r="V7" s="17">
        <v>578.92899999999997</v>
      </c>
      <c r="W7" s="17">
        <v>709.49099999999999</v>
      </c>
      <c r="X7" s="17">
        <v>676.17499999999995</v>
      </c>
      <c r="Y7" s="17">
        <v>1040.788</v>
      </c>
      <c r="Z7" s="17">
        <v>868.66800000000001</v>
      </c>
      <c r="AA7" s="17">
        <v>896.43200000000002</v>
      </c>
      <c r="AB7" s="17">
        <v>943.36900000000003</v>
      </c>
      <c r="AC7" s="17">
        <v>726.73199999999997</v>
      </c>
      <c r="AD7" s="17"/>
      <c r="AE7" s="17"/>
      <c r="AF7" s="17"/>
      <c r="AG7" s="17"/>
      <c r="AH7" s="17"/>
      <c r="AI7" s="17"/>
      <c r="AJ7" s="17"/>
      <c r="AK7" s="17"/>
    </row>
    <row r="9" spans="1:37" x14ac:dyDescent="0.25">
      <c r="A9" s="2" t="s">
        <v>30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"/>
  <sheetViews>
    <sheetView zoomScaleNormal="100" workbookViewId="0">
      <selection activeCell="M20" sqref="M20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1" t="s">
        <v>44</v>
      </c>
    </row>
    <row r="2" spans="1:13" x14ac:dyDescent="0.25">
      <c r="A2" s="2" t="s">
        <v>58</v>
      </c>
    </row>
    <row r="3" spans="1:13" x14ac:dyDescent="0.25">
      <c r="A3" s="14" t="s">
        <v>60</v>
      </c>
      <c r="B3" s="2"/>
    </row>
    <row r="4" spans="1:13" x14ac:dyDescent="0.25">
      <c r="A4" s="1"/>
      <c r="B4" s="2"/>
    </row>
    <row r="5" spans="1:13" x14ac:dyDescent="0.25">
      <c r="A5" s="11" t="s">
        <v>31</v>
      </c>
      <c r="B5" s="11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16</v>
      </c>
      <c r="M5" s="11" t="s">
        <v>9</v>
      </c>
    </row>
    <row r="6" spans="1:13" x14ac:dyDescent="0.25">
      <c r="A6" s="27" t="s">
        <v>41</v>
      </c>
      <c r="B6" s="30">
        <v>7.8158567214730299</v>
      </c>
      <c r="C6" s="30">
        <v>9.24666113538348</v>
      </c>
      <c r="D6" s="30">
        <v>11.7358002347406</v>
      </c>
      <c r="E6" s="30">
        <v>12.879242250615901</v>
      </c>
      <c r="F6" s="30">
        <v>16.103308179791302</v>
      </c>
      <c r="G6" s="30">
        <v>13.679251156644201</v>
      </c>
      <c r="H6" s="30">
        <v>12.733057894821</v>
      </c>
      <c r="I6" s="30">
        <v>9.01637071187095</v>
      </c>
      <c r="J6" s="30">
        <v>7.1720447983488702</v>
      </c>
      <c r="K6" s="30">
        <v>5.51195122363682</v>
      </c>
      <c r="L6" s="30">
        <v>4.1912857079280199</v>
      </c>
      <c r="M6" s="30">
        <v>5.2649999999999997</v>
      </c>
    </row>
    <row r="7" spans="1:13" x14ac:dyDescent="0.25">
      <c r="A7" s="27" t="s">
        <v>37</v>
      </c>
      <c r="B7" s="30">
        <v>0.15310955171763499</v>
      </c>
      <c r="C7" s="30">
        <v>0.43803527378820201</v>
      </c>
      <c r="D7" s="30">
        <v>0.81016246239993905</v>
      </c>
      <c r="E7" s="30">
        <v>0.97442569007051394</v>
      </c>
      <c r="F7" s="30">
        <v>1.24616979510579</v>
      </c>
      <c r="G7" s="30">
        <v>1.1356470061175601</v>
      </c>
      <c r="H7" s="30">
        <v>1.07176686202345</v>
      </c>
      <c r="I7" s="30">
        <v>0.74324040668229707</v>
      </c>
      <c r="J7" s="30">
        <v>0.39544851105879403</v>
      </c>
      <c r="K7" s="30">
        <v>0.31128895614115298</v>
      </c>
      <c r="L7" s="30">
        <v>0.15209558117645902</v>
      </c>
      <c r="M7" s="30">
        <v>0.115</v>
      </c>
    </row>
    <row r="8" spans="1:13" x14ac:dyDescent="0.25">
      <c r="B8" s="29">
        <f t="shared" ref="B8:M8" si="0">0.5+MAX($B$6:$M$6)-B6</f>
        <v>8.787451458318273</v>
      </c>
      <c r="C8" s="29">
        <f t="shared" si="0"/>
        <v>7.356647044407822</v>
      </c>
      <c r="D8" s="29">
        <f t="shared" si="0"/>
        <v>4.8675079450507024</v>
      </c>
      <c r="E8" s="29">
        <f t="shared" si="0"/>
        <v>3.724065929175401</v>
      </c>
      <c r="F8" s="29">
        <f t="shared" si="0"/>
        <v>0.5</v>
      </c>
      <c r="G8" s="29">
        <f t="shared" si="0"/>
        <v>2.9240570231471015</v>
      </c>
      <c r="H8" s="29">
        <f t="shared" si="0"/>
        <v>3.870250284970302</v>
      </c>
      <c r="I8" s="29">
        <f t="shared" si="0"/>
        <v>7.5869374679203521</v>
      </c>
      <c r="J8" s="29">
        <f t="shared" si="0"/>
        <v>9.4312633814424309</v>
      </c>
      <c r="K8" s="29">
        <f t="shared" si="0"/>
        <v>11.091356956154481</v>
      </c>
      <c r="L8" s="29">
        <f t="shared" si="0"/>
        <v>12.412022471863281</v>
      </c>
      <c r="M8" s="29">
        <f t="shared" si="0"/>
        <v>11.338308179791301</v>
      </c>
    </row>
    <row r="9" spans="1:13" x14ac:dyDescent="0.25">
      <c r="B9" s="29">
        <f t="shared" ref="B9:M9" si="1">0.5+MAX($B$7:$M$7)-B7</f>
        <v>1.5930602433881549</v>
      </c>
      <c r="C9" s="29">
        <f t="shared" si="1"/>
        <v>1.3081345213175879</v>
      </c>
      <c r="D9" s="29">
        <f t="shared" si="1"/>
        <v>0.9360073327058509</v>
      </c>
      <c r="E9" s="29">
        <f t="shared" si="1"/>
        <v>0.77174410503527602</v>
      </c>
      <c r="F9" s="29">
        <f t="shared" si="1"/>
        <v>0.5</v>
      </c>
      <c r="G9" s="29">
        <f t="shared" si="1"/>
        <v>0.61052278898822987</v>
      </c>
      <c r="H9" s="29">
        <f t="shared" si="1"/>
        <v>0.67440293308234001</v>
      </c>
      <c r="I9" s="29">
        <f t="shared" si="1"/>
        <v>1.0029293884234929</v>
      </c>
      <c r="J9" s="29">
        <f t="shared" si="1"/>
        <v>1.350721284046996</v>
      </c>
      <c r="K9" s="29">
        <f t="shared" si="1"/>
        <v>1.434880838964637</v>
      </c>
      <c r="L9" s="29">
        <f t="shared" si="1"/>
        <v>1.5940742139293309</v>
      </c>
      <c r="M9" s="29">
        <f t="shared" si="1"/>
        <v>1.63116979510579</v>
      </c>
    </row>
    <row r="10" spans="1:13" x14ac:dyDescent="0.25">
      <c r="A10" s="2" t="s">
        <v>0</v>
      </c>
    </row>
    <row r="13" spans="1:13" ht="18.75" x14ac:dyDescent="0.35">
      <c r="B13" s="20" t="s">
        <v>50</v>
      </c>
    </row>
    <row r="14" spans="1:13" x14ac:dyDescent="0.25">
      <c r="B14" s="2"/>
    </row>
    <row r="15" spans="1:13" x14ac:dyDescent="0.25">
      <c r="B1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cp:lastPrinted>2024-06-13T08:34:34Z</cp:lastPrinted>
  <dcterms:created xsi:type="dcterms:W3CDTF">2023-03-24T13:42:54Z</dcterms:created>
  <dcterms:modified xsi:type="dcterms:W3CDTF">2025-06-20T12:36:47Z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