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9 - Conjoncture LÉGUMES\e_Rédaction_IR\2026\tomate\TOM 09\"/>
    </mc:Choice>
  </mc:AlternateContent>
  <xr:revisionPtr revIDLastSave="0" documentId="13_ncr:1_{00F65915-D543-4C40-9FBD-934013FB9C24}" xr6:coauthVersionLast="47" xr6:coauthVersionMax="47" xr10:uidLastSave="{00000000-0000-0000-0000-000000000000}"/>
  <bookViews>
    <workbookView xWindow="-28920" yWindow="-735" windowWidth="29040" windowHeight="15720" tabRatio="674" xr2:uid="{00000000-000D-0000-FFFF-FFFF00000000}"/>
  </bookViews>
  <sheets>
    <sheet name="Infos Rapides" sheetId="9" r:id="rId1"/>
    <sheet name="Figure 1" sheetId="7" r:id="rId2"/>
    <sheet name="Figure 2" sheetId="6" r:id="rId3"/>
    <sheet name="Figure 3" sheetId="5" r:id="rId4"/>
    <sheet name="DONNÉES COMPLÉMENTAIRES" sheetId="10" r:id="rId5"/>
    <sheet name="commerce ext" sheetId="8" r:id="rId6"/>
    <sheet name="calendrier prod par bassin" sheetId="1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1" l="1"/>
  <c r="D11" i="11"/>
  <c r="E11" i="11"/>
  <c r="F11" i="11"/>
  <c r="G11" i="11"/>
  <c r="H11" i="11"/>
  <c r="I11" i="11"/>
  <c r="J11" i="11"/>
  <c r="K11" i="11"/>
  <c r="L11" i="11"/>
  <c r="M11" i="11"/>
  <c r="B11" i="11"/>
  <c r="C10" i="11" l="1"/>
  <c r="D10" i="11"/>
  <c r="E10" i="11"/>
  <c r="F10" i="11"/>
  <c r="G10" i="11"/>
  <c r="H10" i="11"/>
  <c r="I10" i="11"/>
  <c r="J10" i="11"/>
  <c r="K10" i="11"/>
  <c r="L10" i="11"/>
  <c r="M10" i="11"/>
  <c r="C12" i="11"/>
  <c r="D12" i="11"/>
  <c r="E12" i="11"/>
  <c r="F12" i="11"/>
  <c r="G12" i="11"/>
  <c r="H12" i="11"/>
  <c r="I12" i="11"/>
  <c r="J12" i="11"/>
  <c r="K12" i="11"/>
  <c r="L12" i="11"/>
  <c r="M12" i="11"/>
  <c r="C13" i="11"/>
  <c r="D13" i="11"/>
  <c r="E13" i="11"/>
  <c r="F13" i="11"/>
  <c r="G13" i="11"/>
  <c r="H13" i="11"/>
  <c r="I13" i="11"/>
  <c r="J13" i="11"/>
  <c r="K13" i="11"/>
  <c r="L13" i="11"/>
  <c r="M13" i="11"/>
  <c r="B10" i="11" l="1"/>
  <c r="B13" i="11" l="1"/>
  <c r="B12" i="11" l="1"/>
</calcChain>
</file>

<file path=xl/sharedStrings.xml><?xml version="1.0" encoding="utf-8"?>
<sst xmlns="http://schemas.openxmlformats.org/spreadsheetml/2006/main" count="104" uniqueCount="57">
  <si>
    <t>Source : Agreste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</si>
  <si>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</si>
  <si>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</si>
  <si>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</si>
  <si>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</si>
  <si>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</si>
  <si>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</si>
  <si>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</si>
  <si>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</si>
  <si>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</si>
  <si>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</si>
  <si>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</si>
  <si>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</si>
  <si>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Juil</t>
  </si>
  <si>
    <t>Sept</t>
  </si>
  <si>
    <t>Oct</t>
  </si>
  <si>
    <t>Nov</t>
  </si>
  <si>
    <t>Déc</t>
  </si>
  <si>
    <t>Janv</t>
  </si>
  <si>
    <t>Fév</t>
  </si>
  <si>
    <t>Autres bassins</t>
  </si>
  <si>
    <t>Centre-Ouest</t>
  </si>
  <si>
    <t>Sud-Est</t>
  </si>
  <si>
    <t>Comex_Monde</t>
  </si>
  <si>
    <t>Importations en quantité (t)</t>
  </si>
  <si>
    <t>Exportations en quantité (t)</t>
  </si>
  <si>
    <t>Moyenne 5 ans*</t>
  </si>
  <si>
    <t>Source : Agreste, Insee</t>
  </si>
  <si>
    <t>Source : Douanes</t>
  </si>
  <si>
    <t>Bassins</t>
  </si>
  <si>
    <t>Évolution sur 1 an* (%)</t>
  </si>
  <si>
    <t xml:space="preserve">* évolution par rapport à la campagne précédente (statistique agricole annuelle) </t>
  </si>
  <si>
    <t>Évolution sur moyenne 5 ans** (%)</t>
  </si>
  <si>
    <t>///</t>
  </si>
  <si>
    <t>Indice Ippap base 100 en 2020</t>
  </si>
  <si>
    <t>Sud-Ouest</t>
  </si>
  <si>
    <t>Production
(milliers de tonnes)</t>
  </si>
  <si>
    <t>Total production</t>
  </si>
  <si>
    <t>Production (milliers de tonnes)</t>
  </si>
  <si>
    <t>Ouest</t>
  </si>
  <si>
    <t>Total surfaces</t>
  </si>
  <si>
    <t xml:space="preserve"> Surfaces en production (hectares)</t>
  </si>
  <si>
    <t>Tomate</t>
  </si>
  <si>
    <t>Figure 2 : production de tomates (calendrier)</t>
  </si>
  <si>
    <t>Figure 3 : prix agricoles à la production de la tomate</t>
  </si>
  <si>
    <t>Production de tomate par bassin (calendrier)</t>
  </si>
  <si>
    <t>Tomate 2025</t>
  </si>
  <si>
    <t>Figure 1 : Surface et production de tomates en 2026 (janvier à décembre 2026)</t>
  </si>
  <si>
    <t>** évolution par rapport à la moyenne 2021 à 2025 (statistique agricole annuelle)</t>
  </si>
  <si>
    <t>* moyenne 2021 à 2025</t>
  </si>
  <si>
    <t>Tomate 2026</t>
  </si>
  <si>
    <t>Légumes frais 2026</t>
  </si>
  <si>
    <t>Production de la campagne 2026 (milliers de tonnes)</t>
  </si>
  <si>
    <t>France 
hors DROM</t>
  </si>
  <si>
    <t>Estimations au 01-septembre-2026</t>
  </si>
  <si>
    <t>France hors DROM</t>
  </si>
  <si>
    <t>France y compris DROM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</si>
</sst>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%"/>
    <numFmt numFmtId="165" formatCode="0.0"/>
    <numFmt numFmtId="166" formatCode="#,##0&quot;   &quot;"/>
    <numFmt numFmtId="167" formatCode="0.0;;&quot;-&quot;"/>
    <numFmt numFmtId="168" formatCode="#,##0.0"/>
    <numFmt numFmtId="169" formatCode="#,##0.0&quot;   &quot;"/>
  </numFmts>
  <fonts count="19" x14ac:knownFonts="1">
    <font>
      <sz val="10"/>
      <name val="Arial"/>
    </font>
    <font>
      <sz val="10"/>
      <name val="Arial"/>
      <family val="2"/>
    </font>
    <font>
      <sz val="8"/>
      <name val="Marianne"/>
      <family val="3"/>
    </font>
    <font>
      <b/>
      <sz val="8"/>
      <name val="Marianne"/>
      <family val="3"/>
    </font>
    <font>
      <sz val="9"/>
      <name val="Marianne"/>
      <family val="3"/>
    </font>
    <font>
      <sz val="9"/>
      <color indexed="12"/>
      <name val="Marianne"/>
      <family val="3"/>
    </font>
    <font>
      <sz val="9"/>
      <color rgb="FF0000FF"/>
      <name val="Marianne"/>
      <family val="3"/>
    </font>
    <font>
      <b/>
      <sz val="8"/>
      <color theme="1"/>
      <name val="Marianne"/>
      <family val="3"/>
    </font>
    <font>
      <b/>
      <sz val="11"/>
      <name val="Marianne"/>
      <family val="3"/>
    </font>
    <font>
      <i/>
      <sz val="8"/>
      <name val="Marianne"/>
      <family val="3"/>
    </font>
    <font>
      <b/>
      <sz val="11"/>
      <color rgb="FF000000"/>
      <name val="Marianne"/>
      <family val="3"/>
    </font>
    <font>
      <sz val="8"/>
      <color theme="0"/>
      <name val="Marianne"/>
      <family val="3"/>
    </font>
    <font>
      <b/>
      <sz val="10"/>
      <name val="Marianne"/>
      <family val="3"/>
    </font>
    <font>
      <b/>
      <sz val="12"/>
      <name val="Marianne"/>
      <family val="3"/>
    </font>
    <font>
      <sz val="10"/>
      <name val="Marianne"/>
      <family val="3"/>
    </font>
    <font>
      <b/>
      <sz val="10"/>
      <color rgb="FF0000FF"/>
      <name val="Marianne"/>
      <family val="3"/>
    </font>
    <font>
      <sz val="10"/>
      <color rgb="FF0000FF"/>
      <name val="Marianne"/>
      <family val="3"/>
    </font>
    <font>
      <sz val="10"/>
      <color rgb="FF7030A0"/>
      <name val="Marianne"/>
      <family val="3"/>
    </font>
    <font>
      <sz val="12"/>
      <name val="Marianne"/>
      <family val="3"/>
    </font>
  </fonts>
  <fills count="5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75C1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3" xfId="0" applyFont="1" applyFill="1" applyBorder="1" applyAlignment="1">
      <alignment horizontal="left"/>
    </xf>
    <xf numFmtId="0" fontId="3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left"/>
    </xf>
    <xf numFmtId="0" fontId="4" fillId="3" borderId="0" xfId="0" applyFont="1" applyFill="1"/>
    <xf numFmtId="3" fontId="5" fillId="3" borderId="0" xfId="0" applyNumberFormat="1" applyFont="1" applyFill="1" applyAlignment="1">
      <alignment horizontal="right"/>
    </xf>
    <xf numFmtId="165" fontId="6" fillId="3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wrapText="1"/>
    </xf>
    <xf numFmtId="0" fontId="9" fillId="3" borderId="3" xfId="0" applyFont="1" applyFill="1" applyBorder="1" applyAlignment="1">
      <alignment horizontal="left"/>
    </xf>
    <xf numFmtId="0" fontId="11" fillId="4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49" fontId="7" fillId="3" borderId="0" xfId="0" applyNumberFormat="1" applyFont="1" applyFill="1" applyProtection="1">
      <protection locked="0"/>
    </xf>
    <xf numFmtId="165" fontId="2" fillId="3" borderId="0" xfId="0" applyNumberFormat="1" applyFont="1" applyFill="1"/>
    <xf numFmtId="0" fontId="10" fillId="3" borderId="0" xfId="0" applyFont="1" applyFill="1" applyAlignment="1">
      <alignment horizontal="left" vertical="center" readingOrder="1"/>
    </xf>
    <xf numFmtId="3" fontId="2" fillId="3" borderId="1" xfId="0" applyNumberFormat="1" applyFont="1" applyFill="1" applyBorder="1" applyProtection="1">
      <protection locked="0"/>
    </xf>
    <xf numFmtId="0" fontId="12" fillId="3" borderId="0" xfId="0" applyFont="1" applyFill="1"/>
    <xf numFmtId="0" fontId="8" fillId="3" borderId="0" xfId="0" applyFont="1" applyFill="1"/>
    <xf numFmtId="0" fontId="13" fillId="3" borderId="0" xfId="0" applyFont="1" applyFill="1"/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 applyAlignment="1">
      <alignment horizontal="left" vertical="center" readingOrder="1"/>
    </xf>
    <xf numFmtId="0" fontId="16" fillId="3" borderId="0" xfId="0" applyFont="1" applyFill="1"/>
    <xf numFmtId="164" fontId="16" fillId="3" borderId="0" xfId="1" applyNumberFormat="1" applyFont="1" applyFill="1"/>
    <xf numFmtId="0" fontId="17" fillId="3" borderId="0" xfId="0" applyFont="1" applyFill="1"/>
    <xf numFmtId="3" fontId="3" fillId="3" borderId="1" xfId="0" applyNumberFormat="1" applyFont="1" applyFill="1" applyBorder="1" applyProtection="1">
      <protection locked="0"/>
    </xf>
    <xf numFmtId="0" fontId="7" fillId="3" borderId="0" xfId="0" applyFont="1" applyFill="1"/>
    <xf numFmtId="167" fontId="11" fillId="3" borderId="0" xfId="0" applyNumberFormat="1" applyFont="1" applyFill="1" applyAlignment="1">
      <alignment horizontal="right"/>
    </xf>
    <xf numFmtId="168" fontId="2" fillId="3" borderId="1" xfId="0" applyNumberFormat="1" applyFont="1" applyFill="1" applyBorder="1" applyProtection="1">
      <protection locked="0"/>
    </xf>
    <xf numFmtId="0" fontId="18" fillId="3" borderId="0" xfId="0" applyFont="1" applyFill="1"/>
    <xf numFmtId="169" fontId="3" fillId="2" borderId="3" xfId="0" applyNumberFormat="1" applyFont="1" applyFill="1" applyBorder="1" applyAlignment="1">
      <alignment horizontal="right"/>
    </xf>
    <xf numFmtId="169" fontId="2" fillId="3" borderId="1" xfId="0" applyNumberFormat="1" applyFont="1" applyFill="1" applyBorder="1" applyProtection="1">
      <protection locked="0"/>
    </xf>
    <xf numFmtId="166" fontId="3" fillId="2" borderId="3" xfId="0" applyNumberFormat="1" applyFont="1" applyFill="1" applyBorder="1" applyAlignment="1">
      <alignment horizontal="right"/>
    </xf>
    <xf numFmtId="3" fontId="9" fillId="3" borderId="3" xfId="0" applyNumberFormat="1" applyFont="1" applyFill="1" applyBorder="1" applyAlignment="1">
      <alignment horizontal="right"/>
    </xf>
    <xf numFmtId="1" fontId="3" fillId="3" borderId="1" xfId="0" applyNumberFormat="1" applyFont="1" applyFill="1" applyBorder="1" applyProtection="1">
      <protection locked="0"/>
    </xf>
    <xf numFmtId="3" fontId="3" fillId="3" borderId="8" xfId="0" applyNumberFormat="1" applyFont="1" applyFill="1" applyBorder="1" applyAlignment="1" applyProtection="1">
      <alignment vertical="top"/>
      <protection locked="0"/>
    </xf>
    <xf numFmtId="3" fontId="3" fillId="3" borderId="9" xfId="0" applyNumberFormat="1" applyFont="1" applyFill="1" applyBorder="1" applyAlignment="1" applyProtection="1">
      <alignment vertical="top"/>
      <protection locked="0"/>
    </xf>
    <xf numFmtId="0" fontId="3" fillId="3" borderId="2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left"/>
    </xf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2" defaultPivotStyle="PivotStyleLight16"/>
  <colors>
    <mruColors>
      <color rgb="FFC8D6EE"/>
      <color rgb="FF4F75C1"/>
      <color rgb="FFFF6699"/>
      <color rgb="FF295EFF"/>
      <color rgb="FFFF00FF"/>
      <color rgb="FFA6A6A6"/>
      <color rgb="FF3B5F97"/>
      <color rgb="FF3B5F9F"/>
      <color rgb="FF3B5FA5"/>
      <color rgb="FF3B5F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143541379361471E-2"/>
          <c:y val="0.18219793345363758"/>
          <c:w val="0.68603855552538695"/>
          <c:h val="0.55016859975051502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'Figure 2'!$A$8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'Figure 2'!$B$6:$M$6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2'!$B$8:$M$8</c:f>
              <c:numCache>
                <c:formatCode>#\ ##0.0"   "</c:formatCode>
                <c:ptCount val="12"/>
                <c:pt idx="0">
                  <c:v>2.3900057188776804</c:v>
                </c:pt>
                <c:pt idx="1">
                  <c:v>6.0460144670855458</c:v>
                </c:pt>
                <c:pt idx="2">
                  <c:v>18.038043161973054</c:v>
                </c:pt>
                <c:pt idx="3">
                  <c:v>43.113103162331988</c:v>
                </c:pt>
                <c:pt idx="4">
                  <c:v>62.781150224627474</c:v>
                </c:pt>
                <c:pt idx="5">
                  <c:v>78.177187064728201</c:v>
                </c:pt>
                <c:pt idx="6">
                  <c:v>96.292230410949628</c:v>
                </c:pt>
                <c:pt idx="7">
                  <c:v>79.354189881096005</c:v>
                </c:pt>
                <c:pt idx="8">
                  <c:v>54.991131584436211</c:v>
                </c:pt>
                <c:pt idx="9">
                  <c:v>41.547099415151045</c:v>
                </c:pt>
                <c:pt idx="10">
                  <c:v>15.435036933421339</c:v>
                </c:pt>
                <c:pt idx="11">
                  <c:v>3.3330079753218866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8-40EB-9109-DA9373314671}"/>
            </c:ext>
          </c:extLst>
        </c:ser>
        <c:ser>
          <c:idx val="0"/>
          <c:order val="1"/>
          <c:tx>
            <c:strRef>
              <c:f>'Figure 2'!$A$7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tx1"/>
              </a:solidFill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C-CE7B-4F6E-B340-6E0F694ECE14}"/>
              </c:ext>
            </c:extLst>
          </c:dPt>
          <c:dPt>
            <c:idx val="5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6-058A-41AA-842E-58216164B0DF}"/>
              </c:ext>
            </c:extLst>
          </c:dPt>
          <c:dPt>
            <c:idx val="6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058A-41AA-842E-58216164B0DF}"/>
              </c:ext>
            </c:extLst>
          </c:dPt>
          <c:dPt>
            <c:idx val="7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8-058A-41AA-842E-58216164B0DF}"/>
              </c:ext>
            </c:extLst>
          </c:dPt>
          <c:dPt>
            <c:idx val="8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2345-45ED-B314-BD9CC8DAAB1F}"/>
              </c:ext>
            </c:extLst>
          </c:dPt>
          <c:dPt>
            <c:idx val="9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2345-45ED-B314-BD9CC8DAAB1F}"/>
              </c:ext>
            </c:extLst>
          </c:dPt>
          <c:dPt>
            <c:idx val="10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2345-45ED-B314-BD9CC8DAAB1F}"/>
              </c:ext>
            </c:extLst>
          </c:dPt>
          <c:dPt>
            <c:idx val="11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1C72-493E-840A-AD04E322FF15}"/>
              </c:ext>
            </c:extLst>
          </c:dPt>
          <c:cat>
            <c:strRef>
              <c:f>'Figure 2'!$B$6:$M$6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2'!$B$7:$M$7</c:f>
              <c:numCache>
                <c:formatCode>#\ ##0.0"   "</c:formatCode>
                <c:ptCount val="12"/>
                <c:pt idx="0">
                  <c:v>1.7649000000000001</c:v>
                </c:pt>
                <c:pt idx="1">
                  <c:v>4.9790000000000001</c:v>
                </c:pt>
                <c:pt idx="2">
                  <c:v>17.625299999999999</c:v>
                </c:pt>
                <c:pt idx="3">
                  <c:v>42.330500000000001</c:v>
                </c:pt>
                <c:pt idx="4">
                  <c:v>62.079900000000002</c:v>
                </c:pt>
                <c:pt idx="5">
                  <c:v>82.251300000000001</c:v>
                </c:pt>
                <c:pt idx="6">
                  <c:v>88.336700000000008</c:v>
                </c:pt>
                <c:pt idx="7">
                  <c:v>69.781499999999994</c:v>
                </c:pt>
                <c:pt idx="8">
                  <c:v>52.124300000000005</c:v>
                </c:pt>
                <c:pt idx="9">
                  <c:v>40.6584</c:v>
                </c:pt>
                <c:pt idx="10">
                  <c:v>14.7271</c:v>
                </c:pt>
                <c:pt idx="11">
                  <c:v>3.1506999999999996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8-40EB-9109-DA9373314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6431272"/>
        <c:axId val="1"/>
      </c:barChart>
      <c:lineChart>
        <c:grouping val="standard"/>
        <c:varyColors val="0"/>
        <c:ser>
          <c:idx val="7"/>
          <c:order val="2"/>
          <c:tx>
            <c:strRef>
              <c:f>'Figure 2'!$A$9</c:f>
              <c:strCache>
                <c:ptCount val="1"/>
                <c:pt idx="0">
                  <c:v>Moyenne 5 ans*</c:v>
                </c:pt>
              </c:strCache>
            </c:strRef>
          </c:tx>
          <c:spPr>
            <a:ln w="3175">
              <a:solidFill>
                <a:schemeClr val="accent6"/>
              </a:solidFill>
              <a:prstDash val="solid"/>
            </a:ln>
          </c:spPr>
          <c:marker>
            <c:symbol val="diamond"/>
            <c:size val="3"/>
            <c:spPr>
              <a:ln>
                <a:solidFill>
                  <a:schemeClr val="accent6"/>
                </a:solidFill>
              </a:ln>
            </c:spPr>
          </c:marker>
          <c:cat>
            <c:strRef>
              <c:f>'Figure 2'!$B$6:$M$6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2'!$B$9:$M$9</c:f>
              <c:numCache>
                <c:formatCode>#\ ##0.0"   "</c:formatCode>
                <c:ptCount val="12"/>
                <c:pt idx="0">
                  <c:v>2.5864936166941872</c:v>
                </c:pt>
                <c:pt idx="1">
                  <c:v>5.4462057136938666</c:v>
                </c:pt>
                <c:pt idx="2">
                  <c:v>20.08046258377092</c:v>
                </c:pt>
                <c:pt idx="3">
                  <c:v>41.58506199248464</c:v>
                </c:pt>
                <c:pt idx="4">
                  <c:v>66.412572016147408</c:v>
                </c:pt>
                <c:pt idx="5">
                  <c:v>81.395796273107507</c:v>
                </c:pt>
                <c:pt idx="6">
                  <c:v>90.231595942463827</c:v>
                </c:pt>
                <c:pt idx="7">
                  <c:v>80.127206563832473</c:v>
                </c:pt>
                <c:pt idx="8">
                  <c:v>54.586137278333638</c:v>
                </c:pt>
                <c:pt idx="9">
                  <c:v>39.099945918918962</c:v>
                </c:pt>
                <c:pt idx="10">
                  <c:v>15.389112082894167</c:v>
                </c:pt>
                <c:pt idx="11">
                  <c:v>3.2073900176584202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B48-40EB-9109-DA9373314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800">
                    <a:effectLst/>
                  </a:rPr>
                  <a:t>Milliers de tonnes</a:t>
                </a:r>
              </a:p>
            </c:rich>
          </c:tx>
          <c:layout>
            <c:manualLayout>
              <c:xMode val="edge"/>
              <c:yMode val="edge"/>
              <c:x val="2.7247047839528226E-5"/>
              <c:y val="6.210926269877671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20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998693531415874E-2"/>
          <c:y val="0.18219793345363758"/>
          <c:w val="0.61841458993160148"/>
          <c:h val="0.56696401011137831"/>
        </c:manualLayout>
      </c:layout>
      <c:lineChart>
        <c:grouping val="standard"/>
        <c:varyColors val="0"/>
        <c:ser>
          <c:idx val="0"/>
          <c:order val="0"/>
          <c:tx>
            <c:strRef>
              <c:f>'Figure 3'!$A$6</c:f>
              <c:strCache>
                <c:ptCount val="1"/>
                <c:pt idx="0">
                  <c:v>Tomate 2026</c:v>
                </c:pt>
              </c:strCache>
            </c:strRef>
          </c:tx>
          <c:spPr>
            <a:ln w="28575">
              <a:solidFill>
                <a:srgbClr val="FF0000"/>
              </a:solidFill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noFill/>
              </a:ln>
            </c:spPr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3'!$B$6:$M$6</c:f>
              <c:numCache>
                <c:formatCode>#,##0</c:formatCode>
                <c:ptCount val="12"/>
                <c:pt idx="0">
                  <c:v>268.57535843742698</c:v>
                </c:pt>
                <c:pt idx="2">
                  <c:v>245.994315530357</c:v>
                </c:pt>
                <c:pt idx="3">
                  <c:v>213.601036886614</c:v>
                </c:pt>
                <c:pt idx="4">
                  <c:v>117.168759933191</c:v>
                </c:pt>
                <c:pt idx="5">
                  <c:v>138.34206262421199</c:v>
                </c:pt>
                <c:pt idx="6">
                  <c:v>118.939257613008</c:v>
                </c:pt>
                <c:pt idx="7">
                  <c:v>182.714267651505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2A-419D-9342-C9288AA5F116}"/>
            </c:ext>
          </c:extLst>
        </c:ser>
        <c:ser>
          <c:idx val="2"/>
          <c:order val="1"/>
          <c:tx>
            <c:strRef>
              <c:f>'Figure 3'!$A$7</c:f>
              <c:strCache>
                <c:ptCount val="1"/>
                <c:pt idx="0">
                  <c:v>Tomate 2025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3'!$B$7:$M$7</c:f>
              <c:numCache>
                <c:formatCode>#,##0</c:formatCode>
                <c:ptCount val="12"/>
                <c:pt idx="0">
                  <c:v>256.22089194930498</c:v>
                </c:pt>
                <c:pt idx="1">
                  <c:v>185.266049276308</c:v>
                </c:pt>
                <c:pt idx="2">
                  <c:v>184.65093370654699</c:v>
                </c:pt>
                <c:pt idx="3">
                  <c:v>159.903577463625</c:v>
                </c:pt>
                <c:pt idx="4">
                  <c:v>94.468163047497299</c:v>
                </c:pt>
                <c:pt idx="5">
                  <c:v>104.703349322352</c:v>
                </c:pt>
                <c:pt idx="6">
                  <c:v>108.0637752233</c:v>
                </c:pt>
                <c:pt idx="7">
                  <c:v>127.674122059518</c:v>
                </c:pt>
                <c:pt idx="8">
                  <c:v>100.46555773108599</c:v>
                </c:pt>
                <c:pt idx="9">
                  <c:v>93.179287919242796</c:v>
                </c:pt>
                <c:pt idx="10">
                  <c:v>103.262597593577</c:v>
                </c:pt>
                <c:pt idx="11">
                  <c:v>208.26100651405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2A-419D-9342-C9288AA5F116}"/>
            </c:ext>
          </c:extLst>
        </c:ser>
        <c:ser>
          <c:idx val="1"/>
          <c:order val="2"/>
          <c:tx>
            <c:strRef>
              <c:f>'Figure 3'!$A$8</c:f>
              <c:strCache>
                <c:ptCount val="1"/>
                <c:pt idx="0">
                  <c:v>Moyenne 5 ans*</c:v>
                </c:pt>
              </c:strCache>
            </c:strRef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3'!$B$8:$M$8</c:f>
              <c:numCache>
                <c:formatCode>#,##0</c:formatCode>
                <c:ptCount val="12"/>
                <c:pt idx="0">
                  <c:v>225.23496916729559</c:v>
                </c:pt>
                <c:pt idx="1">
                  <c:v>203.23242788573501</c:v>
                </c:pt>
                <c:pt idx="2">
                  <c:v>183.45046109205379</c:v>
                </c:pt>
                <c:pt idx="3">
                  <c:v>151.8991676078364</c:v>
                </c:pt>
                <c:pt idx="4">
                  <c:v>97.78546385402629</c:v>
                </c:pt>
                <c:pt idx="5">
                  <c:v>97.199955553348644</c:v>
                </c:pt>
                <c:pt idx="6">
                  <c:v>99.946103275501514</c:v>
                </c:pt>
                <c:pt idx="7">
                  <c:v>107.39832240486835</c:v>
                </c:pt>
                <c:pt idx="8">
                  <c:v>108.06568009731977</c:v>
                </c:pt>
                <c:pt idx="9">
                  <c:v>114.26689408676285</c:v>
                </c:pt>
                <c:pt idx="10">
                  <c:v>124.44697205293218</c:v>
                </c:pt>
                <c:pt idx="11">
                  <c:v>208.35308949408576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2A-419D-9342-C9288AA5F116}"/>
            </c:ext>
          </c:extLst>
        </c:ser>
        <c:ser>
          <c:idx val="7"/>
          <c:order val="3"/>
          <c:tx>
            <c:strRef>
              <c:f>'Figure 3'!$A$9</c:f>
              <c:strCache>
                <c:ptCount val="1"/>
                <c:pt idx="0">
                  <c:v>Légumes frais 2026</c:v>
                </c:pt>
              </c:strCache>
            </c:strRef>
          </c:tx>
          <c:spPr>
            <a:ln w="25400">
              <a:solidFill>
                <a:srgbClr val="92D05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3'!$B$9:$M$9</c:f>
              <c:numCache>
                <c:formatCode>#,##0</c:formatCode>
                <c:ptCount val="12"/>
                <c:pt idx="0">
                  <c:v>120.40880037484401</c:v>
                </c:pt>
                <c:pt idx="1">
                  <c:v>113.925482324377</c:v>
                </c:pt>
                <c:pt idx="2">
                  <c:v>127.465430929785</c:v>
                </c:pt>
                <c:pt idx="3">
                  <c:v>132.24418746080599</c:v>
                </c:pt>
                <c:pt idx="4">
                  <c:v>115.960809031338</c:v>
                </c:pt>
                <c:pt idx="5">
                  <c:v>127.209509269767</c:v>
                </c:pt>
                <c:pt idx="6">
                  <c:v>123.04346804731399</c:v>
                </c:pt>
                <c:pt idx="7">
                  <c:v>141.584622079339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62A-419D-9342-C9288AA5F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75"/>
          <c:min val="75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25"/>
        <c:minorUnit val="2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0077570996202509E-2"/>
          <c:y val="4.583333333333333E-2"/>
          <c:w val="0.83026849762999866"/>
          <c:h val="0.7866738845144355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'calendrier prod par bassin'!$A$6</c:f>
              <c:strCache>
                <c:ptCount val="1"/>
                <c:pt idx="0">
                  <c:v>Ouest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bassin'!$B$6:$M$6</c:f>
              <c:numCache>
                <c:formatCode>#\ ##0.0</c:formatCode>
                <c:ptCount val="12"/>
                <c:pt idx="0">
                  <c:v>0.40900000000000003</c:v>
                </c:pt>
                <c:pt idx="1">
                  <c:v>1.5232000000000001</c:v>
                </c:pt>
                <c:pt idx="2">
                  <c:v>6.0856000000000003</c:v>
                </c:pt>
                <c:pt idx="3">
                  <c:v>14.6906</c:v>
                </c:pt>
                <c:pt idx="4">
                  <c:v>21.815300000000001</c:v>
                </c:pt>
                <c:pt idx="5">
                  <c:v>26.776800000000001</c:v>
                </c:pt>
                <c:pt idx="6">
                  <c:v>27.883900000000001</c:v>
                </c:pt>
                <c:pt idx="7">
                  <c:v>21.499200000000002</c:v>
                </c:pt>
                <c:pt idx="8">
                  <c:v>17.926900000000003</c:v>
                </c:pt>
                <c:pt idx="9">
                  <c:v>16.811700000000002</c:v>
                </c:pt>
                <c:pt idx="10">
                  <c:v>4.6855000000000002</c:v>
                </c:pt>
                <c:pt idx="11">
                  <c:v>0.58610000000000007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11-4BB0-A4A0-68D7C9580796}"/>
            </c:ext>
          </c:extLst>
        </c:ser>
        <c:ser>
          <c:idx val="2"/>
          <c:order val="1"/>
          <c:tx>
            <c:v> </c:v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bassin'!$B$10:$M$10</c:f>
              <c:numCache>
                <c:formatCode>0.0;;"-"</c:formatCode>
                <c:ptCount val="12"/>
                <c:pt idx="0">
                  <c:v>27.974900000000002</c:v>
                </c:pt>
                <c:pt idx="1">
                  <c:v>26.860700000000001</c:v>
                </c:pt>
                <c:pt idx="2">
                  <c:v>22.298300000000001</c:v>
                </c:pt>
                <c:pt idx="3">
                  <c:v>13.693300000000001</c:v>
                </c:pt>
                <c:pt idx="4">
                  <c:v>6.5686</c:v>
                </c:pt>
                <c:pt idx="5">
                  <c:v>1.6070999999999991</c:v>
                </c:pt>
                <c:pt idx="6">
                  <c:v>0.5</c:v>
                </c:pt>
                <c:pt idx="7">
                  <c:v>6.8846999999999987</c:v>
                </c:pt>
                <c:pt idx="8">
                  <c:v>10.456999999999997</c:v>
                </c:pt>
                <c:pt idx="9">
                  <c:v>11.572199999999999</c:v>
                </c:pt>
                <c:pt idx="10">
                  <c:v>23.698399999999999</c:v>
                </c:pt>
                <c:pt idx="11">
                  <c:v>27.797800000000002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411-4BB0-A4A0-68D7C9580796}"/>
            </c:ext>
          </c:extLst>
        </c:ser>
        <c:ser>
          <c:idx val="4"/>
          <c:order val="2"/>
          <c:tx>
            <c:strRef>
              <c:f>'calendrier prod par bassin'!$A$7</c:f>
              <c:strCache>
                <c:ptCount val="1"/>
                <c:pt idx="0">
                  <c:v>Centre-Ouest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bassin'!$B$7:$M$7</c:f>
              <c:numCache>
                <c:formatCode>#\ ##0.0</c:formatCode>
                <c:ptCount val="12"/>
                <c:pt idx="0">
                  <c:v>0.3301</c:v>
                </c:pt>
                <c:pt idx="1">
                  <c:v>0.29780000000000001</c:v>
                </c:pt>
                <c:pt idx="2">
                  <c:v>2.1347</c:v>
                </c:pt>
                <c:pt idx="3">
                  <c:v>7.6052</c:v>
                </c:pt>
                <c:pt idx="4">
                  <c:v>11.2425</c:v>
                </c:pt>
                <c:pt idx="5">
                  <c:v>17.041799999999999</c:v>
                </c:pt>
                <c:pt idx="6">
                  <c:v>12.451400000000001</c:v>
                </c:pt>
                <c:pt idx="7">
                  <c:v>9.17</c:v>
                </c:pt>
                <c:pt idx="8">
                  <c:v>10.2227</c:v>
                </c:pt>
                <c:pt idx="9">
                  <c:v>8.0572000000000017</c:v>
                </c:pt>
                <c:pt idx="10">
                  <c:v>4.4558999999999997</c:v>
                </c:pt>
                <c:pt idx="11">
                  <c:v>1.3037000000000001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411-4BB0-A4A0-68D7C9580796}"/>
            </c:ext>
          </c:extLst>
        </c:ser>
        <c:ser>
          <c:idx val="6"/>
          <c:order val="3"/>
          <c:tx>
            <c:v> </c:v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bassin'!$B$11:$M$11</c:f>
              <c:numCache>
                <c:formatCode>0.0;;"-"</c:formatCode>
                <c:ptCount val="12"/>
                <c:pt idx="0">
                  <c:v>17.211699999999997</c:v>
                </c:pt>
                <c:pt idx="1">
                  <c:v>17.244</c:v>
                </c:pt>
                <c:pt idx="2">
                  <c:v>15.407099999999998</c:v>
                </c:pt>
                <c:pt idx="3">
                  <c:v>9.9365999999999985</c:v>
                </c:pt>
                <c:pt idx="4">
                  <c:v>6.2992999999999988</c:v>
                </c:pt>
                <c:pt idx="5">
                  <c:v>0.5</c:v>
                </c:pt>
                <c:pt idx="6">
                  <c:v>5.0903999999999971</c:v>
                </c:pt>
                <c:pt idx="7">
                  <c:v>8.3717999999999986</c:v>
                </c:pt>
                <c:pt idx="8">
                  <c:v>7.3190999999999988</c:v>
                </c:pt>
                <c:pt idx="9">
                  <c:v>9.4845999999999968</c:v>
                </c:pt>
                <c:pt idx="10">
                  <c:v>13.085899999999999</c:v>
                </c:pt>
                <c:pt idx="11">
                  <c:v>16.238099999999999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411-4BB0-A4A0-68D7C9580796}"/>
            </c:ext>
          </c:extLst>
        </c:ser>
        <c:ser>
          <c:idx val="1"/>
          <c:order val="4"/>
          <c:tx>
            <c:strRef>
              <c:f>'calendrier prod par bassin'!$A$8</c:f>
              <c:strCache>
                <c:ptCount val="1"/>
                <c:pt idx="0">
                  <c:v>Sud-Ouest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bassin'!$B$8:$M$8</c:f>
              <c:numCache>
                <c:formatCode>#\ ##0.0</c:formatCode>
                <c:ptCount val="12"/>
                <c:pt idx="0">
                  <c:v>4.48E-2</c:v>
                </c:pt>
                <c:pt idx="1">
                  <c:v>0.36730000000000002</c:v>
                </c:pt>
                <c:pt idx="2">
                  <c:v>2.9795000000000003</c:v>
                </c:pt>
                <c:pt idx="3">
                  <c:v>8.3550000000000004</c:v>
                </c:pt>
                <c:pt idx="4">
                  <c:v>12.0214</c:v>
                </c:pt>
                <c:pt idx="5">
                  <c:v>17.380800000000001</c:v>
                </c:pt>
                <c:pt idx="6">
                  <c:v>17.501099999999997</c:v>
                </c:pt>
                <c:pt idx="7">
                  <c:v>14.8558</c:v>
                </c:pt>
                <c:pt idx="8">
                  <c:v>10.514299999999999</c:v>
                </c:pt>
                <c:pt idx="9">
                  <c:v>8.3933999999999997</c:v>
                </c:pt>
                <c:pt idx="10">
                  <c:v>3.3568000000000002</c:v>
                </c:pt>
                <c:pt idx="11">
                  <c:v>0.49869999999999998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11-4BB0-A4A0-68D7C9580796}"/>
            </c:ext>
          </c:extLst>
        </c:ser>
        <c:ser>
          <c:idx val="3"/>
          <c:order val="5"/>
          <c:tx>
            <c:v> </c:v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bassin'!$B$12:$M$12</c:f>
              <c:numCache>
                <c:formatCode>0.0;;"-"</c:formatCode>
                <c:ptCount val="12"/>
                <c:pt idx="0">
                  <c:v>17.956299999999999</c:v>
                </c:pt>
                <c:pt idx="1">
                  <c:v>17.633799999999997</c:v>
                </c:pt>
                <c:pt idx="2">
                  <c:v>15.021599999999998</c:v>
                </c:pt>
                <c:pt idx="3">
                  <c:v>9.646099999999997</c:v>
                </c:pt>
                <c:pt idx="4">
                  <c:v>5.9796999999999976</c:v>
                </c:pt>
                <c:pt idx="5">
                  <c:v>0.62029999999999674</c:v>
                </c:pt>
                <c:pt idx="6">
                  <c:v>0.5</c:v>
                </c:pt>
                <c:pt idx="7">
                  <c:v>3.1452999999999971</c:v>
                </c:pt>
                <c:pt idx="8">
                  <c:v>7.4867999999999988</c:v>
                </c:pt>
                <c:pt idx="9">
                  <c:v>9.6076999999999977</c:v>
                </c:pt>
                <c:pt idx="10">
                  <c:v>14.644299999999998</c:v>
                </c:pt>
                <c:pt idx="11">
                  <c:v>17.502399999999998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411-4BB0-A4A0-68D7C9580796}"/>
            </c:ext>
          </c:extLst>
        </c:ser>
        <c:ser>
          <c:idx val="5"/>
          <c:order val="6"/>
          <c:tx>
            <c:strRef>
              <c:f>'calendrier prod par bassin'!$A$9</c:f>
              <c:strCache>
                <c:ptCount val="1"/>
                <c:pt idx="0">
                  <c:v>Sud-Est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bassin'!$B$9:$M$9</c:f>
              <c:numCache>
                <c:formatCode>#\ ##0.0</c:formatCode>
                <c:ptCount val="12"/>
                <c:pt idx="0">
                  <c:v>0.86639999999999995</c:v>
                </c:pt>
                <c:pt idx="1">
                  <c:v>2.4691999999999998</c:v>
                </c:pt>
                <c:pt idx="2">
                  <c:v>5.2863000000000007</c:v>
                </c:pt>
                <c:pt idx="3">
                  <c:v>8.9420999999999999</c:v>
                </c:pt>
                <c:pt idx="4">
                  <c:v>12.9427</c:v>
                </c:pt>
                <c:pt idx="5">
                  <c:v>15.268000000000001</c:v>
                </c:pt>
                <c:pt idx="6">
                  <c:v>23.071099999999998</c:v>
                </c:pt>
                <c:pt idx="7">
                  <c:v>17.303000000000001</c:v>
                </c:pt>
                <c:pt idx="8">
                  <c:v>8.7698999999999998</c:v>
                </c:pt>
                <c:pt idx="9">
                  <c:v>4.4216000000000006</c:v>
                </c:pt>
                <c:pt idx="10">
                  <c:v>1.2538999999999998</c:v>
                </c:pt>
                <c:pt idx="11">
                  <c:v>0.55710000000000004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411-4BB0-A4A0-68D7C9580796}"/>
            </c:ext>
          </c:extLst>
        </c:ser>
        <c:ser>
          <c:idx val="7"/>
          <c:order val="7"/>
          <c:tx>
            <c:v> </c:v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bassin'!$B$13:$M$13</c:f>
              <c:numCache>
                <c:formatCode>0.0;;"-"</c:formatCode>
                <c:ptCount val="12"/>
                <c:pt idx="0">
                  <c:v>22.704699999999999</c:v>
                </c:pt>
                <c:pt idx="1">
                  <c:v>21.101899999999997</c:v>
                </c:pt>
                <c:pt idx="2">
                  <c:v>18.284799999999997</c:v>
                </c:pt>
                <c:pt idx="3">
                  <c:v>14.628999999999998</c:v>
                </c:pt>
                <c:pt idx="4">
                  <c:v>10.628399999999997</c:v>
                </c:pt>
                <c:pt idx="5">
                  <c:v>8.303099999999997</c:v>
                </c:pt>
                <c:pt idx="6">
                  <c:v>0.5</c:v>
                </c:pt>
                <c:pt idx="7">
                  <c:v>6.2680999999999969</c:v>
                </c:pt>
                <c:pt idx="8">
                  <c:v>14.801199999999998</c:v>
                </c:pt>
                <c:pt idx="9">
                  <c:v>19.149499999999996</c:v>
                </c:pt>
                <c:pt idx="10">
                  <c:v>22.3172</c:v>
                </c:pt>
                <c:pt idx="11">
                  <c:v>23.013999999999999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411-4BB0-A4A0-68D7C95807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85675232"/>
        <c:axId val="285664832"/>
      </c:barChart>
      <c:catAx>
        <c:axId val="285675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85664832"/>
        <c:crosses val="autoZero"/>
        <c:auto val="1"/>
        <c:lblAlgn val="ctr"/>
        <c:lblOffset val="100"/>
        <c:noMultiLvlLbl val="0"/>
      </c:catAx>
      <c:valAx>
        <c:axId val="285664832"/>
        <c:scaling>
          <c:orientation val="minMax"/>
        </c:scaling>
        <c:delete val="1"/>
        <c:axPos val="l"/>
        <c:numFmt formatCode="#\ ##0.0" sourceLinked="1"/>
        <c:majorTickMark val="none"/>
        <c:minorTickMark val="none"/>
        <c:tickLblPos val="nextTo"/>
        <c:crossAx val="285675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12121</xdr:colOff>
      <xdr:row>13</xdr:row>
      <xdr:rowOff>64078</xdr:rowOff>
    </xdr:from>
    <xdr:to>
      <xdr:col>8</xdr:col>
      <xdr:colOff>822614</xdr:colOff>
      <xdr:row>25</xdr:row>
      <xdr:rowOff>155865</xdr:rowOff>
    </xdr:to>
    <xdr:graphicFrame macro="">
      <xdr:nvGraphicFramePr>
        <xdr:cNvPr id="11" name="Chart 3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0.01261</cdr:x>
      <cdr:y>0.81559</cdr:y>
    </cdr:from>
    <cdr:to>
      <cdr:x>0.42815</cdr:x>
      <cdr:y>0.96975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887" y="1685059"/>
          <a:ext cx="2664827" cy="31850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2021 à 2025</a:t>
          </a:r>
        </a:p>
        <a:p xmlns:a="http://schemas.openxmlformats.org/drawingml/2006/main">
          <a:pPr algn="l" rtl="0">
            <a:defRPr sz="1000"/>
          </a:pPr>
          <a:endParaRPr lang="fr-FR" sz="700" b="0" i="0" u="none" strike="noStrike" baseline="0">
            <a:solidFill>
              <a:srgbClr val="000000"/>
            </a:solidFill>
            <a:latin typeface="Marianne" panose="02000000000000000000" pitchFamily="50" charset="0"/>
            <a:cs typeface="Arial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16</xdr:row>
      <xdr:rowOff>38102</xdr:rowOff>
    </xdr:from>
    <xdr:to>
      <xdr:col>9</xdr:col>
      <xdr:colOff>684068</xdr:colOff>
      <xdr:row>29</xdr:row>
      <xdr:rowOff>55562</xdr:rowOff>
    </xdr:to>
    <xdr:graphicFrame macro="">
      <xdr:nvGraphicFramePr>
        <xdr:cNvPr id="7" name="Chart 3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0.02448</cdr:x>
      <cdr:y>0.81968</cdr:y>
    </cdr:from>
    <cdr:to>
      <cdr:x>0.73307</cdr:x>
      <cdr:y>0.98701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5910" y="2128829"/>
          <a:ext cx="4512927" cy="43458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 : Agreste, Insee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2021 à 2025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    l'absence de prix à la production en février 2026 ne permet pas d'estimer l'indice IPPAP pour ce mois</a:t>
          </a:r>
        </a:p>
      </cdr:txBody>
    </cdr:sp>
  </cdr:relSizeAnchor>
  <cdr:relSizeAnchor xmlns:cdr="http://schemas.openxmlformats.org/drawingml/2006/chartDrawing">
    <cdr:from>
      <cdr:x>0</cdr:x>
      <cdr:y>0.01821</cdr:y>
    </cdr:from>
    <cdr:to>
      <cdr:x>0.5824</cdr:x>
      <cdr:y>0.12613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38254"/>
          <a:ext cx="4057650" cy="2267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800" b="1">
              <a:latin typeface="Marianne" panose="02000000000000000000" pitchFamily="50" charset="0"/>
            </a:rPr>
            <a:t>Indice des prix à la production (IPPAP) - base 100 en 2020</a:t>
          </a:r>
        </a:p>
      </cdr:txBody>
    </cdr:sp>
  </cdr:relSizeAnchor>
  <cdr:relSizeAnchor xmlns:cdr="http://schemas.openxmlformats.org/drawingml/2006/chartDrawing">
    <cdr:from>
      <cdr:x>0.02891</cdr:x>
      <cdr:y>0.93888</cdr:y>
    </cdr:from>
    <cdr:to>
      <cdr:x>0.03609</cdr:x>
      <cdr:y>0.95721</cdr:y>
    </cdr:to>
    <cdr:sp macro="" textlink="">
      <cdr:nvSpPr>
        <cdr:cNvPr id="3" name="Étoile : 5 branches 2">
          <a:extLst xmlns:a="http://schemas.openxmlformats.org/drawingml/2006/main">
            <a:ext uri="{FF2B5EF4-FFF2-40B4-BE49-F238E27FC236}">
              <a16:creationId xmlns:a16="http://schemas.microsoft.com/office/drawing/2014/main" id="{9CBB72D1-54DA-414A-93AA-A54A872ADD85}"/>
            </a:ext>
          </a:extLst>
        </cdr:cNvPr>
        <cdr:cNvSpPr/>
      </cdr:nvSpPr>
      <cdr:spPr>
        <a:xfrm xmlns:a="http://schemas.openxmlformats.org/drawingml/2006/main">
          <a:off x="184151" y="2438398"/>
          <a:ext cx="45719" cy="47625"/>
        </a:xfrm>
        <a:prstGeom xmlns:a="http://schemas.openxmlformats.org/drawingml/2006/main" prst="star5">
          <a:avLst/>
        </a:prstGeom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fr-FR"/>
        </a:p>
      </cdr:txBody>
    </cdr:sp>
  </cdr:relSizeAnchor>
  <cdr:relSizeAnchor xmlns:cdr="http://schemas.openxmlformats.org/drawingml/2006/chartDrawing">
    <cdr:from>
      <cdr:x>0.1513</cdr:x>
      <cdr:y>0.73778</cdr:y>
    </cdr:from>
    <cdr:to>
      <cdr:x>0.15848</cdr:x>
      <cdr:y>0.75611</cdr:y>
    </cdr:to>
    <cdr:sp macro="" textlink="">
      <cdr:nvSpPr>
        <cdr:cNvPr id="5" name="Étoile : 5 branches 4">
          <a:extLst xmlns:a="http://schemas.openxmlformats.org/drawingml/2006/main">
            <a:ext uri="{FF2B5EF4-FFF2-40B4-BE49-F238E27FC236}">
              <a16:creationId xmlns:a16="http://schemas.microsoft.com/office/drawing/2014/main" id="{55C79548-F859-4430-9D33-F9B9F93868CF}"/>
            </a:ext>
          </a:extLst>
        </cdr:cNvPr>
        <cdr:cNvSpPr/>
      </cdr:nvSpPr>
      <cdr:spPr>
        <a:xfrm xmlns:a="http://schemas.openxmlformats.org/drawingml/2006/main">
          <a:off x="963613" y="1916112"/>
          <a:ext cx="45719" cy="47625"/>
        </a:xfrm>
        <a:prstGeom xmlns:a="http://schemas.openxmlformats.org/drawingml/2006/main" prst="star5">
          <a:avLst/>
        </a:prstGeom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fr-FR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17</xdr:row>
      <xdr:rowOff>19050</xdr:rowOff>
    </xdr:from>
    <xdr:to>
      <xdr:col>9</xdr:col>
      <xdr:colOff>714374</xdr:colOff>
      <xdr:row>35</xdr:row>
      <xdr:rowOff>152400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0.02099</cdr:x>
      <cdr:y>0.90959</cdr:y>
    </cdr:from>
    <cdr:to>
      <cdr:x>0.24946</cdr:x>
      <cdr:y>1</cdr:y>
    </cdr:to>
    <cdr:sp macro="" textlink="">
      <cdr:nvSpPr>
        <cdr:cNvPr id="2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6050" y="2772425"/>
          <a:ext cx="1589684" cy="2755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Palissade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"/>
  <sheetViews>
    <sheetView tabSelected="1" workbookViewId="0"/>
  </sheetViews>
  <sheetFormatPr baseColWidth="10"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14"/>
  <sheetViews>
    <sheetView zoomScale="120" zoomScaleNormal="120" workbookViewId="0">
      <selection activeCell="J26" sqref="J26"/>
    </sheetView>
  </sheetViews>
  <sheetFormatPr baseColWidth="10" defaultRowHeight="15.75" x14ac:dyDescent="0.3"/>
  <cols>
    <col min="1" max="1" width="1.7109375" style="22" customWidth="1"/>
    <col min="2" max="2" width="10.7109375" style="1" customWidth="1"/>
    <col min="3" max="3" width="28.7109375" style="2" customWidth="1"/>
    <col min="4" max="9" width="12.7109375" style="2" customWidth="1"/>
    <col min="10" max="10" width="1.7109375" style="22" customWidth="1"/>
    <col min="11" max="11" width="15.7109375" style="22" customWidth="1"/>
    <col min="12" max="16384" width="11.42578125" style="22"/>
  </cols>
  <sheetData>
    <row r="1" spans="2:12" x14ac:dyDescent="0.3">
      <c r="B1" s="22"/>
      <c r="C1" s="1"/>
      <c r="J1" s="2"/>
    </row>
    <row r="2" spans="2:12" ht="18" x14ac:dyDescent="0.35">
      <c r="B2" s="45" t="s">
        <v>47</v>
      </c>
      <c r="C2" s="45"/>
      <c r="D2" s="45"/>
      <c r="E2" s="45"/>
      <c r="F2" s="45"/>
      <c r="G2" s="45"/>
      <c r="H2" s="45"/>
      <c r="I2" s="45"/>
    </row>
    <row r="4" spans="2:12" s="23" customFormat="1" ht="25.5" x14ac:dyDescent="0.3">
      <c r="B4" s="43" t="s">
        <v>54</v>
      </c>
      <c r="C4" s="44"/>
      <c r="D4" s="12" t="s">
        <v>39</v>
      </c>
      <c r="E4" s="12" t="s">
        <v>21</v>
      </c>
      <c r="F4" s="12" t="s">
        <v>35</v>
      </c>
      <c r="G4" s="12" t="s">
        <v>22</v>
      </c>
      <c r="H4" s="12" t="s">
        <v>20</v>
      </c>
      <c r="I4" s="12" t="s">
        <v>53</v>
      </c>
      <c r="J4" s="10"/>
      <c r="K4" s="10"/>
      <c r="L4" s="10"/>
    </row>
    <row r="5" spans="2:12" x14ac:dyDescent="0.3">
      <c r="B5" s="40" t="s">
        <v>41</v>
      </c>
      <c r="C5" s="3" t="s">
        <v>40</v>
      </c>
      <c r="D5" s="35">
        <v>555</v>
      </c>
      <c r="E5" s="35">
        <v>391</v>
      </c>
      <c r="F5" s="35">
        <v>459</v>
      </c>
      <c r="G5" s="35">
        <v>1022</v>
      </c>
      <c r="H5" s="35">
        <v>371</v>
      </c>
      <c r="I5" s="35">
        <v>2798</v>
      </c>
      <c r="J5" s="2"/>
      <c r="K5" s="2"/>
      <c r="L5" s="2"/>
    </row>
    <row r="6" spans="2:12" x14ac:dyDescent="0.3">
      <c r="B6" s="41"/>
      <c r="C6" s="11" t="s">
        <v>30</v>
      </c>
      <c r="D6" s="36">
        <v>0</v>
      </c>
      <c r="E6" s="36">
        <v>8.6111111111111036</v>
      </c>
      <c r="F6" s="36">
        <v>3.6117381489841893</v>
      </c>
      <c r="G6" s="36">
        <v>-0.58365758754863606</v>
      </c>
      <c r="H6" s="36" t="s">
        <v>33</v>
      </c>
      <c r="I6" s="36">
        <v>1.4871236851650371</v>
      </c>
      <c r="J6" s="2"/>
      <c r="K6" s="2"/>
      <c r="L6" s="2"/>
    </row>
    <row r="7" spans="2:12" x14ac:dyDescent="0.3">
      <c r="B7" s="42"/>
      <c r="C7" s="11" t="s">
        <v>32</v>
      </c>
      <c r="D7" s="36">
        <v>-3.9460020768431914</v>
      </c>
      <c r="E7" s="36">
        <v>4.8819742489270457</v>
      </c>
      <c r="F7" s="36">
        <v>7.3433115060804521</v>
      </c>
      <c r="G7" s="36">
        <v>5.6658395368072823</v>
      </c>
      <c r="H7" s="36" t="s">
        <v>33</v>
      </c>
      <c r="I7" s="36">
        <v>3.8681416586235029</v>
      </c>
      <c r="J7" s="2"/>
      <c r="K7" s="2"/>
      <c r="L7" s="2"/>
    </row>
    <row r="8" spans="2:12" x14ac:dyDescent="0.3">
      <c r="B8" s="4"/>
      <c r="C8" s="5"/>
      <c r="D8" s="5"/>
      <c r="E8" s="5"/>
      <c r="F8" s="5"/>
      <c r="G8" s="5"/>
      <c r="H8" s="5"/>
      <c r="I8" s="5"/>
      <c r="J8" s="2"/>
      <c r="K8" s="2"/>
      <c r="L8" s="2"/>
    </row>
    <row r="9" spans="2:12" ht="15.75" customHeight="1" x14ac:dyDescent="0.3">
      <c r="B9" s="40" t="s">
        <v>36</v>
      </c>
      <c r="C9" s="3" t="s">
        <v>37</v>
      </c>
      <c r="D9" s="33">
        <v>160.69389999999999</v>
      </c>
      <c r="E9" s="33">
        <v>84.313100000000006</v>
      </c>
      <c r="F9" s="33">
        <v>96.268699999999995</v>
      </c>
      <c r="G9" s="33">
        <v>101.151</v>
      </c>
      <c r="H9" s="33">
        <v>37.3825</v>
      </c>
      <c r="I9" s="33">
        <v>479.80920000000003</v>
      </c>
      <c r="J9" s="2"/>
      <c r="K9" s="2"/>
      <c r="L9" s="2"/>
    </row>
    <row r="10" spans="2:12" x14ac:dyDescent="0.3">
      <c r="B10" s="41"/>
      <c r="C10" s="11" t="s">
        <v>30</v>
      </c>
      <c r="D10" s="36">
        <v>0.81666480542961217</v>
      </c>
      <c r="E10" s="36">
        <v>-2.2055763135309103E-2</v>
      </c>
      <c r="F10" s="36">
        <v>-3.3263340131812202</v>
      </c>
      <c r="G10" s="36">
        <v>-13.686984228297582</v>
      </c>
      <c r="H10" s="36" t="s">
        <v>33</v>
      </c>
      <c r="I10" s="36">
        <v>-4.324841046288908</v>
      </c>
      <c r="J10" s="2"/>
      <c r="K10" s="2"/>
      <c r="L10" s="2"/>
    </row>
    <row r="11" spans="2:12" x14ac:dyDescent="0.3">
      <c r="B11" s="42"/>
      <c r="C11" s="11" t="s">
        <v>32</v>
      </c>
      <c r="D11" s="36">
        <v>-1.8918796483310074</v>
      </c>
      <c r="E11" s="36">
        <v>-3.3106207846884228</v>
      </c>
      <c r="F11" s="36">
        <v>8.1910995070366255</v>
      </c>
      <c r="G11" s="36">
        <v>-16.454687502322972</v>
      </c>
      <c r="H11" s="36" t="s">
        <v>33</v>
      </c>
      <c r="I11" s="36">
        <v>-4.0665524631330108</v>
      </c>
      <c r="J11" s="2"/>
      <c r="K11" s="2"/>
      <c r="L11" s="2"/>
    </row>
    <row r="12" spans="2:12" x14ac:dyDescent="0.3">
      <c r="B12" s="2" t="s">
        <v>0</v>
      </c>
      <c r="C12" s="6"/>
      <c r="D12" s="7"/>
      <c r="E12" s="7"/>
      <c r="F12" s="8"/>
    </row>
    <row r="13" spans="2:12" x14ac:dyDescent="0.3">
      <c r="B13" s="2" t="s">
        <v>31</v>
      </c>
    </row>
    <row r="14" spans="2:12" x14ac:dyDescent="0.3">
      <c r="B14" s="9" t="s">
        <v>48</v>
      </c>
    </row>
  </sheetData>
  <mergeCells count="4">
    <mergeCell ref="B9:B11"/>
    <mergeCell ref="B4:C4"/>
    <mergeCell ref="B2:I2"/>
    <mergeCell ref="B5:B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9"/>
  <sheetViews>
    <sheetView zoomScale="120" zoomScaleNormal="120" workbookViewId="0">
      <selection activeCell="L26" sqref="L26"/>
    </sheetView>
  </sheetViews>
  <sheetFormatPr baseColWidth="10" defaultRowHeight="12.75" x14ac:dyDescent="0.25"/>
  <cols>
    <col min="1" max="1" width="13.140625" style="1" customWidth="1"/>
    <col min="2" max="5" width="11.5703125" style="2" bestFit="1" customWidth="1"/>
    <col min="6" max="12" width="12.5703125" style="2" bestFit="1" customWidth="1"/>
    <col min="13" max="16384" width="11.42578125" style="2"/>
  </cols>
  <sheetData>
    <row r="1" spans="1:13" ht="18.75" x14ac:dyDescent="0.35">
      <c r="A1" s="21" t="s">
        <v>42</v>
      </c>
    </row>
    <row r="2" spans="1:13" ht="15.75" x14ac:dyDescent="0.3">
      <c r="A2" s="22" t="s">
        <v>38</v>
      </c>
    </row>
    <row r="3" spans="1:13" ht="15.75" x14ac:dyDescent="0.3">
      <c r="A3" s="22" t="s">
        <v>55</v>
      </c>
    </row>
    <row r="4" spans="1:13" ht="15.75" x14ac:dyDescent="0.3">
      <c r="A4" s="19" t="s">
        <v>54</v>
      </c>
    </row>
    <row r="6" spans="1:13" x14ac:dyDescent="0.25">
      <c r="B6" s="12" t="s">
        <v>18</v>
      </c>
      <c r="C6" s="12" t="s">
        <v>19</v>
      </c>
      <c r="D6" s="12" t="s">
        <v>3</v>
      </c>
      <c r="E6" s="12" t="s">
        <v>4</v>
      </c>
      <c r="F6" s="12" t="s">
        <v>5</v>
      </c>
      <c r="G6" s="12" t="s">
        <v>6</v>
      </c>
      <c r="H6" s="12" t="s">
        <v>13</v>
      </c>
      <c r="I6" s="12" t="s">
        <v>8</v>
      </c>
      <c r="J6" s="12" t="s">
        <v>14</v>
      </c>
      <c r="K6" s="12" t="s">
        <v>15</v>
      </c>
      <c r="L6" s="12" t="s">
        <v>16</v>
      </c>
      <c r="M6" s="12" t="s">
        <v>17</v>
      </c>
    </row>
    <row r="7" spans="1:13" x14ac:dyDescent="0.25">
      <c r="A7" s="13">
        <v>2026</v>
      </c>
      <c r="B7" s="34">
        <v>1.7649000000000001</v>
      </c>
      <c r="C7" s="34">
        <v>4.9790000000000001</v>
      </c>
      <c r="D7" s="34">
        <v>17.625299999999999</v>
      </c>
      <c r="E7" s="34">
        <v>42.330500000000001</v>
      </c>
      <c r="F7" s="34">
        <v>62.079900000000002</v>
      </c>
      <c r="G7" s="34">
        <v>82.251300000000001</v>
      </c>
      <c r="H7" s="34">
        <v>88.336700000000008</v>
      </c>
      <c r="I7" s="34">
        <v>69.781499999999994</v>
      </c>
      <c r="J7" s="34">
        <v>52.124300000000005</v>
      </c>
      <c r="K7" s="34">
        <v>40.6584</v>
      </c>
      <c r="L7" s="34">
        <v>14.7271</v>
      </c>
      <c r="M7" s="34">
        <v>3.1506999999999996</v>
      </c>
    </row>
    <row r="8" spans="1:13" x14ac:dyDescent="0.25">
      <c r="A8" s="13">
        <v>2025</v>
      </c>
      <c r="B8" s="34">
        <v>2.3900057188776804</v>
      </c>
      <c r="C8" s="34">
        <v>6.0460144670855458</v>
      </c>
      <c r="D8" s="34">
        <v>18.038043161973054</v>
      </c>
      <c r="E8" s="34">
        <v>43.113103162331988</v>
      </c>
      <c r="F8" s="34">
        <v>62.781150224627474</v>
      </c>
      <c r="G8" s="34">
        <v>78.177187064728201</v>
      </c>
      <c r="H8" s="34">
        <v>96.292230410949628</v>
      </c>
      <c r="I8" s="34">
        <v>79.354189881096005</v>
      </c>
      <c r="J8" s="34">
        <v>54.991131584436211</v>
      </c>
      <c r="K8" s="34">
        <v>41.547099415151045</v>
      </c>
      <c r="L8" s="34">
        <v>15.435036933421339</v>
      </c>
      <c r="M8" s="34">
        <v>3.3330079753218866</v>
      </c>
    </row>
    <row r="9" spans="1:13" x14ac:dyDescent="0.25">
      <c r="A9" s="14" t="s">
        <v>26</v>
      </c>
      <c r="B9" s="34">
        <v>2.5864936166941872</v>
      </c>
      <c r="C9" s="34">
        <v>5.4462057136938666</v>
      </c>
      <c r="D9" s="34">
        <v>20.08046258377092</v>
      </c>
      <c r="E9" s="34">
        <v>41.58506199248464</v>
      </c>
      <c r="F9" s="34">
        <v>66.412572016147408</v>
      </c>
      <c r="G9" s="34">
        <v>81.395796273107507</v>
      </c>
      <c r="H9" s="34">
        <v>90.231595942463827</v>
      </c>
      <c r="I9" s="34">
        <v>80.127206563832473</v>
      </c>
      <c r="J9" s="34">
        <v>54.586137278333638</v>
      </c>
      <c r="K9" s="34">
        <v>39.099945918918962</v>
      </c>
      <c r="L9" s="34">
        <v>15.389112082894167</v>
      </c>
      <c r="M9" s="34">
        <v>3.2073900176584202</v>
      </c>
    </row>
    <row r="10" spans="1:13" x14ac:dyDescent="0.25">
      <c r="A10" s="2" t="s">
        <v>49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2" spans="1:13" x14ac:dyDescent="0.25">
      <c r="A12" s="2"/>
      <c r="B12" s="1"/>
    </row>
    <row r="13" spans="1:13" ht="18" x14ac:dyDescent="0.25">
      <c r="A13" s="2"/>
      <c r="B13" s="17" t="s">
        <v>43</v>
      </c>
    </row>
    <row r="14" spans="1:13" x14ac:dyDescent="0.25">
      <c r="A14" s="2"/>
      <c r="B14" s="1"/>
    </row>
    <row r="15" spans="1:13" x14ac:dyDescent="0.25">
      <c r="A15" s="2"/>
      <c r="B15" s="1"/>
    </row>
    <row r="16" spans="1:13" x14ac:dyDescent="0.25">
      <c r="A16" s="2"/>
      <c r="B16" s="1"/>
    </row>
    <row r="17" spans="1:2" x14ac:dyDescent="0.25">
      <c r="A17" s="2"/>
      <c r="B17" s="1"/>
    </row>
    <row r="18" spans="1:2" x14ac:dyDescent="0.25">
      <c r="A18" s="2"/>
      <c r="B18" s="1"/>
    </row>
    <row r="19" spans="1:2" x14ac:dyDescent="0.25">
      <c r="A19" s="2"/>
      <c r="B19" s="1"/>
    </row>
    <row r="20" spans="1:2" x14ac:dyDescent="0.25">
      <c r="A20" s="2"/>
      <c r="B20" s="1"/>
    </row>
    <row r="21" spans="1:2" x14ac:dyDescent="0.25">
      <c r="A21" s="2"/>
      <c r="B21" s="1"/>
    </row>
    <row r="22" spans="1:2" x14ac:dyDescent="0.25">
      <c r="A22" s="2"/>
      <c r="B22" s="1"/>
    </row>
    <row r="23" spans="1:2" x14ac:dyDescent="0.25">
      <c r="A23" s="2"/>
      <c r="B23" s="1"/>
    </row>
    <row r="24" spans="1:2" x14ac:dyDescent="0.25">
      <c r="A24" s="2"/>
      <c r="B24" s="1"/>
    </row>
    <row r="25" spans="1:2" x14ac:dyDescent="0.25">
      <c r="A25" s="2"/>
      <c r="B25" s="1"/>
    </row>
    <row r="26" spans="1:2" x14ac:dyDescent="0.25">
      <c r="A26" s="2"/>
      <c r="B26" s="1"/>
    </row>
    <row r="27" spans="1:2" x14ac:dyDescent="0.25">
      <c r="A27" s="2"/>
      <c r="B27" s="1"/>
    </row>
    <row r="28" spans="1:2" x14ac:dyDescent="0.25">
      <c r="A28" s="2"/>
      <c r="B28" s="1"/>
    </row>
    <row r="29" spans="1:2" x14ac:dyDescent="0.25">
      <c r="A29" s="2"/>
      <c r="B29" s="1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1"/>
  <sheetViews>
    <sheetView zoomScale="120" zoomScaleNormal="120" workbookViewId="0">
      <selection activeCell="A3" sqref="A3"/>
    </sheetView>
  </sheetViews>
  <sheetFormatPr baseColWidth="10" defaultRowHeight="15.75" x14ac:dyDescent="0.3"/>
  <cols>
    <col min="1" max="1" width="19.140625" style="22" customWidth="1"/>
    <col min="2" max="2" width="10.85546875" style="22" customWidth="1"/>
    <col min="3" max="14" width="10.7109375" style="22" customWidth="1"/>
    <col min="15" max="37" width="11.42578125" style="22" customWidth="1"/>
    <col min="38" max="16384" width="11.42578125" style="22"/>
  </cols>
  <sheetData>
    <row r="1" spans="1:13" ht="18.75" x14ac:dyDescent="0.35">
      <c r="A1" s="21" t="s">
        <v>42</v>
      </c>
    </row>
    <row r="2" spans="1:13" s="2" customFormat="1" ht="12.75" x14ac:dyDescent="0.25">
      <c r="A2" s="2" t="s">
        <v>34</v>
      </c>
    </row>
    <row r="3" spans="1:13" s="2" customFormat="1" ht="12.75" x14ac:dyDescent="0.25">
      <c r="A3" s="2" t="s">
        <v>56</v>
      </c>
    </row>
    <row r="4" spans="1:13" s="2" customFormat="1" ht="12.75" x14ac:dyDescent="0.25"/>
    <row r="5" spans="1:13" s="2" customFormat="1" ht="12.75" x14ac:dyDescent="0.25">
      <c r="B5" s="12" t="s">
        <v>18</v>
      </c>
      <c r="C5" s="12" t="s">
        <v>19</v>
      </c>
      <c r="D5" s="12" t="s">
        <v>3</v>
      </c>
      <c r="E5" s="12" t="s">
        <v>4</v>
      </c>
      <c r="F5" s="12" t="s">
        <v>5</v>
      </c>
      <c r="G5" s="12" t="s">
        <v>6</v>
      </c>
      <c r="H5" s="12" t="s">
        <v>13</v>
      </c>
      <c r="I5" s="12" t="s">
        <v>8</v>
      </c>
      <c r="J5" s="12" t="s">
        <v>14</v>
      </c>
      <c r="K5" s="12" t="s">
        <v>15</v>
      </c>
      <c r="L5" s="12" t="s">
        <v>16</v>
      </c>
      <c r="M5" s="12" t="s">
        <v>17</v>
      </c>
    </row>
    <row r="6" spans="1:13" s="2" customFormat="1" ht="12.75" x14ac:dyDescent="0.25">
      <c r="A6" s="28" t="s">
        <v>50</v>
      </c>
      <c r="B6" s="18">
        <v>268.57535843742698</v>
      </c>
      <c r="C6" s="18"/>
      <c r="D6" s="18">
        <v>245.994315530357</v>
      </c>
      <c r="E6" s="18">
        <v>213.601036886614</v>
      </c>
      <c r="F6" s="18">
        <v>117.168759933191</v>
      </c>
      <c r="G6" s="18">
        <v>138.34206262421199</v>
      </c>
      <c r="H6" s="18">
        <v>118.939257613008</v>
      </c>
      <c r="I6" s="18">
        <v>182.714267651505</v>
      </c>
      <c r="J6" s="18"/>
      <c r="K6" s="18"/>
      <c r="L6" s="18"/>
      <c r="M6" s="18"/>
    </row>
    <row r="7" spans="1:13" s="2" customFormat="1" ht="12.75" x14ac:dyDescent="0.25">
      <c r="A7" s="28" t="s">
        <v>46</v>
      </c>
      <c r="B7" s="18">
        <v>256.22089194930498</v>
      </c>
      <c r="C7" s="18">
        <v>185.266049276308</v>
      </c>
      <c r="D7" s="18">
        <v>184.65093370654699</v>
      </c>
      <c r="E7" s="18">
        <v>159.903577463625</v>
      </c>
      <c r="F7" s="18">
        <v>94.468163047497299</v>
      </c>
      <c r="G7" s="18">
        <v>104.703349322352</v>
      </c>
      <c r="H7" s="18">
        <v>108.0637752233</v>
      </c>
      <c r="I7" s="18">
        <v>127.674122059518</v>
      </c>
      <c r="J7" s="18">
        <v>100.46555773108599</v>
      </c>
      <c r="K7" s="18">
        <v>93.179287919242796</v>
      </c>
      <c r="L7" s="18">
        <v>103.262597593577</v>
      </c>
      <c r="M7" s="18">
        <v>208.26100651405</v>
      </c>
    </row>
    <row r="8" spans="1:13" s="2" customFormat="1" ht="12.75" x14ac:dyDescent="0.25">
      <c r="A8" s="28" t="s">
        <v>26</v>
      </c>
      <c r="B8" s="18">
        <v>225.23496916729559</v>
      </c>
      <c r="C8" s="18">
        <v>203.23242788573501</v>
      </c>
      <c r="D8" s="18">
        <v>183.45046109205379</v>
      </c>
      <c r="E8" s="18">
        <v>151.8991676078364</v>
      </c>
      <c r="F8" s="18">
        <v>97.78546385402629</v>
      </c>
      <c r="G8" s="18">
        <v>97.199955553348644</v>
      </c>
      <c r="H8" s="18">
        <v>99.946103275501514</v>
      </c>
      <c r="I8" s="18">
        <v>107.39832240486835</v>
      </c>
      <c r="J8" s="18">
        <v>108.06568009731977</v>
      </c>
      <c r="K8" s="18">
        <v>114.26689408676285</v>
      </c>
      <c r="L8" s="18">
        <v>124.44697205293218</v>
      </c>
      <c r="M8" s="18">
        <v>208.35308949408576</v>
      </c>
    </row>
    <row r="9" spans="1:13" s="2" customFormat="1" ht="12.75" x14ac:dyDescent="0.25">
      <c r="A9" s="28" t="s">
        <v>51</v>
      </c>
      <c r="B9" s="18">
        <v>120.40880037484401</v>
      </c>
      <c r="C9" s="18">
        <v>113.925482324377</v>
      </c>
      <c r="D9" s="18">
        <v>127.465430929785</v>
      </c>
      <c r="E9" s="18">
        <v>132.24418746080599</v>
      </c>
      <c r="F9" s="18">
        <v>115.960809031338</v>
      </c>
      <c r="G9" s="18">
        <v>127.209509269767</v>
      </c>
      <c r="H9" s="18">
        <v>123.04346804731399</v>
      </c>
      <c r="I9" s="18">
        <v>141.584622079339</v>
      </c>
      <c r="J9" s="18"/>
      <c r="K9" s="18"/>
      <c r="L9" s="18"/>
      <c r="M9" s="18"/>
    </row>
    <row r="10" spans="1:13" s="2" customFormat="1" ht="12.75" x14ac:dyDescent="0.25"/>
    <row r="11" spans="1:13" s="2" customFormat="1" ht="12.75" x14ac:dyDescent="0.25">
      <c r="A11" s="2" t="s">
        <v>27</v>
      </c>
    </row>
    <row r="12" spans="1:13" s="2" customFormat="1" ht="12.75" x14ac:dyDescent="0.25">
      <c r="A12" s="2" t="s">
        <v>49</v>
      </c>
    </row>
    <row r="13" spans="1:13" s="2" customFormat="1" ht="12.75" x14ac:dyDescent="0.25"/>
    <row r="14" spans="1:13" s="2" customFormat="1" ht="12.75" x14ac:dyDescent="0.25"/>
    <row r="15" spans="1:13" s="2" customFormat="1" ht="12.75" x14ac:dyDescent="0.25"/>
    <row r="16" spans="1:13" ht="18" x14ac:dyDescent="0.3">
      <c r="B16" s="17" t="s">
        <v>44</v>
      </c>
      <c r="C16" s="24"/>
    </row>
    <row r="17" spans="1:6" x14ac:dyDescent="0.3">
      <c r="B17" s="25"/>
    </row>
    <row r="18" spans="1:6" x14ac:dyDescent="0.3">
      <c r="B18" s="25"/>
    </row>
    <row r="19" spans="1:6" x14ac:dyDescent="0.3">
      <c r="B19" s="25"/>
    </row>
    <row r="20" spans="1:6" x14ac:dyDescent="0.3">
      <c r="B20" s="25"/>
    </row>
    <row r="21" spans="1:6" x14ac:dyDescent="0.3">
      <c r="B21" s="25"/>
    </row>
    <row r="22" spans="1:6" x14ac:dyDescent="0.3">
      <c r="B22" s="26"/>
    </row>
    <row r="23" spans="1:6" x14ac:dyDescent="0.3">
      <c r="B23" s="26"/>
    </row>
    <row r="24" spans="1:6" x14ac:dyDescent="0.3">
      <c r="B24" s="27"/>
      <c r="C24" s="27"/>
      <c r="D24" s="27"/>
      <c r="E24" s="27"/>
      <c r="F24" s="27"/>
    </row>
    <row r="25" spans="1:6" x14ac:dyDescent="0.3">
      <c r="B25" s="25"/>
    </row>
    <row r="26" spans="1:6" x14ac:dyDescent="0.3">
      <c r="B26" s="25"/>
    </row>
    <row r="27" spans="1:6" x14ac:dyDescent="0.3">
      <c r="B27" s="25"/>
    </row>
    <row r="28" spans="1:6" x14ac:dyDescent="0.3">
      <c r="B28" s="25"/>
    </row>
    <row r="29" spans="1:6" x14ac:dyDescent="0.3">
      <c r="B29" s="25"/>
    </row>
    <row r="31" spans="1:6" x14ac:dyDescent="0.3">
      <c r="A31" s="2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"/>
  <sheetViews>
    <sheetView workbookViewId="0">
      <selection activeCell="H30" sqref="H30"/>
    </sheetView>
  </sheetViews>
  <sheetFormatPr baseColWidth="10"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0"/>
  <sheetViews>
    <sheetView zoomScaleNormal="100" workbookViewId="0">
      <selection activeCell="D14" sqref="D14"/>
    </sheetView>
  </sheetViews>
  <sheetFormatPr baseColWidth="10" defaultRowHeight="12.75" x14ac:dyDescent="0.25"/>
  <cols>
    <col min="1" max="1" width="24.140625" style="2" customWidth="1"/>
    <col min="2" max="25" width="9.7109375" style="2" customWidth="1"/>
    <col min="26" max="16384" width="11.42578125" style="2"/>
  </cols>
  <sheetData>
    <row r="1" spans="1:14" ht="18" x14ac:dyDescent="0.35">
      <c r="A1" s="20" t="s">
        <v>42</v>
      </c>
    </row>
    <row r="2" spans="1:14" x14ac:dyDescent="0.25">
      <c r="A2" s="29" t="s">
        <v>56</v>
      </c>
    </row>
    <row r="3" spans="1:14" x14ac:dyDescent="0.25">
      <c r="A3" s="29" t="s">
        <v>23</v>
      </c>
    </row>
    <row r="4" spans="1:14" x14ac:dyDescent="0.25">
      <c r="C4" s="12" t="s">
        <v>1</v>
      </c>
      <c r="D4" s="12" t="s">
        <v>2</v>
      </c>
      <c r="E4" s="12" t="s">
        <v>3</v>
      </c>
      <c r="F4" s="12" t="s">
        <v>4</v>
      </c>
      <c r="G4" s="12" t="s">
        <v>5</v>
      </c>
      <c r="H4" s="12" t="s">
        <v>6</v>
      </c>
      <c r="I4" s="12" t="s">
        <v>7</v>
      </c>
      <c r="J4" s="12" t="s">
        <v>8</v>
      </c>
      <c r="K4" s="12" t="s">
        <v>9</v>
      </c>
      <c r="L4" s="12" t="s">
        <v>10</v>
      </c>
      <c r="M4" s="12" t="s">
        <v>11</v>
      </c>
      <c r="N4" s="12" t="s">
        <v>12</v>
      </c>
    </row>
    <row r="5" spans="1:14" x14ac:dyDescent="0.25">
      <c r="A5" s="38" t="s">
        <v>24</v>
      </c>
      <c r="B5" s="37">
        <v>2026</v>
      </c>
      <c r="C5" s="18">
        <v>60328.326999999997</v>
      </c>
      <c r="D5" s="18">
        <v>63414.353000000003</v>
      </c>
      <c r="E5" s="18">
        <v>52210.481</v>
      </c>
      <c r="F5" s="18">
        <v>54450.697999999997</v>
      </c>
      <c r="G5" s="18">
        <v>40220.396000000001</v>
      </c>
      <c r="H5" s="18">
        <v>42165.95</v>
      </c>
      <c r="I5" s="18">
        <v>38508.724000000002</v>
      </c>
      <c r="J5" s="18"/>
      <c r="K5" s="18"/>
      <c r="L5" s="18"/>
      <c r="M5" s="18"/>
      <c r="N5" s="18"/>
    </row>
    <row r="6" spans="1:14" x14ac:dyDescent="0.25">
      <c r="A6" s="39"/>
      <c r="B6" s="37">
        <v>2025</v>
      </c>
      <c r="C6" s="18">
        <v>63420.574999999997</v>
      </c>
      <c r="D6" s="18">
        <v>56090.591999999997</v>
      </c>
      <c r="E6" s="18">
        <v>64336.161</v>
      </c>
      <c r="F6" s="18">
        <v>53677.423999999999</v>
      </c>
      <c r="G6" s="18">
        <v>38162.050999999999</v>
      </c>
      <c r="H6" s="18">
        <v>29155.878000000001</v>
      </c>
      <c r="I6" s="18">
        <v>31651.313999999998</v>
      </c>
      <c r="J6" s="18">
        <v>27399.316999999999</v>
      </c>
      <c r="K6" s="18">
        <v>25767.487000000001</v>
      </c>
      <c r="L6" s="18">
        <v>34591.807000000001</v>
      </c>
      <c r="M6" s="18">
        <v>54671.264999999999</v>
      </c>
      <c r="N6" s="18">
        <v>67525.073000000004</v>
      </c>
    </row>
    <row r="7" spans="1:14" x14ac:dyDescent="0.25">
      <c r="A7" s="38" t="s">
        <v>25</v>
      </c>
      <c r="B7" s="37">
        <v>2026</v>
      </c>
      <c r="C7" s="18">
        <v>36254.438999999998</v>
      </c>
      <c r="D7" s="18">
        <v>29471.169000000002</v>
      </c>
      <c r="E7" s="18">
        <v>25633.795999999998</v>
      </c>
      <c r="F7" s="18">
        <v>25041.648000000001</v>
      </c>
      <c r="G7" s="18">
        <v>19128.550999999999</v>
      </c>
      <c r="H7" s="18">
        <v>14612.923000000001</v>
      </c>
      <c r="I7" s="18">
        <v>12491.416999999999</v>
      </c>
      <c r="J7" s="18"/>
      <c r="K7" s="18"/>
      <c r="L7" s="18"/>
      <c r="M7" s="18"/>
      <c r="N7" s="18"/>
    </row>
    <row r="8" spans="1:14" x14ac:dyDescent="0.25">
      <c r="A8" s="39"/>
      <c r="B8" s="37">
        <v>2025</v>
      </c>
      <c r="C8" s="18">
        <v>33708.616000000002</v>
      </c>
      <c r="D8" s="18">
        <v>29801.08</v>
      </c>
      <c r="E8" s="18">
        <v>34042.288999999997</v>
      </c>
      <c r="F8" s="18">
        <v>26903.589</v>
      </c>
      <c r="G8" s="18">
        <v>17858.665000000001</v>
      </c>
      <c r="H8" s="18">
        <v>16066.817999999999</v>
      </c>
      <c r="I8" s="18">
        <v>12874.746999999999</v>
      </c>
      <c r="J8" s="18">
        <v>13979.782999999999</v>
      </c>
      <c r="K8" s="18">
        <v>14154.880999999999</v>
      </c>
      <c r="L8" s="18">
        <v>23548.039000000001</v>
      </c>
      <c r="M8" s="18">
        <v>30776.276000000002</v>
      </c>
      <c r="N8" s="18">
        <v>36265.974000000002</v>
      </c>
    </row>
    <row r="10" spans="1:14" x14ac:dyDescent="0.25">
      <c r="A10" s="2" t="s">
        <v>28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9"/>
  <sheetViews>
    <sheetView zoomScaleNormal="100" workbookViewId="0">
      <selection activeCell="A18" sqref="A18"/>
    </sheetView>
  </sheetViews>
  <sheetFormatPr baseColWidth="10" defaultRowHeight="12.75" x14ac:dyDescent="0.25"/>
  <cols>
    <col min="1" max="1" width="15.5703125" style="2" customWidth="1"/>
    <col min="2" max="2" width="9.7109375" style="1" bestFit="1" customWidth="1"/>
    <col min="3" max="6" width="11.5703125" style="2" bestFit="1" customWidth="1"/>
    <col min="7" max="13" width="12.5703125" style="2" bestFit="1" customWidth="1"/>
    <col min="14" max="14" width="13.5703125" style="2" bestFit="1" customWidth="1"/>
    <col min="15" max="16384" width="11.42578125" style="2"/>
  </cols>
  <sheetData>
    <row r="1" spans="1:13" ht="18.75" x14ac:dyDescent="0.35">
      <c r="A1" s="32" t="s">
        <v>42</v>
      </c>
    </row>
    <row r="2" spans="1:13" x14ac:dyDescent="0.25">
      <c r="A2" s="2" t="s">
        <v>52</v>
      </c>
    </row>
    <row r="3" spans="1:13" x14ac:dyDescent="0.25">
      <c r="A3" s="15" t="s">
        <v>54</v>
      </c>
      <c r="B3" s="2"/>
    </row>
    <row r="4" spans="1:13" x14ac:dyDescent="0.25">
      <c r="A4" s="1"/>
      <c r="B4" s="2"/>
    </row>
    <row r="5" spans="1:13" x14ac:dyDescent="0.25">
      <c r="A5" s="12" t="s">
        <v>29</v>
      </c>
      <c r="B5" s="12" t="s">
        <v>18</v>
      </c>
      <c r="C5" s="12" t="s">
        <v>19</v>
      </c>
      <c r="D5" s="12" t="s">
        <v>3</v>
      </c>
      <c r="E5" s="12" t="s">
        <v>4</v>
      </c>
      <c r="F5" s="12" t="s">
        <v>5</v>
      </c>
      <c r="G5" s="12" t="s">
        <v>6</v>
      </c>
      <c r="H5" s="12" t="s">
        <v>13</v>
      </c>
      <c r="I5" s="12" t="s">
        <v>8</v>
      </c>
      <c r="J5" s="12" t="s">
        <v>14</v>
      </c>
      <c r="K5" s="12" t="s">
        <v>15</v>
      </c>
      <c r="L5" s="12" t="s">
        <v>16</v>
      </c>
      <c r="M5" s="12" t="s">
        <v>17</v>
      </c>
    </row>
    <row r="6" spans="1:13" x14ac:dyDescent="0.25">
      <c r="A6" s="28" t="s">
        <v>39</v>
      </c>
      <c r="B6" s="31">
        <v>0.40900000000000003</v>
      </c>
      <c r="C6" s="31">
        <v>1.5232000000000001</v>
      </c>
      <c r="D6" s="31">
        <v>6.0856000000000003</v>
      </c>
      <c r="E6" s="31">
        <v>14.6906</v>
      </c>
      <c r="F6" s="31">
        <v>21.815300000000001</v>
      </c>
      <c r="G6" s="31">
        <v>26.776800000000001</v>
      </c>
      <c r="H6" s="31">
        <v>27.883900000000001</v>
      </c>
      <c r="I6" s="31">
        <v>21.499200000000002</v>
      </c>
      <c r="J6" s="31">
        <v>17.926900000000003</v>
      </c>
      <c r="K6" s="31">
        <v>16.811700000000002</v>
      </c>
      <c r="L6" s="31">
        <v>4.6855000000000002</v>
      </c>
      <c r="M6" s="31">
        <v>0.58610000000000007</v>
      </c>
    </row>
    <row r="7" spans="1:13" x14ac:dyDescent="0.25">
      <c r="A7" s="28" t="s">
        <v>21</v>
      </c>
      <c r="B7" s="31">
        <v>0.3301</v>
      </c>
      <c r="C7" s="31">
        <v>0.29780000000000001</v>
      </c>
      <c r="D7" s="31">
        <v>2.1347</v>
      </c>
      <c r="E7" s="31">
        <v>7.6052</v>
      </c>
      <c r="F7" s="31">
        <v>11.2425</v>
      </c>
      <c r="G7" s="31">
        <v>17.041799999999999</v>
      </c>
      <c r="H7" s="31">
        <v>12.451400000000001</v>
      </c>
      <c r="I7" s="31">
        <v>9.17</v>
      </c>
      <c r="J7" s="31">
        <v>10.2227</v>
      </c>
      <c r="K7" s="31">
        <v>8.0572000000000017</v>
      </c>
      <c r="L7" s="31">
        <v>4.4558999999999997</v>
      </c>
      <c r="M7" s="31">
        <v>1.3037000000000001</v>
      </c>
    </row>
    <row r="8" spans="1:13" x14ac:dyDescent="0.25">
      <c r="A8" s="28" t="s">
        <v>35</v>
      </c>
      <c r="B8" s="31">
        <v>4.48E-2</v>
      </c>
      <c r="C8" s="31">
        <v>0.36730000000000002</v>
      </c>
      <c r="D8" s="31">
        <v>2.9795000000000003</v>
      </c>
      <c r="E8" s="31">
        <v>8.3550000000000004</v>
      </c>
      <c r="F8" s="31">
        <v>12.0214</v>
      </c>
      <c r="G8" s="31">
        <v>17.380800000000001</v>
      </c>
      <c r="H8" s="31">
        <v>17.501099999999997</v>
      </c>
      <c r="I8" s="31">
        <v>14.8558</v>
      </c>
      <c r="J8" s="31">
        <v>10.514299999999999</v>
      </c>
      <c r="K8" s="31">
        <v>8.3933999999999997</v>
      </c>
      <c r="L8" s="31">
        <v>3.3568000000000002</v>
      </c>
      <c r="M8" s="31">
        <v>0.49869999999999998</v>
      </c>
    </row>
    <row r="9" spans="1:13" x14ac:dyDescent="0.25">
      <c r="A9" s="28" t="s">
        <v>22</v>
      </c>
      <c r="B9" s="31">
        <v>0.86639999999999995</v>
      </c>
      <c r="C9" s="31">
        <v>2.4691999999999998</v>
      </c>
      <c r="D9" s="31">
        <v>5.2863000000000007</v>
      </c>
      <c r="E9" s="31">
        <v>8.9420999999999999</v>
      </c>
      <c r="F9" s="31">
        <v>12.9427</v>
      </c>
      <c r="G9" s="31">
        <v>15.268000000000001</v>
      </c>
      <c r="H9" s="31">
        <v>23.071099999999998</v>
      </c>
      <c r="I9" s="31">
        <v>17.303000000000001</v>
      </c>
      <c r="J9" s="31">
        <v>8.7698999999999998</v>
      </c>
      <c r="K9" s="31">
        <v>4.4216000000000006</v>
      </c>
      <c r="L9" s="31">
        <v>1.2538999999999998</v>
      </c>
      <c r="M9" s="31">
        <v>0.55710000000000004</v>
      </c>
    </row>
    <row r="10" spans="1:13" ht="0.75" customHeight="1" x14ac:dyDescent="0.25">
      <c r="B10" s="30">
        <f>0.5+MAX($B$6:$M$6)-B6</f>
        <v>27.974900000000002</v>
      </c>
      <c r="C10" s="30">
        <f t="shared" ref="C10:M10" si="0">0.5+MAX($B$6:$M$6)-C6</f>
        <v>26.860700000000001</v>
      </c>
      <c r="D10" s="30">
        <f t="shared" si="0"/>
        <v>22.298300000000001</v>
      </c>
      <c r="E10" s="30">
        <f t="shared" si="0"/>
        <v>13.693300000000001</v>
      </c>
      <c r="F10" s="30">
        <f t="shared" si="0"/>
        <v>6.5686</v>
      </c>
      <c r="G10" s="30">
        <f t="shared" si="0"/>
        <v>1.6070999999999991</v>
      </c>
      <c r="H10" s="30">
        <f t="shared" si="0"/>
        <v>0.5</v>
      </c>
      <c r="I10" s="30">
        <f t="shared" si="0"/>
        <v>6.8846999999999987</v>
      </c>
      <c r="J10" s="30">
        <f t="shared" si="0"/>
        <v>10.456999999999997</v>
      </c>
      <c r="K10" s="30">
        <f t="shared" si="0"/>
        <v>11.572199999999999</v>
      </c>
      <c r="L10" s="30">
        <f t="shared" si="0"/>
        <v>23.698399999999999</v>
      </c>
      <c r="M10" s="30">
        <f t="shared" si="0"/>
        <v>27.797800000000002</v>
      </c>
    </row>
    <row r="11" spans="1:13" ht="0.75" customHeight="1" x14ac:dyDescent="0.25">
      <c r="B11" s="30">
        <f>0.5+MAX($B$7:$M$7)-B7</f>
        <v>17.211699999999997</v>
      </c>
      <c r="C11" s="30">
        <f t="shared" ref="C11:M11" si="1">0.5+MAX($B$7:$M$7)-C7</f>
        <v>17.244</v>
      </c>
      <c r="D11" s="30">
        <f t="shared" si="1"/>
        <v>15.407099999999998</v>
      </c>
      <c r="E11" s="30">
        <f t="shared" si="1"/>
        <v>9.9365999999999985</v>
      </c>
      <c r="F11" s="30">
        <f t="shared" si="1"/>
        <v>6.2992999999999988</v>
      </c>
      <c r="G11" s="30">
        <f t="shared" si="1"/>
        <v>0.5</v>
      </c>
      <c r="H11" s="30">
        <f t="shared" si="1"/>
        <v>5.0903999999999971</v>
      </c>
      <c r="I11" s="30">
        <f t="shared" si="1"/>
        <v>8.3717999999999986</v>
      </c>
      <c r="J11" s="30">
        <f t="shared" si="1"/>
        <v>7.3190999999999988</v>
      </c>
      <c r="K11" s="30">
        <f t="shared" si="1"/>
        <v>9.4845999999999968</v>
      </c>
      <c r="L11" s="30">
        <f t="shared" si="1"/>
        <v>13.085899999999999</v>
      </c>
      <c r="M11" s="30">
        <f t="shared" si="1"/>
        <v>16.238099999999999</v>
      </c>
    </row>
    <row r="12" spans="1:13" ht="0.75" customHeight="1" x14ac:dyDescent="0.25">
      <c r="B12" s="30">
        <f>0.5+MAX($B$8:$M$8)-B8</f>
        <v>17.956299999999999</v>
      </c>
      <c r="C12" s="30">
        <f t="shared" ref="C12:M12" si="2">0.5+MAX($B$8:$M$8)-C8</f>
        <v>17.633799999999997</v>
      </c>
      <c r="D12" s="30">
        <f t="shared" si="2"/>
        <v>15.021599999999998</v>
      </c>
      <c r="E12" s="30">
        <f t="shared" si="2"/>
        <v>9.646099999999997</v>
      </c>
      <c r="F12" s="30">
        <f t="shared" si="2"/>
        <v>5.9796999999999976</v>
      </c>
      <c r="G12" s="30">
        <f t="shared" si="2"/>
        <v>0.62029999999999674</v>
      </c>
      <c r="H12" s="30">
        <f t="shared" si="2"/>
        <v>0.5</v>
      </c>
      <c r="I12" s="30">
        <f t="shared" si="2"/>
        <v>3.1452999999999971</v>
      </c>
      <c r="J12" s="30">
        <f t="shared" si="2"/>
        <v>7.4867999999999988</v>
      </c>
      <c r="K12" s="30">
        <f t="shared" si="2"/>
        <v>9.6076999999999977</v>
      </c>
      <c r="L12" s="30">
        <f t="shared" si="2"/>
        <v>14.644299999999998</v>
      </c>
      <c r="M12" s="30">
        <f t="shared" si="2"/>
        <v>17.502399999999998</v>
      </c>
    </row>
    <row r="13" spans="1:13" ht="0.75" customHeight="1" x14ac:dyDescent="0.25">
      <c r="B13" s="30">
        <f>0.5+MAX($B$9:$M$9)-B9</f>
        <v>22.704699999999999</v>
      </c>
      <c r="C13" s="30">
        <f t="shared" ref="C13:M13" si="3">0.5+MAX($B$9:$M$9)-C9</f>
        <v>21.101899999999997</v>
      </c>
      <c r="D13" s="30">
        <f t="shared" si="3"/>
        <v>18.284799999999997</v>
      </c>
      <c r="E13" s="30">
        <f t="shared" si="3"/>
        <v>14.628999999999998</v>
      </c>
      <c r="F13" s="30">
        <f t="shared" si="3"/>
        <v>10.628399999999997</v>
      </c>
      <c r="G13" s="30">
        <f t="shared" si="3"/>
        <v>8.303099999999997</v>
      </c>
      <c r="H13" s="30">
        <f t="shared" si="3"/>
        <v>0.5</v>
      </c>
      <c r="I13" s="30">
        <f t="shared" si="3"/>
        <v>6.2680999999999969</v>
      </c>
      <c r="J13" s="30">
        <f t="shared" si="3"/>
        <v>14.801199999999998</v>
      </c>
      <c r="K13" s="30">
        <f t="shared" si="3"/>
        <v>19.149499999999996</v>
      </c>
      <c r="L13" s="30">
        <f t="shared" si="3"/>
        <v>22.3172</v>
      </c>
      <c r="M13" s="30">
        <f t="shared" si="3"/>
        <v>23.013999999999999</v>
      </c>
    </row>
    <row r="14" spans="1:13" x14ac:dyDescent="0.25">
      <c r="A14" s="2" t="s">
        <v>0</v>
      </c>
    </row>
    <row r="17" spans="2:2" ht="15.75" x14ac:dyDescent="0.3">
      <c r="B17" s="19" t="s">
        <v>45</v>
      </c>
    </row>
    <row r="18" spans="2:2" x14ac:dyDescent="0.25">
      <c r="B18" s="2"/>
    </row>
    <row r="19" spans="2:2" x14ac:dyDescent="0.25">
      <c r="B19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Infos Rapides</vt:lpstr>
      <vt:lpstr>Figure 1</vt:lpstr>
      <vt:lpstr>Figure 2</vt:lpstr>
      <vt:lpstr>Figure 3</vt:lpstr>
      <vt:lpstr>DONNÉES COMPLÉMENTAIRES</vt:lpstr>
      <vt:lpstr>commerce ext</vt:lpstr>
      <vt:lpstr>calendrier prod par bassin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DELORT</dc:creator>
  <cp:lastModifiedBy>Sébastien RAULO</cp:lastModifiedBy>
  <dcterms:created xsi:type="dcterms:W3CDTF">2023-03-24T13:42:54Z</dcterms:created>
  <dcterms:modified xsi:type="dcterms:W3CDTF">2026-09-15T12:52:57Z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