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6\melon\MEL 09\"/>
    </mc:Choice>
  </mc:AlternateContent>
  <xr:revisionPtr revIDLastSave="0" documentId="13_ncr:1_{5043561F-9BFB-4626-B69C-CDD0FF32F1C4}" xr6:coauthVersionLast="47" xr6:coauthVersionMax="47" xr10:uidLastSave="{00000000-0000-0000-0000-000000000000}"/>
  <bookViews>
    <workbookView xWindow="-120" yWindow="-120" windowWidth="29040" windowHeight="15720" tabRatio="674" activeTab="1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1" l="1"/>
  <c r="L9" i="11"/>
  <c r="M9" i="11"/>
  <c r="K10" i="11"/>
  <c r="L10" i="11"/>
  <c r="M10" i="11"/>
  <c r="K11" i="11"/>
  <c r="L11" i="11"/>
  <c r="M11" i="11"/>
  <c r="B9" i="11" l="1"/>
  <c r="C9" i="11"/>
  <c r="B11" i="11" l="1"/>
  <c r="C11" i="11"/>
  <c r="D11" i="11"/>
  <c r="E11" i="11"/>
  <c r="F11" i="11"/>
  <c r="G11" i="11"/>
  <c r="H11" i="11"/>
  <c r="I11" i="11"/>
  <c r="J11" i="11"/>
  <c r="E10" i="11"/>
  <c r="E9" i="11" l="1"/>
  <c r="F9" i="11"/>
  <c r="F10" i="11"/>
  <c r="G9" i="11"/>
  <c r="G10" i="11"/>
  <c r="H9" i="11"/>
  <c r="H10" i="11"/>
  <c r="I9" i="11"/>
  <c r="I10" i="11"/>
  <c r="J9" i="11"/>
  <c r="J10" i="11"/>
  <c r="B10" i="11"/>
  <c r="C10" i="11"/>
  <c r="D9" i="11"/>
  <c r="D10" i="11"/>
</calcChain>
</file>

<file path=xl/sharedStrings.xml><?xml version="1.0" encoding="utf-8"?>
<sst xmlns="http://schemas.openxmlformats.org/spreadsheetml/2006/main" count="102" uniqueCount="56">
  <si>
    <t>Source : Agreste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</si>
  <si>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</si>
  <si>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</si>
  <si>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</si>
  <si>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</si>
  <si>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</si>
  <si>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</si>
  <si>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</si>
  <si>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</si>
  <si>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</si>
  <si>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</si>
  <si>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</si>
  <si>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</si>
  <si>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</si>
  <si>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</si>
  <si>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</si>
  <si>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</si>
  <si>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</si>
  <si>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</si>
  <si>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</si>
  <si>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</si>
  <si>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Centre-Ouest</t>
  </si>
  <si>
    <t>Sud-Est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</si>
  <si>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</si>
  <si>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</si>
  <si>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</si>
  <si>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</si>
  <si>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</si>
  <si>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</si>
  <si>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</si>
  <si>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</si>
  <si>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</si>
  <si>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</si>
  <si>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</si>
  <si>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</si>
  <si>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Sud-Ouest</t>
  </si>
  <si>
    <t>Production
(milliers de tonnes)</t>
  </si>
  <si>
    <t>Total production</t>
  </si>
  <si>
    <t>Production (milliers de tonnes)</t>
  </si>
  <si>
    <t>Total surfaces</t>
  </si>
  <si>
    <t xml:space="preserve"> Surfaces en production (hectares)</t>
  </si>
  <si>
    <t>Melon</t>
  </si>
  <si>
    <t>Figure 2 : production de melons (calendrier)</t>
  </si>
  <si>
    <t>Figure 3 : prix agricoles à la production de melon</t>
  </si>
  <si>
    <t>Production de melon par bassin (calendrier)</t>
  </si>
  <si>
    <t>Melon 2025</t>
  </si>
  <si>
    <t>Figure 1 : Surface et production de melons en 2026 (janvier à décembre 2026)</t>
  </si>
  <si>
    <t>** évolution par rapport à la moyenne 2021 à 2025 (statistique agricole annuelle)</t>
  </si>
  <si>
    <t>* moyenne 2021 à 2025</t>
  </si>
  <si>
    <t>France
hors DROM</t>
  </si>
  <si>
    <t>France hors DROM</t>
  </si>
  <si>
    <t>Melon 2026</t>
  </si>
  <si>
    <t>Légumes frais 2026</t>
  </si>
  <si>
    <t>Production de la campagne 2026 (milliers de tonnes)</t>
  </si>
  <si>
    <t>Estimations au 01-septembre-2026</t>
  </si>
  <si>
    <t>France y compris DROM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</si>
</sst>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  <numFmt numFmtId="170" formatCode="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9" fontId="7" fillId="3" borderId="0" xfId="0" applyNumberFormat="1" applyFont="1" applyFill="1" applyProtection="1">
      <protection locked="0"/>
    </xf>
    <xf numFmtId="165" fontId="2" fillId="3" borderId="0" xfId="0" applyNumberFormat="1" applyFont="1" applyFill="1"/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2" fillId="3" borderId="0" xfId="0" applyFont="1" applyFill="1"/>
    <xf numFmtId="0" fontId="8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center" readingOrder="1"/>
    </xf>
    <xf numFmtId="0" fontId="16" fillId="3" borderId="0" xfId="0" applyFont="1" applyFill="1"/>
    <xf numFmtId="164" fontId="16" fillId="3" borderId="0" xfId="1" applyNumberFormat="1" applyFont="1" applyFill="1"/>
    <xf numFmtId="0" fontId="17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167" fontId="11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18" fillId="3" borderId="0" xfId="0" applyFont="1" applyFill="1"/>
    <xf numFmtId="169" fontId="3" fillId="2" borderId="3" xfId="0" applyNumberFormat="1" applyFont="1" applyFill="1" applyBorder="1" applyAlignment="1">
      <alignment horizontal="right"/>
    </xf>
    <xf numFmtId="169" fontId="2" fillId="3" borderId="1" xfId="0" applyNumberFormat="1" applyFont="1" applyFill="1" applyBorder="1" applyProtection="1">
      <protection locked="0"/>
    </xf>
    <xf numFmtId="0" fontId="3" fillId="3" borderId="0" xfId="0" applyFont="1" applyFill="1" applyAlignment="1">
      <alignment horizontal="center" vertical="top"/>
    </xf>
    <xf numFmtId="166" fontId="3" fillId="2" borderId="3" xfId="0" applyNumberFormat="1" applyFont="1" applyFill="1" applyBorder="1" applyAlignment="1">
      <alignment horizontal="right"/>
    </xf>
    <xf numFmtId="170" fontId="9" fillId="3" borderId="3" xfId="0" applyNumberFormat="1" applyFont="1" applyFill="1" applyBorder="1" applyAlignment="1">
      <alignment horizontal="right"/>
    </xf>
    <xf numFmtId="3" fontId="3" fillId="3" borderId="8" xfId="0" applyNumberFormat="1" applyFont="1" applyFill="1" applyBorder="1" applyAlignment="1" applyProtection="1">
      <alignment vertical="top"/>
      <protection locked="0"/>
    </xf>
    <xf numFmtId="1" fontId="3" fillId="3" borderId="1" xfId="0" applyNumberFormat="1" applyFont="1" applyFill="1" applyBorder="1" applyProtection="1">
      <protection locked="0"/>
    </xf>
    <xf numFmtId="3" fontId="3" fillId="3" borderId="9" xfId="0" applyNumberFormat="1" applyFont="1" applyFill="1" applyBorder="1" applyAlignment="1" applyProtection="1">
      <alignment vertical="top"/>
      <protection locked="0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00FF00"/>
      <color rgb="FFC8D6EE"/>
      <color rgb="FF4F75C1"/>
      <color rgb="FFFF6699"/>
      <color rgb="FF295EFF"/>
      <color rgb="FFFF00FF"/>
      <color rgb="FFA6A6A6"/>
      <color rgb="FF3B5F97"/>
      <color rgb="FF3B5F9F"/>
      <color rgb="FF3B5F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2'!$B$6:$M$6</c15:sqref>
                  </c15:fullRef>
                </c:ext>
              </c:extLst>
              <c:f>'Figure 2'!$F$6:$K$6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2'!$B$8:$M$8</c15:sqref>
                  </c15:fullRef>
                </c:ext>
              </c:extLst>
              <c:f>'Figure 2'!$F$8:$K$8</c:f>
              <c:numCache>
                <c:formatCode>#\ ##0.0"   "</c:formatCode>
                <c:ptCount val="6"/>
                <c:pt idx="0">
                  <c:v>1.8839977071435745</c:v>
                </c:pt>
                <c:pt idx="1">
                  <c:v>32.874959990628987</c:v>
                </c:pt>
                <c:pt idx="2">
                  <c:v>197.25975993160381</c:v>
                </c:pt>
                <c:pt idx="3">
                  <c:v>78.182904850109395</c:v>
                </c:pt>
                <c:pt idx="4">
                  <c:v>18.018978070605133</c:v>
                </c:pt>
                <c:pt idx="5">
                  <c:v>0.45199944990918028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AA6-4759-9881-B4108A5D63E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4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2'!$B$6:$M$6</c15:sqref>
                  </c15:fullRef>
                </c:ext>
              </c:extLst>
              <c:f>'Figure 2'!$F$6:$K$6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2'!$B$7:$M$7</c15:sqref>
                  </c15:fullRef>
                </c:ext>
              </c:extLst>
              <c:f>'Figure 2'!$F$7:$K$7</c:f>
              <c:numCache>
                <c:formatCode>#\ ##0.0"   "</c:formatCode>
                <c:ptCount val="6"/>
                <c:pt idx="0">
                  <c:v>4.0170000000000003</c:v>
                </c:pt>
                <c:pt idx="1">
                  <c:v>104.839</c:v>
                </c:pt>
                <c:pt idx="2">
                  <c:v>134.499</c:v>
                </c:pt>
                <c:pt idx="3">
                  <c:v>59.478000000000002</c:v>
                </c:pt>
                <c:pt idx="4">
                  <c:v>18.103000000000002</c:v>
                </c:pt>
                <c:pt idx="5">
                  <c:v>0.48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'Figure 2'!$L$7</c15:sqref>
                  <c15:spPr xmlns:c15="http://schemas.microsoft.com/office/drawing/2012/chart">
                    <a:solidFill>
                      <a:srgbClr val="FF0000"/>
                    </a:solidFill>
                    <a:ln>
                      <a:solidFill>
                        <a:schemeClr val="tx1"/>
                      </a:solidFill>
                    </a:ln>
                  </c15:spPr>
                  <c15:invertIfNegative val="0"/>
                  <c15:bubble3D val="0"/>
                </c15:categoryFilterException>
                <c15:categoryFilterException>
                  <c15:sqref>'Figure 2'!$M$7</c15:sqref>
                  <c15:spPr xmlns:c15="http://schemas.microsoft.com/office/drawing/2012/chart">
                    <a:pattFill prst="pct40">
                      <a:fgClr>
                        <a:srgbClr val="FF0000"/>
                      </a:fgClr>
                      <a:bgClr>
                        <a:schemeClr val="bg1"/>
                      </a:bgClr>
                    </a:pattFill>
                    <a:ln>
                      <a:solidFill>
                        <a:schemeClr val="tx1"/>
                      </a:solidFill>
                    </a:ln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2'!$B$6:$M$6</c15:sqref>
                  </c15:fullRef>
                </c:ext>
              </c:extLst>
              <c:f>'Figure 2'!$F$6:$K$6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2'!$B$9:$M$9</c15:sqref>
                  </c15:fullRef>
                </c:ext>
              </c:extLst>
              <c:f>'Figure 2'!$F$9:$K$9</c:f>
              <c:numCache>
                <c:formatCode>#\ ##0.0"   "</c:formatCode>
                <c:ptCount val="6"/>
                <c:pt idx="0">
                  <c:v>2.0231842625709948</c:v>
                </c:pt>
                <c:pt idx="1">
                  <c:v>31.944247294384599</c:v>
                </c:pt>
                <c:pt idx="2">
                  <c:v>150.86307607117706</c:v>
                </c:pt>
                <c:pt idx="3">
                  <c:v>91.486944741904537</c:v>
                </c:pt>
                <c:pt idx="4">
                  <c:v>24.67040521695106</c:v>
                </c:pt>
                <c:pt idx="5">
                  <c:v>0.76610229779383576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Melon 2026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6"/>
            <c:spPr>
              <a:solidFill>
                <a:srgbClr val="FF0000"/>
              </a:solidFill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5">
                  <c:v>141.34610064745601</c:v>
                </c:pt>
                <c:pt idx="6">
                  <c:v>93.148790877669697</c:v>
                </c:pt>
                <c:pt idx="7">
                  <c:v>88.475753996632406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Melon 2025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5">
                  <c:v>130.349439443443</c:v>
                </c:pt>
                <c:pt idx="6">
                  <c:v>80.8915215268987</c:v>
                </c:pt>
                <c:pt idx="7">
                  <c:v>90.695451693265895</c:v>
                </c:pt>
                <c:pt idx="8">
                  <c:v>79.1200234444713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5">
                  <c:v>123.88894150025271</c:v>
                </c:pt>
                <c:pt idx="6">
                  <c:v>90.895389822390172</c:v>
                </c:pt>
                <c:pt idx="7">
                  <c:v>94.420254305095995</c:v>
                </c:pt>
                <c:pt idx="8">
                  <c:v>90.283682369338663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120.40880037484401</c:v>
                </c:pt>
                <c:pt idx="1">
                  <c:v>113.925482324377</c:v>
                </c:pt>
                <c:pt idx="2">
                  <c:v>127.465430929785</c:v>
                </c:pt>
                <c:pt idx="3">
                  <c:v>132.24418746080599</c:v>
                </c:pt>
                <c:pt idx="4">
                  <c:v>115.960809031338</c:v>
                </c:pt>
                <c:pt idx="5">
                  <c:v>127.209509269767</c:v>
                </c:pt>
                <c:pt idx="6">
                  <c:v>123.04346804731399</c:v>
                </c:pt>
                <c:pt idx="7">
                  <c:v>141.584622079339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0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2274882386058E-2"/>
          <c:y val="4.5548654244306416E-2"/>
          <c:w val="0.840279234933204"/>
          <c:h val="0.787998891442917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bassin'!$A$6:$M$6</c15:sqref>
                  </c15:fullRef>
                </c:ext>
              </c:extLst>
              <c:f>'calendrier prod par bassin'!$F$6:$K$6</c:f>
              <c:numCache>
                <c:formatCode>#\ ##0.0</c:formatCode>
                <c:ptCount val="6"/>
                <c:pt idx="0">
                  <c:v>7.8E-2</c:v>
                </c:pt>
                <c:pt idx="1">
                  <c:v>4.4670000000000005</c:v>
                </c:pt>
                <c:pt idx="2">
                  <c:v>27.45</c:v>
                </c:pt>
                <c:pt idx="3">
                  <c:v>22.7</c:v>
                </c:pt>
                <c:pt idx="4">
                  <c:v>8.34</c:v>
                </c:pt>
                <c:pt idx="5">
                  <c:v>1.4E-2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B8-412C-B466-807783DDBA0B}"/>
            </c:ext>
          </c:extLst>
        </c:ser>
        <c:ser>
          <c:idx val="3"/>
          <c:order val="1"/>
          <c:tx>
            <c:strRef>
              <c:f>'calendrier prod par bassin'!$A$9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bassin'!$A$9:$M$9</c15:sqref>
                  </c15:fullRef>
                </c:ext>
              </c:extLst>
              <c:f>'calendrier prod par bassin'!$F$9:$K$9</c:f>
              <c:numCache>
                <c:formatCode>0.0;;"-"</c:formatCode>
                <c:ptCount val="6"/>
                <c:pt idx="0">
                  <c:v>27.872</c:v>
                </c:pt>
                <c:pt idx="1">
                  <c:v>23.482999999999997</c:v>
                </c:pt>
                <c:pt idx="2">
                  <c:v>0.5</c:v>
                </c:pt>
                <c:pt idx="3">
                  <c:v>5.25</c:v>
                </c:pt>
                <c:pt idx="4">
                  <c:v>19.61</c:v>
                </c:pt>
                <c:pt idx="5">
                  <c:v>27.936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B8-412C-B466-807783DDBA0B}"/>
            </c:ext>
          </c:extLst>
        </c:ser>
        <c:ser>
          <c:idx val="1"/>
          <c:order val="2"/>
          <c:tx>
            <c:strRef>
              <c:f>'calendrier prod par bassin'!$A$7</c:f>
              <c:strCache>
                <c:ptCount val="1"/>
                <c:pt idx="0">
                  <c:v>Sud-Ouest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bassin'!$A$7:$M$7</c15:sqref>
                  </c15:fullRef>
                </c:ext>
              </c:extLst>
              <c:f>'calendrier prod par bassin'!$F$7:$K$7</c:f>
              <c:numCache>
                <c:formatCode>#\ ##0.0</c:formatCode>
                <c:ptCount val="6"/>
                <c:pt idx="0">
                  <c:v>0.16300000000000001</c:v>
                </c:pt>
                <c:pt idx="1">
                  <c:v>37.908999999999999</c:v>
                </c:pt>
                <c:pt idx="2">
                  <c:v>29.166</c:v>
                </c:pt>
                <c:pt idx="3">
                  <c:v>1.4710000000000001</c:v>
                </c:pt>
                <c:pt idx="4">
                  <c:v>9.0000000000000011E-3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B8-412C-B466-807783DDBA0B}"/>
            </c:ext>
          </c:extLst>
        </c:ser>
        <c:ser>
          <c:idx val="4"/>
          <c:order val="3"/>
          <c:tx>
            <c:strRef>
              <c:f>'calendrier prod par bassin'!$A$10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bassin'!$A$10:$M$10</c15:sqref>
                  </c15:fullRef>
                </c:ext>
              </c:extLst>
              <c:f>'calendrier prod par bassin'!$F$10:$K$10</c:f>
              <c:numCache>
                <c:formatCode>0.0;;"-"</c:formatCode>
                <c:ptCount val="6"/>
                <c:pt idx="0">
                  <c:v>38.246000000000002</c:v>
                </c:pt>
                <c:pt idx="1">
                  <c:v>0.5</c:v>
                </c:pt>
                <c:pt idx="2">
                  <c:v>9.2429999999999986</c:v>
                </c:pt>
                <c:pt idx="3">
                  <c:v>36.938000000000002</c:v>
                </c:pt>
                <c:pt idx="4">
                  <c:v>38.4</c:v>
                </c:pt>
                <c:pt idx="5">
                  <c:v>38.408999999999999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B8-412C-B466-807783DDBA0B}"/>
            </c:ext>
          </c:extLst>
        </c:ser>
        <c:ser>
          <c:idx val="2"/>
          <c:order val="4"/>
          <c:tx>
            <c:strRef>
              <c:f>'calendrier prod par bassin'!$A$8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bassin'!$A$8:$M$8</c15:sqref>
                  </c15:fullRef>
                </c:ext>
              </c:extLst>
              <c:f>'calendrier prod par bassin'!$F$8:$K$8</c:f>
              <c:numCache>
                <c:formatCode>#\ ##0.0</c:formatCode>
                <c:ptCount val="6"/>
                <c:pt idx="0">
                  <c:v>3.4340000000000002</c:v>
                </c:pt>
                <c:pt idx="1">
                  <c:v>61.411999999999999</c:v>
                </c:pt>
                <c:pt idx="2">
                  <c:v>76.757999999999996</c:v>
                </c:pt>
                <c:pt idx="3">
                  <c:v>34.817999999999998</c:v>
                </c:pt>
                <c:pt idx="4">
                  <c:v>9.6259999999999994</c:v>
                </c:pt>
                <c:pt idx="5">
                  <c:v>0.46300000000000002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B8-412C-B466-807783DDBA0B}"/>
            </c:ext>
          </c:extLst>
        </c:ser>
        <c:ser>
          <c:idx val="5"/>
          <c:order val="5"/>
          <c:tx>
            <c:strRef>
              <c:f>'calendrier prod par bassin'!$A$11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'calendrier prod par bassin'!$A$5:$M$5</c15:sqref>
                  </c15:fullRef>
                </c:ext>
              </c:extLst>
              <c:f>'calendrier prod par bassin'!$F$5:$K$5</c:f>
              <c:strCache>
                <c:ptCount val="6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'calendrier prod par bassin'!$A$11:$M$11</c15:sqref>
                  </c15:fullRef>
                </c:ext>
              </c:extLst>
              <c:f>'calendrier prod par bassin'!$F$11:$K$11</c:f>
              <c:numCache>
                <c:formatCode>0.0;;"-"</c:formatCode>
                <c:ptCount val="6"/>
                <c:pt idx="0">
                  <c:v>73.823999999999998</c:v>
                </c:pt>
                <c:pt idx="1">
                  <c:v>15.845999999999997</c:v>
                </c:pt>
                <c:pt idx="2">
                  <c:v>0.5</c:v>
                </c:pt>
                <c:pt idx="3">
                  <c:v>42.44</c:v>
                </c:pt>
                <c:pt idx="4">
                  <c:v>67.631999999999991</c:v>
                </c:pt>
                <c:pt idx="5">
                  <c:v>76.795000000000002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BB8-412C-B466-807783DDB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51362304"/>
        <c:axId val="1851363968"/>
      </c:barChart>
      <c:catAx>
        <c:axId val="185136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51363968"/>
        <c:crosses val="autoZero"/>
        <c:auto val="1"/>
        <c:lblAlgn val="ctr"/>
        <c:lblOffset val="100"/>
        <c:noMultiLvlLbl val="0"/>
      </c:catAx>
      <c:valAx>
        <c:axId val="1851363968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85136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 à 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0.29904</cdr:x>
      <cdr:y>0.96283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950" y="2169587"/>
          <a:ext cx="1749051" cy="2973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2021 à 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33336</xdr:colOff>
      <xdr:row>15</xdr:row>
      <xdr:rowOff>19050</xdr:rowOff>
    </xdr:from>
    <xdr:to>
      <xdr:col>9</xdr:col>
      <xdr:colOff>762000</xdr:colOff>
      <xdr:row>34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0.02912</cdr:x>
      <cdr:y>0.91015</cdr:y>
    </cdr:from>
    <cdr:to>
      <cdr:x>0.25697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3200" y="279147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>
      <selection activeCell="D35" sqref="D35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"/>
  <sheetViews>
    <sheetView tabSelected="1" zoomScale="120" zoomScaleNormal="120" workbookViewId="0">
      <selection activeCell="B1" sqref="B1"/>
    </sheetView>
  </sheetViews>
  <sheetFormatPr baseColWidth="10" defaultRowHeight="15.75" x14ac:dyDescent="0.3"/>
  <cols>
    <col min="1" max="1" width="1.7109375" style="22" customWidth="1"/>
    <col min="2" max="2" width="10.7109375" style="1" customWidth="1"/>
    <col min="3" max="3" width="28.7109375" style="2" customWidth="1"/>
    <col min="4" max="8" width="12.7109375" style="2" customWidth="1"/>
    <col min="9" max="9" width="1.7109375" style="22" customWidth="1"/>
    <col min="10" max="10" width="15.7109375" style="22" customWidth="1"/>
    <col min="11" max="16384" width="11.42578125" style="22"/>
  </cols>
  <sheetData>
    <row r="1" spans="2:11" x14ac:dyDescent="0.3">
      <c r="B1" s="22"/>
      <c r="C1" s="1"/>
      <c r="I1" s="2"/>
    </row>
    <row r="2" spans="2:11" ht="18" x14ac:dyDescent="0.35">
      <c r="B2" s="46" t="s">
        <v>46</v>
      </c>
      <c r="C2" s="46"/>
      <c r="D2" s="46"/>
      <c r="E2" s="46"/>
      <c r="F2" s="46"/>
      <c r="G2" s="46"/>
      <c r="H2" s="46"/>
    </row>
    <row r="4" spans="2:11" s="23" customFormat="1" ht="25.5" x14ac:dyDescent="0.3">
      <c r="B4" s="44" t="s">
        <v>54</v>
      </c>
      <c r="C4" s="45"/>
      <c r="D4" s="11" t="s">
        <v>21</v>
      </c>
      <c r="E4" s="11" t="s">
        <v>35</v>
      </c>
      <c r="F4" s="11" t="s">
        <v>22</v>
      </c>
      <c r="G4" s="11" t="s">
        <v>20</v>
      </c>
      <c r="H4" s="11" t="s">
        <v>49</v>
      </c>
      <c r="I4" s="9"/>
      <c r="J4" s="9"/>
      <c r="K4" s="9"/>
    </row>
    <row r="5" spans="2:11" x14ac:dyDescent="0.3">
      <c r="B5" s="41" t="s">
        <v>40</v>
      </c>
      <c r="C5" s="3" t="s">
        <v>39</v>
      </c>
      <c r="D5" s="36">
        <v>3059</v>
      </c>
      <c r="E5" s="36">
        <v>2925</v>
      </c>
      <c r="F5" s="36">
        <v>7516</v>
      </c>
      <c r="G5" s="36">
        <v>134</v>
      </c>
      <c r="H5" s="36">
        <v>13634</v>
      </c>
      <c r="I5" s="2"/>
      <c r="J5" s="2"/>
      <c r="K5" s="2"/>
    </row>
    <row r="6" spans="2:11" x14ac:dyDescent="0.3">
      <c r="B6" s="47"/>
      <c r="C6" s="10" t="s">
        <v>30</v>
      </c>
      <c r="D6" s="37">
        <v>1.4593698175787706</v>
      </c>
      <c r="E6" s="37">
        <v>-3.4176349965819863E-2</v>
      </c>
      <c r="F6" s="37">
        <v>0.1999733368884149</v>
      </c>
      <c r="G6" s="37" t="s">
        <v>33</v>
      </c>
      <c r="H6" s="37">
        <v>0.4272245138479569</v>
      </c>
      <c r="I6" s="2"/>
      <c r="J6" s="2"/>
      <c r="K6" s="2"/>
    </row>
    <row r="7" spans="2:11" x14ac:dyDescent="0.3">
      <c r="B7" s="48"/>
      <c r="C7" s="10" t="s">
        <v>32</v>
      </c>
      <c r="D7" s="37">
        <v>-4.7811741268754204</v>
      </c>
      <c r="E7" s="37">
        <v>-2.6687075735391974</v>
      </c>
      <c r="F7" s="37">
        <v>12.508233039937732</v>
      </c>
      <c r="G7" s="37" t="s">
        <v>33</v>
      </c>
      <c r="H7" s="37">
        <v>4.6226096565272101</v>
      </c>
      <c r="I7" s="2"/>
      <c r="J7" s="2"/>
      <c r="K7" s="2"/>
    </row>
    <row r="8" spans="2:11" x14ac:dyDescent="0.3">
      <c r="B8" s="35"/>
      <c r="C8" s="4"/>
      <c r="D8" s="4"/>
      <c r="E8" s="4"/>
      <c r="F8" s="4"/>
      <c r="G8" s="4"/>
      <c r="H8" s="4"/>
      <c r="I8" s="2"/>
      <c r="J8" s="2"/>
      <c r="K8" s="2"/>
    </row>
    <row r="9" spans="2:11" x14ac:dyDescent="0.3">
      <c r="B9" s="41" t="s">
        <v>36</v>
      </c>
      <c r="C9" s="3" t="s">
        <v>37</v>
      </c>
      <c r="D9" s="33">
        <v>63.048000000000002</v>
      </c>
      <c r="E9" s="33">
        <v>68.718000000000004</v>
      </c>
      <c r="F9" s="33">
        <v>186.512</v>
      </c>
      <c r="G9" s="33">
        <v>3.1379999999999999</v>
      </c>
      <c r="H9" s="33">
        <v>321.416</v>
      </c>
      <c r="I9" s="2"/>
      <c r="J9" s="2"/>
      <c r="K9" s="2"/>
    </row>
    <row r="10" spans="2:11" x14ac:dyDescent="0.3">
      <c r="B10" s="42"/>
      <c r="C10" s="10" t="s">
        <v>30</v>
      </c>
      <c r="D10" s="37">
        <v>-9.5703559211422711</v>
      </c>
      <c r="E10" s="37">
        <v>-1.7619602433149195</v>
      </c>
      <c r="F10" s="37">
        <v>0.34027420990481172</v>
      </c>
      <c r="G10" s="37" t="s">
        <v>33</v>
      </c>
      <c r="H10" s="37">
        <v>-2.2078506087821248</v>
      </c>
      <c r="I10" s="2"/>
      <c r="J10" s="2"/>
      <c r="K10" s="2"/>
    </row>
    <row r="11" spans="2:11" x14ac:dyDescent="0.3">
      <c r="B11" s="43"/>
      <c r="C11" s="10" t="s">
        <v>32</v>
      </c>
      <c r="D11" s="37">
        <v>-2.0020504836791297</v>
      </c>
      <c r="E11" s="37">
        <v>1.3708475392366193</v>
      </c>
      <c r="F11" s="37">
        <v>11.886380182375667</v>
      </c>
      <c r="G11" s="37" t="s">
        <v>33</v>
      </c>
      <c r="H11" s="37">
        <v>6.5137293140353547</v>
      </c>
      <c r="I11" s="2"/>
      <c r="J11" s="2"/>
      <c r="K11" s="2"/>
    </row>
    <row r="12" spans="2:11" x14ac:dyDescent="0.3">
      <c r="B12" s="2" t="s">
        <v>0</v>
      </c>
      <c r="C12" s="5"/>
      <c r="D12" s="6"/>
      <c r="E12" s="7"/>
    </row>
    <row r="13" spans="2:11" x14ac:dyDescent="0.3">
      <c r="B13" s="2" t="s">
        <v>31</v>
      </c>
    </row>
    <row r="14" spans="2:11" x14ac:dyDescent="0.3">
      <c r="B14" s="8" t="s">
        <v>47</v>
      </c>
    </row>
  </sheetData>
  <mergeCells count="4">
    <mergeCell ref="B9:B11"/>
    <mergeCell ref="B4:C4"/>
    <mergeCell ref="B2:H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Normal="100" workbookViewId="0"/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21" t="s">
        <v>41</v>
      </c>
    </row>
    <row r="2" spans="1:13" ht="15.75" x14ac:dyDescent="0.3">
      <c r="A2" s="22" t="s">
        <v>38</v>
      </c>
    </row>
    <row r="3" spans="1:13" ht="15.75" x14ac:dyDescent="0.3">
      <c r="A3" s="22" t="s">
        <v>50</v>
      </c>
    </row>
    <row r="4" spans="1:13" ht="15.75" x14ac:dyDescent="0.3">
      <c r="A4" s="19" t="s">
        <v>54</v>
      </c>
    </row>
    <row r="6" spans="1:13" x14ac:dyDescent="0.25">
      <c r="B6" s="11" t="s">
        <v>18</v>
      </c>
      <c r="C6" s="11" t="s">
        <v>19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13</v>
      </c>
      <c r="I6" s="11" t="s">
        <v>8</v>
      </c>
      <c r="J6" s="11" t="s">
        <v>14</v>
      </c>
      <c r="K6" s="11" t="s">
        <v>15</v>
      </c>
      <c r="L6" s="11" t="s">
        <v>16</v>
      </c>
      <c r="M6" s="11" t="s">
        <v>17</v>
      </c>
    </row>
    <row r="7" spans="1:13" x14ac:dyDescent="0.25">
      <c r="A7" s="12">
        <v>2026</v>
      </c>
      <c r="B7" s="34">
        <v>0</v>
      </c>
      <c r="C7" s="34">
        <v>0</v>
      </c>
      <c r="D7" s="34">
        <v>0</v>
      </c>
      <c r="E7" s="34">
        <v>0</v>
      </c>
      <c r="F7" s="34">
        <v>4.0170000000000003</v>
      </c>
      <c r="G7" s="34">
        <v>104.839</v>
      </c>
      <c r="H7" s="34">
        <v>134.499</v>
      </c>
      <c r="I7" s="34">
        <v>59.478000000000002</v>
      </c>
      <c r="J7" s="34">
        <v>18.103000000000002</v>
      </c>
      <c r="K7" s="34">
        <v>0.48</v>
      </c>
      <c r="L7" s="34">
        <v>0</v>
      </c>
      <c r="M7" s="34">
        <v>0</v>
      </c>
    </row>
    <row r="8" spans="1:13" x14ac:dyDescent="0.25">
      <c r="A8" s="12">
        <v>2025</v>
      </c>
      <c r="B8" s="34">
        <v>0</v>
      </c>
      <c r="C8" s="34">
        <v>0</v>
      </c>
      <c r="D8" s="34">
        <v>0</v>
      </c>
      <c r="E8" s="34">
        <v>0</v>
      </c>
      <c r="F8" s="34">
        <v>1.8839977071435745</v>
      </c>
      <c r="G8" s="34">
        <v>32.874959990628987</v>
      </c>
      <c r="H8" s="34">
        <v>197.25975993160381</v>
      </c>
      <c r="I8" s="34">
        <v>78.182904850109395</v>
      </c>
      <c r="J8" s="34">
        <v>18.018978070605133</v>
      </c>
      <c r="K8" s="34">
        <v>0.45199944990918028</v>
      </c>
      <c r="L8" s="34">
        <v>0</v>
      </c>
      <c r="M8" s="34">
        <v>0</v>
      </c>
    </row>
    <row r="9" spans="1:13" x14ac:dyDescent="0.25">
      <c r="A9" s="13" t="s">
        <v>26</v>
      </c>
      <c r="B9" s="34">
        <v>1.666666666666667E-3</v>
      </c>
      <c r="C9" s="34">
        <v>1.666666666666667E-3</v>
      </c>
      <c r="D9" s="34">
        <v>1.666666666666667E-3</v>
      </c>
      <c r="E9" s="34">
        <v>1.666666666666667E-3</v>
      </c>
      <c r="F9" s="34">
        <v>2.0231842625709948</v>
      </c>
      <c r="G9" s="34">
        <v>31.944247294384599</v>
      </c>
      <c r="H9" s="34">
        <v>150.86307607117706</v>
      </c>
      <c r="I9" s="34">
        <v>91.486944741904537</v>
      </c>
      <c r="J9" s="34">
        <v>24.67040521695106</v>
      </c>
      <c r="K9" s="34">
        <v>0.76610229779383576</v>
      </c>
      <c r="L9" s="34">
        <v>1.666666666666667E-3</v>
      </c>
      <c r="M9" s="34">
        <v>1.666666666666667E-3</v>
      </c>
    </row>
    <row r="10" spans="1:13" x14ac:dyDescent="0.25">
      <c r="A10" s="2" t="s">
        <v>48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2" spans="1:13" x14ac:dyDescent="0.25">
      <c r="A12" s="2"/>
      <c r="B12" s="1"/>
    </row>
    <row r="13" spans="1:13" ht="18" x14ac:dyDescent="0.25">
      <c r="A13" s="2"/>
      <c r="B13" s="16" t="s">
        <v>42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Normal="100" workbookViewId="0"/>
  </sheetViews>
  <sheetFormatPr baseColWidth="10" defaultRowHeight="15.75" x14ac:dyDescent="0.3"/>
  <cols>
    <col min="1" max="1" width="19.140625" style="22" customWidth="1"/>
    <col min="2" max="2" width="10.85546875" style="22" customWidth="1"/>
    <col min="3" max="14" width="10.7109375" style="22" customWidth="1"/>
    <col min="15" max="37" width="11.42578125" style="22" customWidth="1"/>
    <col min="38" max="16384" width="11.42578125" style="22"/>
  </cols>
  <sheetData>
    <row r="1" spans="1:13" ht="18.75" x14ac:dyDescent="0.35">
      <c r="A1" s="21" t="s">
        <v>41</v>
      </c>
    </row>
    <row r="2" spans="1:13" s="2" customFormat="1" ht="12.75" x14ac:dyDescent="0.25">
      <c r="A2" s="2" t="s">
        <v>34</v>
      </c>
    </row>
    <row r="3" spans="1:13" s="2" customFormat="1" ht="12.75" x14ac:dyDescent="0.25">
      <c r="A3" s="2" t="s">
        <v>55</v>
      </c>
    </row>
    <row r="4" spans="1:13" s="2" customFormat="1" ht="12.75" x14ac:dyDescent="0.25"/>
    <row r="5" spans="1:13" s="2" customFormat="1" ht="12.75" x14ac:dyDescent="0.25">
      <c r="B5" s="11" t="s">
        <v>18</v>
      </c>
      <c r="C5" s="11" t="s">
        <v>19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13</v>
      </c>
      <c r="I5" s="11" t="s">
        <v>8</v>
      </c>
      <c r="J5" s="11" t="s">
        <v>14</v>
      </c>
      <c r="K5" s="11" t="s">
        <v>15</v>
      </c>
      <c r="L5" s="11" t="s">
        <v>16</v>
      </c>
      <c r="M5" s="11" t="s">
        <v>17</v>
      </c>
    </row>
    <row r="6" spans="1:13" s="2" customFormat="1" ht="12.75" x14ac:dyDescent="0.25">
      <c r="A6" s="28" t="s">
        <v>51</v>
      </c>
      <c r="B6" s="17"/>
      <c r="C6" s="17"/>
      <c r="D6" s="17"/>
      <c r="E6" s="17"/>
      <c r="F6" s="17"/>
      <c r="G6" s="17">
        <v>141.34610064745601</v>
      </c>
      <c r="H6" s="17">
        <v>93.148790877669697</v>
      </c>
      <c r="I6" s="17">
        <v>88.475753996632406</v>
      </c>
      <c r="J6" s="17"/>
      <c r="K6" s="17"/>
      <c r="L6" s="17"/>
      <c r="M6" s="17"/>
    </row>
    <row r="7" spans="1:13" s="2" customFormat="1" ht="12.75" x14ac:dyDescent="0.25">
      <c r="A7" s="28" t="s">
        <v>45</v>
      </c>
      <c r="B7" s="17"/>
      <c r="C7" s="17"/>
      <c r="D7" s="17"/>
      <c r="E7" s="17"/>
      <c r="F7" s="17"/>
      <c r="G7" s="17">
        <v>130.349439443443</v>
      </c>
      <c r="H7" s="17">
        <v>80.8915215268987</v>
      </c>
      <c r="I7" s="17">
        <v>90.695451693265895</v>
      </c>
      <c r="J7" s="17">
        <v>79.1200234444713</v>
      </c>
      <c r="K7" s="17"/>
      <c r="L7" s="17"/>
      <c r="M7" s="17"/>
    </row>
    <row r="8" spans="1:13" s="2" customFormat="1" ht="12.75" x14ac:dyDescent="0.25">
      <c r="A8" s="28" t="s">
        <v>26</v>
      </c>
      <c r="B8" s="17"/>
      <c r="C8" s="17"/>
      <c r="D8" s="17"/>
      <c r="E8" s="17"/>
      <c r="F8" s="17"/>
      <c r="G8" s="17">
        <v>123.88894150025271</v>
      </c>
      <c r="H8" s="17">
        <v>90.895389822390172</v>
      </c>
      <c r="I8" s="17">
        <v>94.420254305095995</v>
      </c>
      <c r="J8" s="17">
        <v>90.283682369338663</v>
      </c>
      <c r="K8" s="17"/>
      <c r="L8" s="17"/>
      <c r="M8" s="17"/>
    </row>
    <row r="9" spans="1:13" s="2" customFormat="1" ht="12.75" x14ac:dyDescent="0.25">
      <c r="A9" s="28" t="s">
        <v>52</v>
      </c>
      <c r="B9" s="17">
        <v>120.40880037484401</v>
      </c>
      <c r="C9" s="17">
        <v>113.925482324377</v>
      </c>
      <c r="D9" s="17">
        <v>127.465430929785</v>
      </c>
      <c r="E9" s="17">
        <v>132.24418746080599</v>
      </c>
      <c r="F9" s="17">
        <v>115.960809031338</v>
      </c>
      <c r="G9" s="17">
        <v>127.209509269767</v>
      </c>
      <c r="H9" s="17">
        <v>123.04346804731399</v>
      </c>
      <c r="I9" s="17">
        <v>141.584622079339</v>
      </c>
      <c r="J9" s="17"/>
      <c r="K9" s="17"/>
      <c r="L9" s="17"/>
      <c r="M9" s="17"/>
    </row>
    <row r="10" spans="1:13" s="2" customFormat="1" ht="12.75" x14ac:dyDescent="0.25"/>
    <row r="11" spans="1:13" s="2" customFormat="1" ht="12.75" x14ac:dyDescent="0.25">
      <c r="A11" s="2" t="s">
        <v>27</v>
      </c>
    </row>
    <row r="12" spans="1:13" s="2" customFormat="1" ht="12.75" x14ac:dyDescent="0.25">
      <c r="A12" s="2" t="s">
        <v>48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6" t="s">
        <v>43</v>
      </c>
      <c r="C16" s="24"/>
    </row>
    <row r="17" spans="1:6" x14ac:dyDescent="0.3">
      <c r="B17" s="25"/>
    </row>
    <row r="18" spans="1:6" x14ac:dyDescent="0.3">
      <c r="B18" s="25"/>
    </row>
    <row r="19" spans="1:6" x14ac:dyDescent="0.3">
      <c r="B19" s="25"/>
    </row>
    <row r="20" spans="1:6" x14ac:dyDescent="0.3">
      <c r="B20" s="25"/>
    </row>
    <row r="21" spans="1:6" x14ac:dyDescent="0.3">
      <c r="B21" s="25"/>
    </row>
    <row r="22" spans="1:6" x14ac:dyDescent="0.3">
      <c r="B22" s="26"/>
    </row>
    <row r="23" spans="1:6" x14ac:dyDescent="0.3">
      <c r="B23" s="26"/>
    </row>
    <row r="24" spans="1:6" x14ac:dyDescent="0.3">
      <c r="B24" s="27"/>
      <c r="C24" s="27"/>
      <c r="D24" s="27"/>
      <c r="E24" s="27"/>
      <c r="F24" s="27"/>
    </row>
    <row r="25" spans="1:6" x14ac:dyDescent="0.3">
      <c r="B25" s="25"/>
    </row>
    <row r="26" spans="1:6" x14ac:dyDescent="0.3">
      <c r="B26" s="25"/>
    </row>
    <row r="27" spans="1:6" x14ac:dyDescent="0.3">
      <c r="B27" s="25"/>
    </row>
    <row r="28" spans="1:6" x14ac:dyDescent="0.3">
      <c r="B28" s="25"/>
    </row>
    <row r="29" spans="1:6" x14ac:dyDescent="0.3">
      <c r="B29" s="25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"/>
  <sheetViews>
    <sheetView zoomScale="120" zoomScaleNormal="120" workbookViewId="0"/>
  </sheetViews>
  <sheetFormatPr baseColWidth="10" defaultRowHeight="12.75" x14ac:dyDescent="0.25"/>
  <cols>
    <col min="1" max="1" width="24.140625" style="2" customWidth="1"/>
    <col min="2" max="25" width="9.7109375" style="2" customWidth="1"/>
    <col min="26" max="16384" width="11.42578125" style="2"/>
  </cols>
  <sheetData>
    <row r="1" spans="1:14" ht="18" x14ac:dyDescent="0.35">
      <c r="A1" s="20" t="s">
        <v>41</v>
      </c>
    </row>
    <row r="2" spans="1:14" x14ac:dyDescent="0.25">
      <c r="A2" s="29" t="s">
        <v>55</v>
      </c>
    </row>
    <row r="3" spans="1:14" x14ac:dyDescent="0.25">
      <c r="A3" s="29" t="s">
        <v>23</v>
      </c>
    </row>
    <row r="4" spans="1:14" x14ac:dyDescent="0.25"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</row>
    <row r="5" spans="1:14" x14ac:dyDescent="0.25">
      <c r="A5" s="38" t="s">
        <v>24</v>
      </c>
      <c r="B5" s="39">
        <v>2026</v>
      </c>
      <c r="C5" s="17">
        <v>826.673</v>
      </c>
      <c r="D5" s="17">
        <v>1218.1320000000001</v>
      </c>
      <c r="E5" s="17">
        <v>5105.8919999999998</v>
      </c>
      <c r="F5" s="17">
        <v>9185.4680000000008</v>
      </c>
      <c r="G5" s="17">
        <v>20765.600999999999</v>
      </c>
      <c r="H5" s="17">
        <v>29460.138999999999</v>
      </c>
      <c r="I5" s="17">
        <v>32933.345999999998</v>
      </c>
      <c r="J5" s="17"/>
      <c r="K5" s="17"/>
      <c r="L5" s="17"/>
      <c r="M5" s="17"/>
      <c r="N5" s="17"/>
    </row>
    <row r="6" spans="1:14" x14ac:dyDescent="0.25">
      <c r="A6" s="40"/>
      <c r="B6" s="39">
        <v>2025</v>
      </c>
      <c r="C6" s="17">
        <v>525.72500000000002</v>
      </c>
      <c r="D6" s="17">
        <v>668.65499999999997</v>
      </c>
      <c r="E6" s="17">
        <v>4600.558</v>
      </c>
      <c r="F6" s="17">
        <v>17458.059000000001</v>
      </c>
      <c r="G6" s="17">
        <v>26658.71</v>
      </c>
      <c r="H6" s="17">
        <v>34858.468000000001</v>
      </c>
      <c r="I6" s="17">
        <v>20323.722000000002</v>
      </c>
      <c r="J6" s="17">
        <v>12275.694</v>
      </c>
      <c r="K6" s="17">
        <v>6463.7539999999999</v>
      </c>
      <c r="L6" s="17">
        <v>4894.9440000000004</v>
      </c>
      <c r="M6" s="17">
        <v>863.89599999999996</v>
      </c>
      <c r="N6" s="17">
        <v>7083.6120000000001</v>
      </c>
    </row>
    <row r="7" spans="1:14" x14ac:dyDescent="0.25">
      <c r="A7" s="38" t="s">
        <v>25</v>
      </c>
      <c r="B7" s="39">
        <v>2026</v>
      </c>
      <c r="C7" s="17">
        <v>220.75200000000001</v>
      </c>
      <c r="D7" s="17">
        <v>292.36200000000002</v>
      </c>
      <c r="E7" s="17">
        <v>1590.174</v>
      </c>
      <c r="F7" s="17">
        <v>2422.9690000000001</v>
      </c>
      <c r="G7" s="17">
        <v>3069.835</v>
      </c>
      <c r="H7" s="17">
        <v>7889.3180000000002</v>
      </c>
      <c r="I7" s="17">
        <v>7275.6130000000003</v>
      </c>
      <c r="J7" s="17"/>
      <c r="K7" s="17"/>
      <c r="L7" s="17"/>
      <c r="M7" s="17"/>
      <c r="N7" s="17"/>
    </row>
    <row r="8" spans="1:14" x14ac:dyDescent="0.25">
      <c r="A8" s="40"/>
      <c r="B8" s="39">
        <v>2025</v>
      </c>
      <c r="C8" s="17">
        <v>59.768000000000001</v>
      </c>
      <c r="D8" s="17">
        <v>232.13</v>
      </c>
      <c r="E8" s="17">
        <v>1150.3589999999999</v>
      </c>
      <c r="F8" s="17">
        <v>4283.2070000000003</v>
      </c>
      <c r="G8" s="17">
        <v>3118.5149999999999</v>
      </c>
      <c r="H8" s="17">
        <v>6545.5060000000003</v>
      </c>
      <c r="I8" s="17">
        <v>6123.5420000000004</v>
      </c>
      <c r="J8" s="17">
        <v>5659.1620000000003</v>
      </c>
      <c r="K8" s="17">
        <v>3001.1660000000002</v>
      </c>
      <c r="L8" s="17">
        <v>512.44299999999998</v>
      </c>
      <c r="M8" s="17">
        <v>77.143000000000001</v>
      </c>
      <c r="N8" s="17">
        <v>150.12700000000001</v>
      </c>
    </row>
    <row r="10" spans="1:14" x14ac:dyDescent="0.25">
      <c r="A10" s="2" t="s">
        <v>28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7"/>
  <sheetViews>
    <sheetView zoomScaleNormal="100" workbookViewId="0"/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32" t="s">
        <v>41</v>
      </c>
    </row>
    <row r="2" spans="1:13" x14ac:dyDescent="0.25">
      <c r="A2" s="2" t="s">
        <v>53</v>
      </c>
    </row>
    <row r="3" spans="1:13" x14ac:dyDescent="0.25">
      <c r="A3" s="14" t="s">
        <v>54</v>
      </c>
      <c r="B3" s="2"/>
    </row>
    <row r="4" spans="1:13" x14ac:dyDescent="0.25">
      <c r="A4" s="1"/>
      <c r="B4" s="2"/>
    </row>
    <row r="5" spans="1:13" x14ac:dyDescent="0.25">
      <c r="A5" s="11" t="s">
        <v>29</v>
      </c>
      <c r="B5" s="11" t="s">
        <v>18</v>
      </c>
      <c r="C5" s="11" t="s">
        <v>19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13</v>
      </c>
      <c r="I5" s="11" t="s">
        <v>8</v>
      </c>
      <c r="J5" s="11" t="s">
        <v>14</v>
      </c>
      <c r="K5" s="11" t="s">
        <v>15</v>
      </c>
      <c r="L5" s="11" t="s">
        <v>16</v>
      </c>
      <c r="M5" s="11" t="s">
        <v>17</v>
      </c>
    </row>
    <row r="6" spans="1:13" x14ac:dyDescent="0.25">
      <c r="A6" s="28" t="s">
        <v>21</v>
      </c>
      <c r="B6" s="31">
        <v>0</v>
      </c>
      <c r="C6" s="31">
        <v>0</v>
      </c>
      <c r="D6" s="31">
        <v>0</v>
      </c>
      <c r="E6" s="31">
        <v>0</v>
      </c>
      <c r="F6" s="31">
        <v>7.8E-2</v>
      </c>
      <c r="G6" s="31">
        <v>4.4670000000000005</v>
      </c>
      <c r="H6" s="31">
        <v>27.45</v>
      </c>
      <c r="I6" s="31">
        <v>22.7</v>
      </c>
      <c r="J6" s="31">
        <v>8.34</v>
      </c>
      <c r="K6" s="31">
        <v>1.4E-2</v>
      </c>
      <c r="L6" s="31">
        <v>0</v>
      </c>
      <c r="M6" s="31">
        <v>0</v>
      </c>
    </row>
    <row r="7" spans="1:13" x14ac:dyDescent="0.25">
      <c r="A7" s="28" t="s">
        <v>35</v>
      </c>
      <c r="B7" s="31">
        <v>0</v>
      </c>
      <c r="C7" s="31">
        <v>0</v>
      </c>
      <c r="D7" s="31">
        <v>0</v>
      </c>
      <c r="E7" s="31">
        <v>0</v>
      </c>
      <c r="F7" s="31">
        <v>0.16300000000000001</v>
      </c>
      <c r="G7" s="31">
        <v>37.908999999999999</v>
      </c>
      <c r="H7" s="31">
        <v>29.166</v>
      </c>
      <c r="I7" s="31">
        <v>1.4710000000000001</v>
      </c>
      <c r="J7" s="31">
        <v>9.0000000000000011E-3</v>
      </c>
      <c r="K7" s="31">
        <v>0</v>
      </c>
      <c r="L7" s="31">
        <v>0</v>
      </c>
      <c r="M7" s="31">
        <v>0</v>
      </c>
    </row>
    <row r="8" spans="1:13" x14ac:dyDescent="0.25">
      <c r="A8" s="28" t="s">
        <v>22</v>
      </c>
      <c r="B8" s="31">
        <v>0</v>
      </c>
      <c r="C8" s="31">
        <v>0</v>
      </c>
      <c r="D8" s="31">
        <v>0</v>
      </c>
      <c r="E8" s="31">
        <v>0</v>
      </c>
      <c r="F8" s="31">
        <v>3.4340000000000002</v>
      </c>
      <c r="G8" s="31">
        <v>61.411999999999999</v>
      </c>
      <c r="H8" s="31">
        <v>76.757999999999996</v>
      </c>
      <c r="I8" s="31">
        <v>34.817999999999998</v>
      </c>
      <c r="J8" s="31">
        <v>9.6259999999999994</v>
      </c>
      <c r="K8" s="31">
        <v>0.46300000000000002</v>
      </c>
      <c r="L8" s="31">
        <v>0</v>
      </c>
      <c r="M8" s="31">
        <v>0</v>
      </c>
    </row>
    <row r="9" spans="1:13" x14ac:dyDescent="0.25">
      <c r="B9" s="30">
        <f t="shared" ref="B9:J9" si="0">0.5+MAX($B$6:$M$6)-B6</f>
        <v>27.95</v>
      </c>
      <c r="C9" s="30">
        <f t="shared" si="0"/>
        <v>27.95</v>
      </c>
      <c r="D9" s="30">
        <f t="shared" si="0"/>
        <v>27.95</v>
      </c>
      <c r="E9" s="30">
        <f t="shared" si="0"/>
        <v>27.95</v>
      </c>
      <c r="F9" s="30">
        <f t="shared" si="0"/>
        <v>27.872</v>
      </c>
      <c r="G9" s="30">
        <f t="shared" si="0"/>
        <v>23.482999999999997</v>
      </c>
      <c r="H9" s="30">
        <f t="shared" si="0"/>
        <v>0.5</v>
      </c>
      <c r="I9" s="30">
        <f t="shared" si="0"/>
        <v>5.25</v>
      </c>
      <c r="J9" s="30">
        <f t="shared" si="0"/>
        <v>19.61</v>
      </c>
      <c r="K9" s="30">
        <f t="shared" ref="K9:M9" si="1">0.5+MAX($B$6:$M$6)-K6</f>
        <v>27.936</v>
      </c>
      <c r="L9" s="30">
        <f t="shared" si="1"/>
        <v>27.95</v>
      </c>
      <c r="M9" s="30">
        <f t="shared" si="1"/>
        <v>27.95</v>
      </c>
    </row>
    <row r="10" spans="1:13" x14ac:dyDescent="0.25">
      <c r="B10" s="30">
        <f t="shared" ref="B10:J10" si="2">0.5+MAX($B$7:$M$7)-B7</f>
        <v>38.408999999999999</v>
      </c>
      <c r="C10" s="30">
        <f t="shared" si="2"/>
        <v>38.408999999999999</v>
      </c>
      <c r="D10" s="30">
        <f t="shared" si="2"/>
        <v>38.408999999999999</v>
      </c>
      <c r="E10" s="30">
        <f t="shared" si="2"/>
        <v>38.408999999999999</v>
      </c>
      <c r="F10" s="30">
        <f t="shared" si="2"/>
        <v>38.246000000000002</v>
      </c>
      <c r="G10" s="30">
        <f t="shared" si="2"/>
        <v>0.5</v>
      </c>
      <c r="H10" s="30">
        <f t="shared" si="2"/>
        <v>9.2429999999999986</v>
      </c>
      <c r="I10" s="30">
        <f t="shared" si="2"/>
        <v>36.938000000000002</v>
      </c>
      <c r="J10" s="30">
        <f t="shared" si="2"/>
        <v>38.4</v>
      </c>
      <c r="K10" s="30">
        <f t="shared" ref="K10:M10" si="3">0.5+MAX($B$7:$M$7)-K7</f>
        <v>38.408999999999999</v>
      </c>
      <c r="L10" s="30">
        <f t="shared" si="3"/>
        <v>38.408999999999999</v>
      </c>
      <c r="M10" s="30">
        <f t="shared" si="3"/>
        <v>38.408999999999999</v>
      </c>
    </row>
    <row r="11" spans="1:13" x14ac:dyDescent="0.25">
      <c r="B11" s="30">
        <f t="shared" ref="B11:J11" si="4">0.5+MAX($B$8:$M$8)-B8</f>
        <v>77.257999999999996</v>
      </c>
      <c r="C11" s="30">
        <f t="shared" si="4"/>
        <v>77.257999999999996</v>
      </c>
      <c r="D11" s="30">
        <f t="shared" si="4"/>
        <v>77.257999999999996</v>
      </c>
      <c r="E11" s="30">
        <f t="shared" si="4"/>
        <v>77.257999999999996</v>
      </c>
      <c r="F11" s="30">
        <f t="shared" si="4"/>
        <v>73.823999999999998</v>
      </c>
      <c r="G11" s="30">
        <f t="shared" si="4"/>
        <v>15.845999999999997</v>
      </c>
      <c r="H11" s="30">
        <f t="shared" si="4"/>
        <v>0.5</v>
      </c>
      <c r="I11" s="30">
        <f t="shared" si="4"/>
        <v>42.44</v>
      </c>
      <c r="J11" s="30">
        <f t="shared" si="4"/>
        <v>67.631999999999991</v>
      </c>
      <c r="K11" s="30">
        <f t="shared" ref="K11:M11" si="5">0.5+MAX($B$8:$M$8)-K8</f>
        <v>76.795000000000002</v>
      </c>
      <c r="L11" s="30">
        <f t="shared" si="5"/>
        <v>77.257999999999996</v>
      </c>
      <c r="M11" s="30">
        <f t="shared" si="5"/>
        <v>77.257999999999996</v>
      </c>
    </row>
    <row r="12" spans="1:13" x14ac:dyDescent="0.25">
      <c r="A12" s="2" t="s">
        <v>0</v>
      </c>
    </row>
    <row r="15" spans="1:13" x14ac:dyDescent="0.25">
      <c r="B15" s="18" t="s">
        <v>44</v>
      </c>
    </row>
    <row r="16" spans="1:13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2026-09-18T15:03:29Z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