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hadrien.baer\Desktop\Poubelle\"/>
    </mc:Choice>
  </mc:AlternateContent>
  <xr:revisionPtr revIDLastSave="0" documentId="8_{F1D35B35-4936-4D44-AF03-94DCB97AB11D}" xr6:coauthVersionLast="47" xr6:coauthVersionMax="47" xr10:uidLastSave="{00000000-0000-0000-0000-000000000000}"/>
  <bookViews>
    <workbookView xWindow="-110" yWindow="-110" windowWidth="19420" windowHeight="10300" tabRatio="847" activeTab="5" xr2:uid="{00000000-000D-0000-FFFF-FFFF00000000}"/>
  </bookViews>
  <sheets>
    <sheet name="Sommaire" sheetId="7" r:id="rId1"/>
    <sheet name="Tableau 1" sheetId="10" r:id="rId2"/>
    <sheet name="Tableau 2" sheetId="11" r:id="rId3"/>
    <sheet name="Graphique 2" sheetId="13" r:id="rId4"/>
    <sheet name="Graphique 3" sheetId="14" r:id="rId5"/>
    <sheet name="Graphique de l'encadré 1" sheetId="9" r:id="rId6"/>
    <sheet name="Données complémentaires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4" l="1"/>
  <c r="C7" i="7" l="1"/>
  <c r="C6" i="7"/>
  <c r="C9" i="7"/>
  <c r="C5" i="7"/>
  <c r="C4" i="7"/>
  <c r="C8" i="7"/>
</calcChain>
</file>

<file path=xl/sharedStrings.xml><?xml version="1.0" encoding="utf-8"?>
<sst xmlns="http://schemas.openxmlformats.org/spreadsheetml/2006/main" count="92" uniqueCount="71">
  <si>
    <t>non coopérative</t>
  </si>
  <si>
    <t>étrangère</t>
  </si>
  <si>
    <t>Industries agroalimentaires</t>
  </si>
  <si>
    <t>Autres</t>
  </si>
  <si>
    <t>Autres commerces de gros</t>
  </si>
  <si>
    <t>Agriculture</t>
  </si>
  <si>
    <t>Nombre</t>
  </si>
  <si>
    <t>Chiffre d’affaires</t>
  </si>
  <si>
    <t>(milliards d’euros)</t>
  </si>
  <si>
    <t>Coopératives</t>
  </si>
  <si>
    <t>Ensemble des entreprises</t>
  </si>
  <si>
    <t>Industries agro-alimentaires</t>
  </si>
  <si>
    <t>Commerce de gros agroalimentaire (CGA)</t>
  </si>
  <si>
    <t>Ensemble</t>
  </si>
  <si>
    <t>Total</t>
  </si>
  <si>
    <t>Chiffre d’affaires (Mds €)</t>
  </si>
  <si>
    <t>Part du CA des groupes coopératifs issue …</t>
  </si>
  <si>
    <t>Commerce de gros alimentaire (CGA)</t>
  </si>
  <si>
    <t>Taux de marge  (%)</t>
  </si>
  <si>
    <t>Rapport dettes sur fonds propres (%)</t>
  </si>
  <si>
    <t>Part des entreprises ayant un résultat annuel nul ou négatif (%)</t>
  </si>
  <si>
    <t>Données des illustrations du Primeur</t>
  </si>
  <si>
    <t>Taux de valeur ajoutée (%)</t>
  </si>
  <si>
    <t>Chiffre d'affaires en milliard d'euros</t>
  </si>
  <si>
    <t>Coopératives Agricoles de l'agroalimentaire</t>
  </si>
  <si>
    <t>Source : Sirus 2023</t>
  </si>
  <si>
    <t>Activité principale</t>
  </si>
  <si>
    <t>Part</t>
  </si>
  <si>
    <t>Champ : entreprises au sens économique, ensemble de l’économie marchande</t>
  </si>
  <si>
    <t xml:space="preserve">Emploi salarié       </t>
  </si>
  <si>
    <t>(équivalent temps plein)</t>
  </si>
  <si>
    <t>coopérative</t>
  </si>
  <si>
    <t>Secteur</t>
  </si>
  <si>
    <t>secteur</t>
  </si>
  <si>
    <t>Commerce de gros agroalimentaire</t>
  </si>
  <si>
    <t>Autres IAA</t>
  </si>
  <si>
    <t xml:space="preserve">Champ : entreprises au sens économique des industries agroalimentaires (hors artisanat commercial) et du commerce de gros agroalimentaire (hors tabac), marchandes et participantes au système productif  </t>
  </si>
  <si>
    <t>Tableau 1 : nombre, chiffre d’affaires et emploi salarié des coopératives et de l’ensemble des entreprises en 2023</t>
  </si>
  <si>
    <t>Tableau 2 : chiffre d’affaires des coopératives indépendantes et des groupes coopératifs et part du chiffre d’affaires de leurs filiales en 2023</t>
  </si>
  <si>
    <t>Note : sur ce tableau, les filiales hors champ de l’agroalimentaire sont comptabilisées dans le chiffre d’affaires des groupes</t>
  </si>
  <si>
    <t>Graphique 2 : chiffre d’affaires des coopératives et des entreprises non coopératives par secteur en 2023</t>
  </si>
  <si>
    <r>
      <t>Champ : entreprises au sens économique des industries agroalimentaires (hors artisanat commercial) et du commerce de gros agroalimentaire (hors tabac), marchandes et participantes au système productif</t>
    </r>
    <r>
      <rPr>
        <b/>
        <sz val="8"/>
        <color rgb="FF000000"/>
        <rFont val="Calibri"/>
        <family val="2"/>
        <scheme val="minor"/>
      </rPr>
      <t xml:space="preserve">. </t>
    </r>
    <r>
      <rPr>
        <i/>
        <sz val="8"/>
        <color rgb="FF000000"/>
        <rFont val="Calibri"/>
        <family val="2"/>
        <scheme val="minor"/>
      </rPr>
      <t xml:space="preserve"> </t>
    </r>
  </si>
  <si>
    <r>
      <t>Champ : entreprises au sens économique des industries agroalimentair</t>
    </r>
    <r>
      <rPr>
        <sz val="8"/>
        <rFont val="Calibri"/>
        <family val="2"/>
        <scheme val="minor"/>
      </rPr>
      <t>es</t>
    </r>
    <r>
      <rPr>
        <sz val="8"/>
        <color rgb="FF000000"/>
        <rFont val="Calibri"/>
        <family val="2"/>
        <scheme val="minor"/>
      </rPr>
      <t xml:space="preserve"> (hors artisanat commercial) et du commerce de gros agroalimentaire (hors tabac), marchandes et participantes au système productif   </t>
    </r>
  </si>
  <si>
    <t>Graphique 3 : taux de valeur ajoutée par secteur en 2023</t>
  </si>
  <si>
    <r>
      <t>Champ : entreprises au sens économique des industries agroalimentaires (hors artisanat commercial) et du commerce de gros agroalimentaire (hors tabac), marchandes et participantes au système productif</t>
    </r>
    <r>
      <rPr>
        <b/>
        <sz val="8"/>
        <color rgb="FF000000"/>
        <rFont val="Calibri"/>
        <family val="2"/>
        <scheme val="minor"/>
      </rPr>
      <t xml:space="preserve">. </t>
    </r>
    <r>
      <rPr>
        <sz val="8"/>
        <color rgb="FF000000"/>
        <rFont val="Calibri"/>
        <family val="2"/>
        <scheme val="minor"/>
      </rPr>
      <t xml:space="preserve">  </t>
    </r>
  </si>
  <si>
    <t>Coopératives indépendantes</t>
  </si>
  <si>
    <t>Non coopératives indépendantes</t>
  </si>
  <si>
    <t>Groupes coopératifs</t>
  </si>
  <si>
    <t>Groupes non coopératifs</t>
  </si>
  <si>
    <t>Indicateurs économiques des entreprises de l’agroalimentaire selon leur statut et leur organisation en 2023</t>
  </si>
  <si>
    <t>Com. gros
pduits alim
et boissons</t>
  </si>
  <si>
    <t>Com. gros 
pduits bruts
et animaux
vivants</t>
  </si>
  <si>
    <t>Lait</t>
  </si>
  <si>
    <t>Viandes</t>
  </si>
  <si>
    <t>Fruits-légumes</t>
  </si>
  <si>
    <t>Boissons</t>
  </si>
  <si>
    <r>
      <t>(</t>
    </r>
    <r>
      <rPr>
        <b/>
        <sz val="10"/>
        <color theme="0"/>
        <rFont val="Calibri"/>
        <family val="2"/>
        <scheme val="minor"/>
      </rPr>
      <t>IAA</t>
    </r>
    <r>
      <rPr>
        <sz val="10"/>
        <color theme="0"/>
        <rFont val="Calibri"/>
        <family val="2"/>
        <scheme val="minor"/>
      </rPr>
      <t>, hors artisanat commercial)</t>
    </r>
  </si>
  <si>
    <r>
      <t>(</t>
    </r>
    <r>
      <rPr>
        <b/>
        <sz val="10"/>
        <rFont val="Calibri"/>
        <family val="2"/>
        <scheme val="minor"/>
      </rPr>
      <t>IAA</t>
    </r>
    <r>
      <rPr>
        <sz val="10"/>
        <rFont val="Calibri"/>
        <family val="2"/>
        <scheme val="minor"/>
      </rPr>
      <t>, hors artisanat commercial)</t>
    </r>
  </si>
  <si>
    <t>Produits agricoles bruts et animaux vivants</t>
  </si>
  <si>
    <t>Produits alimentaires et boissons</t>
  </si>
  <si>
    <t>Sources : Esane 2023, Lifi 2023</t>
  </si>
  <si>
    <t>Céréales, oléagineux, protéagineux (COP)
Alim. animale</t>
  </si>
  <si>
    <t>Céréales, 
oléagineux, 
protéagineux 
(COP)
Alim. animale</t>
  </si>
  <si>
    <t>Total IAA</t>
  </si>
  <si>
    <t>Total CGA</t>
  </si>
  <si>
    <t>Total IAA CGA</t>
  </si>
  <si>
    <t>… des coopératives indépendantes</t>
  </si>
  <si>
    <t>… des groupes coopératifs</t>
  </si>
  <si>
    <t xml:space="preserve">… des filiales coopératives </t>
  </si>
  <si>
    <t>… des filiales  « non coopératives »</t>
  </si>
  <si>
    <t>Graphique de l'encadré 1 : répartition de l'emploi salarié en 2023 des coopératives agricoles selon l'activité principale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</si>
</sst>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i/>
      <sz val="10"/>
      <color rgb="FFFFFFFF"/>
      <name val="Calibri"/>
      <family val="2"/>
      <scheme val="minor"/>
    </font>
    <font>
      <sz val="10"/>
      <color rgb="FFFFFFFF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5841"/>
        <bgColor indexed="64"/>
      </patternFill>
    </fill>
    <fill>
      <patternFill patternType="solid">
        <fgColor rgb="FFCBD1CF"/>
        <bgColor indexed="64"/>
      </patternFill>
    </fill>
    <fill>
      <patternFill patternType="solid">
        <fgColor rgb="FF81220D"/>
        <bgColor indexed="64"/>
      </patternFill>
    </fill>
    <fill>
      <patternFill patternType="solid">
        <fgColor rgb="FFE7EAE8"/>
        <bgColor indexed="64"/>
      </patternFill>
    </fill>
    <fill>
      <patternFill patternType="solid">
        <fgColor rgb="FFF29885"/>
        <bgColor indexed="64"/>
      </patternFill>
    </fill>
    <fill>
      <patternFill patternType="solid">
        <fgColor rgb="FFF7BBAD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2" fillId="11" borderId="1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5" fillId="0" borderId="0" xfId="2"/>
    <xf numFmtId="0" fontId="8" fillId="0" borderId="0" xfId="0" applyFont="1"/>
    <xf numFmtId="0" fontId="9" fillId="0" borderId="0" xfId="0" applyFont="1" applyAlignment="1">
      <alignment vertical="center"/>
    </xf>
    <xf numFmtId="0" fontId="3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4" fillId="6" borderId="6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3" fontId="2" fillId="5" borderId="6" xfId="0" applyNumberFormat="1" applyFont="1" applyFill="1" applyBorder="1" applyAlignment="1">
      <alignment horizontal="center" vertical="center" wrapText="1"/>
    </xf>
    <xf numFmtId="3" fontId="4" fillId="7" borderId="6" xfId="0" applyNumberFormat="1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3" fontId="14" fillId="6" borderId="6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justify" vertical="center" wrapText="1"/>
    </xf>
    <xf numFmtId="0" fontId="3" fillId="9" borderId="11" xfId="0" applyFont="1" applyFill="1" applyBorder="1" applyAlignment="1">
      <alignment horizontal="justify" vertical="center" wrapText="1"/>
    </xf>
    <xf numFmtId="9" fontId="2" fillId="14" borderId="11" xfId="0" applyNumberFormat="1" applyFont="1" applyFill="1" applyBorder="1" applyAlignment="1">
      <alignment vertical="center" wrapText="1"/>
    </xf>
    <xf numFmtId="0" fontId="3" fillId="14" borderId="11" xfId="0" applyFont="1" applyFill="1" applyBorder="1" applyAlignment="1">
      <alignment horizontal="justify" vertical="center" wrapText="1"/>
    </xf>
    <xf numFmtId="9" fontId="3" fillId="14" borderId="11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2" fillId="10" borderId="11" xfId="0" applyFont="1" applyFill="1" applyBorder="1" applyAlignment="1">
      <alignment vertical="center" wrapText="1"/>
    </xf>
    <xf numFmtId="0" fontId="15" fillId="0" borderId="0" xfId="0" applyFont="1"/>
    <xf numFmtId="0" fontId="16" fillId="0" borderId="16" xfId="0" applyFont="1" applyBorder="1"/>
    <xf numFmtId="0" fontId="15" fillId="0" borderId="17" xfId="0" applyFont="1" applyBorder="1" applyAlignment="1">
      <alignment horizontal="left"/>
    </xf>
    <xf numFmtId="9" fontId="15" fillId="0" borderId="17" xfId="1" applyFont="1" applyBorder="1"/>
    <xf numFmtId="0" fontId="15" fillId="0" borderId="18" xfId="0" applyFont="1" applyBorder="1" applyAlignment="1">
      <alignment horizontal="left"/>
    </xf>
    <xf numFmtId="9" fontId="15" fillId="0" borderId="18" xfId="1" applyFont="1" applyBorder="1"/>
    <xf numFmtId="0" fontId="17" fillId="0" borderId="0" xfId="0" applyFont="1"/>
    <xf numFmtId="0" fontId="16" fillId="0" borderId="0" xfId="0" applyFont="1"/>
    <xf numFmtId="0" fontId="15" fillId="0" borderId="0" xfId="0" applyFont="1" applyAlignment="1">
      <alignment wrapText="1"/>
    </xf>
    <xf numFmtId="0" fontId="19" fillId="8" borderId="11" xfId="0" applyFont="1" applyFill="1" applyBorder="1" applyAlignment="1">
      <alignment vertical="center" wrapText="1"/>
    </xf>
    <xf numFmtId="0" fontId="19" fillId="9" borderId="11" xfId="0" applyFont="1" applyFill="1" applyBorder="1" applyAlignment="1">
      <alignment vertical="center" wrapText="1"/>
    </xf>
    <xf numFmtId="0" fontId="18" fillId="9" borderId="14" xfId="0" applyFont="1" applyFill="1" applyBorder="1" applyAlignment="1">
      <alignment horizontal="justify" vertical="center" wrapText="1"/>
    </xf>
    <xf numFmtId="0" fontId="19" fillId="9" borderId="15" xfId="0" applyFont="1" applyFill="1" applyBorder="1" applyAlignment="1">
      <alignment horizontal="justify" vertical="center" wrapText="1"/>
    </xf>
    <xf numFmtId="1" fontId="15" fillId="0" borderId="0" xfId="0" applyNumberFormat="1" applyFont="1"/>
    <xf numFmtId="1" fontId="0" fillId="0" borderId="0" xfId="1" applyNumberFormat="1" applyFont="1" applyFill="1"/>
    <xf numFmtId="0" fontId="21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5" fillId="0" borderId="0" xfId="0" applyFont="1" applyAlignment="1"/>
    <xf numFmtId="0" fontId="21" fillId="0" borderId="0" xfId="0" applyFont="1" applyAlignment="1"/>
    <xf numFmtId="0" fontId="21" fillId="0" borderId="0" xfId="0" applyFont="1"/>
    <xf numFmtId="0" fontId="19" fillId="11" borderId="11" xfId="0" applyFont="1" applyFill="1" applyBorder="1" applyAlignment="1">
      <alignment horizontal="justify" vertical="center" wrapText="1"/>
    </xf>
    <xf numFmtId="0" fontId="19" fillId="11" borderId="11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justify" vertical="center" wrapText="1"/>
    </xf>
    <xf numFmtId="3" fontId="19" fillId="12" borderId="11" xfId="0" applyNumberFormat="1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19" fillId="10" borderId="11" xfId="0" applyFont="1" applyFill="1" applyBorder="1" applyAlignment="1">
      <alignment horizontal="justify" vertical="center" wrapText="1"/>
    </xf>
    <xf numFmtId="0" fontId="19" fillId="10" borderId="11" xfId="0" applyFont="1" applyFill="1" applyBorder="1" applyAlignment="1">
      <alignment horizontal="center" vertical="center" wrapText="1"/>
    </xf>
    <xf numFmtId="0" fontId="19" fillId="13" borderId="11" xfId="0" applyFont="1" applyFill="1" applyBorder="1" applyAlignment="1">
      <alignment horizontal="justify" vertical="center" wrapText="1"/>
    </xf>
    <xf numFmtId="3" fontId="19" fillId="13" borderId="11" xfId="0" applyNumberFormat="1" applyFont="1" applyFill="1" applyBorder="1" applyAlignment="1">
      <alignment horizontal="center" vertical="center" wrapText="1"/>
    </xf>
    <xf numFmtId="0" fontId="19" fillId="13" borderId="11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justify" vertical="center" wrapText="1"/>
    </xf>
    <xf numFmtId="0" fontId="10" fillId="2" borderId="3" xfId="0" applyFont="1" applyFill="1" applyBorder="1" applyAlignment="1">
      <alignment horizontal="justify" vertical="center" wrapText="1"/>
    </xf>
    <xf numFmtId="0" fontId="20" fillId="2" borderId="7" xfId="0" applyFont="1" applyFill="1" applyBorder="1" applyAlignment="1">
      <alignment horizontal="justify" vertical="center" wrapText="1"/>
    </xf>
    <xf numFmtId="0" fontId="20" fillId="2" borderId="6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3" fontId="4" fillId="6" borderId="5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3" fontId="2" fillId="5" borderId="5" xfId="0" applyNumberFormat="1" applyFont="1" applyFill="1" applyBorder="1" applyAlignment="1">
      <alignment horizontal="center" vertical="center" wrapText="1"/>
    </xf>
    <xf numFmtId="0" fontId="18" fillId="8" borderId="12" xfId="0" applyFont="1" applyFill="1" applyBorder="1" applyAlignment="1">
      <alignment horizontal="justify" vertical="center" wrapText="1"/>
    </xf>
    <xf numFmtId="0" fontId="18" fillId="8" borderId="13" xfId="0" applyFont="1" applyFill="1" applyBorder="1" applyAlignment="1">
      <alignment horizontal="justify" vertical="center" wrapText="1"/>
    </xf>
    <xf numFmtId="0" fontId="19" fillId="14" borderId="14" xfId="0" applyFont="1" applyFill="1" applyBorder="1" applyAlignment="1">
      <alignment horizontal="justify" vertical="center" wrapText="1"/>
    </xf>
    <xf numFmtId="0" fontId="19" fillId="14" borderId="15" xfId="0" applyFont="1" applyFill="1" applyBorder="1" applyAlignment="1">
      <alignment horizontal="justify" vertical="center" wrapText="1"/>
    </xf>
    <xf numFmtId="9" fontId="19" fillId="14" borderId="14" xfId="0" applyNumberFormat="1" applyFont="1" applyFill="1" applyBorder="1" applyAlignment="1">
      <alignment vertical="center" wrapText="1"/>
    </xf>
    <xf numFmtId="9" fontId="19" fillId="14" borderId="15" xfId="0" applyNumberFormat="1" applyFont="1" applyFill="1" applyBorder="1" applyAlignment="1">
      <alignment vertical="center" wrapText="1"/>
    </xf>
    <xf numFmtId="0" fontId="19" fillId="14" borderId="11" xfId="0" applyFont="1" applyFill="1" applyBorder="1" applyAlignment="1">
      <alignment horizontal="center" vertical="center" wrapText="1"/>
    </xf>
    <xf numFmtId="0" fontId="15" fillId="0" borderId="16" xfId="0" applyFont="1" applyBorder="1"/>
    <xf numFmtId="0" fontId="15" fillId="0" borderId="16" xfId="0" applyFont="1" applyBorder="1" applyAlignment="1">
      <alignment wrapText="1"/>
    </xf>
    <xf numFmtId="0" fontId="18" fillId="10" borderId="11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883243030411442E-2"/>
          <c:y val="2.2477641022258014E-2"/>
          <c:w val="0.88482987100177579"/>
          <c:h val="0.70776299202019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2'!$B$4</c:f>
              <c:strCache>
                <c:ptCount val="1"/>
                <c:pt idx="0">
                  <c:v>coopérative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DA-4BAA-9ACD-7558A41B69A5}"/>
              </c:ext>
            </c:extLst>
          </c:dPt>
          <c:dPt>
            <c:idx val="7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3DA-4BAA-9ACD-7558A41B69A5}"/>
              </c:ext>
            </c:extLst>
          </c:dPt>
          <c:cat>
            <c:strRef>
              <c:f>'Graphique 2'!$A$5:$A$13</c:f>
              <c:strCache>
                <c:ptCount val="9"/>
                <c:pt idx="0">
                  <c:v>Lait</c:v>
                </c:pt>
                <c:pt idx="1">
                  <c:v>Viandes</c:v>
                </c:pt>
                <c:pt idx="2">
                  <c:v>Céréales, oléagineux, protéagineux (COP)
Alim. animale</c:v>
                </c:pt>
                <c:pt idx="3">
                  <c:v>Fruits-légumes</c:v>
                </c:pt>
                <c:pt idx="4">
                  <c:v>Boissons</c:v>
                </c:pt>
                <c:pt idx="5">
                  <c:v>Autres IAA</c:v>
                </c:pt>
                <c:pt idx="7">
                  <c:v>Com. gros 
pduits bruts
et animaux
vivants</c:v>
                </c:pt>
                <c:pt idx="8">
                  <c:v>Com. gros
pduits alim
et boissons</c:v>
                </c:pt>
              </c:strCache>
            </c:strRef>
          </c:cat>
          <c:val>
            <c:numRef>
              <c:f>'Graphique 2'!$B$5:$B$13</c:f>
              <c:numCache>
                <c:formatCode>General</c:formatCode>
                <c:ptCount val="9"/>
                <c:pt idx="0">
                  <c:v>22.482044617</c:v>
                </c:pt>
                <c:pt idx="1">
                  <c:v>16.268321004000001</c:v>
                </c:pt>
                <c:pt idx="2">
                  <c:v>8.7184195599999992</c:v>
                </c:pt>
                <c:pt idx="3">
                  <c:v>5.8807026100000002</c:v>
                </c:pt>
                <c:pt idx="4">
                  <c:v>4.8503233979999996</c:v>
                </c:pt>
                <c:pt idx="5">
                  <c:v>9.7914171890000006</c:v>
                </c:pt>
                <c:pt idx="7">
                  <c:v>50.239326601999998</c:v>
                </c:pt>
                <c:pt idx="8">
                  <c:v>6.5078658039999997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F4-48DA-8CF9-F474593C43BB}"/>
            </c:ext>
          </c:extLst>
        </c:ser>
        <c:ser>
          <c:idx val="1"/>
          <c:order val="1"/>
          <c:tx>
            <c:strRef>
              <c:f>'Graphique 2'!$C$4</c:f>
              <c:strCache>
                <c:ptCount val="1"/>
                <c:pt idx="0">
                  <c:v>non coopérative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3DA-4BAA-9ACD-7558A41B69A5}"/>
              </c:ext>
            </c:extLst>
          </c:dPt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DA-4BAA-9ACD-7558A41B69A5}"/>
              </c:ext>
            </c:extLst>
          </c:dPt>
          <c:cat>
            <c:strRef>
              <c:f>'Graphique 2'!$A$5:$A$13</c:f>
              <c:strCache>
                <c:ptCount val="9"/>
                <c:pt idx="0">
                  <c:v>Lait</c:v>
                </c:pt>
                <c:pt idx="1">
                  <c:v>Viandes</c:v>
                </c:pt>
                <c:pt idx="2">
                  <c:v>Céréales, oléagineux, protéagineux (COP)
Alim. animale</c:v>
                </c:pt>
                <c:pt idx="3">
                  <c:v>Fruits-légumes</c:v>
                </c:pt>
                <c:pt idx="4">
                  <c:v>Boissons</c:v>
                </c:pt>
                <c:pt idx="5">
                  <c:v>Autres IAA</c:v>
                </c:pt>
                <c:pt idx="7">
                  <c:v>Com. gros 
pduits bruts
et animaux
vivants</c:v>
                </c:pt>
                <c:pt idx="8">
                  <c:v>Com. gros
pduits alim
et boissons</c:v>
                </c:pt>
              </c:strCache>
            </c:strRef>
          </c:cat>
          <c:val>
            <c:numRef>
              <c:f>'Graphique 2'!$C$5:$C$13</c:f>
              <c:numCache>
                <c:formatCode>General</c:formatCode>
                <c:ptCount val="9"/>
                <c:pt idx="0">
                  <c:v>20.192978262</c:v>
                </c:pt>
                <c:pt idx="1">
                  <c:v>27.329362852999999</c:v>
                </c:pt>
                <c:pt idx="2">
                  <c:v>39.323698514</c:v>
                </c:pt>
                <c:pt idx="3">
                  <c:v>7.2232838890000002</c:v>
                </c:pt>
                <c:pt idx="4">
                  <c:v>33.359404574000003</c:v>
                </c:pt>
                <c:pt idx="5">
                  <c:v>32.559204713</c:v>
                </c:pt>
                <c:pt idx="7">
                  <c:v>22.2650021</c:v>
                </c:pt>
                <c:pt idx="8">
                  <c:v>118.166078172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F4-48DA-8CF9-F474593C43BB}"/>
            </c:ext>
          </c:extLst>
        </c:ser>
        <c:ser>
          <c:idx val="2"/>
          <c:order val="2"/>
          <c:tx>
            <c:strRef>
              <c:f>'Graphique 2'!$D$4</c:f>
              <c:strCache>
                <c:ptCount val="1"/>
                <c:pt idx="0">
                  <c:v>étrangère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3DA-4BAA-9ACD-7558A41B69A5}"/>
              </c:ext>
            </c:extLst>
          </c:dPt>
          <c:dPt>
            <c:idx val="7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3DA-4BAA-9ACD-7558A41B69A5}"/>
              </c:ext>
            </c:extLst>
          </c:dPt>
          <c:cat>
            <c:strRef>
              <c:f>'Graphique 2'!$A$5:$A$13</c:f>
              <c:strCache>
                <c:ptCount val="9"/>
                <c:pt idx="0">
                  <c:v>Lait</c:v>
                </c:pt>
                <c:pt idx="1">
                  <c:v>Viandes</c:v>
                </c:pt>
                <c:pt idx="2">
                  <c:v>Céréales, oléagineux, protéagineux (COP)
Alim. animale</c:v>
                </c:pt>
                <c:pt idx="3">
                  <c:v>Fruits-légumes</c:v>
                </c:pt>
                <c:pt idx="4">
                  <c:v>Boissons</c:v>
                </c:pt>
                <c:pt idx="5">
                  <c:v>Autres IAA</c:v>
                </c:pt>
                <c:pt idx="7">
                  <c:v>Com. gros 
pduits bruts
et animaux
vivants</c:v>
                </c:pt>
                <c:pt idx="8">
                  <c:v>Com. gros
pduits alim
et boissons</c:v>
                </c:pt>
              </c:strCache>
            </c:strRef>
          </c:cat>
          <c:val>
            <c:numRef>
              <c:f>'Graphique 2'!$D$5:$D$13</c:f>
              <c:numCache>
                <c:formatCode>General</c:formatCode>
                <c:ptCount val="9"/>
                <c:pt idx="0">
                  <c:v>7.1293884710000004</c:v>
                </c:pt>
                <c:pt idx="1">
                  <c:v>2.2079908640000001</c:v>
                </c:pt>
                <c:pt idx="2">
                  <c:v>3.6772758240000001</c:v>
                </c:pt>
                <c:pt idx="3">
                  <c:v>1.342132745</c:v>
                </c:pt>
                <c:pt idx="4">
                  <c:v>0.36180243000000001</c:v>
                </c:pt>
                <c:pt idx="5">
                  <c:v>3.6064850549999998</c:v>
                </c:pt>
                <c:pt idx="7">
                  <c:v>1.2468502400000001</c:v>
                </c:pt>
                <c:pt idx="8">
                  <c:v>13.179485846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F4-48DA-8CF9-F474593C4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8782927"/>
        <c:axId val="2008784175"/>
      </c:barChart>
      <c:catAx>
        <c:axId val="2008782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08784175"/>
        <c:crosses val="autoZero"/>
        <c:auto val="1"/>
        <c:lblAlgn val="ctr"/>
        <c:lblOffset val="100"/>
        <c:noMultiLvlLbl val="0"/>
      </c:catAx>
      <c:valAx>
        <c:axId val="2008784175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>
                    <a:solidFill>
                      <a:sysClr val="windowText" lastClr="000000"/>
                    </a:solidFill>
                  </a:rPr>
                  <a:t>en</a:t>
                </a:r>
                <a:r>
                  <a:rPr lang="fr-FR" sz="900" baseline="0">
                    <a:solidFill>
                      <a:sysClr val="windowText" lastClr="000000"/>
                    </a:solidFill>
                  </a:rPr>
                  <a:t> milliards d'euros</a:t>
                </a:r>
                <a:endParaRPr lang="fr-FR" sz="9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08782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554314789842486E-2"/>
          <c:y val="2.0271822355568344E-2"/>
          <c:w val="0.91403736616376707"/>
          <c:h val="0.788014782032925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3'!$B$3</c:f>
              <c:strCache>
                <c:ptCount val="1"/>
                <c:pt idx="0">
                  <c:v>coopérative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63A-481F-9EE9-11D7EFC740B9}"/>
              </c:ext>
            </c:extLst>
          </c:dPt>
          <c:dPt>
            <c:idx val="9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63A-481F-9EE9-11D7EFC740B9}"/>
              </c:ext>
            </c:extLst>
          </c:dPt>
          <c:dPt>
            <c:idx val="10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63A-481F-9EE9-11D7EFC740B9}"/>
              </c:ext>
            </c:extLst>
          </c:dPt>
          <c:cat>
            <c:strRef>
              <c:f>'Graphique 3'!$A$4:$A$16</c:f>
              <c:strCache>
                <c:ptCount val="13"/>
                <c:pt idx="0">
                  <c:v>Boissons</c:v>
                </c:pt>
                <c:pt idx="1">
                  <c:v>Lait</c:v>
                </c:pt>
                <c:pt idx="2">
                  <c:v>Céréales, 
oléagineux, 
protéagineux 
(COP)
Alim. animale</c:v>
                </c:pt>
                <c:pt idx="3">
                  <c:v>Viandes</c:v>
                </c:pt>
                <c:pt idx="4">
                  <c:v>Fruits-légumes</c:v>
                </c:pt>
                <c:pt idx="5">
                  <c:v>Autres IAA</c:v>
                </c:pt>
                <c:pt idx="6">
                  <c:v>Total IAA</c:v>
                </c:pt>
                <c:pt idx="8">
                  <c:v>Com. gros 
pduits bruts
et animaux
vivants</c:v>
                </c:pt>
                <c:pt idx="9">
                  <c:v>Com. gros
pduits alim
et boissons</c:v>
                </c:pt>
                <c:pt idx="10">
                  <c:v>Total CGA</c:v>
                </c:pt>
                <c:pt idx="12">
                  <c:v>Total IAA CGA</c:v>
                </c:pt>
              </c:strCache>
            </c:strRef>
          </c:cat>
          <c:val>
            <c:numRef>
              <c:f>'Graphique 3'!$B$4:$B$16</c:f>
              <c:numCache>
                <c:formatCode>0</c:formatCode>
                <c:ptCount val="13"/>
                <c:pt idx="0">
                  <c:v>16.356964678419999</c:v>
                </c:pt>
                <c:pt idx="1">
                  <c:v>12.961838158600999</c:v>
                </c:pt>
                <c:pt idx="2">
                  <c:v>11.4908980819914</c:v>
                </c:pt>
                <c:pt idx="3">
                  <c:v>10.9482941082984</c:v>
                </c:pt>
                <c:pt idx="4">
                  <c:v>8.6061725709336798</c:v>
                </c:pt>
                <c:pt idx="5">
                  <c:v>18.390786422858099</c:v>
                </c:pt>
                <c:pt idx="6">
                  <c:v>12.9387312258746</c:v>
                </c:pt>
                <c:pt idx="8">
                  <c:v>5.3304784879289997</c:v>
                </c:pt>
                <c:pt idx="9">
                  <c:v>5.0122642633397501</c:v>
                </c:pt>
                <c:pt idx="10">
                  <c:v>5.2939851323505502</c:v>
                </c:pt>
                <c:pt idx="12">
                  <c:v>9.4609104010027192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6D-4F3C-A4F1-A5C7A002A301}"/>
            </c:ext>
          </c:extLst>
        </c:ser>
        <c:ser>
          <c:idx val="1"/>
          <c:order val="1"/>
          <c:tx>
            <c:strRef>
              <c:f>'Graphique 3'!$C$3</c:f>
              <c:strCache>
                <c:ptCount val="1"/>
                <c:pt idx="0">
                  <c:v>non coopérative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63A-481F-9EE9-11D7EFC740B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63A-481F-9EE9-11D7EFC740B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63A-481F-9EE9-11D7EFC740B9}"/>
              </c:ext>
            </c:extLst>
          </c:dPt>
          <c:cat>
            <c:strRef>
              <c:f>'Graphique 3'!$A$4:$A$16</c:f>
              <c:strCache>
                <c:ptCount val="13"/>
                <c:pt idx="0">
                  <c:v>Boissons</c:v>
                </c:pt>
                <c:pt idx="1">
                  <c:v>Lait</c:v>
                </c:pt>
                <c:pt idx="2">
                  <c:v>Céréales, 
oléagineux, 
protéagineux 
(COP)
Alim. animale</c:v>
                </c:pt>
                <c:pt idx="3">
                  <c:v>Viandes</c:v>
                </c:pt>
                <c:pt idx="4">
                  <c:v>Fruits-légumes</c:v>
                </c:pt>
                <c:pt idx="5">
                  <c:v>Autres IAA</c:v>
                </c:pt>
                <c:pt idx="6">
                  <c:v>Total IAA</c:v>
                </c:pt>
                <c:pt idx="8">
                  <c:v>Com. gros 
pduits bruts
et animaux
vivants</c:v>
                </c:pt>
                <c:pt idx="9">
                  <c:v>Com. gros
pduits alim
et boissons</c:v>
                </c:pt>
                <c:pt idx="10">
                  <c:v>Total CGA</c:v>
                </c:pt>
                <c:pt idx="12">
                  <c:v>Total IAA CGA</c:v>
                </c:pt>
              </c:strCache>
            </c:strRef>
          </c:cat>
          <c:val>
            <c:numRef>
              <c:f>'Graphique 3'!$C$4:$C$16</c:f>
              <c:numCache>
                <c:formatCode>0</c:formatCode>
                <c:ptCount val="13"/>
                <c:pt idx="0">
                  <c:v>29.291572711749801</c:v>
                </c:pt>
                <c:pt idx="1">
                  <c:v>21.143823187462399</c:v>
                </c:pt>
                <c:pt idx="2">
                  <c:v>18.121919504756001</c:v>
                </c:pt>
                <c:pt idx="3">
                  <c:v>17.707615556316501</c:v>
                </c:pt>
                <c:pt idx="4">
                  <c:v>22.8210089667154</c:v>
                </c:pt>
                <c:pt idx="5">
                  <c:v>22.539792122348199</c:v>
                </c:pt>
                <c:pt idx="6">
                  <c:v>21.872807577088899</c:v>
                </c:pt>
                <c:pt idx="8">
                  <c:v>6.8745794010053096</c:v>
                </c:pt>
                <c:pt idx="9">
                  <c:v>11.621663538677099</c:v>
                </c:pt>
                <c:pt idx="10">
                  <c:v>10.8690250338004</c:v>
                </c:pt>
                <c:pt idx="12">
                  <c:v>16.729081639755801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6D-4F3C-A4F1-A5C7A002A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1541711"/>
        <c:axId val="96540911"/>
      </c:barChart>
      <c:catAx>
        <c:axId val="91541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540911"/>
        <c:crosses val="autoZero"/>
        <c:auto val="1"/>
        <c:lblAlgn val="ctr"/>
        <c:lblOffset val="100"/>
        <c:noMultiLvlLbl val="0"/>
      </c:catAx>
      <c:valAx>
        <c:axId val="9654091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>
                    <a:solidFill>
                      <a:sysClr val="windowText" lastClr="000000"/>
                    </a:solidFill>
                  </a:rPr>
                  <a:t>en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15417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sz="1200"/>
              <a:t>Répartition de l'emploi salarié en 2023 des coopératives agricoles selon l'activité principale</a:t>
            </a:r>
          </a:p>
        </c:rich>
      </c:tx>
      <c:layout>
        <c:manualLayout>
          <c:xMode val="edge"/>
          <c:yMode val="edge"/>
          <c:x val="0.16944326990838618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7256357754435026E-2"/>
          <c:y val="0.17367599883347912"/>
          <c:w val="0.38318989196117925"/>
          <c:h val="0.6293361767279089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AE-4BEA-9033-3180EF0132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4AE-4BEA-9033-3180EF0132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4AE-4BEA-9033-3180EF0132D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4AE-4BEA-9033-3180EF0132D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4AE-4BEA-9033-3180EF0132DF}"/>
              </c:ext>
            </c:extLst>
          </c:dPt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'Graphique de l''encadré 1'!$A$4:$A$8</c:f>
              <c:strCache>
                <c:ptCount val="5"/>
                <c:pt idx="0">
                  <c:v>Industries agroalimentaires</c:v>
                </c:pt>
                <c:pt idx="1">
                  <c:v>Commerce de gros agroalimentaire</c:v>
                </c:pt>
                <c:pt idx="2">
                  <c:v>Autres commerces de gros</c:v>
                </c:pt>
                <c:pt idx="3">
                  <c:v>Agriculture</c:v>
                </c:pt>
                <c:pt idx="4">
                  <c:v>Autres</c:v>
                </c:pt>
              </c:strCache>
            </c:strRef>
          </c:cat>
          <c:val>
            <c:numRef>
              <c:f>'Graphique de l''encadré 1'!$B$4:$B$8</c:f>
              <c:numCache>
                <c:formatCode>0%</c:formatCode>
                <c:ptCount val="5"/>
                <c:pt idx="0">
                  <c:v>0.486906200317965</c:v>
                </c:pt>
                <c:pt idx="1">
                  <c:v>0.22859565447800742</c:v>
                </c:pt>
                <c:pt idx="2">
                  <c:v>5.2137784843667198E-2</c:v>
                </c:pt>
                <c:pt idx="3">
                  <c:v>5.3960784313725488E-2</c:v>
                </c:pt>
                <c:pt idx="4">
                  <c:v>0.17839957604663487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AE-4BEA-9033-3180EF013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37562772940909"/>
          <c:y val="0.20775298920968213"/>
          <c:w val="0.39625199069989403"/>
          <c:h val="0.398728492271799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180974</xdr:colOff>
      <xdr:row>3</xdr:row>
      <xdr:rowOff>147634</xdr:rowOff>
    </xdr:from>
    <xdr:to>
      <xdr:col>13</xdr:col>
      <xdr:colOff>647700</xdr:colOff>
      <xdr:row>27</xdr:row>
      <xdr:rowOff>76199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CB71E692-FD2B-4D74-B531-58B535B751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168089</xdr:colOff>
      <xdr:row>23</xdr:row>
      <xdr:rowOff>67235</xdr:rowOff>
    </xdr:from>
    <xdr:to>
      <xdr:col>10</xdr:col>
      <xdr:colOff>201707</xdr:colOff>
      <xdr:row>25</xdr:row>
      <xdr:rowOff>67235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23E5674-23A9-4C1C-B3AF-3841D0785F7C}"/>
            </a:ext>
          </a:extLst>
        </xdr:cNvPr>
        <xdr:cNvSpPr txBox="1"/>
      </xdr:nvSpPr>
      <xdr:spPr>
        <a:xfrm>
          <a:off x="5995148" y="6163235"/>
          <a:ext cx="2319618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Industries agroalimentaires (IAA)</a:t>
          </a:r>
        </a:p>
      </xdr:txBody>
    </xdr:sp>
    <xdr:clientData/>
  </xdr:twoCellAnchor>
  <xdr:twoCellAnchor>
    <xdr:from>
      <xdr:col>12</xdr:col>
      <xdr:colOff>6724</xdr:colOff>
      <xdr:row>22</xdr:row>
      <xdr:rowOff>129987</xdr:rowOff>
    </xdr:from>
    <xdr:to>
      <xdr:col>13</xdr:col>
      <xdr:colOff>537882</xdr:colOff>
      <xdr:row>26</xdr:row>
      <xdr:rowOff>100854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F7BBB14-7AC8-4A56-81F1-3B1143697AB0}"/>
            </a:ext>
          </a:extLst>
        </xdr:cNvPr>
        <xdr:cNvSpPr txBox="1"/>
      </xdr:nvSpPr>
      <xdr:spPr>
        <a:xfrm>
          <a:off x="9643783" y="6035487"/>
          <a:ext cx="1293158" cy="7328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Commerce de gros  alimentaire (CGA)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171449</xdr:colOff>
      <xdr:row>1</xdr:row>
      <xdr:rowOff>42860</xdr:rowOff>
    </xdr:from>
    <xdr:to>
      <xdr:col>15</xdr:col>
      <xdr:colOff>304800</xdr:colOff>
      <xdr:row>29</xdr:row>
      <xdr:rowOff>171449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38639AB-895C-4C0B-8FC1-40F43B2572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384174</xdr:colOff>
      <xdr:row>1</xdr:row>
      <xdr:rowOff>180975</xdr:rowOff>
    </xdr:from>
    <xdr:to>
      <xdr:col>14</xdr:col>
      <xdr:colOff>203199</xdr:colOff>
      <xdr:row>14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4B74077-0480-4D65-BAF9-FD75638E18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3C0A-9E5A-4294-997E-75B70DD3E240}">
  <dimension ref="A1:C9"/>
  <sheetViews>
    <sheetView workbookViewId="0">
      <selection activeCell="C4" sqref="C4"/>
    </sheetView>
  </sheetViews>
  <sheetFormatPr baseColWidth="10" defaultRowHeight="14.5" x14ac:dyDescent="0.35"/>
  <sheetData>
    <row r="1" spans="1:3" ht="26" x14ac:dyDescent="0.6">
      <c r="A1" s="5" t="s">
        <v>24</v>
      </c>
      <c r="B1" s="5"/>
      <c r="C1" s="5"/>
    </row>
    <row r="3" spans="1:3" ht="18.5" x14ac:dyDescent="0.45">
      <c r="B3" s="6" t="s">
        <v>21</v>
      </c>
    </row>
    <row r="4" spans="1:3" x14ac:dyDescent="0.35">
      <c r="C4" s="7" t="str">
        <f>'Tableau 1'!A1</f>
        <v>Tableau 1 : nombre, chiffre d’affaires et emploi salarié des coopératives et de l’ensemble des entreprises en 2023</v>
      </c>
    </row>
    <row r="5" spans="1:3" x14ac:dyDescent="0.35">
      <c r="C5" s="7" t="str">
        <f>'Tableau 2'!A1</f>
        <v>Tableau 2 : chiffre d’affaires des coopératives indépendantes et des groupes coopératifs et part du chiffre d’affaires de leurs filiales en 2023</v>
      </c>
    </row>
    <row r="6" spans="1:3" x14ac:dyDescent="0.35">
      <c r="C6" s="7" t="str">
        <f>'Graphique 2'!A1</f>
        <v>Graphique 2 : chiffre d’affaires des coopératives et des entreprises non coopératives par secteur en 2023</v>
      </c>
    </row>
    <row r="7" spans="1:3" x14ac:dyDescent="0.35">
      <c r="C7" s="7" t="str">
        <f>'Graphique 3'!A1</f>
        <v>Graphique 3 : taux de valeur ajoutée par secteur en 2023</v>
      </c>
    </row>
    <row r="8" spans="1:3" x14ac:dyDescent="0.35">
      <c r="C8" s="7" t="str">
        <f>'Graphique de l''encadré 1'!A1</f>
        <v>Graphique de l'encadré 1 : répartition de l'emploi salarié en 2023 des coopératives agricoles selon l'activité principale</v>
      </c>
    </row>
    <row r="9" spans="1:3" x14ac:dyDescent="0.35">
      <c r="C9" s="7" t="str">
        <f>'Données complémentaires'!A1</f>
        <v>Indicateurs économiques des entreprises de l’agroalimentaire selon leur statut et leur organisation en 2023</v>
      </c>
    </row>
  </sheetData>
  <hyperlinks>
    <hyperlink ref="C8" location="'Graphique 1 de l''encadré 1'!A1" display="'Graphique 1 de l''encadré 1'!A1" xr:uid="{788DC7CF-D55D-4ABB-9D8D-2257447056E0}"/>
    <hyperlink ref="C9" location="'Données complémentaires'!A1" display="'Données complémentaires'!A1" xr:uid="{7FE89B25-64A3-4330-A499-48AD17F32328}"/>
    <hyperlink ref="C4" location="'Tableau 1'!A1" display="'Tableau 1'!A1" xr:uid="{9CCBFA0B-22A7-476F-8E06-28FB8F5D7FB7}"/>
    <hyperlink ref="C5" location="'Tableau 2'!A1" display="'Tableau 2'!A1" xr:uid="{A440D6CF-6424-4F1C-B165-881E131864B7}"/>
    <hyperlink ref="C6" location="'Graphique 2'!A1" display="'Graphique 2'!A1" xr:uid="{B0423311-D3C1-4747-B3AF-1F70B46732E3}"/>
    <hyperlink ref="C7" location="'Graphique 3'!A1" display="'Graphique 3'!A1" xr:uid="{8678A504-3C1A-4436-AAC1-69E10E3884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57BD-49D6-4A55-9C92-A8E754605867}">
  <dimension ref="A1:H14"/>
  <sheetViews>
    <sheetView workbookViewId="0"/>
  </sheetViews>
  <sheetFormatPr baseColWidth="10" defaultRowHeight="14.5" x14ac:dyDescent="0.35"/>
  <cols>
    <col min="1" max="1" width="23.26953125" customWidth="1"/>
    <col min="2" max="2" width="20.81640625" customWidth="1"/>
  </cols>
  <sheetData>
    <row r="1" spans="1:8" x14ac:dyDescent="0.35">
      <c r="A1" s="9" t="s">
        <v>37</v>
      </c>
    </row>
    <row r="2" spans="1:8" ht="15" thickBot="1" x14ac:dyDescent="0.4"/>
    <row r="3" spans="1:8" ht="15" customHeight="1" x14ac:dyDescent="0.35">
      <c r="A3" s="66"/>
      <c r="B3" s="68"/>
      <c r="C3" s="70" t="s">
        <v>6</v>
      </c>
      <c r="D3" s="71"/>
      <c r="E3" s="70" t="s">
        <v>7</v>
      </c>
      <c r="F3" s="71"/>
      <c r="G3" s="70" t="s">
        <v>29</v>
      </c>
      <c r="H3" s="71"/>
    </row>
    <row r="4" spans="1:8" ht="18.75" customHeight="1" thickBot="1" x14ac:dyDescent="0.4">
      <c r="A4" s="67"/>
      <c r="B4" s="69"/>
      <c r="C4" s="72"/>
      <c r="D4" s="73"/>
      <c r="E4" s="74" t="s">
        <v>8</v>
      </c>
      <c r="F4" s="75"/>
      <c r="G4" s="74" t="s">
        <v>30</v>
      </c>
      <c r="H4" s="75"/>
    </row>
    <row r="5" spans="1:8" ht="40" thickTop="1" thickBot="1" x14ac:dyDescent="0.4">
      <c r="A5" s="10"/>
      <c r="B5" s="11"/>
      <c r="C5" s="12" t="s">
        <v>9</v>
      </c>
      <c r="D5" s="13" t="s">
        <v>10</v>
      </c>
      <c r="E5" s="12" t="s">
        <v>9</v>
      </c>
      <c r="F5" s="13" t="s">
        <v>10</v>
      </c>
      <c r="G5" s="12" t="s">
        <v>9</v>
      </c>
      <c r="H5" s="13" t="s">
        <v>10</v>
      </c>
    </row>
    <row r="6" spans="1:8" x14ac:dyDescent="0.35">
      <c r="A6" s="79" t="s">
        <v>11</v>
      </c>
      <c r="B6" s="80"/>
      <c r="C6" s="83">
        <v>840</v>
      </c>
      <c r="D6" s="85">
        <v>22917</v>
      </c>
      <c r="E6" s="83">
        <v>68</v>
      </c>
      <c r="F6" s="87">
        <v>246.3</v>
      </c>
      <c r="G6" s="89">
        <v>105430</v>
      </c>
      <c r="H6" s="85">
        <v>477709</v>
      </c>
    </row>
    <row r="7" spans="1:8" ht="15" thickBot="1" x14ac:dyDescent="0.4">
      <c r="A7" s="81" t="s">
        <v>56</v>
      </c>
      <c r="B7" s="82"/>
      <c r="C7" s="84"/>
      <c r="D7" s="86"/>
      <c r="E7" s="84"/>
      <c r="F7" s="88"/>
      <c r="G7" s="90"/>
      <c r="H7" s="86"/>
    </row>
    <row r="8" spans="1:8" ht="26.5" thickBot="1" x14ac:dyDescent="0.4">
      <c r="A8" s="76" t="s">
        <v>12</v>
      </c>
      <c r="B8" s="14" t="s">
        <v>58</v>
      </c>
      <c r="C8" s="15">
        <v>214</v>
      </c>
      <c r="D8" s="16">
        <v>4766</v>
      </c>
      <c r="E8" s="15">
        <v>50.2</v>
      </c>
      <c r="F8" s="17">
        <v>73.8</v>
      </c>
      <c r="G8" s="18">
        <v>38284</v>
      </c>
      <c r="H8" s="16">
        <v>53371</v>
      </c>
    </row>
    <row r="9" spans="1:8" ht="26.5" thickBot="1" x14ac:dyDescent="0.4">
      <c r="A9" s="77"/>
      <c r="B9" s="14" t="s">
        <v>59</v>
      </c>
      <c r="C9" s="12">
        <v>287</v>
      </c>
      <c r="D9" s="19">
        <v>20994</v>
      </c>
      <c r="E9" s="12">
        <v>6.5</v>
      </c>
      <c r="F9" s="20">
        <v>137.9</v>
      </c>
      <c r="G9" s="21">
        <v>6592</v>
      </c>
      <c r="H9" s="19">
        <v>166128</v>
      </c>
    </row>
    <row r="10" spans="1:8" ht="15" thickBot="1" x14ac:dyDescent="0.4">
      <c r="A10" s="78"/>
      <c r="B10" s="14" t="s">
        <v>13</v>
      </c>
      <c r="C10" s="12">
        <v>501</v>
      </c>
      <c r="D10" s="19">
        <v>25760</v>
      </c>
      <c r="E10" s="12">
        <v>56.7</v>
      </c>
      <c r="F10" s="20">
        <v>211.6</v>
      </c>
      <c r="G10" s="21">
        <v>44876</v>
      </c>
      <c r="H10" s="19">
        <v>219499</v>
      </c>
    </row>
    <row r="11" spans="1:8" ht="15" thickBot="1" x14ac:dyDescent="0.4">
      <c r="A11" s="64" t="s">
        <v>14</v>
      </c>
      <c r="B11" s="65"/>
      <c r="C11" s="22">
        <v>1341</v>
      </c>
      <c r="D11" s="23">
        <v>48677</v>
      </c>
      <c r="E11" s="24">
        <v>124.7</v>
      </c>
      <c r="F11" s="25">
        <v>457.9</v>
      </c>
      <c r="G11" s="22">
        <v>150306</v>
      </c>
      <c r="H11" s="23">
        <v>697208</v>
      </c>
    </row>
    <row r="13" spans="1:8" x14ac:dyDescent="0.35">
      <c r="A13" s="8" t="s">
        <v>36</v>
      </c>
    </row>
    <row r="14" spans="1:8" x14ac:dyDescent="0.35">
      <c r="A14" s="50" t="s">
        <v>60</v>
      </c>
    </row>
  </sheetData>
  <mergeCells count="17">
    <mergeCell ref="G3:H3"/>
    <mergeCell ref="G4:H4"/>
    <mergeCell ref="G6:G7"/>
    <mergeCell ref="H6:H7"/>
    <mergeCell ref="A11:B11"/>
    <mergeCell ref="A3:A4"/>
    <mergeCell ref="B3:B4"/>
    <mergeCell ref="C3:D4"/>
    <mergeCell ref="E3:F3"/>
    <mergeCell ref="E4:F4"/>
    <mergeCell ref="A8:A10"/>
    <mergeCell ref="A6:B6"/>
    <mergeCell ref="A7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7F3A-1156-4306-A2B8-69BF9E6ED432}">
  <dimension ref="A1:E12"/>
  <sheetViews>
    <sheetView workbookViewId="0"/>
  </sheetViews>
  <sheetFormatPr baseColWidth="10" defaultRowHeight="14.5" x14ac:dyDescent="0.35"/>
  <cols>
    <col min="1" max="1" width="30" customWidth="1"/>
    <col min="2" max="5" width="15.7265625" customWidth="1"/>
  </cols>
  <sheetData>
    <row r="1" spans="1:5" x14ac:dyDescent="0.35">
      <c r="A1" s="9" t="s">
        <v>38</v>
      </c>
    </row>
    <row r="2" spans="1:5" ht="15" thickBot="1" x14ac:dyDescent="0.4"/>
    <row r="3" spans="1:5" ht="27.75" customHeight="1" thickBot="1" x14ac:dyDescent="0.4">
      <c r="A3" s="43"/>
      <c r="B3" s="91" t="s">
        <v>15</v>
      </c>
      <c r="C3" s="92"/>
      <c r="D3" s="91" t="s">
        <v>16</v>
      </c>
      <c r="E3" s="92"/>
    </row>
    <row r="4" spans="1:5" ht="36.75" customHeight="1" thickBot="1" x14ac:dyDescent="0.4">
      <c r="A4" s="44"/>
      <c r="B4" s="97" t="s">
        <v>66</v>
      </c>
      <c r="C4" s="97" t="s">
        <v>67</v>
      </c>
      <c r="D4" s="97" t="s">
        <v>68</v>
      </c>
      <c r="E4" s="97" t="s">
        <v>69</v>
      </c>
    </row>
    <row r="5" spans="1:5" x14ac:dyDescent="0.35">
      <c r="A5" s="45" t="s">
        <v>11</v>
      </c>
      <c r="B5" s="93">
        <v>2.4</v>
      </c>
      <c r="C5" s="93">
        <v>65.599999999999994</v>
      </c>
      <c r="D5" s="95">
        <v>0.39</v>
      </c>
      <c r="E5" s="95">
        <v>0.61</v>
      </c>
    </row>
    <row r="6" spans="1:5" ht="15" thickBot="1" x14ac:dyDescent="0.4">
      <c r="A6" s="46" t="s">
        <v>57</v>
      </c>
      <c r="B6" s="94"/>
      <c r="C6" s="94"/>
      <c r="D6" s="96"/>
      <c r="E6" s="96"/>
    </row>
    <row r="7" spans="1:5" ht="15" thickBot="1" x14ac:dyDescent="0.4">
      <c r="A7" s="27" t="s">
        <v>17</v>
      </c>
      <c r="B7" s="26">
        <v>5.5</v>
      </c>
      <c r="C7" s="26">
        <v>51.3</v>
      </c>
      <c r="D7" s="28">
        <v>0.53</v>
      </c>
      <c r="E7" s="28">
        <v>0.47</v>
      </c>
    </row>
    <row r="8" spans="1:5" ht="15" thickBot="1" x14ac:dyDescent="0.4">
      <c r="A8" s="27" t="s">
        <v>14</v>
      </c>
      <c r="B8" s="29">
        <v>7.9</v>
      </c>
      <c r="C8" s="29">
        <v>116.8</v>
      </c>
      <c r="D8" s="30">
        <v>0.45</v>
      </c>
      <c r="E8" s="30">
        <v>0.55000000000000004</v>
      </c>
    </row>
    <row r="10" spans="1:5" x14ac:dyDescent="0.35">
      <c r="A10" s="49" t="s">
        <v>39</v>
      </c>
    </row>
    <row r="11" spans="1:5" x14ac:dyDescent="0.35">
      <c r="A11" s="8" t="s">
        <v>42</v>
      </c>
    </row>
    <row r="12" spans="1:5" x14ac:dyDescent="0.35">
      <c r="A12" s="50" t="s">
        <v>60</v>
      </c>
    </row>
  </sheetData>
  <mergeCells count="6">
    <mergeCell ref="B3:C3"/>
    <mergeCell ref="D3:E3"/>
    <mergeCell ref="B5:B6"/>
    <mergeCell ref="C5:C6"/>
    <mergeCell ref="D5:D6"/>
    <mergeCell ref="E5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0606-52AF-4273-9EF9-FF4234B8F40A}">
  <dimension ref="A1:D17"/>
  <sheetViews>
    <sheetView topLeftCell="A10" zoomScale="85" zoomScaleNormal="85" workbookViewId="0"/>
  </sheetViews>
  <sheetFormatPr baseColWidth="10" defaultColWidth="11.453125" defaultRowHeight="14.5" x14ac:dyDescent="0.35"/>
  <cols>
    <col min="1" max="1" width="28.453125" style="34" customWidth="1"/>
    <col min="2" max="16384" width="11.453125" style="34"/>
  </cols>
  <sheetData>
    <row r="1" spans="1:4" x14ac:dyDescent="0.35">
      <c r="A1" s="41" t="s">
        <v>40</v>
      </c>
    </row>
    <row r="3" spans="1:4" x14ac:dyDescent="0.35">
      <c r="B3" s="34" t="s">
        <v>23</v>
      </c>
    </row>
    <row r="4" spans="1:4" x14ac:dyDescent="0.35">
      <c r="A4" s="98" t="s">
        <v>32</v>
      </c>
      <c r="B4" s="98" t="s">
        <v>31</v>
      </c>
      <c r="C4" s="98" t="s">
        <v>0</v>
      </c>
      <c r="D4" s="98" t="s">
        <v>1</v>
      </c>
    </row>
    <row r="5" spans="1:4" x14ac:dyDescent="0.35">
      <c r="A5" s="98" t="s">
        <v>52</v>
      </c>
      <c r="B5" s="98">
        <v>22.482044617</v>
      </c>
      <c r="C5" s="98">
        <v>20.192978262</v>
      </c>
      <c r="D5" s="98">
        <v>7.1293884710000004</v>
      </c>
    </row>
    <row r="6" spans="1:4" x14ac:dyDescent="0.35">
      <c r="A6" s="98" t="s">
        <v>53</v>
      </c>
      <c r="B6" s="98">
        <v>16.268321004000001</v>
      </c>
      <c r="C6" s="98">
        <v>27.329362852999999</v>
      </c>
      <c r="D6" s="98">
        <v>2.2079908640000001</v>
      </c>
    </row>
    <row r="7" spans="1:4" ht="43.5" x14ac:dyDescent="0.35">
      <c r="A7" s="99" t="s">
        <v>61</v>
      </c>
      <c r="B7" s="98">
        <v>8.7184195599999992</v>
      </c>
      <c r="C7" s="98">
        <v>39.323698514</v>
      </c>
      <c r="D7" s="98">
        <v>3.6772758240000001</v>
      </c>
    </row>
    <row r="8" spans="1:4" x14ac:dyDescent="0.35">
      <c r="A8" s="99" t="s">
        <v>54</v>
      </c>
      <c r="B8" s="98">
        <v>5.8807026100000002</v>
      </c>
      <c r="C8" s="98">
        <v>7.2232838890000002</v>
      </c>
      <c r="D8" s="98">
        <v>1.342132745</v>
      </c>
    </row>
    <row r="9" spans="1:4" x14ac:dyDescent="0.35">
      <c r="A9" s="98" t="s">
        <v>55</v>
      </c>
      <c r="B9" s="98">
        <v>4.8503233979999996</v>
      </c>
      <c r="C9" s="98">
        <v>33.359404574000003</v>
      </c>
      <c r="D9" s="98">
        <v>0.36180243000000001</v>
      </c>
    </row>
    <row r="10" spans="1:4" x14ac:dyDescent="0.35">
      <c r="A10" s="98" t="s">
        <v>35</v>
      </c>
      <c r="B10" s="98">
        <v>9.7914171890000006</v>
      </c>
      <c r="C10" s="98">
        <v>32.559204713</v>
      </c>
      <c r="D10" s="98">
        <v>3.6064850549999998</v>
      </c>
    </row>
    <row r="11" spans="1:4" x14ac:dyDescent="0.35">
      <c r="A11" s="98"/>
      <c r="B11" s="98"/>
      <c r="C11" s="98"/>
      <c r="D11" s="98"/>
    </row>
    <row r="12" spans="1:4" ht="58" x14ac:dyDescent="0.35">
      <c r="A12" s="99" t="s">
        <v>51</v>
      </c>
      <c r="B12" s="98">
        <v>50.239326601999998</v>
      </c>
      <c r="C12" s="98">
        <v>22.2650021</v>
      </c>
      <c r="D12" s="98">
        <v>1.2468502400000001</v>
      </c>
    </row>
    <row r="13" spans="1:4" ht="43.5" x14ac:dyDescent="0.35">
      <c r="A13" s="99" t="s">
        <v>50</v>
      </c>
      <c r="B13" s="98">
        <v>6.5078658039999997</v>
      </c>
      <c r="C13" s="98">
        <v>118.166078172</v>
      </c>
      <c r="D13" s="98">
        <v>13.179485846</v>
      </c>
    </row>
    <row r="15" spans="1:4" x14ac:dyDescent="0.35">
      <c r="A15" s="52" t="s">
        <v>41</v>
      </c>
      <c r="B15" s="51"/>
    </row>
    <row r="16" spans="1:4" x14ac:dyDescent="0.35">
      <c r="A16" s="50" t="s">
        <v>60</v>
      </c>
    </row>
    <row r="17" spans="1:1" x14ac:dyDescent="0.35">
      <c r="A17" s="50"/>
    </row>
  </sheetData>
  <sortState xmlns:xlrd2="http://schemas.microsoft.com/office/spreadsheetml/2017/richdata2" ref="A5:D13">
    <sortCondition descending="1" ref="B5:B13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D5F8-0657-4E26-8F19-C51806B01258}">
  <dimension ref="A1:C20"/>
  <sheetViews>
    <sheetView topLeftCell="C13" workbookViewId="0">
      <selection activeCell="C6" sqref="C6"/>
    </sheetView>
  </sheetViews>
  <sheetFormatPr baseColWidth="10" defaultColWidth="11.453125" defaultRowHeight="14.5" x14ac:dyDescent="0.35"/>
  <cols>
    <col min="1" max="1" width="22.1796875" style="34" customWidth="1"/>
    <col min="2" max="16384" width="11.453125" style="34"/>
  </cols>
  <sheetData>
    <row r="1" spans="1:3" x14ac:dyDescent="0.35">
      <c r="A1" s="41" t="s">
        <v>43</v>
      </c>
    </row>
    <row r="2" spans="1:3" x14ac:dyDescent="0.35">
      <c r="B2" s="34" t="s">
        <v>22</v>
      </c>
    </row>
    <row r="3" spans="1:3" x14ac:dyDescent="0.35">
      <c r="A3" s="34" t="s">
        <v>33</v>
      </c>
      <c r="B3" s="34" t="s">
        <v>31</v>
      </c>
      <c r="C3" s="34" t="s">
        <v>0</v>
      </c>
    </row>
    <row r="4" spans="1:3" x14ac:dyDescent="0.35">
      <c r="A4" s="34" t="s">
        <v>55</v>
      </c>
      <c r="B4" s="47">
        <v>16.356964678419999</v>
      </c>
      <c r="C4" s="47">
        <v>29.291572711749801</v>
      </c>
    </row>
    <row r="5" spans="1:3" x14ac:dyDescent="0.35">
      <c r="A5" s="34" t="s">
        <v>52</v>
      </c>
      <c r="B5" s="47">
        <v>12.961838158600999</v>
      </c>
      <c r="C5" s="47">
        <v>21.143823187462399</v>
      </c>
    </row>
    <row r="6" spans="1:3" ht="72.5" x14ac:dyDescent="0.35">
      <c r="A6" s="42" t="s">
        <v>62</v>
      </c>
      <c r="B6" s="47">
        <v>11.4908980819914</v>
      </c>
      <c r="C6" s="47">
        <v>18.121919504756001</v>
      </c>
    </row>
    <row r="7" spans="1:3" x14ac:dyDescent="0.35">
      <c r="A7" s="34" t="s">
        <v>53</v>
      </c>
      <c r="B7" s="47">
        <v>10.9482941082984</v>
      </c>
      <c r="C7" s="47">
        <v>17.707615556316501</v>
      </c>
    </row>
    <row r="8" spans="1:3" x14ac:dyDescent="0.35">
      <c r="A8" s="42" t="s">
        <v>54</v>
      </c>
      <c r="B8" s="47">
        <v>8.6061725709336798</v>
      </c>
      <c r="C8" s="47">
        <v>22.8210089667154</v>
      </c>
    </row>
    <row r="9" spans="1:3" x14ac:dyDescent="0.35">
      <c r="A9" s="34" t="s">
        <v>35</v>
      </c>
      <c r="B9" s="47">
        <v>18.390786422858099</v>
      </c>
      <c r="C9" s="47">
        <v>22.539792122348199</v>
      </c>
    </row>
    <row r="10" spans="1:3" x14ac:dyDescent="0.35">
      <c r="A10" s="41" t="s">
        <v>63</v>
      </c>
      <c r="B10" s="47">
        <v>12.9387312258746</v>
      </c>
      <c r="C10" s="47">
        <v>21.872807577088899</v>
      </c>
    </row>
    <row r="11" spans="1:3" x14ac:dyDescent="0.35">
      <c r="B11" s="47"/>
      <c r="C11" s="47"/>
    </row>
    <row r="12" spans="1:3" ht="58" x14ac:dyDescent="0.35">
      <c r="A12" s="42" t="s">
        <v>51</v>
      </c>
      <c r="B12" s="47">
        <v>5.3304784879289997</v>
      </c>
      <c r="C12" s="47">
        <v>6.8745794010053096</v>
      </c>
    </row>
    <row r="13" spans="1:3" ht="43.5" x14ac:dyDescent="0.35">
      <c r="A13" s="42" t="s">
        <v>50</v>
      </c>
      <c r="B13" s="47">
        <v>5.0122642633397501</v>
      </c>
      <c r="C13" s="47">
        <v>11.621663538677099</v>
      </c>
    </row>
    <row r="14" spans="1:3" x14ac:dyDescent="0.35">
      <c r="A14" s="41" t="s">
        <v>64</v>
      </c>
      <c r="B14" s="48">
        <v>5.2939851323505502</v>
      </c>
      <c r="C14" s="48">
        <f>0.108690250338004*100</f>
        <v>10.8690250338004</v>
      </c>
    </row>
    <row r="15" spans="1:3" x14ac:dyDescent="0.35">
      <c r="B15" s="48"/>
      <c r="C15" s="48"/>
    </row>
    <row r="16" spans="1:3" x14ac:dyDescent="0.35">
      <c r="A16" s="41" t="s">
        <v>65</v>
      </c>
      <c r="B16" s="48">
        <v>9.4609104010027192</v>
      </c>
      <c r="C16" s="48">
        <v>16.729081639755801</v>
      </c>
    </row>
    <row r="18" spans="1:1" x14ac:dyDescent="0.35">
      <c r="A18" s="53" t="s">
        <v>44</v>
      </c>
    </row>
    <row r="19" spans="1:1" x14ac:dyDescent="0.35">
      <c r="A19" s="50" t="s">
        <v>60</v>
      </c>
    </row>
    <row r="20" spans="1:1" x14ac:dyDescent="0.35">
      <c r="A20" s="31"/>
    </row>
  </sheetData>
  <sortState xmlns:xlrd2="http://schemas.microsoft.com/office/spreadsheetml/2017/richdata2" ref="A4:D12">
    <sortCondition descending="1" ref="B4:B12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D886-F395-48D7-8406-FFDCA6EF4D24}">
  <dimension ref="A1:B11"/>
  <sheetViews>
    <sheetView tabSelected="1" workbookViewId="0">
      <selection activeCell="A10" sqref="A10"/>
    </sheetView>
  </sheetViews>
  <sheetFormatPr baseColWidth="10" defaultColWidth="9.453125" defaultRowHeight="14.5" x14ac:dyDescent="0.35"/>
  <cols>
    <col min="1" max="1" width="33.54296875" style="34" customWidth="1"/>
    <col min="2" max="2" width="7.453125" style="34" customWidth="1"/>
    <col min="3" max="16384" width="9.453125" style="34"/>
  </cols>
  <sheetData>
    <row r="1" spans="1:2" x14ac:dyDescent="0.35">
      <c r="A1" s="41" t="s">
        <v>70</v>
      </c>
    </row>
    <row r="3" spans="1:2" x14ac:dyDescent="0.35">
      <c r="A3" s="35" t="s">
        <v>26</v>
      </c>
      <c r="B3" s="35" t="s">
        <v>27</v>
      </c>
    </row>
    <row r="4" spans="1:2" x14ac:dyDescent="0.35">
      <c r="A4" s="36" t="s">
        <v>2</v>
      </c>
      <c r="B4" s="37">
        <v>0.486906200317965</v>
      </c>
    </row>
    <row r="5" spans="1:2" x14ac:dyDescent="0.35">
      <c r="A5" s="36" t="s">
        <v>34</v>
      </c>
      <c r="B5" s="37">
        <v>0.22859565447800742</v>
      </c>
    </row>
    <row r="6" spans="1:2" x14ac:dyDescent="0.35">
      <c r="A6" s="36" t="s">
        <v>4</v>
      </c>
      <c r="B6" s="37">
        <v>5.2137784843667198E-2</v>
      </c>
    </row>
    <row r="7" spans="1:2" x14ac:dyDescent="0.35">
      <c r="A7" s="36" t="s">
        <v>5</v>
      </c>
      <c r="B7" s="37">
        <v>5.3960784313725488E-2</v>
      </c>
    </row>
    <row r="8" spans="1:2" x14ac:dyDescent="0.35">
      <c r="A8" s="38" t="s">
        <v>3</v>
      </c>
      <c r="B8" s="39">
        <v>0.17839957604663487</v>
      </c>
    </row>
    <row r="10" spans="1:2" x14ac:dyDescent="0.35">
      <c r="A10" s="40" t="s">
        <v>28</v>
      </c>
    </row>
    <row r="11" spans="1:2" x14ac:dyDescent="0.35">
      <c r="A11" s="40" t="s">
        <v>25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C45F6-94C5-4D32-9AA9-FCA9E376CED5}">
  <dimension ref="A1:E10"/>
  <sheetViews>
    <sheetView workbookViewId="0">
      <selection activeCell="G3" sqref="G3"/>
    </sheetView>
  </sheetViews>
  <sheetFormatPr baseColWidth="10" defaultRowHeight="14.5" x14ac:dyDescent="0.35"/>
  <cols>
    <col min="1" max="1" width="29.54296875" customWidth="1"/>
  </cols>
  <sheetData>
    <row r="1" spans="1:5" x14ac:dyDescent="0.35">
      <c r="A1" s="32" t="s">
        <v>49</v>
      </c>
    </row>
    <row r="2" spans="1:5" ht="15" thickBot="1" x14ac:dyDescent="0.4"/>
    <row r="3" spans="1:5" ht="91.5" thickBot="1" x14ac:dyDescent="0.4">
      <c r="A3" s="33"/>
      <c r="B3" s="100" t="s">
        <v>6</v>
      </c>
      <c r="C3" s="101" t="s">
        <v>18</v>
      </c>
      <c r="D3" s="101" t="s">
        <v>19</v>
      </c>
      <c r="E3" s="101" t="s">
        <v>20</v>
      </c>
    </row>
    <row r="4" spans="1:5" ht="15" thickBot="1" x14ac:dyDescent="0.4">
      <c r="A4" s="54" t="s">
        <v>45</v>
      </c>
      <c r="B4" s="55">
        <v>767</v>
      </c>
      <c r="C4" s="55">
        <v>27</v>
      </c>
      <c r="D4" s="55">
        <v>41</v>
      </c>
      <c r="E4" s="1">
        <v>36</v>
      </c>
    </row>
    <row r="5" spans="1:5" ht="15" thickBot="1" x14ac:dyDescent="0.4">
      <c r="A5" s="56" t="s">
        <v>46</v>
      </c>
      <c r="B5" s="57">
        <v>41256</v>
      </c>
      <c r="C5" s="58">
        <v>30</v>
      </c>
      <c r="D5" s="58">
        <v>40</v>
      </c>
      <c r="E5" s="2">
        <v>39</v>
      </c>
    </row>
    <row r="6" spans="1:5" ht="15" thickBot="1" x14ac:dyDescent="0.4">
      <c r="A6" s="59" t="s">
        <v>47</v>
      </c>
      <c r="B6" s="60">
        <v>574</v>
      </c>
      <c r="C6" s="60">
        <v>27</v>
      </c>
      <c r="D6" s="60">
        <v>62</v>
      </c>
      <c r="E6" s="3">
        <v>33</v>
      </c>
    </row>
    <row r="7" spans="1:5" ht="15" thickBot="1" x14ac:dyDescent="0.4">
      <c r="A7" s="61" t="s">
        <v>48</v>
      </c>
      <c r="B7" s="62">
        <v>5713</v>
      </c>
      <c r="C7" s="63">
        <v>37</v>
      </c>
      <c r="D7" s="63">
        <v>37</v>
      </c>
      <c r="E7" s="4">
        <v>27</v>
      </c>
    </row>
    <row r="8" spans="1:5" x14ac:dyDescent="0.35">
      <c r="A8" s="34"/>
      <c r="B8" s="34"/>
      <c r="C8" s="34"/>
      <c r="D8" s="34"/>
    </row>
    <row r="9" spans="1:5" x14ac:dyDescent="0.35">
      <c r="A9" s="53" t="s">
        <v>36</v>
      </c>
      <c r="B9" s="34"/>
      <c r="C9" s="34"/>
      <c r="D9" s="34"/>
    </row>
    <row r="10" spans="1:5" x14ac:dyDescent="0.35">
      <c r="A10" s="50" t="s">
        <v>60</v>
      </c>
      <c r="B10" s="34"/>
      <c r="C10" s="34"/>
      <c r="D1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Tableau 1</vt:lpstr>
      <vt:lpstr>Tableau 2</vt:lpstr>
      <vt:lpstr>Graphique 2</vt:lpstr>
      <vt:lpstr>Graphique 3</vt:lpstr>
      <vt:lpstr>Graphique de l'encadré 1</vt:lpstr>
      <vt:lpstr>Données complémentaires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sylvie.mercier2</dc:creator>
  <cp:lastModifiedBy>Hadrien BAER</cp:lastModifiedBy>
  <dcterms:created xsi:type="dcterms:W3CDTF">2025-10-21T14:13:26Z</dcterms:created>
  <dcterms:modified xsi:type="dcterms:W3CDTF">2025-12-17T11:58:38Z</dcterms:modified>
</cp:coreProperties>
</file>