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2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8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9.xml" ContentType="application/vnd.openxmlformats-officedocument.drawing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G:\ssp\sdssr\bspca\Emploi et revenus\Revenus des menages\Filosofi\Primeur de cadrage 2026\Rédaction\"/>
    </mc:Choice>
  </mc:AlternateContent>
  <xr:revisionPtr revIDLastSave="0" documentId="13_ncr:1_{CEAE2323-2673-4E3F-9545-096322506BB3}" xr6:coauthVersionLast="47" xr6:coauthVersionMax="47" xr10:uidLastSave="{00000000-0000-0000-0000-000000000000}"/>
  <bookViews>
    <workbookView xWindow="28680" yWindow="-120" windowWidth="29040" windowHeight="15720" tabRatio="748" xr2:uid="{00000000-000D-0000-FFFF-FFFF00000000}"/>
  </bookViews>
  <sheets>
    <sheet name="Données 1 - NdV médian" sheetId="2" r:id="rId1"/>
    <sheet name="Graph. 1 - NdV médian" sheetId="8" r:id="rId2"/>
    <sheet name="Tab. 1 - Synthèse 2021" sheetId="1" r:id="rId3"/>
    <sheet name="Tab. 2 - Indicateurs pauvreté" sheetId="4" r:id="rId4"/>
    <sheet name="Données 2 - Densité NdV" sheetId="28" r:id="rId5"/>
    <sheet name="Graph. 2 - Densité NdV" sheetId="29" r:id="rId6"/>
    <sheet name="Données 3 - Indic. pauvreté" sheetId="5" r:id="rId7"/>
    <sheet name="Graph. 3 - Indic. pauvreté" sheetId="15" r:id="rId8"/>
    <sheet name="Données 4 - Structure RD 2021" sheetId="6" r:id="rId9"/>
    <sheet name="Graph. 4 - Structure RD 2021" sheetId="16" r:id="rId10"/>
    <sheet name="Données 5 - Evol. Montants RD" sheetId="22" r:id="rId11"/>
    <sheet name="Graph. 5.a - Evol. Montants RD" sheetId="23" r:id="rId12"/>
    <sheet name="Graph. 5.b - Evol. Montants" sheetId="27" r:id="rId13"/>
    <sheet name="Données 6 - Evol. Structure RD" sheetId="26" r:id="rId14"/>
    <sheet name="Graph. 6 - Evol. Structure RD" sheetId="19" r:id="rId15"/>
    <sheet name="Graph. Encadré Lorenz" sheetId="25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5" i="22" l="1"/>
  <c r="E55" i="22"/>
  <c r="F55" i="22"/>
  <c r="G55" i="22"/>
  <c r="H55" i="22"/>
  <c r="I55" i="22"/>
  <c r="J55" i="22"/>
  <c r="K55" i="22"/>
  <c r="L55" i="22"/>
  <c r="D56" i="22"/>
  <c r="E56" i="22"/>
  <c r="F56" i="22"/>
  <c r="G56" i="22"/>
  <c r="H56" i="22"/>
  <c r="I56" i="22"/>
  <c r="J56" i="22"/>
  <c r="K56" i="22"/>
  <c r="L56" i="22"/>
  <c r="D57" i="22"/>
  <c r="E57" i="22"/>
  <c r="F57" i="22"/>
  <c r="G57" i="22"/>
  <c r="H57" i="22"/>
  <c r="I57" i="22"/>
  <c r="J57" i="22"/>
  <c r="K57" i="22"/>
  <c r="L57" i="22"/>
  <c r="D58" i="22"/>
  <c r="E58" i="22"/>
  <c r="F58" i="22"/>
  <c r="G58" i="22"/>
  <c r="H58" i="22"/>
  <c r="I58" i="22"/>
  <c r="J58" i="22"/>
  <c r="K58" i="22"/>
  <c r="L58" i="22"/>
  <c r="D59" i="22"/>
  <c r="E59" i="22"/>
  <c r="F59" i="22"/>
  <c r="G59" i="22"/>
  <c r="H59" i="22"/>
  <c r="I59" i="22"/>
  <c r="J59" i="22"/>
  <c r="K59" i="22"/>
  <c r="L59" i="22"/>
  <c r="D60" i="22"/>
  <c r="E60" i="22"/>
  <c r="F60" i="22"/>
  <c r="G60" i="22"/>
  <c r="H60" i="22"/>
  <c r="I60" i="22"/>
  <c r="J60" i="22"/>
  <c r="K60" i="22"/>
  <c r="L60" i="22"/>
  <c r="C56" i="22"/>
  <c r="C57" i="22"/>
  <c r="C58" i="22"/>
  <c r="C59" i="22"/>
  <c r="C60" i="22"/>
  <c r="C55" i="22"/>
  <c r="C37" i="22"/>
  <c r="D37" i="22"/>
  <c r="E37" i="22"/>
  <c r="F37" i="22"/>
  <c r="G37" i="22"/>
  <c r="H37" i="22"/>
  <c r="I37" i="22"/>
  <c r="J37" i="22"/>
  <c r="K37" i="22"/>
  <c r="L37" i="22"/>
  <c r="C38" i="22"/>
  <c r="D38" i="22"/>
  <c r="E38" i="22"/>
  <c r="F38" i="22"/>
  <c r="G38" i="22"/>
  <c r="H38" i="22"/>
  <c r="I38" i="22"/>
  <c r="J38" i="22"/>
  <c r="K38" i="22"/>
  <c r="L38" i="22"/>
  <c r="C39" i="22"/>
  <c r="D39" i="22"/>
  <c r="E39" i="22"/>
  <c r="F39" i="22"/>
  <c r="G39" i="22"/>
  <c r="H39" i="22"/>
  <c r="I39" i="22"/>
  <c r="J39" i="22"/>
  <c r="K39" i="22"/>
  <c r="L39" i="22"/>
  <c r="C40" i="22"/>
  <c r="D40" i="22"/>
  <c r="E40" i="22"/>
  <c r="F40" i="22"/>
  <c r="G40" i="22"/>
  <c r="H40" i="22"/>
  <c r="I40" i="22"/>
  <c r="J40" i="22"/>
  <c r="K40" i="22"/>
  <c r="L40" i="22"/>
  <c r="C41" i="22"/>
  <c r="D41" i="22"/>
  <c r="E41" i="22"/>
  <c r="F41" i="22"/>
  <c r="G41" i="22"/>
  <c r="H41" i="22"/>
  <c r="I41" i="22"/>
  <c r="J41" i="22"/>
  <c r="K41" i="22"/>
  <c r="L41" i="22"/>
  <c r="D36" i="22"/>
  <c r="E36" i="22"/>
  <c r="F36" i="22"/>
  <c r="G36" i="22"/>
  <c r="H36" i="22"/>
  <c r="I36" i="22"/>
  <c r="J36" i="22"/>
  <c r="K36" i="22"/>
  <c r="L36" i="22"/>
  <c r="C36" i="22"/>
  <c r="E5" i="2"/>
  <c r="E4" i="2"/>
  <c r="E5" i="4" l="1"/>
  <c r="E6" i="4"/>
  <c r="E4" i="4"/>
  <c r="B105" i="25"/>
  <c r="B104" i="25"/>
  <c r="B103" i="25"/>
  <c r="B102" i="25"/>
  <c r="B101" i="25"/>
  <c r="B100" i="25"/>
  <c r="B99" i="25"/>
  <c r="B98" i="25"/>
  <c r="B97" i="25"/>
  <c r="B96" i="25"/>
  <c r="B95" i="25"/>
  <c r="B94" i="25"/>
  <c r="B93" i="25"/>
  <c r="B92" i="25"/>
  <c r="B91" i="25"/>
  <c r="B90" i="25"/>
  <c r="B89" i="25"/>
  <c r="B88" i="25"/>
  <c r="B87" i="25"/>
  <c r="B86" i="25"/>
  <c r="B85" i="25"/>
  <c r="B84" i="25"/>
  <c r="B83" i="25"/>
  <c r="B82" i="25"/>
  <c r="B81" i="25"/>
  <c r="B80" i="25"/>
  <c r="B79" i="25"/>
  <c r="B78" i="25"/>
  <c r="B77" i="25"/>
  <c r="B76" i="25"/>
  <c r="B75" i="25"/>
  <c r="B74" i="25"/>
  <c r="B73" i="25"/>
  <c r="B72" i="25"/>
  <c r="B71" i="25"/>
  <c r="B70" i="25"/>
  <c r="B69" i="25"/>
  <c r="B68" i="25"/>
  <c r="B67" i="25"/>
  <c r="B66" i="25"/>
  <c r="B65" i="25"/>
  <c r="B64" i="25"/>
  <c r="B63" i="25"/>
  <c r="B62" i="25"/>
  <c r="B61" i="25"/>
  <c r="B60" i="25"/>
  <c r="B59" i="25"/>
  <c r="B58" i="25"/>
  <c r="B57" i="25"/>
  <c r="B56" i="25"/>
  <c r="B55" i="25"/>
  <c r="B54" i="25"/>
  <c r="B53" i="25"/>
  <c r="B52" i="25"/>
  <c r="B51" i="25"/>
  <c r="B50" i="25"/>
  <c r="B49" i="25"/>
  <c r="B48" i="25"/>
  <c r="B47" i="25"/>
  <c r="B46" i="25"/>
  <c r="B45" i="25"/>
  <c r="B44" i="25"/>
  <c r="B43" i="25"/>
  <c r="B42" i="25"/>
  <c r="B41" i="25"/>
  <c r="B40" i="25"/>
  <c r="B39" i="25"/>
  <c r="B38" i="25"/>
  <c r="B37" i="25"/>
  <c r="B36" i="25"/>
  <c r="B35" i="25"/>
  <c r="B34" i="25"/>
  <c r="B33" i="25"/>
  <c r="B32" i="25"/>
  <c r="B31" i="25"/>
  <c r="B30" i="25"/>
  <c r="B29" i="25"/>
  <c r="B28" i="25"/>
  <c r="B27" i="25"/>
  <c r="B26" i="25"/>
  <c r="B25" i="25"/>
  <c r="B24" i="25"/>
  <c r="B23" i="25"/>
  <c r="B22" i="25"/>
  <c r="B21" i="25"/>
  <c r="B20" i="25"/>
  <c r="B19" i="25"/>
  <c r="B18" i="25"/>
  <c r="B17" i="25"/>
  <c r="B16" i="25"/>
  <c r="B15" i="25"/>
  <c r="B14" i="25"/>
  <c r="B13" i="25"/>
  <c r="B12" i="25"/>
  <c r="B11" i="25"/>
  <c r="B10" i="25"/>
  <c r="B9" i="25"/>
  <c r="B8" i="25"/>
  <c r="B7" i="25"/>
  <c r="B6" i="25"/>
  <c r="B5" i="25"/>
  <c r="F11" i="6"/>
  <c r="D11" i="6"/>
  <c r="B11" i="6"/>
  <c r="E106" i="25" l="1"/>
  <c r="B106" i="25"/>
  <c r="C106" i="25"/>
  <c r="D106" i="25"/>
</calcChain>
</file>

<file path=xl/sharedStrings.xml><?xml version="1.0" encoding="utf-8"?>
<sst xmlns="http://schemas.openxmlformats.org/spreadsheetml/2006/main" count="289" uniqueCount="97">
  <si>
    <t>Moyen</t>
  </si>
  <si>
    <t>Médian</t>
  </si>
  <si>
    <t>D1</t>
  </si>
  <si>
    <t>D9</t>
  </si>
  <si>
    <t>Écart interdécile</t>
  </si>
  <si>
    <t>Ratio interdécile</t>
  </si>
  <si>
    <t>Tous ménages</t>
  </si>
  <si>
    <t>Ménages avec revenus d'activité</t>
  </si>
  <si>
    <t>Ménages agricoles</t>
  </si>
  <si>
    <t>Champ</t>
  </si>
  <si>
    <t>2015</t>
  </si>
  <si>
    <t>2016</t>
  </si>
  <si>
    <t>2017</t>
  </si>
  <si>
    <t>2018</t>
  </si>
  <si>
    <t>2019</t>
  </si>
  <si>
    <t>2020</t>
  </si>
  <si>
    <t>2021</t>
  </si>
  <si>
    <t>Indicateur</t>
  </si>
  <si>
    <t>Indice de Gini</t>
  </si>
  <si>
    <t>Intensité de la pauvreté</t>
  </si>
  <si>
    <t>Taux de pauvreté</t>
  </si>
  <si>
    <t>Composante</t>
  </si>
  <si>
    <t>Impôts</t>
  </si>
  <si>
    <t>Pensions / retraites</t>
  </si>
  <si>
    <t>Prestations sociales</t>
  </si>
  <si>
    <t>Revenus du patrimoine</t>
  </si>
  <si>
    <t>Tableau 1 - Effectifs, niveaux de vie et dispersion en 2021</t>
  </si>
  <si>
    <t>Niveau de vie</t>
  </si>
  <si>
    <t>Euros courants</t>
  </si>
  <si>
    <t>Euros constants</t>
  </si>
  <si>
    <t>Valeur</t>
  </si>
  <si>
    <t>Lecture : en 2021 en France métropolitaine et à La Réunion, les bénéfices agricoles représentent en moyenne 17 700 € par ménage agricole, soit 30,8 % de leur revenu disponible.</t>
  </si>
  <si>
    <t>Montants</t>
  </si>
  <si>
    <t>Proportion</t>
  </si>
  <si>
    <t>Revenu disponible</t>
  </si>
  <si>
    <t>Groupe</t>
  </si>
  <si>
    <t>Revenus d'activité non agricoles</t>
  </si>
  <si>
    <t>Pensions/retraites</t>
  </si>
  <si>
    <t>Egalité parfaite</t>
  </si>
  <si>
    <t>Revenus d'activité hors agriculture</t>
  </si>
  <si>
    <t>Lecture : entre 2012 et 2021 en France métropolitaine et à La Réunion, la part des bénéfices agricoles dans le revenu disponible passe de 40,1 % à 30,8 %, passant par un minimum de 27,7 % sur la période en 2017.</t>
  </si>
  <si>
    <t>2012</t>
  </si>
  <si>
    <t>2013</t>
  </si>
  <si>
    <t>2014</t>
  </si>
  <si>
    <t>Bénéfices agricoles</t>
  </si>
  <si>
    <t>Revenus d'activité</t>
  </si>
  <si>
    <t>Lecture : en 2021, les bénéfices agricoles représentent en moyenne 17 700 € par ménage agricole, soit 30,8 % de leur revenu disponible.</t>
  </si>
  <si>
    <t>Répartition du niveau de vie en 2021 pour l'ensemble des ménages, les ménages ayant des revenus d'activité et les ménages agricoles</t>
  </si>
  <si>
    <t>Part de la population</t>
  </si>
  <si>
    <t>Part du niveau de vie cumulée</t>
  </si>
  <si>
    <t>Source : Insee-DGFiP-Cnaf-Cnav-CCMSA, fichier localisé social et fiscal (Filosofi) 2012 - 2021. Traitements SSP.</t>
  </si>
  <si>
    <t>Source : Insee-DGFiP-Cnaf-Cnav-CCMSA, fichier localisé social et fiscal (Filosofi) 2012 - 2021. Traitements SSP.</t>
  </si>
  <si>
    <t>Lecture : En 2021, les bénéfices agricoles représentent en moyenne 30,8 % du revenu disponible des ménages agricoles.</t>
  </si>
  <si>
    <t>Lecture : Le niveau de vie médian des personnes vivant dans les ménages agricoles passe de 20 900 € en 2012 à 24 700 € en 2021 en euros courants. En tenant compte de l'inflation sur la période, le niveau de vie médian en 2012 est de 22 600 € en euros constants 2021.</t>
  </si>
  <si>
    <t xml:space="preserve">Lecture : En 2021, le niveau de vie médian des personnes vivant dans les ménages ayant des revenus d'activité est de 23 626 € par unité de consommation. </t>
  </si>
  <si>
    <t>Lecture : En 2012 et en 2021, le taux de pauvreté des personnes vivant dans les ménages agricoles est de 15,1 %.</t>
  </si>
  <si>
    <t>Lecture : en 2012 et en 2021, le taux de pauvreté des personnes vivant dans les ménages agricoles est de 15,1 %.</t>
  </si>
  <si>
    <t>Lecture : Entre 2012 et 2021, l’intensité de la pauvreté des personnes vivant dans les ménages agricoles passe de 24,9 % à 26,8 %.</t>
  </si>
  <si>
    <t>Tableau 2 - Évolution des indicateurs de pauvreté et d'inégalités entre 2012 et 2021</t>
  </si>
  <si>
    <t>Lecture : En 2021, les revenus d’activité hors agriculture au sein des ménages agricoles représentent en moyenne 25 500 € par ménage agricole.</t>
  </si>
  <si>
    <t>Données 1 - Niveau de vie médian entre 2012 et 2021</t>
  </si>
  <si>
    <t>Données 3 -  Évolution des indicateurs de pauvreté et d'inégalités entre 2012 et 2021</t>
  </si>
  <si>
    <t>Données 4 - Structure des revenus disponibles en 2021</t>
  </si>
  <si>
    <t>Données 5 - Structure des revenus disponibles entre 2012 et 2021, en euros constants 2021</t>
  </si>
  <si>
    <t>Données 6 - Évolution de la structure du revenu disponible des ménages agricoles entre 2012 et 2021</t>
  </si>
  <si>
    <t>2014*</t>
  </si>
  <si>
    <t>*Les valeurs pour les ménages agricoles en 2014 sont les moyennes des années 2013 et 2015</t>
  </si>
  <si>
    <t>Évolution</t>
  </si>
  <si>
    <t>Ménages agricoles (base 100 sur la moyenne)</t>
  </si>
  <si>
    <t>Champ : France (hors Guadeloupe, Guyane et Mayotte) ; ensemble des personnes vivant dans les ménages dont le revenu disponible est positif ou nul.</t>
  </si>
  <si>
    <t>Champ : France (hors Guadeloupe, Guyane et Mayotte) ; ensemble des personnes vivant dans les ménages dont le revenu disponible est positif ou nul.</t>
  </si>
  <si>
    <t>Nombre de personnes</t>
  </si>
  <si>
    <t>Tranche de niveau de vie (valeur inférieure)</t>
  </si>
  <si>
    <t>Données 2 - Dispersion du niveau de vie des ménages agricoles et des ménages ayant des revenus d'activité en 2021</t>
  </si>
  <si>
    <t>Lecture : En 2021, la proportion des personnes vivant dans les ménages agricoles dont le niveau de vie est supérieur à 40 000 €/UC est de 16,2 %, contre 11,2 % au sein des ménages avec des revenus d’activité.</t>
  </si>
  <si>
    <t>Source : Insee-DGFiP-Cnaf-Cnav-CCMSA, fichier localisé social et fiscal (Filosofi) 2021. Traitements SSP.</t>
  </si>
  <si>
    <t>Repères pour quantiles</t>
  </si>
  <si>
    <t>Série</t>
  </si>
  <si>
    <t>X</t>
  </si>
  <si>
    <t>Y</t>
  </si>
  <si>
    <t>Agri - D1</t>
  </si>
  <si>
    <t>Agri - Q1</t>
  </si>
  <si>
    <t>Agri - Médiane</t>
  </si>
  <si>
    <t>Agri - Q3</t>
  </si>
  <si>
    <t>Agri - D9</t>
  </si>
  <si>
    <t>Acti - D1</t>
  </si>
  <si>
    <t>Acti - Q1</t>
  </si>
  <si>
    <t>Acti - Médiane</t>
  </si>
  <si>
    <t>Acti - Q3</t>
  </si>
  <si>
    <t>Acti - D9</t>
  </si>
  <si>
    <t>Champ : France (hors Guadeloupe, Guyane et Mayotte) ; ensemble des personnes vivant dans les ménages dont le revenu disponible est positif ou nul, déclarant des bénéfices agricoles non nuls.</t>
  </si>
  <si>
    <t>Champ : France (hors Guadeloupe, Guyane et Mayotte) ; ménages dont le revenu disponible est positif ou nul.</t>
  </si>
  <si>
    <t>Champ : France (hors Guadeloupe, Guyane et Mayotte) ; ménages dont le revenu disponible est positif ou nul, déclarant des bénéfices agricoles non nuls.</t>
  </si>
  <si>
    <t>Lecture : En 2012, le montant moyen des bénéfices agricoles constituant le revenu disponible des ménages agricoles était de 27 % supérieur au montant moyen sur la période 2012-2021 ; à l’inverse, en 2017, ce montant était inférieur de 18 % au montant moyen sur la période.</t>
  </si>
  <si>
    <t>Champ : France (hors Guadeloupe, Guyane et Mayotte) ; ménages agricoles (déclarant des bénéfices agricoles non nuls) ayant un revenu disponible positif ou nul.</t>
  </si>
  <si>
    <t>Données 5.b - Structure des revenus disponibles entre 2012 et 2021, en euros constants 2021, base 100 sur la moyenne de chaque contribution</t>
  </si>
  <si>
    <t>Données 5.c - Structure des revenus disponibles entre 2012 et 2021, en euros constants 2021, base 100 en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</si>
</sst>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"/>
    <numFmt numFmtId="165" formatCode="0.0%"/>
    <numFmt numFmtId="166" formatCode="_-* #,##0_-;\-* #,##0_-;_-* &quot;-&quot;??_-;_-@_-"/>
    <numFmt numFmtId="167" formatCode="_-* #,##0\ &quot;€&quot;_-;\-* #,##0\ &quot;€&quot;_-;_-* &quot;-&quot;??\ &quot;€&quot;_-;_-@_-"/>
    <numFmt numFmtId="168" formatCode="0.000"/>
    <numFmt numFmtId="169" formatCode="_-* #,##0.0_-;\-* #,##0.0_-;_-* &quot;-&quot;??_-;_-@_-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i/>
      <sz val="11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FFFFFF"/>
      <name val="Calibri"/>
    </font>
    <font>
      <sz val="11"/>
      <color rgb="FF000000"/>
      <name val="Calibri"/>
    </font>
    <font>
      <sz val="8"/>
      <name val="Calibri"/>
      <family val="2"/>
      <scheme val="minor"/>
    </font>
    <font>
      <b/>
      <sz val="8"/>
      <color rgb="FF000000"/>
      <name val="Arial"/>
      <family val="2"/>
    </font>
    <font>
      <b/>
      <sz val="11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7030A0"/>
      <name val="Calibri"/>
      <family val="2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5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05">
    <xf numFmtId="0" fontId="0" fillId="0" borderId="0" xfId="0"/>
    <xf numFmtId="0" fontId="2" fillId="0" borderId="0" xfId="0" applyFont="1" applyAlignment="1">
      <alignment horizontal="left"/>
    </xf>
    <xf numFmtId="0" fontId="5" fillId="2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0" fillId="0" borderId="0" xfId="0" applyBorder="1"/>
    <xf numFmtId="0" fontId="4" fillId="3" borderId="8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167" fontId="4" fillId="3" borderId="8" xfId="2" applyNumberFormat="1" applyFont="1" applyFill="1" applyBorder="1" applyAlignment="1">
      <alignment vertical="center"/>
    </xf>
    <xf numFmtId="167" fontId="4" fillId="0" borderId="6" xfId="2" applyNumberFormat="1" applyFont="1" applyBorder="1" applyAlignment="1">
      <alignment vertical="center"/>
    </xf>
    <xf numFmtId="167" fontId="4" fillId="3" borderId="8" xfId="2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7" fontId="4" fillId="0" borderId="6" xfId="2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7" fontId="4" fillId="3" borderId="3" xfId="2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7" fontId="4" fillId="3" borderId="6" xfId="2" applyNumberFormat="1" applyFont="1" applyFill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left"/>
    </xf>
    <xf numFmtId="165" fontId="4" fillId="3" borderId="6" xfId="0" applyNumberFormat="1" applyFont="1" applyFill="1" applyBorder="1" applyAlignment="1">
      <alignment vertical="center"/>
    </xf>
    <xf numFmtId="165" fontId="4" fillId="0" borderId="6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167" fontId="4" fillId="3" borderId="30" xfId="2" applyNumberFormat="1" applyFont="1" applyFill="1" applyBorder="1" applyAlignment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167" fontId="4" fillId="3" borderId="16" xfId="2" applyNumberFormat="1" applyFont="1" applyFill="1" applyBorder="1" applyAlignment="1">
      <alignment vertical="center"/>
    </xf>
    <xf numFmtId="167" fontId="4" fillId="3" borderId="17" xfId="2" applyNumberFormat="1" applyFont="1" applyFill="1" applyBorder="1" applyAlignment="1">
      <alignment vertical="center"/>
    </xf>
    <xf numFmtId="167" fontId="4" fillId="0" borderId="19" xfId="2" applyNumberFormat="1" applyFont="1" applyBorder="1" applyAlignment="1">
      <alignment vertical="center"/>
    </xf>
    <xf numFmtId="167" fontId="4" fillId="0" borderId="20" xfId="2" applyNumberFormat="1" applyFont="1" applyBorder="1" applyAlignment="1">
      <alignment vertical="center"/>
    </xf>
    <xf numFmtId="0" fontId="4" fillId="3" borderId="29" xfId="0" applyFont="1" applyFill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167" fontId="4" fillId="3" borderId="24" xfId="2" applyNumberFormat="1" applyFont="1" applyFill="1" applyBorder="1" applyAlignment="1">
      <alignment vertical="center"/>
    </xf>
    <xf numFmtId="167" fontId="4" fillId="0" borderId="25" xfId="2" applyNumberFormat="1" applyFont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0" fontId="4" fillId="3" borderId="26" xfId="0" applyFont="1" applyFill="1" applyBorder="1" applyAlignment="1">
      <alignment vertical="center"/>
    </xf>
    <xf numFmtId="0" fontId="4" fillId="3" borderId="27" xfId="0" applyFont="1" applyFill="1" applyBorder="1" applyAlignment="1">
      <alignment vertical="center"/>
    </xf>
    <xf numFmtId="165" fontId="4" fillId="3" borderId="5" xfId="0" applyNumberFormat="1" applyFont="1" applyFill="1" applyBorder="1" applyAlignment="1">
      <alignment vertical="center"/>
    </xf>
    <xf numFmtId="165" fontId="4" fillId="0" borderId="5" xfId="0" applyNumberFormat="1" applyFont="1" applyBorder="1" applyAlignment="1">
      <alignment vertical="center"/>
    </xf>
    <xf numFmtId="0" fontId="4" fillId="3" borderId="31" xfId="0" applyFont="1" applyFill="1" applyBorder="1" applyAlignment="1">
      <alignment vertical="center"/>
    </xf>
    <xf numFmtId="0" fontId="5" fillId="2" borderId="26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5" fontId="4" fillId="3" borderId="11" xfId="0" applyNumberFormat="1" applyFont="1" applyFill="1" applyBorder="1" applyAlignment="1">
      <alignment vertical="center"/>
    </xf>
    <xf numFmtId="165" fontId="4" fillId="3" borderId="32" xfId="0" applyNumberFormat="1" applyFont="1" applyFill="1" applyBorder="1" applyAlignment="1">
      <alignment vertical="center"/>
    </xf>
    <xf numFmtId="0" fontId="4" fillId="3" borderId="3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65" fontId="9" fillId="0" borderId="1" xfId="0" applyNumberFormat="1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vertical="center"/>
    </xf>
    <xf numFmtId="165" fontId="4" fillId="3" borderId="33" xfId="3" applyNumberFormat="1" applyFont="1" applyFill="1" applyBorder="1" applyAlignment="1">
      <alignment horizontal="center" vertical="center"/>
    </xf>
    <xf numFmtId="0" fontId="4" fillId="0" borderId="33" xfId="0" applyFont="1" applyBorder="1" applyAlignment="1">
      <alignment vertical="center"/>
    </xf>
    <xf numFmtId="165" fontId="4" fillId="0" borderId="33" xfId="3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165" fontId="4" fillId="0" borderId="33" xfId="0" applyNumberFormat="1" applyFont="1" applyBorder="1" applyAlignment="1">
      <alignment horizontal="center" vertical="center"/>
    </xf>
    <xf numFmtId="165" fontId="4" fillId="3" borderId="33" xfId="0" applyNumberFormat="1" applyFont="1" applyFill="1" applyBorder="1" applyAlignment="1">
      <alignment horizontal="center" vertical="center"/>
    </xf>
    <xf numFmtId="165" fontId="0" fillId="0" borderId="0" xfId="3" applyNumberFormat="1" applyFont="1"/>
    <xf numFmtId="0" fontId="5" fillId="2" borderId="34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167" fontId="4" fillId="3" borderId="43" xfId="2" applyNumberFormat="1" applyFont="1" applyFill="1" applyBorder="1" applyAlignment="1">
      <alignment vertical="center"/>
    </xf>
    <xf numFmtId="167" fontId="4" fillId="3" borderId="35" xfId="2" applyNumberFormat="1" applyFont="1" applyFill="1" applyBorder="1" applyAlignment="1">
      <alignment vertical="center"/>
    </xf>
    <xf numFmtId="167" fontId="4" fillId="3" borderId="39" xfId="2" applyNumberFormat="1" applyFont="1" applyFill="1" applyBorder="1" applyAlignment="1">
      <alignment vertical="center"/>
    </xf>
    <xf numFmtId="167" fontId="4" fillId="0" borderId="44" xfId="2" applyNumberFormat="1" applyFont="1" applyBorder="1" applyAlignment="1">
      <alignment vertical="center"/>
    </xf>
    <xf numFmtId="167" fontId="4" fillId="0" borderId="36" xfId="2" applyNumberFormat="1" applyFont="1" applyBorder="1" applyAlignment="1">
      <alignment vertical="center"/>
    </xf>
    <xf numFmtId="167" fontId="4" fillId="0" borderId="40" xfId="2" applyNumberFormat="1" applyFont="1" applyBorder="1" applyAlignment="1">
      <alignment vertical="center"/>
    </xf>
    <xf numFmtId="167" fontId="4" fillId="3" borderId="45" xfId="2" applyNumberFormat="1" applyFont="1" applyFill="1" applyBorder="1" applyAlignment="1">
      <alignment vertical="center"/>
    </xf>
    <xf numFmtId="167" fontId="4" fillId="3" borderId="37" xfId="2" applyNumberFormat="1" applyFont="1" applyFill="1" applyBorder="1" applyAlignment="1">
      <alignment vertical="center"/>
    </xf>
    <xf numFmtId="167" fontId="4" fillId="3" borderId="41" xfId="2" applyNumberFormat="1" applyFont="1" applyFill="1" applyBorder="1" applyAlignment="1">
      <alignment vertical="center"/>
    </xf>
    <xf numFmtId="165" fontId="4" fillId="0" borderId="46" xfId="3" applyNumberFormat="1" applyFont="1" applyBorder="1" applyAlignment="1">
      <alignment vertical="center"/>
    </xf>
    <xf numFmtId="165" fontId="4" fillId="0" borderId="7" xfId="3" applyNumberFormat="1" applyFont="1" applyBorder="1" applyAlignment="1">
      <alignment vertical="center"/>
    </xf>
    <xf numFmtId="165" fontId="4" fillId="0" borderId="6" xfId="3" applyNumberFormat="1" applyFont="1" applyBorder="1" applyAlignment="1">
      <alignment vertical="center"/>
    </xf>
    <xf numFmtId="165" fontId="4" fillId="0" borderId="18" xfId="3" applyNumberFormat="1" applyFont="1" applyBorder="1" applyAlignment="1">
      <alignment vertical="center"/>
    </xf>
    <xf numFmtId="165" fontId="4" fillId="3" borderId="36" xfId="3" applyNumberFormat="1" applyFont="1" applyFill="1" applyBorder="1" applyAlignment="1">
      <alignment vertical="center"/>
    </xf>
    <xf numFmtId="165" fontId="4" fillId="3" borderId="25" xfId="3" applyNumberFormat="1" applyFont="1" applyFill="1" applyBorder="1" applyAlignment="1">
      <alignment vertical="center"/>
    </xf>
    <xf numFmtId="165" fontId="4" fillId="3" borderId="19" xfId="3" applyNumberFormat="1" applyFont="1" applyFill="1" applyBorder="1" applyAlignment="1">
      <alignment vertical="center"/>
    </xf>
    <xf numFmtId="165" fontId="4" fillId="3" borderId="20" xfId="3" applyNumberFormat="1" applyFont="1" applyFill="1" applyBorder="1" applyAlignment="1">
      <alignment vertical="center"/>
    </xf>
    <xf numFmtId="165" fontId="4" fillId="0" borderId="35" xfId="3" applyNumberFormat="1" applyFont="1" applyBorder="1" applyAlignment="1">
      <alignment vertical="center"/>
    </xf>
    <xf numFmtId="165" fontId="4" fillId="0" borderId="24" xfId="3" applyNumberFormat="1" applyFont="1" applyBorder="1" applyAlignment="1">
      <alignment vertical="center"/>
    </xf>
    <xf numFmtId="165" fontId="4" fillId="0" borderId="16" xfId="3" applyNumberFormat="1" applyFont="1" applyBorder="1" applyAlignment="1">
      <alignment vertical="center"/>
    </xf>
    <xf numFmtId="165" fontId="4" fillId="0" borderId="17" xfId="3" applyNumberFormat="1" applyFont="1" applyBorder="1" applyAlignment="1">
      <alignment vertical="center"/>
    </xf>
    <xf numFmtId="165" fontId="4" fillId="3" borderId="46" xfId="3" applyNumberFormat="1" applyFont="1" applyFill="1" applyBorder="1" applyAlignment="1">
      <alignment vertical="center"/>
    </xf>
    <xf numFmtId="165" fontId="4" fillId="3" borderId="7" xfId="3" applyNumberFormat="1" applyFont="1" applyFill="1" applyBorder="1" applyAlignment="1">
      <alignment vertical="center"/>
    </xf>
    <xf numFmtId="165" fontId="4" fillId="3" borderId="6" xfId="3" applyNumberFormat="1" applyFont="1" applyFill="1" applyBorder="1" applyAlignment="1">
      <alignment vertical="center"/>
    </xf>
    <xf numFmtId="165" fontId="4" fillId="3" borderId="18" xfId="3" applyNumberFormat="1" applyFont="1" applyFill="1" applyBorder="1" applyAlignment="1">
      <alignment vertical="center"/>
    </xf>
    <xf numFmtId="165" fontId="4" fillId="0" borderId="36" xfId="3" applyNumberFormat="1" applyFont="1" applyBorder="1" applyAlignment="1">
      <alignment vertical="center"/>
    </xf>
    <xf numFmtId="165" fontId="4" fillId="0" borderId="25" xfId="3" applyNumberFormat="1" applyFont="1" applyBorder="1" applyAlignment="1">
      <alignment vertical="center"/>
    </xf>
    <xf numFmtId="165" fontId="4" fillId="0" borderId="19" xfId="3" applyNumberFormat="1" applyFont="1" applyBorder="1" applyAlignment="1">
      <alignment vertical="center"/>
    </xf>
    <xf numFmtId="165" fontId="4" fillId="0" borderId="20" xfId="3" applyNumberFormat="1" applyFont="1" applyBorder="1" applyAlignment="1">
      <alignment vertical="center"/>
    </xf>
    <xf numFmtId="165" fontId="4" fillId="3" borderId="37" xfId="3" applyNumberFormat="1" applyFont="1" applyFill="1" applyBorder="1" applyAlignment="1">
      <alignment vertical="center"/>
    </xf>
    <xf numFmtId="165" fontId="4" fillId="3" borderId="0" xfId="3" applyNumberFormat="1" applyFont="1" applyFill="1" applyBorder="1" applyAlignment="1">
      <alignment vertical="center"/>
    </xf>
    <xf numFmtId="165" fontId="4" fillId="3" borderId="8" xfId="3" applyNumberFormat="1" applyFont="1" applyFill="1" applyBorder="1" applyAlignment="1">
      <alignment vertical="center"/>
    </xf>
    <xf numFmtId="165" fontId="4" fillId="3" borderId="30" xfId="3" applyNumberFormat="1" applyFont="1" applyFill="1" applyBorder="1" applyAlignment="1">
      <alignment vertical="center"/>
    </xf>
    <xf numFmtId="165" fontId="9" fillId="0" borderId="1" xfId="3" applyNumberFormat="1" applyFont="1" applyBorder="1" applyAlignment="1">
      <alignment vertical="center"/>
    </xf>
    <xf numFmtId="166" fontId="0" fillId="0" borderId="0" xfId="0" applyNumberFormat="1"/>
    <xf numFmtId="20" fontId="0" fillId="0" borderId="0" xfId="0" applyNumberFormat="1"/>
    <xf numFmtId="0" fontId="5" fillId="2" borderId="5" xfId="0" applyFont="1" applyFill="1" applyBorder="1" applyAlignment="1">
      <alignment horizontal="center" vertical="center"/>
    </xf>
    <xf numFmtId="2" fontId="4" fillId="3" borderId="33" xfId="1" applyNumberFormat="1" applyFont="1" applyFill="1" applyBorder="1" applyAlignment="1">
      <alignment horizontal="center" vertical="center"/>
    </xf>
    <xf numFmtId="2" fontId="4" fillId="0" borderId="33" xfId="1" applyNumberFormat="1" applyFont="1" applyBorder="1" applyAlignment="1">
      <alignment horizontal="center" vertical="center"/>
    </xf>
    <xf numFmtId="168" fontId="4" fillId="3" borderId="33" xfId="1" applyNumberFormat="1" applyFont="1" applyFill="1" applyBorder="1" applyAlignment="1">
      <alignment horizontal="center" vertical="center"/>
    </xf>
    <xf numFmtId="168" fontId="4" fillId="0" borderId="33" xfId="1" applyNumberFormat="1" applyFont="1" applyBorder="1" applyAlignment="1">
      <alignment horizontal="center" vertical="center"/>
    </xf>
    <xf numFmtId="0" fontId="0" fillId="0" borderId="0" xfId="0" applyAlignment="1"/>
    <xf numFmtId="0" fontId="12" fillId="4" borderId="51" xfId="0" applyFont="1" applyFill="1" applyBorder="1" applyAlignment="1">
      <alignment horizontal="center"/>
    </xf>
    <xf numFmtId="0" fontId="13" fillId="0" borderId="0" xfId="0" applyFont="1"/>
    <xf numFmtId="9" fontId="1" fillId="5" borderId="51" xfId="0" applyNumberFormat="1" applyFont="1" applyFill="1" applyBorder="1" applyAlignment="1">
      <alignment horizontal="center"/>
    </xf>
    <xf numFmtId="9" fontId="1" fillId="5" borderId="52" xfId="0" applyNumberFormat="1" applyFont="1" applyFill="1" applyBorder="1" applyAlignment="1">
      <alignment horizontal="center"/>
    </xf>
    <xf numFmtId="165" fontId="1" fillId="5" borderId="52" xfId="3" applyNumberFormat="1" applyFont="1" applyFill="1" applyBorder="1" applyAlignment="1">
      <alignment horizontal="center"/>
    </xf>
    <xf numFmtId="165" fontId="1" fillId="5" borderId="53" xfId="3" applyNumberFormat="1" applyFont="1" applyFill="1" applyBorder="1" applyAlignment="1">
      <alignment horizontal="center"/>
    </xf>
    <xf numFmtId="9" fontId="1" fillId="0" borderId="51" xfId="0" applyNumberFormat="1" applyFont="1" applyBorder="1" applyAlignment="1">
      <alignment horizontal="center"/>
    </xf>
    <xf numFmtId="9" fontId="1" fillId="0" borderId="52" xfId="0" applyNumberFormat="1" applyFont="1" applyBorder="1" applyAlignment="1">
      <alignment horizontal="center"/>
    </xf>
    <xf numFmtId="165" fontId="1" fillId="0" borderId="52" xfId="3" applyNumberFormat="1" applyFont="1" applyBorder="1" applyAlignment="1">
      <alignment horizontal="center"/>
    </xf>
    <xf numFmtId="165" fontId="1" fillId="0" borderId="53" xfId="3" applyNumberFormat="1" applyFont="1" applyBorder="1" applyAlignment="1">
      <alignment horizontal="center"/>
    </xf>
    <xf numFmtId="9" fontId="1" fillId="5" borderId="48" xfId="0" applyNumberFormat="1" applyFont="1" applyFill="1" applyBorder="1" applyAlignment="1">
      <alignment horizontal="center"/>
    </xf>
    <xf numFmtId="9" fontId="1" fillId="5" borderId="49" xfId="0" applyNumberFormat="1" applyFont="1" applyFill="1" applyBorder="1" applyAlignment="1">
      <alignment horizontal="center"/>
    </xf>
    <xf numFmtId="165" fontId="1" fillId="5" borderId="49" xfId="3" applyNumberFormat="1" applyFont="1" applyFill="1" applyBorder="1" applyAlignment="1">
      <alignment horizontal="center"/>
    </xf>
    <xf numFmtId="165" fontId="1" fillId="5" borderId="50" xfId="3" applyNumberFormat="1" applyFont="1" applyFill="1" applyBorder="1" applyAlignment="1">
      <alignment horizontal="center"/>
    </xf>
    <xf numFmtId="2" fontId="12" fillId="4" borderId="52" xfId="0" applyNumberFormat="1" applyFont="1" applyFill="1" applyBorder="1" applyAlignment="1">
      <alignment horizontal="center"/>
    </xf>
    <xf numFmtId="2" fontId="12" fillId="4" borderId="53" xfId="0" applyNumberFormat="1" applyFont="1" applyFill="1" applyBorder="1" applyAlignment="1">
      <alignment horizontal="center"/>
    </xf>
    <xf numFmtId="0" fontId="12" fillId="4" borderId="52" xfId="0" applyFont="1" applyFill="1" applyBorder="1" applyAlignment="1">
      <alignment horizontal="center" vertical="center" wrapText="1"/>
    </xf>
    <xf numFmtId="0" fontId="12" fillId="4" borderId="53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167" fontId="14" fillId="3" borderId="39" xfId="2" applyNumberFormat="1" applyFont="1" applyFill="1" applyBorder="1" applyAlignment="1">
      <alignment vertical="center"/>
    </xf>
    <xf numFmtId="167" fontId="14" fillId="0" borderId="40" xfId="2" applyNumberFormat="1" applyFont="1" applyBorder="1" applyAlignment="1">
      <alignment vertical="center"/>
    </xf>
    <xf numFmtId="165" fontId="14" fillId="0" borderId="1" xfId="3" applyNumberFormat="1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165" fontId="14" fillId="0" borderId="35" xfId="3" applyNumberFormat="1" applyFont="1" applyBorder="1" applyAlignment="1">
      <alignment vertical="center"/>
    </xf>
    <xf numFmtId="165" fontId="14" fillId="3" borderId="37" xfId="3" applyNumberFormat="1" applyFont="1" applyFill="1" applyBorder="1" applyAlignment="1">
      <alignment vertical="center"/>
    </xf>
    <xf numFmtId="43" fontId="4" fillId="3" borderId="35" xfId="1" applyFont="1" applyFill="1" applyBorder="1" applyAlignment="1">
      <alignment vertical="center"/>
    </xf>
    <xf numFmtId="43" fontId="14" fillId="3" borderId="35" xfId="1" applyFont="1" applyFill="1" applyBorder="1" applyAlignment="1">
      <alignment vertical="center"/>
    </xf>
    <xf numFmtId="43" fontId="4" fillId="3" borderId="24" xfId="1" applyFont="1" applyFill="1" applyBorder="1" applyAlignment="1">
      <alignment vertical="center"/>
    </xf>
    <xf numFmtId="43" fontId="4" fillId="3" borderId="16" xfId="1" applyFont="1" applyFill="1" applyBorder="1" applyAlignment="1">
      <alignment vertical="center"/>
    </xf>
    <xf numFmtId="43" fontId="4" fillId="3" borderId="17" xfId="1" applyFont="1" applyFill="1" applyBorder="1" applyAlignment="1">
      <alignment vertical="center"/>
    </xf>
    <xf numFmtId="43" fontId="4" fillId="0" borderId="46" xfId="1" applyFont="1" applyBorder="1" applyAlignment="1">
      <alignment vertical="center"/>
    </xf>
    <xf numFmtId="43" fontId="4" fillId="0" borderId="7" xfId="1" applyFont="1" applyBorder="1" applyAlignment="1">
      <alignment vertical="center"/>
    </xf>
    <xf numFmtId="43" fontId="4" fillId="0" borderId="6" xfId="1" applyFont="1" applyBorder="1" applyAlignment="1">
      <alignment vertical="center"/>
    </xf>
    <xf numFmtId="43" fontId="4" fillId="0" borderId="18" xfId="1" applyFont="1" applyBorder="1" applyAlignment="1">
      <alignment vertical="center"/>
    </xf>
    <xf numFmtId="43" fontId="4" fillId="3" borderId="36" xfId="1" applyFont="1" applyFill="1" applyBorder="1" applyAlignment="1">
      <alignment vertical="center"/>
    </xf>
    <xf numFmtId="43" fontId="4" fillId="3" borderId="25" xfId="1" applyFont="1" applyFill="1" applyBorder="1" applyAlignment="1">
      <alignment vertical="center"/>
    </xf>
    <xf numFmtId="43" fontId="4" fillId="3" borderId="19" xfId="1" applyFont="1" applyFill="1" applyBorder="1" applyAlignment="1">
      <alignment vertical="center"/>
    </xf>
    <xf numFmtId="43" fontId="4" fillId="3" borderId="20" xfId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167" fontId="4" fillId="6" borderId="6" xfId="2" applyNumberFormat="1" applyFont="1" applyFill="1" applyBorder="1" applyAlignment="1">
      <alignment vertical="center"/>
    </xf>
    <xf numFmtId="167" fontId="4" fillId="6" borderId="5" xfId="2" applyNumberFormat="1" applyFont="1" applyFill="1" applyBorder="1" applyAlignment="1">
      <alignment vertical="center"/>
    </xf>
    <xf numFmtId="167" fontId="4" fillId="5" borderId="6" xfId="2" applyNumberFormat="1" applyFont="1" applyFill="1" applyBorder="1" applyAlignment="1">
      <alignment vertical="center"/>
    </xf>
    <xf numFmtId="167" fontId="4" fillId="5" borderId="5" xfId="2" applyNumberFormat="1" applyFont="1" applyFill="1" applyBorder="1" applyAlignment="1">
      <alignment vertical="center"/>
    </xf>
    <xf numFmtId="167" fontId="4" fillId="5" borderId="3" xfId="2" applyNumberFormat="1" applyFont="1" applyFill="1" applyBorder="1" applyAlignment="1">
      <alignment vertical="center"/>
    </xf>
    <xf numFmtId="167" fontId="4" fillId="5" borderId="1" xfId="2" applyNumberFormat="1" applyFont="1" applyFill="1" applyBorder="1" applyAlignment="1">
      <alignment vertical="center"/>
    </xf>
    <xf numFmtId="0" fontId="4" fillId="5" borderId="11" xfId="0" applyFont="1" applyFill="1" applyBorder="1" applyAlignment="1">
      <alignment vertical="center"/>
    </xf>
    <xf numFmtId="167" fontId="4" fillId="5" borderId="11" xfId="2" applyNumberFormat="1" applyFont="1" applyFill="1" applyBorder="1" applyAlignment="1">
      <alignment vertical="center"/>
    </xf>
    <xf numFmtId="167" fontId="4" fillId="5" borderId="32" xfId="2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69" fontId="5" fillId="0" borderId="0" xfId="1" applyNumberFormat="1" applyFont="1" applyFill="1" applyBorder="1" applyAlignment="1">
      <alignment horizontal="center" vertical="center"/>
    </xf>
    <xf numFmtId="169" fontId="5" fillId="0" borderId="0" xfId="1" applyNumberFormat="1" applyFont="1" applyFill="1" applyBorder="1" applyAlignment="1">
      <alignment horizontal="center" vertical="center" wrapText="1"/>
    </xf>
    <xf numFmtId="166" fontId="9" fillId="0" borderId="33" xfId="1" applyNumberFormat="1" applyFont="1" applyBorder="1" applyAlignment="1">
      <alignment horizontal="center" vertical="center"/>
    </xf>
    <xf numFmtId="0" fontId="0" fillId="0" borderId="0" xfId="0" applyFont="1"/>
    <xf numFmtId="0" fontId="15" fillId="0" borderId="0" xfId="0" applyFont="1"/>
    <xf numFmtId="0" fontId="0" fillId="0" borderId="33" xfId="0" applyFont="1" applyBorder="1"/>
    <xf numFmtId="167" fontId="5" fillId="2" borderId="33" xfId="2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64" fontId="4" fillId="6" borderId="6" xfId="2" applyNumberFormat="1" applyFont="1" applyFill="1" applyBorder="1" applyAlignment="1">
      <alignment vertical="center"/>
    </xf>
    <xf numFmtId="164" fontId="4" fillId="6" borderId="5" xfId="2" applyNumberFormat="1" applyFont="1" applyFill="1" applyBorder="1" applyAlignment="1">
      <alignment vertical="center"/>
    </xf>
    <xf numFmtId="164" fontId="4" fillId="5" borderId="6" xfId="2" applyNumberFormat="1" applyFont="1" applyFill="1" applyBorder="1" applyAlignment="1">
      <alignment vertical="center"/>
    </xf>
    <xf numFmtId="164" fontId="4" fillId="5" borderId="5" xfId="2" applyNumberFormat="1" applyFont="1" applyFill="1" applyBorder="1" applyAlignment="1">
      <alignment vertical="center"/>
    </xf>
    <xf numFmtId="164" fontId="4" fillId="5" borderId="11" xfId="2" applyNumberFormat="1" applyFont="1" applyFill="1" applyBorder="1" applyAlignment="1">
      <alignment vertical="center"/>
    </xf>
    <xf numFmtId="164" fontId="4" fillId="5" borderId="32" xfId="2" applyNumberFormat="1" applyFont="1" applyFill="1" applyBorder="1" applyAlignment="1">
      <alignment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/>
    </xf>
    <xf numFmtId="0" fontId="4" fillId="6" borderId="47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4" borderId="51" xfId="0" applyFont="1" applyFill="1" applyBorder="1" applyAlignment="1">
      <alignment horizontal="center" vertical="center" wrapText="1"/>
    </xf>
    <xf numFmtId="0" fontId="12" fillId="4" borderId="54" xfId="0" applyFont="1" applyFill="1" applyBorder="1" applyAlignment="1">
      <alignment horizontal="center" vertical="center" wrapText="1"/>
    </xf>
    <xf numFmtId="0" fontId="12" fillId="4" borderId="49" xfId="0" applyFont="1" applyFill="1" applyBorder="1" applyAlignment="1">
      <alignment horizontal="center" vertical="center" wrapText="1"/>
    </xf>
    <xf numFmtId="0" fontId="12" fillId="4" borderId="50" xfId="0" applyFont="1" applyFill="1" applyBorder="1" applyAlignment="1">
      <alignment horizontal="center" vertical="center" wrapText="1"/>
    </xf>
  </cellXfs>
  <cellStyles count="4">
    <cellStyle name="Milliers" xfId="1" builtinId="3"/>
    <cellStyle name="Monétaire" xfId="2" builtinId="4"/>
    <cellStyle name="Normal" xfId="0" builtinId="0"/>
    <cellStyle name="Pourcentage" xfId="3" builtinId="5"/>
  </cellStyles>
  <dxfs count="0"/>
  <tableStyles count="0" defaultTableStyle="TableStyleMedium2" defaultPivotStyle="PivotStyleLight16"/>
  <colors>
    <mruColors>
      <color rgb="FF3EFC43"/>
      <color rgb="FF7BE4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13" Type="http://schemas.openxmlformats.org/officeDocument/2006/relationships/worksheet" Target="worksheets/sheet11.xml"/><Relationship Id="rId18" Type="http://schemas.openxmlformats.org/officeDocument/2006/relationships/styles" Target="styles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5.xml"/><Relationship Id="rId12" Type="http://schemas.openxmlformats.org/officeDocument/2006/relationships/worksheet" Target="worksheets/sheet10.xml"/><Relationship Id="rId17" Type="http://schemas.openxmlformats.org/officeDocument/2006/relationships/theme" Target="theme/theme1.xml"/><Relationship Id="rId2" Type="http://schemas.openxmlformats.org/officeDocument/2006/relationships/chartsheet" Target="chartsheets/sheet1.xml"/><Relationship Id="rId16" Type="http://schemas.openxmlformats.org/officeDocument/2006/relationships/worksheet" Target="worksheets/sheet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2.xml"/><Relationship Id="rId11" Type="http://schemas.openxmlformats.org/officeDocument/2006/relationships/worksheet" Target="worksheets/sheet9.xml"/><Relationship Id="rId5" Type="http://schemas.openxmlformats.org/officeDocument/2006/relationships/worksheet" Target="worksheets/sheet4.xml"/><Relationship Id="rId15" Type="http://schemas.openxmlformats.org/officeDocument/2006/relationships/chartsheet" Target="chartsheets/sheet3.xml"/><Relationship Id="rId10" Type="http://schemas.openxmlformats.org/officeDocument/2006/relationships/worksheet" Target="worksheets/sheet8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7.xml"/><Relationship Id="rId14" Type="http://schemas.openxmlformats.org/officeDocument/2006/relationships/worksheet" Target="worksheets/sheet1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sz="1200" b="1">
                <a:solidFill>
                  <a:sysClr val="windowText" lastClr="000000"/>
                </a:solidFill>
              </a:rPr>
              <a:t>Graphique 1 - Niveau de vie médian entre 2012 et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5438284766004782E-2"/>
          <c:y val="7.9949113222587465E-2"/>
          <c:w val="0.69754140728467362"/>
          <c:h val="0.86396582125568189"/>
        </c:manualLayout>
      </c:layout>
      <c:lineChart>
        <c:grouping val="standard"/>
        <c:varyColors val="0"/>
        <c:ser>
          <c:idx val="0"/>
          <c:order val="0"/>
          <c:tx>
            <c:v/>
          </c:tx>
          <c:spPr>
            <a:ln w="28575" cap="rnd">
              <a:solidFill>
                <a:srgbClr val="92D050"/>
              </a:solidFill>
              <a:prstDash val="dash"/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cat>
            <c:strRef>
              <c:f>'Données 1 - NdV médian'!$C$3:$L$3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('Données 1 - NdV médian'!$C$4:$D$4,'Données 1 - NdV médian'!$M$4,'Données 1 - NdV médian'!$F$4:$L$4)</c:f>
              <c:numCache>
                <c:formatCode>_-* #\ ##0\ "€"_-;\-* #\ ##0\ "€"_-;_-* "-"??\ "€"_-;_-@_-</c:formatCode>
                <c:ptCount val="10"/>
                <c:pt idx="0">
                  <c:v>20900</c:v>
                </c:pt>
                <c:pt idx="1">
                  <c:v>20700</c:v>
                </c:pt>
                <c:pt idx="3">
                  <c:v>20500</c:v>
                </c:pt>
                <c:pt idx="4">
                  <c:v>20700</c:v>
                </c:pt>
                <c:pt idx="5">
                  <c:v>21300</c:v>
                </c:pt>
                <c:pt idx="6">
                  <c:v>22700</c:v>
                </c:pt>
                <c:pt idx="7">
                  <c:v>23100</c:v>
                </c:pt>
                <c:pt idx="8">
                  <c:v>23700</c:v>
                </c:pt>
                <c:pt idx="9">
                  <c:v>24700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6D-42BA-A13E-C4205C86CE57}"/>
            </c:ext>
          </c:extLst>
        </c:ser>
        <c:ser>
          <c:idx val="1"/>
          <c:order val="1"/>
          <c:tx>
            <c:v>Ménages agricoles</c:v>
          </c:tx>
          <c:spPr>
            <a:ln w="28575" cap="rnd">
              <a:solidFill>
                <a:srgbClr val="92D050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cat>
            <c:strRef>
              <c:f>'Données 1 - NdV médian'!$C$3:$L$3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('Données 1 - NdV médian'!$C$5:$D$5,'Données 1 - NdV médian'!$M$5,'Données 1 - NdV médian'!$F$5:$L$5)</c:f>
              <c:numCache>
                <c:formatCode>_-* #\ ##0\ "€"_-;\-* #\ ##0\ "€"_-;_-* "-"??\ "€"_-;_-@_-</c:formatCode>
                <c:ptCount val="10"/>
                <c:pt idx="0">
                  <c:v>22600</c:v>
                </c:pt>
                <c:pt idx="1">
                  <c:v>22200</c:v>
                </c:pt>
                <c:pt idx="3">
                  <c:v>21800</c:v>
                </c:pt>
                <c:pt idx="4">
                  <c:v>22000</c:v>
                </c:pt>
                <c:pt idx="5">
                  <c:v>22400</c:v>
                </c:pt>
                <c:pt idx="6">
                  <c:v>23500</c:v>
                </c:pt>
                <c:pt idx="7">
                  <c:v>23600</c:v>
                </c:pt>
                <c:pt idx="8">
                  <c:v>24000</c:v>
                </c:pt>
                <c:pt idx="9">
                  <c:v>24700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6D-42BA-A13E-C4205C86CE57}"/>
            </c:ext>
          </c:extLst>
        </c:ser>
        <c:ser>
          <c:idx val="2"/>
          <c:order val="2"/>
          <c:spPr>
            <a:ln w="28575" cap="rnd">
              <a:solidFill>
                <a:srgbClr val="FFC000"/>
              </a:solidFill>
              <a:prstDash val="dash"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'Données 1 - NdV médian'!$C$3:$L$3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1 - NdV médian'!$C$6:$L$6</c:f>
              <c:numCache>
                <c:formatCode>_-* #\ ##0\ "€"_-;\-* #\ ##0\ "€"_-;_-* "-"??\ "€"_-;_-@_-</c:formatCode>
                <c:ptCount val="10"/>
                <c:pt idx="0">
                  <c:v>20200</c:v>
                </c:pt>
                <c:pt idx="1">
                  <c:v>20500</c:v>
                </c:pt>
                <c:pt idx="2">
                  <c:v>20600</c:v>
                </c:pt>
                <c:pt idx="3">
                  <c:v>20800</c:v>
                </c:pt>
                <c:pt idx="4">
                  <c:v>21100</c:v>
                </c:pt>
                <c:pt idx="5">
                  <c:v>21400</c:v>
                </c:pt>
                <c:pt idx="6">
                  <c:v>22100</c:v>
                </c:pt>
                <c:pt idx="7">
                  <c:v>22300</c:v>
                </c:pt>
                <c:pt idx="8">
                  <c:v>22800</c:v>
                </c:pt>
                <c:pt idx="9">
                  <c:v>23600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6D-42BA-A13E-C4205C86CE57}"/>
            </c:ext>
          </c:extLst>
        </c:ser>
        <c:ser>
          <c:idx val="3"/>
          <c:order val="3"/>
          <c:tx>
            <c:v>Ménages avec revenus d'activité</c:v>
          </c:tx>
          <c:spPr>
            <a:ln w="28575" cap="rnd">
              <a:solidFill>
                <a:srgbClr val="FFC000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'Données 1 - NdV médian'!$C$3:$L$3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1 - NdV médian'!$C$7:$L$7</c:f>
              <c:numCache>
                <c:formatCode>_-* #\ ##0\ "€"_-;\-* #\ ##0\ "€"_-;_-* "-"??\ "€"_-;_-@_-</c:formatCode>
                <c:ptCount val="10"/>
                <c:pt idx="0">
                  <c:v>21800</c:v>
                </c:pt>
                <c:pt idx="1">
                  <c:v>21900</c:v>
                </c:pt>
                <c:pt idx="2">
                  <c:v>21900</c:v>
                </c:pt>
                <c:pt idx="3">
                  <c:v>22100</c:v>
                </c:pt>
                <c:pt idx="4">
                  <c:v>22400</c:v>
                </c:pt>
                <c:pt idx="5">
                  <c:v>22500</c:v>
                </c:pt>
                <c:pt idx="6">
                  <c:v>22800</c:v>
                </c:pt>
                <c:pt idx="7">
                  <c:v>22800</c:v>
                </c:pt>
                <c:pt idx="8">
                  <c:v>23100</c:v>
                </c:pt>
                <c:pt idx="9">
                  <c:v>23600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6D-42BA-A13E-C4205C86CE57}"/>
            </c:ext>
          </c:extLst>
        </c:ser>
        <c:ser>
          <c:idx val="4"/>
          <c:order val="4"/>
          <c:spPr>
            <a:ln w="28575" cap="rnd">
              <a:solidFill>
                <a:srgbClr val="00B0F0"/>
              </a:solidFill>
              <a:prstDash val="dash"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rgbClr val="00B0F0"/>
                </a:solidFill>
              </a:ln>
              <a:effectLst/>
            </c:spPr>
          </c:marker>
          <c:cat>
            <c:strRef>
              <c:f>'Données 1 - NdV médian'!$C$3:$L$3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1 - NdV médian'!$C$8:$L$8</c:f>
              <c:numCache>
                <c:formatCode>_-* #\ ##0\ "€"_-;\-* #\ ##0\ "€"_-;_-* "-"??\ "€"_-;_-@_-</c:formatCode>
                <c:ptCount val="10"/>
                <c:pt idx="0">
                  <c:v>19800</c:v>
                </c:pt>
                <c:pt idx="1">
                  <c:v>20200</c:v>
                </c:pt>
                <c:pt idx="2">
                  <c:v>20300</c:v>
                </c:pt>
                <c:pt idx="3">
                  <c:v>20500</c:v>
                </c:pt>
                <c:pt idx="4">
                  <c:v>20700</c:v>
                </c:pt>
                <c:pt idx="5">
                  <c:v>21000</c:v>
                </c:pt>
                <c:pt idx="6">
                  <c:v>21600</c:v>
                </c:pt>
                <c:pt idx="7">
                  <c:v>21900</c:v>
                </c:pt>
                <c:pt idx="8">
                  <c:v>22300</c:v>
                </c:pt>
                <c:pt idx="9">
                  <c:v>23000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D6D-42BA-A13E-C4205C86CE57}"/>
            </c:ext>
          </c:extLst>
        </c:ser>
        <c:ser>
          <c:idx val="5"/>
          <c:order val="5"/>
          <c:tx>
            <c:v>Tous ménages</c:v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rgbClr val="00B0F0"/>
                </a:solidFill>
              </a:ln>
              <a:effectLst/>
            </c:spPr>
          </c:marker>
          <c:cat>
            <c:strRef>
              <c:f>'Données 1 - NdV médian'!$C$3:$L$3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1 - NdV médian'!$C$9:$L$9</c:f>
              <c:numCache>
                <c:formatCode>_-* #\ ##0\ "€"_-;\-* #\ ##0\ "€"_-;_-* "-"??\ "€"_-;_-@_-</c:formatCode>
                <c:ptCount val="10"/>
                <c:pt idx="0">
                  <c:v>21400</c:v>
                </c:pt>
                <c:pt idx="1">
                  <c:v>21600</c:v>
                </c:pt>
                <c:pt idx="2">
                  <c:v>21600</c:v>
                </c:pt>
                <c:pt idx="3">
                  <c:v>21800</c:v>
                </c:pt>
                <c:pt idx="4">
                  <c:v>22000</c:v>
                </c:pt>
                <c:pt idx="5">
                  <c:v>22100</c:v>
                </c:pt>
                <c:pt idx="6">
                  <c:v>22300</c:v>
                </c:pt>
                <c:pt idx="7">
                  <c:v>22300</c:v>
                </c:pt>
                <c:pt idx="8">
                  <c:v>22700</c:v>
                </c:pt>
                <c:pt idx="9">
                  <c:v>23000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D6D-42BA-A13E-C4205C86CE57}"/>
            </c:ext>
          </c:extLst>
        </c:ser>
        <c:ser>
          <c:idx val="6"/>
          <c:order val="6"/>
          <c:tx>
            <c:v>Ménages agricoles</c:v>
          </c:tx>
          <c:spPr>
            <a:ln w="28575" cap="rnd">
              <a:solidFill>
                <a:srgbClr val="92D05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val>
            <c:numRef>
              <c:f>'Données 1 - NdV médian'!$C$4:$L$4</c:f>
              <c:numCache>
                <c:formatCode>_-* #\ ##0\ "€"_-;\-* #\ ##0\ "€"_-;_-* "-"??\ "€"_-;_-@_-</c:formatCode>
                <c:ptCount val="10"/>
                <c:pt idx="0">
                  <c:v>20900</c:v>
                </c:pt>
                <c:pt idx="1">
                  <c:v>20700</c:v>
                </c:pt>
                <c:pt idx="2">
                  <c:v>20600</c:v>
                </c:pt>
                <c:pt idx="3">
                  <c:v>20500</c:v>
                </c:pt>
                <c:pt idx="4">
                  <c:v>20700</c:v>
                </c:pt>
                <c:pt idx="5">
                  <c:v>21300</c:v>
                </c:pt>
                <c:pt idx="6">
                  <c:v>22700</c:v>
                </c:pt>
                <c:pt idx="7">
                  <c:v>23100</c:v>
                </c:pt>
                <c:pt idx="8">
                  <c:v>23700</c:v>
                </c:pt>
                <c:pt idx="9">
                  <c:v>24700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A8-478B-9CB9-7810AF4AFEC5}"/>
            </c:ext>
          </c:extLst>
        </c:ser>
        <c:ser>
          <c:idx val="7"/>
          <c:order val="7"/>
          <c:tx>
            <c:v/>
          </c:tx>
          <c:spPr>
            <a:ln w="28575" cap="rnd">
              <a:solidFill>
                <a:srgbClr val="92D05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val>
            <c:numRef>
              <c:f>'Données 1 - NdV médian'!$C$5:$L$5</c:f>
              <c:numCache>
                <c:formatCode>_-* #\ ##0\ "€"_-;\-* #\ ##0\ "€"_-;_-* "-"??\ "€"_-;_-@_-</c:formatCode>
                <c:ptCount val="10"/>
                <c:pt idx="0">
                  <c:v>22600</c:v>
                </c:pt>
                <c:pt idx="1">
                  <c:v>22200</c:v>
                </c:pt>
                <c:pt idx="2">
                  <c:v>22000</c:v>
                </c:pt>
                <c:pt idx="3">
                  <c:v>21800</c:v>
                </c:pt>
                <c:pt idx="4">
                  <c:v>22000</c:v>
                </c:pt>
                <c:pt idx="5">
                  <c:v>22400</c:v>
                </c:pt>
                <c:pt idx="6">
                  <c:v>23500</c:v>
                </c:pt>
                <c:pt idx="7">
                  <c:v>23600</c:v>
                </c:pt>
                <c:pt idx="8">
                  <c:v>24000</c:v>
                </c:pt>
                <c:pt idx="9">
                  <c:v>24700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A8-478B-9CB9-7810AF4AF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7110367"/>
        <c:axId val="1243496495"/>
      </c:lineChart>
      <c:catAx>
        <c:axId val="1247110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43496495"/>
        <c:crosses val="autoZero"/>
        <c:auto val="1"/>
        <c:lblAlgn val="ctr"/>
        <c:lblOffset val="100"/>
        <c:noMultiLvlLbl val="0"/>
      </c:catAx>
      <c:valAx>
        <c:axId val="1243496495"/>
        <c:scaling>
          <c:orientation val="minMax"/>
          <c:max val="25000"/>
          <c:min val="19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47110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2"/>
        <c:delete val="1"/>
      </c:legendEntry>
      <c:legendEntry>
        <c:idx val="4"/>
        <c:delete val="1"/>
      </c:legendEntry>
      <c:legendEntry>
        <c:idx val="6"/>
        <c:delete val="1"/>
      </c:legendEntry>
      <c:legendEntry>
        <c:idx val="7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fr-FR"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Graphique 2 - Dispersion du niveau de vie des ménages agricoles et des ménages ayant des revenus d'activité en 2021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3697009219170453E-2"/>
          <c:y val="6.9665100944913572E-2"/>
          <c:w val="0.73871449255232957"/>
          <c:h val="0.80469942966509433"/>
        </c:manualLayout>
      </c:layout>
      <c:scatterChart>
        <c:scatterStyle val="lineMarker"/>
        <c:varyColors val="0"/>
        <c:ser>
          <c:idx val="0"/>
          <c:order val="0"/>
          <c:tx>
            <c:v>Ménages agricoles</c:v>
          </c:tx>
          <c:spPr>
            <a:ln w="25400">
              <a:solidFill>
                <a:schemeClr val="accent3"/>
              </a:solidFill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'Données 2 - Densité NdV'!$C$4:$CX$4</c:f>
              <c:numCache>
                <c:formatCode>_-* #\ ##0\ "€"_-;\-* #\ ##0\ "€"_-;_-* "-"??\ "€"_-;_-@_-</c:formatCode>
                <c:ptCount val="100"/>
                <c:pt idx="0">
                  <c:v>0</c:v>
                </c:pt>
                <c:pt idx="1">
                  <c:v>1000</c:v>
                </c:pt>
                <c:pt idx="2">
                  <c:v>2000</c:v>
                </c:pt>
                <c:pt idx="3">
                  <c:v>3000</c:v>
                </c:pt>
                <c:pt idx="4">
                  <c:v>4000</c:v>
                </c:pt>
                <c:pt idx="5">
                  <c:v>5000</c:v>
                </c:pt>
                <c:pt idx="6">
                  <c:v>6000</c:v>
                </c:pt>
                <c:pt idx="7">
                  <c:v>7000</c:v>
                </c:pt>
                <c:pt idx="8">
                  <c:v>8000</c:v>
                </c:pt>
                <c:pt idx="9">
                  <c:v>9000</c:v>
                </c:pt>
                <c:pt idx="10">
                  <c:v>10000</c:v>
                </c:pt>
                <c:pt idx="11">
                  <c:v>11000</c:v>
                </c:pt>
                <c:pt idx="12">
                  <c:v>12000</c:v>
                </c:pt>
                <c:pt idx="13">
                  <c:v>13000</c:v>
                </c:pt>
                <c:pt idx="14">
                  <c:v>14000</c:v>
                </c:pt>
                <c:pt idx="15">
                  <c:v>15000</c:v>
                </c:pt>
                <c:pt idx="16">
                  <c:v>16000</c:v>
                </c:pt>
                <c:pt idx="17">
                  <c:v>17000</c:v>
                </c:pt>
                <c:pt idx="18">
                  <c:v>18000</c:v>
                </c:pt>
                <c:pt idx="19">
                  <c:v>19000</c:v>
                </c:pt>
                <c:pt idx="20">
                  <c:v>20000</c:v>
                </c:pt>
                <c:pt idx="21">
                  <c:v>21000</c:v>
                </c:pt>
                <c:pt idx="22">
                  <c:v>22000</c:v>
                </c:pt>
                <c:pt idx="23">
                  <c:v>23000</c:v>
                </c:pt>
                <c:pt idx="24">
                  <c:v>24000</c:v>
                </c:pt>
                <c:pt idx="25">
                  <c:v>25000</c:v>
                </c:pt>
                <c:pt idx="26">
                  <c:v>26000</c:v>
                </c:pt>
                <c:pt idx="27">
                  <c:v>27000</c:v>
                </c:pt>
                <c:pt idx="28">
                  <c:v>28000</c:v>
                </c:pt>
                <c:pt idx="29">
                  <c:v>29000</c:v>
                </c:pt>
                <c:pt idx="30">
                  <c:v>30000</c:v>
                </c:pt>
                <c:pt idx="31">
                  <c:v>31000</c:v>
                </c:pt>
                <c:pt idx="32">
                  <c:v>32000</c:v>
                </c:pt>
                <c:pt idx="33">
                  <c:v>33000</c:v>
                </c:pt>
                <c:pt idx="34">
                  <c:v>34000</c:v>
                </c:pt>
                <c:pt idx="35">
                  <c:v>35000</c:v>
                </c:pt>
                <c:pt idx="36">
                  <c:v>36000</c:v>
                </c:pt>
                <c:pt idx="37">
                  <c:v>37000</c:v>
                </c:pt>
                <c:pt idx="38">
                  <c:v>38000</c:v>
                </c:pt>
                <c:pt idx="39">
                  <c:v>39000</c:v>
                </c:pt>
                <c:pt idx="40">
                  <c:v>40000</c:v>
                </c:pt>
                <c:pt idx="41">
                  <c:v>41000</c:v>
                </c:pt>
                <c:pt idx="42">
                  <c:v>42000</c:v>
                </c:pt>
                <c:pt idx="43">
                  <c:v>43000</c:v>
                </c:pt>
                <c:pt idx="44">
                  <c:v>44000</c:v>
                </c:pt>
                <c:pt idx="45">
                  <c:v>45000</c:v>
                </c:pt>
                <c:pt idx="46">
                  <c:v>46000</c:v>
                </c:pt>
                <c:pt idx="47">
                  <c:v>47000</c:v>
                </c:pt>
                <c:pt idx="48">
                  <c:v>48000</c:v>
                </c:pt>
                <c:pt idx="49">
                  <c:v>49000</c:v>
                </c:pt>
                <c:pt idx="50">
                  <c:v>50000</c:v>
                </c:pt>
                <c:pt idx="51">
                  <c:v>51000</c:v>
                </c:pt>
                <c:pt idx="52">
                  <c:v>52000</c:v>
                </c:pt>
                <c:pt idx="53">
                  <c:v>53000</c:v>
                </c:pt>
                <c:pt idx="54">
                  <c:v>54000</c:v>
                </c:pt>
                <c:pt idx="55">
                  <c:v>55000</c:v>
                </c:pt>
                <c:pt idx="56">
                  <c:v>56000</c:v>
                </c:pt>
                <c:pt idx="57">
                  <c:v>57000</c:v>
                </c:pt>
                <c:pt idx="58">
                  <c:v>58000</c:v>
                </c:pt>
                <c:pt idx="59">
                  <c:v>59000</c:v>
                </c:pt>
                <c:pt idx="60">
                  <c:v>60000</c:v>
                </c:pt>
                <c:pt idx="61">
                  <c:v>61000</c:v>
                </c:pt>
                <c:pt idx="62">
                  <c:v>62000</c:v>
                </c:pt>
                <c:pt idx="63">
                  <c:v>63000</c:v>
                </c:pt>
                <c:pt idx="64">
                  <c:v>64000</c:v>
                </c:pt>
                <c:pt idx="65">
                  <c:v>65000</c:v>
                </c:pt>
                <c:pt idx="66">
                  <c:v>66000</c:v>
                </c:pt>
                <c:pt idx="67">
                  <c:v>67000</c:v>
                </c:pt>
                <c:pt idx="68">
                  <c:v>68000</c:v>
                </c:pt>
                <c:pt idx="69">
                  <c:v>69000</c:v>
                </c:pt>
                <c:pt idx="70">
                  <c:v>70000</c:v>
                </c:pt>
                <c:pt idx="71">
                  <c:v>71000</c:v>
                </c:pt>
                <c:pt idx="72">
                  <c:v>72000</c:v>
                </c:pt>
                <c:pt idx="73">
                  <c:v>73000</c:v>
                </c:pt>
                <c:pt idx="74">
                  <c:v>74000</c:v>
                </c:pt>
                <c:pt idx="75">
                  <c:v>75000</c:v>
                </c:pt>
                <c:pt idx="76">
                  <c:v>76000</c:v>
                </c:pt>
                <c:pt idx="77">
                  <c:v>77000</c:v>
                </c:pt>
                <c:pt idx="78">
                  <c:v>78000</c:v>
                </c:pt>
                <c:pt idx="79">
                  <c:v>79000</c:v>
                </c:pt>
                <c:pt idx="80">
                  <c:v>80000</c:v>
                </c:pt>
                <c:pt idx="81">
                  <c:v>81000</c:v>
                </c:pt>
                <c:pt idx="82">
                  <c:v>82000</c:v>
                </c:pt>
                <c:pt idx="83">
                  <c:v>83000</c:v>
                </c:pt>
                <c:pt idx="84">
                  <c:v>84000</c:v>
                </c:pt>
                <c:pt idx="85">
                  <c:v>85000</c:v>
                </c:pt>
                <c:pt idx="86">
                  <c:v>86000</c:v>
                </c:pt>
                <c:pt idx="87">
                  <c:v>87000</c:v>
                </c:pt>
                <c:pt idx="88">
                  <c:v>88000</c:v>
                </c:pt>
                <c:pt idx="89">
                  <c:v>89000</c:v>
                </c:pt>
                <c:pt idx="90">
                  <c:v>90000</c:v>
                </c:pt>
                <c:pt idx="91">
                  <c:v>91000</c:v>
                </c:pt>
                <c:pt idx="92">
                  <c:v>92000</c:v>
                </c:pt>
                <c:pt idx="93">
                  <c:v>93000</c:v>
                </c:pt>
                <c:pt idx="94">
                  <c:v>94000</c:v>
                </c:pt>
                <c:pt idx="95">
                  <c:v>95000</c:v>
                </c:pt>
                <c:pt idx="96">
                  <c:v>96000</c:v>
                </c:pt>
                <c:pt idx="97">
                  <c:v>97000</c:v>
                </c:pt>
                <c:pt idx="98">
                  <c:v>98000</c:v>
                </c:pt>
                <c:pt idx="99">
                  <c:v>99000</c:v>
                </c:pt>
              </c:numCache>
            </c:numRef>
          </c:xVal>
          <c:yVal>
            <c:numRef>
              <c:f>'Données 2 - Densité NdV'!$C$6:$CX$6</c:f>
              <c:numCache>
                <c:formatCode>0.0%</c:formatCode>
                <c:ptCount val="100"/>
                <c:pt idx="0">
                  <c:v>2.4811252595645199E-3</c:v>
                </c:pt>
                <c:pt idx="1">
                  <c:v>3.0116220908985298E-3</c:v>
                </c:pt>
                <c:pt idx="2">
                  <c:v>3.5871690499728001E-3</c:v>
                </c:pt>
                <c:pt idx="3">
                  <c:v>4.6628987357334199E-3</c:v>
                </c:pt>
                <c:pt idx="4">
                  <c:v>5.6805263875860396E-3</c:v>
                </c:pt>
                <c:pt idx="5">
                  <c:v>7.1764432461016896E-3</c:v>
                </c:pt>
                <c:pt idx="6">
                  <c:v>8.7553028631671796E-3</c:v>
                </c:pt>
                <c:pt idx="7">
                  <c:v>1.04794175650027E-2</c:v>
                </c:pt>
                <c:pt idx="8">
                  <c:v>1.2694873379669E-2</c:v>
                </c:pt>
                <c:pt idx="9">
                  <c:v>1.51578943822912E-2</c:v>
                </c:pt>
                <c:pt idx="10">
                  <c:v>1.7258830246066299E-2</c:v>
                </c:pt>
                <c:pt idx="11">
                  <c:v>1.8907580715513898E-2</c:v>
                </c:pt>
                <c:pt idx="12">
                  <c:v>2.1510383422900299E-2</c:v>
                </c:pt>
                <c:pt idx="13">
                  <c:v>2.4262230478137602E-2</c:v>
                </c:pt>
                <c:pt idx="14">
                  <c:v>2.6086550137002899E-2</c:v>
                </c:pt>
                <c:pt idx="15">
                  <c:v>2.8467049410306498E-2</c:v>
                </c:pt>
                <c:pt idx="16">
                  <c:v>3.00181210981116E-2</c:v>
                </c:pt>
                <c:pt idx="17">
                  <c:v>3.0696399189602899E-2</c:v>
                </c:pt>
                <c:pt idx="18">
                  <c:v>3.2988482324350803E-2</c:v>
                </c:pt>
                <c:pt idx="19">
                  <c:v>3.3796858448288301E-2</c:v>
                </c:pt>
                <c:pt idx="20">
                  <c:v>3.4522712842907297E-2</c:v>
                </c:pt>
                <c:pt idx="21">
                  <c:v>3.4919743407945299E-2</c:v>
                </c:pt>
                <c:pt idx="22">
                  <c:v>3.4414929359715601E-2</c:v>
                </c:pt>
                <c:pt idx="23">
                  <c:v>3.3625920580414102E-2</c:v>
                </c:pt>
                <c:pt idx="24">
                  <c:v>3.2856279145748499E-2</c:v>
                </c:pt>
                <c:pt idx="25">
                  <c:v>3.2220525006610198E-2</c:v>
                </c:pt>
                <c:pt idx="26">
                  <c:v>2.9941914807261199E-2</c:v>
                </c:pt>
                <c:pt idx="27">
                  <c:v>2.81268577914827E-2</c:v>
                </c:pt>
                <c:pt idx="28">
                  <c:v>2.6571154782134201E-2</c:v>
                </c:pt>
                <c:pt idx="29">
                  <c:v>2.5112288495965699E-2</c:v>
                </c:pt>
                <c:pt idx="30">
                  <c:v>2.32808113401697E-2</c:v>
                </c:pt>
                <c:pt idx="31">
                  <c:v>2.1507857247513001E-2</c:v>
                </c:pt>
                <c:pt idx="32">
                  <c:v>2.0636326738892801E-2</c:v>
                </c:pt>
                <c:pt idx="33">
                  <c:v>1.8897897043195899E-2</c:v>
                </c:pt>
                <c:pt idx="34">
                  <c:v>1.7615863034138701E-2</c:v>
                </c:pt>
                <c:pt idx="35">
                  <c:v>1.5745230159839502E-2</c:v>
                </c:pt>
                <c:pt idx="36">
                  <c:v>1.4600451680159301E-2</c:v>
                </c:pt>
                <c:pt idx="37">
                  <c:v>1.37866021762159E-2</c:v>
                </c:pt>
                <c:pt idx="38">
                  <c:v>1.2231741225329801E-2</c:v>
                </c:pt>
                <c:pt idx="39">
                  <c:v>1.1731137469412199E-2</c:v>
                </c:pt>
                <c:pt idx="40">
                  <c:v>1.06916162975363E-2</c:v>
                </c:pt>
                <c:pt idx="41">
                  <c:v>9.6916718733948293E-3</c:v>
                </c:pt>
                <c:pt idx="42">
                  <c:v>9.0293928926897492E-3</c:v>
                </c:pt>
                <c:pt idx="43">
                  <c:v>8.6294151230331597E-3</c:v>
                </c:pt>
                <c:pt idx="44">
                  <c:v>7.7435696205516201E-3</c:v>
                </c:pt>
                <c:pt idx="45">
                  <c:v>7.2442289523277003E-3</c:v>
                </c:pt>
                <c:pt idx="46">
                  <c:v>6.6842600748084702E-3</c:v>
                </c:pt>
                <c:pt idx="47">
                  <c:v>6.03250682488384E-3</c:v>
                </c:pt>
                <c:pt idx="48">
                  <c:v>5.74283871380622E-3</c:v>
                </c:pt>
                <c:pt idx="49">
                  <c:v>5.4114887088380801E-3</c:v>
                </c:pt>
                <c:pt idx="50">
                  <c:v>5.0687709146270601E-3</c:v>
                </c:pt>
                <c:pt idx="51">
                  <c:v>4.6553202095715096E-3</c:v>
                </c:pt>
                <c:pt idx="52">
                  <c:v>4.3168127076726702E-3</c:v>
                </c:pt>
                <c:pt idx="53">
                  <c:v>4.2747097845509197E-3</c:v>
                </c:pt>
                <c:pt idx="54">
                  <c:v>4.04188061968766E-3</c:v>
                </c:pt>
                <c:pt idx="55">
                  <c:v>3.6339032946379399E-3</c:v>
                </c:pt>
                <c:pt idx="56">
                  <c:v>3.5134889345097499E-3</c:v>
                </c:pt>
                <c:pt idx="57">
                  <c:v>2.9909916585688701E-3</c:v>
                </c:pt>
                <c:pt idx="58">
                  <c:v>3.0680400078816699E-3</c:v>
                </c:pt>
                <c:pt idx="59">
                  <c:v>2.81121217683901E-3</c:v>
                </c:pt>
                <c:pt idx="60">
                  <c:v>2.6971132551790798E-3</c:v>
                </c:pt>
                <c:pt idx="61">
                  <c:v>2.6735356182309E-3</c:v>
                </c:pt>
                <c:pt idx="62">
                  <c:v>2.19061509002447E-3</c:v>
                </c:pt>
                <c:pt idx="63">
                  <c:v>2.1379864361222899E-3</c:v>
                </c:pt>
                <c:pt idx="64">
                  <c:v>2.0748320514396702E-3</c:v>
                </c:pt>
                <c:pt idx="65">
                  <c:v>1.9969416436644398E-3</c:v>
                </c:pt>
                <c:pt idx="66">
                  <c:v>1.8950525697098101E-3</c:v>
                </c:pt>
                <c:pt idx="67">
                  <c:v>1.8234776004028401E-3</c:v>
                </c:pt>
                <c:pt idx="68">
                  <c:v>1.61969945249359E-3</c:v>
                </c:pt>
                <c:pt idx="69">
                  <c:v>1.5910694647708E-3</c:v>
                </c:pt>
                <c:pt idx="70">
                  <c:v>1.4917065662034799E-3</c:v>
                </c:pt>
                <c:pt idx="71">
                  <c:v>1.44076202922617E-3</c:v>
                </c:pt>
                <c:pt idx="72">
                  <c:v>1.44076202922617E-3</c:v>
                </c:pt>
                <c:pt idx="73">
                  <c:v>1.4891803908161699E-3</c:v>
                </c:pt>
                <c:pt idx="74">
                  <c:v>1.28077092136353E-3</c:v>
                </c:pt>
                <c:pt idx="75">
                  <c:v>1.19151272434543E-3</c:v>
                </c:pt>
                <c:pt idx="76">
                  <c:v>1.09636011809028E-3</c:v>
                </c:pt>
                <c:pt idx="77">
                  <c:v>1.0504679318875799E-3</c:v>
                </c:pt>
                <c:pt idx="78">
                  <c:v>1.0151014764653099E-3</c:v>
                </c:pt>
                <c:pt idx="79">
                  <c:v>9.923658979795651E-4</c:v>
                </c:pt>
                <c:pt idx="80">
                  <c:v>9.0226564249902704E-4</c:v>
                </c:pt>
                <c:pt idx="81">
                  <c:v>8.84582414787894E-4</c:v>
                </c:pt>
                <c:pt idx="82">
                  <c:v>9.7005134872503896E-4</c:v>
                </c:pt>
                <c:pt idx="83">
                  <c:v>7.9827142238831402E-4</c:v>
                </c:pt>
                <c:pt idx="84">
                  <c:v>7.9448215930735604E-4</c:v>
                </c:pt>
                <c:pt idx="85">
                  <c:v>7.9995553931318296E-4</c:v>
                </c:pt>
                <c:pt idx="86">
                  <c:v>7.3006468693108395E-4</c:v>
                </c:pt>
                <c:pt idx="87">
                  <c:v>6.5385839608072302E-4</c:v>
                </c:pt>
                <c:pt idx="88">
                  <c:v>6.5091119146220102E-4</c:v>
                </c:pt>
                <c:pt idx="89">
                  <c:v>7.0480293305803603E-4</c:v>
                </c:pt>
                <c:pt idx="90">
                  <c:v>6.1049238526532401E-4</c:v>
                </c:pt>
                <c:pt idx="91">
                  <c:v>5.6628431598748999E-4</c:v>
                </c:pt>
                <c:pt idx="92">
                  <c:v>5.8354651446740596E-4</c:v>
                </c:pt>
                <c:pt idx="93">
                  <c:v>5.9996665448488801E-4</c:v>
                </c:pt>
                <c:pt idx="94">
                  <c:v>5.3597021133983298E-4</c:v>
                </c:pt>
                <c:pt idx="95">
                  <c:v>4.8628876205617199E-4</c:v>
                </c:pt>
                <c:pt idx="96">
                  <c:v>5.05656106692175E-4</c:v>
                </c:pt>
                <c:pt idx="97">
                  <c:v>4.55553628177297E-4</c:v>
                </c:pt>
                <c:pt idx="98">
                  <c:v>4.7786817743182298E-4</c:v>
                </c:pt>
                <c:pt idx="99">
                  <c:v>4.1597688044285499E-4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B04A-460B-ACD7-994F952AE859}"/>
            </c:ext>
          </c:extLst>
        </c:ser>
        <c:ser>
          <c:idx val="1"/>
          <c:order val="1"/>
          <c:tx>
            <c:v>Ménages avec revenus d'activité</c:v>
          </c:tx>
          <c:spPr>
            <a:ln w="28575">
              <a:solidFill>
                <a:srgbClr val="FFC000"/>
              </a:solidFill>
            </a:ln>
          </c:spPr>
          <c:marker>
            <c:symbol val="circle"/>
            <c:size val="5"/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xVal>
            <c:numRef>
              <c:f>'Données 2 - Densité NdV'!$C$4:$CX$4</c:f>
              <c:numCache>
                <c:formatCode>_-* #\ ##0\ "€"_-;\-* #\ ##0\ "€"_-;_-* "-"??\ "€"_-;_-@_-</c:formatCode>
                <c:ptCount val="100"/>
                <c:pt idx="0">
                  <c:v>0</c:v>
                </c:pt>
                <c:pt idx="1">
                  <c:v>1000</c:v>
                </c:pt>
                <c:pt idx="2">
                  <c:v>2000</c:v>
                </c:pt>
                <c:pt idx="3">
                  <c:v>3000</c:v>
                </c:pt>
                <c:pt idx="4">
                  <c:v>4000</c:v>
                </c:pt>
                <c:pt idx="5">
                  <c:v>5000</c:v>
                </c:pt>
                <c:pt idx="6">
                  <c:v>6000</c:v>
                </c:pt>
                <c:pt idx="7">
                  <c:v>7000</c:v>
                </c:pt>
                <c:pt idx="8">
                  <c:v>8000</c:v>
                </c:pt>
                <c:pt idx="9">
                  <c:v>9000</c:v>
                </c:pt>
                <c:pt idx="10">
                  <c:v>10000</c:v>
                </c:pt>
                <c:pt idx="11">
                  <c:v>11000</c:v>
                </c:pt>
                <c:pt idx="12">
                  <c:v>12000</c:v>
                </c:pt>
                <c:pt idx="13">
                  <c:v>13000</c:v>
                </c:pt>
                <c:pt idx="14">
                  <c:v>14000</c:v>
                </c:pt>
                <c:pt idx="15">
                  <c:v>15000</c:v>
                </c:pt>
                <c:pt idx="16">
                  <c:v>16000</c:v>
                </c:pt>
                <c:pt idx="17">
                  <c:v>17000</c:v>
                </c:pt>
                <c:pt idx="18">
                  <c:v>18000</c:v>
                </c:pt>
                <c:pt idx="19">
                  <c:v>19000</c:v>
                </c:pt>
                <c:pt idx="20">
                  <c:v>20000</c:v>
                </c:pt>
                <c:pt idx="21">
                  <c:v>21000</c:v>
                </c:pt>
                <c:pt idx="22">
                  <c:v>22000</c:v>
                </c:pt>
                <c:pt idx="23">
                  <c:v>23000</c:v>
                </c:pt>
                <c:pt idx="24">
                  <c:v>24000</c:v>
                </c:pt>
                <c:pt idx="25">
                  <c:v>25000</c:v>
                </c:pt>
                <c:pt idx="26">
                  <c:v>26000</c:v>
                </c:pt>
                <c:pt idx="27">
                  <c:v>27000</c:v>
                </c:pt>
                <c:pt idx="28">
                  <c:v>28000</c:v>
                </c:pt>
                <c:pt idx="29">
                  <c:v>29000</c:v>
                </c:pt>
                <c:pt idx="30">
                  <c:v>30000</c:v>
                </c:pt>
                <c:pt idx="31">
                  <c:v>31000</c:v>
                </c:pt>
                <c:pt idx="32">
                  <c:v>32000</c:v>
                </c:pt>
                <c:pt idx="33">
                  <c:v>33000</c:v>
                </c:pt>
                <c:pt idx="34">
                  <c:v>34000</c:v>
                </c:pt>
                <c:pt idx="35">
                  <c:v>35000</c:v>
                </c:pt>
                <c:pt idx="36">
                  <c:v>36000</c:v>
                </c:pt>
                <c:pt idx="37">
                  <c:v>37000</c:v>
                </c:pt>
                <c:pt idx="38">
                  <c:v>38000</c:v>
                </c:pt>
                <c:pt idx="39">
                  <c:v>39000</c:v>
                </c:pt>
                <c:pt idx="40">
                  <c:v>40000</c:v>
                </c:pt>
                <c:pt idx="41">
                  <c:v>41000</c:v>
                </c:pt>
                <c:pt idx="42">
                  <c:v>42000</c:v>
                </c:pt>
                <c:pt idx="43">
                  <c:v>43000</c:v>
                </c:pt>
                <c:pt idx="44">
                  <c:v>44000</c:v>
                </c:pt>
                <c:pt idx="45">
                  <c:v>45000</c:v>
                </c:pt>
                <c:pt idx="46">
                  <c:v>46000</c:v>
                </c:pt>
                <c:pt idx="47">
                  <c:v>47000</c:v>
                </c:pt>
                <c:pt idx="48">
                  <c:v>48000</c:v>
                </c:pt>
                <c:pt idx="49">
                  <c:v>49000</c:v>
                </c:pt>
                <c:pt idx="50">
                  <c:v>50000</c:v>
                </c:pt>
                <c:pt idx="51">
                  <c:v>51000</c:v>
                </c:pt>
                <c:pt idx="52">
                  <c:v>52000</c:v>
                </c:pt>
                <c:pt idx="53">
                  <c:v>53000</c:v>
                </c:pt>
                <c:pt idx="54">
                  <c:v>54000</c:v>
                </c:pt>
                <c:pt idx="55">
                  <c:v>55000</c:v>
                </c:pt>
                <c:pt idx="56">
                  <c:v>56000</c:v>
                </c:pt>
                <c:pt idx="57">
                  <c:v>57000</c:v>
                </c:pt>
                <c:pt idx="58">
                  <c:v>58000</c:v>
                </c:pt>
                <c:pt idx="59">
                  <c:v>59000</c:v>
                </c:pt>
                <c:pt idx="60">
                  <c:v>60000</c:v>
                </c:pt>
                <c:pt idx="61">
                  <c:v>61000</c:v>
                </c:pt>
                <c:pt idx="62">
                  <c:v>62000</c:v>
                </c:pt>
                <c:pt idx="63">
                  <c:v>63000</c:v>
                </c:pt>
                <c:pt idx="64">
                  <c:v>64000</c:v>
                </c:pt>
                <c:pt idx="65">
                  <c:v>65000</c:v>
                </c:pt>
                <c:pt idx="66">
                  <c:v>66000</c:v>
                </c:pt>
                <c:pt idx="67">
                  <c:v>67000</c:v>
                </c:pt>
                <c:pt idx="68">
                  <c:v>68000</c:v>
                </c:pt>
                <c:pt idx="69">
                  <c:v>69000</c:v>
                </c:pt>
                <c:pt idx="70">
                  <c:v>70000</c:v>
                </c:pt>
                <c:pt idx="71">
                  <c:v>71000</c:v>
                </c:pt>
                <c:pt idx="72">
                  <c:v>72000</c:v>
                </c:pt>
                <c:pt idx="73">
                  <c:v>73000</c:v>
                </c:pt>
                <c:pt idx="74">
                  <c:v>74000</c:v>
                </c:pt>
                <c:pt idx="75">
                  <c:v>75000</c:v>
                </c:pt>
                <c:pt idx="76">
                  <c:v>76000</c:v>
                </c:pt>
                <c:pt idx="77">
                  <c:v>77000</c:v>
                </c:pt>
                <c:pt idx="78">
                  <c:v>78000</c:v>
                </c:pt>
                <c:pt idx="79">
                  <c:v>79000</c:v>
                </c:pt>
                <c:pt idx="80">
                  <c:v>80000</c:v>
                </c:pt>
                <c:pt idx="81">
                  <c:v>81000</c:v>
                </c:pt>
                <c:pt idx="82">
                  <c:v>82000</c:v>
                </c:pt>
                <c:pt idx="83">
                  <c:v>83000</c:v>
                </c:pt>
                <c:pt idx="84">
                  <c:v>84000</c:v>
                </c:pt>
                <c:pt idx="85">
                  <c:v>85000</c:v>
                </c:pt>
                <c:pt idx="86">
                  <c:v>86000</c:v>
                </c:pt>
                <c:pt idx="87">
                  <c:v>87000</c:v>
                </c:pt>
                <c:pt idx="88">
                  <c:v>88000</c:v>
                </c:pt>
                <c:pt idx="89">
                  <c:v>89000</c:v>
                </c:pt>
                <c:pt idx="90">
                  <c:v>90000</c:v>
                </c:pt>
                <c:pt idx="91">
                  <c:v>91000</c:v>
                </c:pt>
                <c:pt idx="92">
                  <c:v>92000</c:v>
                </c:pt>
                <c:pt idx="93">
                  <c:v>93000</c:v>
                </c:pt>
                <c:pt idx="94">
                  <c:v>94000</c:v>
                </c:pt>
                <c:pt idx="95">
                  <c:v>95000</c:v>
                </c:pt>
                <c:pt idx="96">
                  <c:v>96000</c:v>
                </c:pt>
                <c:pt idx="97">
                  <c:v>97000</c:v>
                </c:pt>
                <c:pt idx="98">
                  <c:v>98000</c:v>
                </c:pt>
                <c:pt idx="99">
                  <c:v>99000</c:v>
                </c:pt>
              </c:numCache>
            </c:numRef>
          </c:xVal>
          <c:yVal>
            <c:numRef>
              <c:f>'Données 2 - Densité NdV'!$C$8:$CX$8</c:f>
              <c:numCache>
                <c:formatCode>0.0%</c:formatCode>
                <c:ptCount val="100"/>
                <c:pt idx="0">
                  <c:v>7.1122692307773103E-4</c:v>
                </c:pt>
                <c:pt idx="1">
                  <c:v>8.9207037216550102E-4</c:v>
                </c:pt>
                <c:pt idx="2">
                  <c:v>1.1433556888121399E-3</c:v>
                </c:pt>
                <c:pt idx="3">
                  <c:v>1.5684562636731701E-3</c:v>
                </c:pt>
                <c:pt idx="4">
                  <c:v>2.1755899813828898E-3</c:v>
                </c:pt>
                <c:pt idx="5">
                  <c:v>3.07917738894831E-3</c:v>
                </c:pt>
                <c:pt idx="6">
                  <c:v>4.7599747349034898E-3</c:v>
                </c:pt>
                <c:pt idx="7">
                  <c:v>6.6660740858695599E-3</c:v>
                </c:pt>
                <c:pt idx="8">
                  <c:v>1.0033827192542401E-2</c:v>
                </c:pt>
                <c:pt idx="9">
                  <c:v>1.40197811681295E-2</c:v>
                </c:pt>
                <c:pt idx="10">
                  <c:v>1.7470123015634501E-2</c:v>
                </c:pt>
                <c:pt idx="11">
                  <c:v>2.1276603189573001E-2</c:v>
                </c:pt>
                <c:pt idx="12">
                  <c:v>2.5137179438640699E-2</c:v>
                </c:pt>
                <c:pt idx="13">
                  <c:v>2.8303054510738401E-2</c:v>
                </c:pt>
                <c:pt idx="14">
                  <c:v>3.0426897812234201E-2</c:v>
                </c:pt>
                <c:pt idx="15">
                  <c:v>3.2278051306813098E-2</c:v>
                </c:pt>
                <c:pt idx="16">
                  <c:v>3.4005286699150802E-2</c:v>
                </c:pt>
                <c:pt idx="17">
                  <c:v>3.6289818637784403E-2</c:v>
                </c:pt>
                <c:pt idx="18">
                  <c:v>3.8397086206039703E-2</c:v>
                </c:pt>
                <c:pt idx="19">
                  <c:v>4.0642688165639297E-2</c:v>
                </c:pt>
                <c:pt idx="20">
                  <c:v>4.1825273756282401E-2</c:v>
                </c:pt>
                <c:pt idx="21">
                  <c:v>4.2217562777165499E-2</c:v>
                </c:pt>
                <c:pt idx="22">
                  <c:v>4.1395914277705802E-2</c:v>
                </c:pt>
                <c:pt idx="23">
                  <c:v>4.0155243638735003E-2</c:v>
                </c:pt>
                <c:pt idx="24">
                  <c:v>3.8560044259007303E-2</c:v>
                </c:pt>
                <c:pt idx="25">
                  <c:v>3.6809704813883903E-2</c:v>
                </c:pt>
                <c:pt idx="26">
                  <c:v>3.4708815603775402E-2</c:v>
                </c:pt>
                <c:pt idx="27">
                  <c:v>3.2451066770902502E-2</c:v>
                </c:pt>
                <c:pt idx="28">
                  <c:v>2.9957258702037502E-2</c:v>
                </c:pt>
                <c:pt idx="29">
                  <c:v>2.7308360554909601E-2</c:v>
                </c:pt>
                <c:pt idx="30">
                  <c:v>2.5051841405503799E-2</c:v>
                </c:pt>
                <c:pt idx="31">
                  <c:v>2.27720582444873E-2</c:v>
                </c:pt>
                <c:pt idx="32">
                  <c:v>2.0502062564075399E-2</c:v>
                </c:pt>
                <c:pt idx="33">
                  <c:v>1.84156996147622E-2</c:v>
                </c:pt>
                <c:pt idx="34">
                  <c:v>1.6557357970484798E-2</c:v>
                </c:pt>
                <c:pt idx="35">
                  <c:v>1.48809294999374E-2</c:v>
                </c:pt>
                <c:pt idx="36">
                  <c:v>1.33653596227795E-2</c:v>
                </c:pt>
                <c:pt idx="37">
                  <c:v>1.20794306337606E-2</c:v>
                </c:pt>
                <c:pt idx="38">
                  <c:v>1.0822944065967999E-2</c:v>
                </c:pt>
                <c:pt idx="39">
                  <c:v>9.8032465463065207E-3</c:v>
                </c:pt>
                <c:pt idx="40">
                  <c:v>8.8000247856199303E-3</c:v>
                </c:pt>
                <c:pt idx="41">
                  <c:v>7.9893934502319793E-3</c:v>
                </c:pt>
                <c:pt idx="42">
                  <c:v>7.2097141474812996E-3</c:v>
                </c:pt>
                <c:pt idx="43">
                  <c:v>6.5353477361392402E-3</c:v>
                </c:pt>
                <c:pt idx="44">
                  <c:v>5.9117682517343204E-3</c:v>
                </c:pt>
                <c:pt idx="45">
                  <c:v>5.3730269291381704E-3</c:v>
                </c:pt>
                <c:pt idx="46">
                  <c:v>4.9361093960803596E-3</c:v>
                </c:pt>
                <c:pt idx="47">
                  <c:v>4.5102090270943401E-3</c:v>
                </c:pt>
                <c:pt idx="48">
                  <c:v>4.1678371570374097E-3</c:v>
                </c:pt>
                <c:pt idx="49">
                  <c:v>3.84412048494597E-3</c:v>
                </c:pt>
                <c:pt idx="50">
                  <c:v>3.52476269083575E-3</c:v>
                </c:pt>
                <c:pt idx="51">
                  <c:v>3.23915620880029E-3</c:v>
                </c:pt>
                <c:pt idx="52">
                  <c:v>3.0196227189159199E-3</c:v>
                </c:pt>
                <c:pt idx="53">
                  <c:v>2.7892520186378802E-3</c:v>
                </c:pt>
                <c:pt idx="54">
                  <c:v>2.58436475866747E-3</c:v>
                </c:pt>
                <c:pt idx="55">
                  <c:v>2.3837863895454698E-3</c:v>
                </c:pt>
                <c:pt idx="56">
                  <c:v>2.21161070928732E-3</c:v>
                </c:pt>
                <c:pt idx="57">
                  <c:v>2.0406947047760401E-3</c:v>
                </c:pt>
                <c:pt idx="58">
                  <c:v>1.91707652533161E-3</c:v>
                </c:pt>
                <c:pt idx="59">
                  <c:v>1.7935883124325001E-3</c:v>
                </c:pt>
                <c:pt idx="60">
                  <c:v>1.6844164143707801E-3</c:v>
                </c:pt>
                <c:pt idx="61">
                  <c:v>1.56205791067321E-3</c:v>
                </c:pt>
                <c:pt idx="62">
                  <c:v>1.4667824355332701E-3</c:v>
                </c:pt>
                <c:pt idx="63">
                  <c:v>1.37750541633078E-3</c:v>
                </c:pt>
                <c:pt idx="64">
                  <c:v>1.3101527535796999E-3</c:v>
                </c:pt>
                <c:pt idx="65">
                  <c:v>1.2322228135255701E-3</c:v>
                </c:pt>
                <c:pt idx="66">
                  <c:v>1.16667968498229E-3</c:v>
                </c:pt>
                <c:pt idx="67">
                  <c:v>1.0844608489328799E-3</c:v>
                </c:pt>
                <c:pt idx="68">
                  <c:v>1.0347336492113599E-3</c:v>
                </c:pt>
                <c:pt idx="69">
                  <c:v>9.7038021442900403E-4</c:v>
                </c:pt>
                <c:pt idx="70">
                  <c:v>9.0757638076382802E-4</c:v>
                </c:pt>
                <c:pt idx="71">
                  <c:v>8.6856642231723097E-4</c:v>
                </c:pt>
                <c:pt idx="72">
                  <c:v>8.2461773514879496E-4</c:v>
                </c:pt>
                <c:pt idx="73">
                  <c:v>7.8633758884125605E-4</c:v>
                </c:pt>
                <c:pt idx="74">
                  <c:v>7.4271881674938098E-4</c:v>
                </c:pt>
                <c:pt idx="75">
                  <c:v>7.0210927005279601E-4</c:v>
                </c:pt>
                <c:pt idx="76">
                  <c:v>6.5576120050937704E-4</c:v>
                </c:pt>
                <c:pt idx="77">
                  <c:v>6.1835083031276899E-4</c:v>
                </c:pt>
                <c:pt idx="78">
                  <c:v>6.0267486546288103E-4</c:v>
                </c:pt>
                <c:pt idx="79">
                  <c:v>5.7093303612717095E-4</c:v>
                </c:pt>
                <c:pt idx="80">
                  <c:v>5.4057085165707503E-4</c:v>
                </c:pt>
                <c:pt idx="81">
                  <c:v>5.1132837896197098E-4</c:v>
                </c:pt>
                <c:pt idx="82">
                  <c:v>4.9709204353707301E-4</c:v>
                </c:pt>
                <c:pt idx="83">
                  <c:v>4.7144864440444399E-4</c:v>
                </c:pt>
                <c:pt idx="84">
                  <c:v>4.5499288028268597E-4</c:v>
                </c:pt>
                <c:pt idx="85">
                  <c:v>4.30249249540676E-4</c:v>
                </c:pt>
                <c:pt idx="86">
                  <c:v>4.1157405672205902E-4</c:v>
                </c:pt>
                <c:pt idx="87">
                  <c:v>3.8881991386597198E-4</c:v>
                </c:pt>
                <c:pt idx="88">
                  <c:v>3.7306396960358398E-4</c:v>
                </c:pt>
                <c:pt idx="89">
                  <c:v>3.56588210628702E-4</c:v>
                </c:pt>
                <c:pt idx="90">
                  <c:v>3.5309910875841401E-4</c:v>
                </c:pt>
                <c:pt idx="91">
                  <c:v>3.3545365087572798E-4</c:v>
                </c:pt>
                <c:pt idx="92">
                  <c:v>3.20527493018022E-4</c:v>
                </c:pt>
                <c:pt idx="93">
                  <c:v>3.0369182668689302E-4</c:v>
                </c:pt>
                <c:pt idx="94">
                  <c:v>2.8521658239952501E-4</c:v>
                </c:pt>
                <c:pt idx="95">
                  <c:v>2.7710866945739499E-4</c:v>
                </c:pt>
                <c:pt idx="96">
                  <c:v>2.6205254505437802E-4</c:v>
                </c:pt>
                <c:pt idx="97">
                  <c:v>2.5317483026694103E-4</c:v>
                </c:pt>
                <c:pt idx="98">
                  <c:v>2.5230505415601E-4</c:v>
                </c:pt>
                <c:pt idx="99">
                  <c:v>2.3304001317020999E-4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2D1-45E3-8091-F936B3910B58}"/>
            </c:ext>
          </c:extLst>
        </c:ser>
        <c:ser>
          <c:idx val="2"/>
          <c:order val="2"/>
          <c:tx>
            <c:strRef>
              <c:f>'Données 2 - Densité NdV'!$A$17</c:f>
              <c:strCache>
                <c:ptCount val="1"/>
                <c:pt idx="0">
                  <c:v>Agri - D1</c:v>
                </c:pt>
              </c:strCache>
            </c:strRef>
          </c:tx>
          <c:spPr>
            <a:ln w="31750">
              <a:solidFill>
                <a:schemeClr val="accent3"/>
              </a:solidFill>
              <a:prstDash val="sysDot"/>
            </a:ln>
          </c:spPr>
          <c:marker>
            <c:symbol val="none"/>
          </c:marker>
          <c:xVal>
            <c:numRef>
              <c:f>'Données 2 - Densité NdV'!$B$17:$B$18</c:f>
              <c:numCache>
                <c:formatCode>General</c:formatCode>
                <c:ptCount val="2"/>
                <c:pt idx="0">
                  <c:v>11500</c:v>
                </c:pt>
                <c:pt idx="1">
                  <c:v>11500</c:v>
                </c:pt>
              </c:numCache>
            </c:numRef>
          </c:xVal>
          <c:yVal>
            <c:numRef>
              <c:f>'Données 2 - Densité NdV'!$C$17:$C$18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0C58-4A01-8740-5DA94BF007CE}"/>
            </c:ext>
          </c:extLst>
        </c:ser>
        <c:ser>
          <c:idx val="4"/>
          <c:order val="4"/>
          <c:tx>
            <c:strRef>
              <c:f>'Données 2 - Densité NdV'!$A$21</c:f>
              <c:strCache>
                <c:ptCount val="1"/>
                <c:pt idx="0">
                  <c:v>Agri - Médiane</c:v>
                </c:pt>
              </c:strCache>
            </c:strRef>
          </c:tx>
          <c:spPr>
            <a:ln w="28575">
              <a:solidFill>
                <a:schemeClr val="accent3"/>
              </a:solidFill>
            </a:ln>
          </c:spPr>
          <c:marker>
            <c:symbol val="none"/>
          </c:marker>
          <c:xVal>
            <c:numRef>
              <c:f>'Données 2 - Densité NdV'!$B$21:$B$22</c:f>
              <c:numCache>
                <c:formatCode>General</c:formatCode>
                <c:ptCount val="2"/>
                <c:pt idx="0">
                  <c:v>24700</c:v>
                </c:pt>
                <c:pt idx="1">
                  <c:v>24700</c:v>
                </c:pt>
              </c:numCache>
            </c:numRef>
          </c:xVal>
          <c:yVal>
            <c:numRef>
              <c:f>'Données 2 - Densité NdV'!$C$21:$C$22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0C58-4A01-8740-5DA94BF007CE}"/>
            </c:ext>
          </c:extLst>
        </c:ser>
        <c:ser>
          <c:idx val="6"/>
          <c:order val="6"/>
          <c:tx>
            <c:strRef>
              <c:f>'Données 2 - Densité NdV'!$A$25</c:f>
              <c:strCache>
                <c:ptCount val="1"/>
                <c:pt idx="0">
                  <c:v>Agri - D9</c:v>
                </c:pt>
              </c:strCache>
            </c:strRef>
          </c:tx>
          <c:spPr>
            <a:ln w="31750">
              <a:solidFill>
                <a:schemeClr val="accent3"/>
              </a:solidFill>
              <a:prstDash val="sysDot"/>
            </a:ln>
          </c:spPr>
          <c:marker>
            <c:symbol val="none"/>
          </c:marker>
          <c:xVal>
            <c:numRef>
              <c:f>'Données 2 - Densité NdV'!$B$25:$B$26</c:f>
              <c:numCache>
                <c:formatCode>General</c:formatCode>
                <c:ptCount val="2"/>
                <c:pt idx="0">
                  <c:v>50600</c:v>
                </c:pt>
                <c:pt idx="1">
                  <c:v>50600</c:v>
                </c:pt>
              </c:numCache>
            </c:numRef>
          </c:xVal>
          <c:yVal>
            <c:numRef>
              <c:f>'Données 2 - Densité NdV'!$C$25:$C$26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0C58-4A01-8740-5DA94BF007CE}"/>
            </c:ext>
          </c:extLst>
        </c:ser>
        <c:ser>
          <c:idx val="7"/>
          <c:order val="7"/>
          <c:tx>
            <c:strRef>
              <c:f>'Données 2 - Densité NdV'!$A$30</c:f>
              <c:strCache>
                <c:ptCount val="1"/>
                <c:pt idx="0">
                  <c:v>Acti - D1</c:v>
                </c:pt>
              </c:strCache>
            </c:strRef>
          </c:tx>
          <c:spPr>
            <a:ln>
              <a:solidFill>
                <a:srgbClr val="FFC000"/>
              </a:solidFill>
              <a:prstDash val="sysDot"/>
            </a:ln>
          </c:spPr>
          <c:marker>
            <c:symbol val="none"/>
          </c:marker>
          <c:xVal>
            <c:numRef>
              <c:f>'Données 2 - Densité NdV'!$B$30:$B$31</c:f>
              <c:numCache>
                <c:formatCode>General</c:formatCode>
                <c:ptCount val="2"/>
                <c:pt idx="0">
                  <c:v>12700</c:v>
                </c:pt>
                <c:pt idx="1">
                  <c:v>12700</c:v>
                </c:pt>
              </c:numCache>
            </c:numRef>
          </c:xVal>
          <c:yVal>
            <c:numRef>
              <c:f>'Données 2 - Densité NdV'!$C$30:$C$31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0C58-4A01-8740-5DA94BF007CE}"/>
            </c:ext>
          </c:extLst>
        </c:ser>
        <c:ser>
          <c:idx val="9"/>
          <c:order val="9"/>
          <c:tx>
            <c:strRef>
              <c:f>'Données 2 - Densité NdV'!$A$34</c:f>
              <c:strCache>
                <c:ptCount val="1"/>
                <c:pt idx="0">
                  <c:v>Acti - Médiane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'Données 2 - Densité NdV'!$B$34:$B$35</c:f>
              <c:numCache>
                <c:formatCode>General</c:formatCode>
                <c:ptCount val="2"/>
                <c:pt idx="0">
                  <c:v>23600</c:v>
                </c:pt>
                <c:pt idx="1">
                  <c:v>23600</c:v>
                </c:pt>
              </c:numCache>
            </c:numRef>
          </c:xVal>
          <c:yVal>
            <c:numRef>
              <c:f>'Données 2 - Densité NdV'!$C$34:$C$35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0C58-4A01-8740-5DA94BF007CE}"/>
            </c:ext>
          </c:extLst>
        </c:ser>
        <c:ser>
          <c:idx val="11"/>
          <c:order val="11"/>
          <c:tx>
            <c:strRef>
              <c:f>'Données 2 - Densité NdV'!$A$38</c:f>
              <c:strCache>
                <c:ptCount val="1"/>
                <c:pt idx="0">
                  <c:v>Acti - D9</c:v>
                </c:pt>
              </c:strCache>
            </c:strRef>
          </c:tx>
          <c:spPr>
            <a:ln w="31750">
              <a:solidFill>
                <a:srgbClr val="FFC000"/>
              </a:solidFill>
              <a:prstDash val="sysDot"/>
            </a:ln>
          </c:spPr>
          <c:marker>
            <c:symbol val="none"/>
          </c:marker>
          <c:xVal>
            <c:numRef>
              <c:f>'Données 2 - Densité NdV'!$B$38:$B$39</c:f>
              <c:numCache>
                <c:formatCode>General</c:formatCode>
                <c:ptCount val="2"/>
                <c:pt idx="0">
                  <c:v>42600</c:v>
                </c:pt>
                <c:pt idx="1">
                  <c:v>42600</c:v>
                </c:pt>
              </c:numCache>
            </c:numRef>
          </c:xVal>
          <c:yVal>
            <c:numRef>
              <c:f>'Données 2 - Densité NdV'!$C$38:$C$39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0C58-4A01-8740-5DA94BF007CE}"/>
            </c:ext>
          </c:extLst>
        </c:ser>
        <c:ser>
          <c:idx val="12"/>
          <c:order val="12"/>
          <c:tx>
            <c:v>1er et 9e déciles</c:v>
          </c:tx>
          <c:spPr>
            <a:ln>
              <a:solidFill>
                <a:schemeClr val="tx1"/>
              </a:solidFill>
              <a:prstDash val="sysDot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0C58-4A01-8740-5DA94BF007CE}"/>
            </c:ext>
          </c:extLst>
        </c:ser>
        <c:ser>
          <c:idx val="13"/>
          <c:order val="13"/>
          <c:tx>
            <c:v>Médiane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0C58-4A01-8740-5DA94BF00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5829312"/>
        <c:axId val="2055838464"/>
        <c:extLst>
          <c:ext xmlns:c15="http://schemas.microsoft.com/office/drawing/2012/chart" uri="{02D57815-91ED-43cb-92C2-25804820EDAC}">
            <c15:filteredScatte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'Données 2 - Densité NdV'!$A$19</c15:sqref>
                        </c15:formulaRef>
                      </c:ext>
                    </c:extLst>
                    <c:strCache>
                      <c:ptCount val="1"/>
                      <c:pt idx="0">
                        <c:v>Agri - Q1</c:v>
                      </c:pt>
                    </c:strCache>
                  </c:strRef>
                </c:tx>
                <c:spPr>
                  <a:ln w="31750">
                    <a:solidFill>
                      <a:schemeClr val="accent3"/>
                    </a:solidFill>
                    <a:prstDash val="dash"/>
                  </a:ln>
                </c:spPr>
                <c:xVal>
                  <c:numRef>
                    <c:extLst>
                      <c:ext uri="{02D57815-91ED-43cb-92C2-25804820EDAC}">
                        <c15:formulaRef>
                          <c15:sqref>'Données 2 - Densité NdV'!$B$19:$B$20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17300</c:v>
                      </c:pt>
                      <c:pt idx="1">
                        <c:v>17300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'Données 2 - Densité NdV'!$C$19:$C$20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0</c:v>
                      </c:pt>
                      <c:pt idx="1">
                        <c:v>1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6-0C58-4A01-8740-5DA94BF007CE}"/>
                  </c:ext>
                </c:extLst>
              </c15:ser>
            </c15:filteredScatterSeries>
            <c15:filteredScatte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2 - Densité NdV'!$A$23</c15:sqref>
                        </c15:formulaRef>
                      </c:ext>
                    </c:extLst>
                    <c:strCache>
                      <c:ptCount val="1"/>
                      <c:pt idx="0">
                        <c:v>Agri - Q3</c:v>
                      </c:pt>
                    </c:strCache>
                  </c:strRef>
                </c:tx>
                <c:spPr>
                  <a:ln w="31750">
                    <a:solidFill>
                      <a:schemeClr val="accent3"/>
                    </a:solidFill>
                    <a:prstDash val="dash"/>
                  </a:ln>
                </c:spP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2 - Densité NdV'!$B$23:$B$24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34900</c:v>
                      </c:pt>
                      <c:pt idx="1">
                        <c:v>34900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2 - Densité NdV'!$C$23:$C$24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0</c:v>
                      </c:pt>
                      <c:pt idx="1">
                        <c:v>1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0C58-4A01-8740-5DA94BF007CE}"/>
                  </c:ext>
                </c:extLst>
              </c15:ser>
            </c15:filteredScatterSeries>
            <c15:filteredScatte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2 - Densité NdV'!$A$32</c15:sqref>
                        </c15:formulaRef>
                      </c:ext>
                    </c:extLst>
                    <c:strCache>
                      <c:ptCount val="1"/>
                      <c:pt idx="0">
                        <c:v>Acti - Q1</c:v>
                      </c:pt>
                    </c:strCache>
                  </c:strRef>
                </c:tx>
                <c:spPr>
                  <a:ln>
                    <a:solidFill>
                      <a:srgbClr val="FFC000"/>
                    </a:solidFill>
                    <a:prstDash val="dash"/>
                  </a:ln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2 - Densité NdV'!$B$32:$B$33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17400</c:v>
                      </c:pt>
                      <c:pt idx="1">
                        <c:v>17400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2 - Densité NdV'!$C$32:$C$33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0</c:v>
                      </c:pt>
                      <c:pt idx="1">
                        <c:v>1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0C58-4A01-8740-5DA94BF007CE}"/>
                  </c:ext>
                </c:extLst>
              </c15:ser>
            </c15:filteredScatterSeries>
            <c15:filteredScatte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2 - Densité NdV'!$A$36</c15:sqref>
                        </c15:formulaRef>
                      </c:ext>
                    </c:extLst>
                    <c:strCache>
                      <c:ptCount val="1"/>
                      <c:pt idx="0">
                        <c:v>Acti - Q3</c:v>
                      </c:pt>
                    </c:strCache>
                  </c:strRef>
                </c:tx>
                <c:spPr>
                  <a:ln>
                    <a:solidFill>
                      <a:srgbClr val="FFC000"/>
                    </a:solidFill>
                    <a:prstDash val="dash"/>
                  </a:ln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2 - Densité NdV'!$B$36:$B$37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31400</c:v>
                      </c:pt>
                      <c:pt idx="1">
                        <c:v>31400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2 - Densité NdV'!$C$36:$C$37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0</c:v>
                      </c:pt>
                      <c:pt idx="1">
                        <c:v>1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0C58-4A01-8740-5DA94BF007CE}"/>
                  </c:ext>
                </c:extLst>
              </c15:ser>
            </c15:filteredScatterSeries>
          </c:ext>
        </c:extLst>
      </c:scatterChart>
      <c:valAx>
        <c:axId val="2055829312"/>
        <c:scaling>
          <c:orientation val="minMax"/>
          <c:max val="1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Niveau de vie (€/UC)</a:t>
                </a:r>
              </a:p>
            </c:rich>
          </c:tx>
          <c:overlay val="0"/>
        </c:title>
        <c:numFmt formatCode="#,##0\ &quot;€&quot;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55838464"/>
        <c:crosses val="autoZero"/>
        <c:crossBetween val="midCat"/>
      </c:valAx>
      <c:valAx>
        <c:axId val="2055838464"/>
        <c:scaling>
          <c:orientation val="minMax"/>
          <c:max val="4.5000000000000012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Part des personnes dans la tranche de niveau de vie de 1 000 €/UC </a:t>
                </a:r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55829312"/>
        <c:crosses val="autoZero"/>
        <c:crossBetween val="midCat"/>
      </c:valAx>
    </c:plotArea>
    <c:legend>
      <c:legendPos val="r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.82609603113090346"/>
          <c:y val="0.33564630900212888"/>
          <c:w val="0.1684301571253351"/>
          <c:h val="0.28601397958818664"/>
        </c:manualLayout>
      </c:layout>
      <c:overlay val="0"/>
    </c:legend>
    <c:plotVisOnly val="0"/>
    <c:dispBlanksAs val="gap"/>
    <c:showDLblsOverMax val="0"/>
    <c:extLst/>
  </c:chart>
  <c:txPr>
    <a:bodyPr/>
    <a:lstStyle/>
    <a:p>
      <a:pPr>
        <a:defRPr/>
      </a:pPr>
      <a:endParaRPr lang="fr-FR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200" b="1">
                <a:solidFill>
                  <a:sysClr val="windowText" lastClr="000000"/>
                </a:solidFill>
              </a:rPr>
              <a:t>Graphique 3.a - Évolution du taux de pauvreté entre 2012 et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6"/>
          <c:order val="6"/>
          <c:tx>
            <c:v>Ménages agricoles</c:v>
          </c:tx>
          <c:spPr>
            <a:ln w="28575" cap="rnd">
              <a:solidFill>
                <a:srgbClr val="92D050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'Données 3 - Indic. pauvreté'!$C$3:$L$3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('Données 3 - Indic. pauvreté'!$C$10:$D$10,'Données 3 - Indic. pauvreté'!$M$10,'Données 3 - Indic. pauvreté'!$F$10:$L$10)</c:f>
              <c:numCache>
                <c:formatCode>0.0%</c:formatCode>
                <c:ptCount val="10"/>
                <c:pt idx="0">
                  <c:v>0.151</c:v>
                </c:pt>
                <c:pt idx="1">
                  <c:v>0.17100000000000001</c:v>
                </c:pt>
                <c:pt idx="3">
                  <c:v>0.185</c:v>
                </c:pt>
                <c:pt idx="4">
                  <c:v>0.187</c:v>
                </c:pt>
                <c:pt idx="5">
                  <c:v>0.17899999999999999</c:v>
                </c:pt>
                <c:pt idx="6">
                  <c:v>0.16500000000000001</c:v>
                </c:pt>
                <c:pt idx="7">
                  <c:v>0.156</c:v>
                </c:pt>
                <c:pt idx="8">
                  <c:v>0.155</c:v>
                </c:pt>
                <c:pt idx="9">
                  <c:v>0.151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CD-4685-884A-A507BD2015D9}"/>
            </c:ext>
          </c:extLst>
        </c:ser>
        <c:ser>
          <c:idx val="7"/>
          <c:order val="7"/>
          <c:tx>
            <c:v>Ménages avec revenus d'activité</c:v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'Données 3 - Indic. pauvreté'!$C$3:$L$3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3 - Indic. pauvreté'!$C$11:$L$11</c:f>
              <c:numCache>
                <c:formatCode>0.0%</c:formatCode>
                <c:ptCount val="10"/>
                <c:pt idx="0">
                  <c:v>0.129</c:v>
                </c:pt>
                <c:pt idx="1">
                  <c:v>0.13400000000000001</c:v>
                </c:pt>
                <c:pt idx="2">
                  <c:v>0.13800000000000001</c:v>
                </c:pt>
                <c:pt idx="3">
                  <c:v>0.13900000000000001</c:v>
                </c:pt>
                <c:pt idx="4">
                  <c:v>0.13600000000000001</c:v>
                </c:pt>
                <c:pt idx="5">
                  <c:v>0.13300000000000001</c:v>
                </c:pt>
                <c:pt idx="6">
                  <c:v>0.13300000000000001</c:v>
                </c:pt>
                <c:pt idx="7">
                  <c:v>0.13</c:v>
                </c:pt>
                <c:pt idx="8">
                  <c:v>0.128</c:v>
                </c:pt>
                <c:pt idx="9">
                  <c:v>0.13100000000000001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CD-4685-884A-A507BD2015D9}"/>
            </c:ext>
          </c:extLst>
        </c:ser>
        <c:ser>
          <c:idx val="8"/>
          <c:order val="8"/>
          <c:tx>
            <c:v>Tous ménages</c:v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rgbClr val="00B0F0"/>
                </a:solidFill>
              </a:ln>
              <a:effectLst/>
            </c:spPr>
          </c:marker>
          <c:cat>
            <c:strRef>
              <c:f>'Données 3 - Indic. pauvreté'!$C$3:$L$3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3 - Indic. pauvreté'!$C$12:$L$12</c:f>
              <c:numCache>
                <c:formatCode>0.0%</c:formatCode>
                <c:ptCount val="10"/>
                <c:pt idx="0">
                  <c:v>0.14299999999999999</c:v>
                </c:pt>
                <c:pt idx="1">
                  <c:v>0.14499999999999999</c:v>
                </c:pt>
                <c:pt idx="2">
                  <c:v>0.15</c:v>
                </c:pt>
                <c:pt idx="3">
                  <c:v>0.151</c:v>
                </c:pt>
                <c:pt idx="4">
                  <c:v>0.15</c:v>
                </c:pt>
                <c:pt idx="5">
                  <c:v>0.14699999999999999</c:v>
                </c:pt>
                <c:pt idx="6">
                  <c:v>0.14899999999999999</c:v>
                </c:pt>
                <c:pt idx="7">
                  <c:v>0.14699999999999999</c:v>
                </c:pt>
                <c:pt idx="8">
                  <c:v>0.14599999999999999</c:v>
                </c:pt>
                <c:pt idx="9">
                  <c:v>0.152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CD-4685-884A-A507BD2015D9}"/>
            </c:ext>
          </c:extLst>
        </c:ser>
        <c:ser>
          <c:idx val="9"/>
          <c:order val="9"/>
          <c:tx>
            <c:v>complément</c:v>
          </c:tx>
          <c:spPr>
            <a:ln w="28575" cap="rnd">
              <a:solidFill>
                <a:srgbClr val="92D050"/>
              </a:solidFill>
              <a:prstDash val="dash"/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val>
            <c:numRef>
              <c:f>'Données 3 - Indic. pauvreté'!$C$10:$L$10</c:f>
              <c:numCache>
                <c:formatCode>0.0%</c:formatCode>
                <c:ptCount val="10"/>
                <c:pt idx="0">
                  <c:v>0.151</c:v>
                </c:pt>
                <c:pt idx="1">
                  <c:v>0.17100000000000001</c:v>
                </c:pt>
                <c:pt idx="2">
                  <c:v>0.17799999999999999</c:v>
                </c:pt>
                <c:pt idx="3">
                  <c:v>0.185</c:v>
                </c:pt>
                <c:pt idx="4">
                  <c:v>0.187</c:v>
                </c:pt>
                <c:pt idx="5">
                  <c:v>0.17899999999999999</c:v>
                </c:pt>
                <c:pt idx="6">
                  <c:v>0.16500000000000001</c:v>
                </c:pt>
                <c:pt idx="7">
                  <c:v>0.156</c:v>
                </c:pt>
                <c:pt idx="8">
                  <c:v>0.155</c:v>
                </c:pt>
                <c:pt idx="9">
                  <c:v>0.151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17-471F-BCAD-D27466C091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2853535"/>
        <c:axId val="1572873919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'Données 3 - Indic. pauvreté'!$A$4:$B$4</c15:sqref>
                        </c15:formulaRef>
                      </c:ext>
                    </c:extLst>
                    <c:strCache>
                      <c:ptCount val="2"/>
                      <c:pt idx="0">
                        <c:v>Indice de Gini</c:v>
                      </c:pt>
                      <c:pt idx="1">
                        <c:v>Ménages agricoles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'Données 3 - Indic. pauvreté'!$C$3:$L$3</c15:sqref>
                        </c15:formulaRef>
                      </c:ext>
                    </c:extLst>
                    <c:strCache>
                      <c:ptCount val="10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2014*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'Données 3 - Indic. pauvreté'!$F$4:$L$4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7"/>
                      <c:pt idx="0">
                        <c:v>0.36799999999999999</c:v>
                      </c:pt>
                      <c:pt idx="1">
                        <c:v>0.36399999999999999</c:v>
                      </c:pt>
                      <c:pt idx="2">
                        <c:v>0.36199999999999999</c:v>
                      </c:pt>
                      <c:pt idx="3">
                        <c:v>0.377</c:v>
                      </c:pt>
                      <c:pt idx="4">
                        <c:v>0.36499999999999999</c:v>
                      </c:pt>
                      <c:pt idx="5">
                        <c:v>0.35799999999999998</c:v>
                      </c:pt>
                      <c:pt idx="6">
                        <c:v>0.379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3ECD-4685-884A-A507BD2015D9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pauvreté'!$A$5:$B$5</c15:sqref>
                        </c15:formulaRef>
                      </c:ext>
                    </c:extLst>
                    <c:strCache>
                      <c:ptCount val="2"/>
                      <c:pt idx="0">
                        <c:v>Indice de Gini</c:v>
                      </c:pt>
                      <c:pt idx="1">
                        <c:v>Ménages avec revenus d'activité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pauvreté'!$C$3:$L$3</c15:sqref>
                        </c15:formulaRef>
                      </c:ext>
                    </c:extLst>
                    <c:strCache>
                      <c:ptCount val="10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2014*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pauvreté'!$F$5:$L$5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7"/>
                      <c:pt idx="0">
                        <c:v>0.29099999999999998</c:v>
                      </c:pt>
                      <c:pt idx="1">
                        <c:v>0.28999999999999998</c:v>
                      </c:pt>
                      <c:pt idx="2">
                        <c:v>0.28899999999999998</c:v>
                      </c:pt>
                      <c:pt idx="3">
                        <c:v>0.29599999999999999</c:v>
                      </c:pt>
                      <c:pt idx="4">
                        <c:v>0.29199999999999998</c:v>
                      </c:pt>
                      <c:pt idx="5">
                        <c:v>0.28799999999999998</c:v>
                      </c:pt>
                      <c:pt idx="6">
                        <c:v>0.29599999999999999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ECD-4685-884A-A507BD2015D9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pauvreté'!$A$6:$B$6</c15:sqref>
                        </c15:formulaRef>
                      </c:ext>
                    </c:extLst>
                    <c:strCache>
                      <c:ptCount val="2"/>
                      <c:pt idx="0">
                        <c:v>Indice de Gini</c:v>
                      </c:pt>
                      <c:pt idx="1">
                        <c:v>Tous ménages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pauvreté'!$C$3:$L$3</c15:sqref>
                        </c15:formulaRef>
                      </c:ext>
                    </c:extLst>
                    <c:strCache>
                      <c:ptCount val="10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2014*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pauvreté'!$F$6:$L$6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7"/>
                      <c:pt idx="0">
                        <c:v>0.29299999999999998</c:v>
                      </c:pt>
                      <c:pt idx="1">
                        <c:v>0.29099999999999998</c:v>
                      </c:pt>
                      <c:pt idx="2">
                        <c:v>0.28999999999999998</c:v>
                      </c:pt>
                      <c:pt idx="3">
                        <c:v>0.29599999999999999</c:v>
                      </c:pt>
                      <c:pt idx="4">
                        <c:v>0.29299999999999998</c:v>
                      </c:pt>
                      <c:pt idx="5">
                        <c:v>0.28899999999999998</c:v>
                      </c:pt>
                      <c:pt idx="6">
                        <c:v>0.29599999999999999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ECD-4685-884A-A507BD2015D9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pauvreté'!$A$7:$B$7</c15:sqref>
                        </c15:formulaRef>
                      </c:ext>
                    </c:extLst>
                    <c:strCache>
                      <c:ptCount val="2"/>
                      <c:pt idx="0">
                        <c:v>Intensité de la pauvreté</c:v>
                      </c:pt>
                      <c:pt idx="1">
                        <c:v>Ménages agricoles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pauvreté'!$C$3:$L$3</c15:sqref>
                        </c15:formulaRef>
                      </c:ext>
                    </c:extLst>
                    <c:strCache>
                      <c:ptCount val="10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2014*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pauvreté'!$F$7:$L$7</c15:sqref>
                        </c15:formulaRef>
                      </c:ext>
                    </c:extLst>
                    <c:numCache>
                      <c:formatCode>0.0%</c:formatCode>
                      <c:ptCount val="7"/>
                      <c:pt idx="0">
                        <c:v>0.28499999999999998</c:v>
                      </c:pt>
                      <c:pt idx="1">
                        <c:v>0.28699999999999998</c:v>
                      </c:pt>
                      <c:pt idx="2">
                        <c:v>0.27900000000000003</c:v>
                      </c:pt>
                      <c:pt idx="3">
                        <c:v>0.27500000000000002</c:v>
                      </c:pt>
                      <c:pt idx="4">
                        <c:v>0.27</c:v>
                      </c:pt>
                      <c:pt idx="5">
                        <c:v>0.26800000000000002</c:v>
                      </c:pt>
                      <c:pt idx="6">
                        <c:v>0.26800000000000002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ECD-4685-884A-A507BD2015D9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pauvreté'!$A$8:$B$8</c15:sqref>
                        </c15:formulaRef>
                      </c:ext>
                    </c:extLst>
                    <c:strCache>
                      <c:ptCount val="2"/>
                      <c:pt idx="0">
                        <c:v>Intensité de la pauvreté</c:v>
                      </c:pt>
                      <c:pt idx="1">
                        <c:v>Ménages avec revenus d'activité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pauvreté'!$C$3:$L$3</c15:sqref>
                        </c15:formulaRef>
                      </c:ext>
                    </c:extLst>
                    <c:strCache>
                      <c:ptCount val="10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2014*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pauvreté'!$F$8:$L$8</c15:sqref>
                        </c15:formulaRef>
                      </c:ext>
                    </c:extLst>
                    <c:numCache>
                      <c:formatCode>0.0%</c:formatCode>
                      <c:ptCount val="7"/>
                      <c:pt idx="0">
                        <c:v>0.19500000000000001</c:v>
                      </c:pt>
                      <c:pt idx="1">
                        <c:v>0.188</c:v>
                      </c:pt>
                      <c:pt idx="2">
                        <c:v>0.186</c:v>
                      </c:pt>
                      <c:pt idx="3">
                        <c:v>0.188</c:v>
                      </c:pt>
                      <c:pt idx="4">
                        <c:v>0.187</c:v>
                      </c:pt>
                      <c:pt idx="5">
                        <c:v>0.184</c:v>
                      </c:pt>
                      <c:pt idx="6">
                        <c:v>0.191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ECD-4685-884A-A507BD2015D9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pauvreté'!$A$9:$B$9</c15:sqref>
                        </c15:formulaRef>
                      </c:ext>
                    </c:extLst>
                    <c:strCache>
                      <c:ptCount val="2"/>
                      <c:pt idx="0">
                        <c:v>Intensité de la pauvreté</c:v>
                      </c:pt>
                      <c:pt idx="1">
                        <c:v>Tous ménages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pauvreté'!$C$3:$L$3</c15:sqref>
                        </c15:formulaRef>
                      </c:ext>
                    </c:extLst>
                    <c:strCache>
                      <c:ptCount val="10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2014*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pauvreté'!$F$9:$L$9</c15:sqref>
                        </c15:formulaRef>
                      </c:ext>
                    </c:extLst>
                    <c:numCache>
                      <c:formatCode>0.0%</c:formatCode>
                      <c:ptCount val="7"/>
                      <c:pt idx="0">
                        <c:v>0.21199999999999999</c:v>
                      </c:pt>
                      <c:pt idx="1">
                        <c:v>0.20599999999999999</c:v>
                      </c:pt>
                      <c:pt idx="2">
                        <c:v>0.20200000000000001</c:v>
                      </c:pt>
                      <c:pt idx="3">
                        <c:v>0.20300000000000001</c:v>
                      </c:pt>
                      <c:pt idx="4">
                        <c:v>0.20499999999999999</c:v>
                      </c:pt>
                      <c:pt idx="5">
                        <c:v>0.20100000000000001</c:v>
                      </c:pt>
                      <c:pt idx="6">
                        <c:v>0.20899999999999999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ECD-4685-884A-A507BD2015D9}"/>
                  </c:ext>
                </c:extLst>
              </c15:ser>
            </c15:filteredLineSeries>
          </c:ext>
        </c:extLst>
      </c:lineChart>
      <c:catAx>
        <c:axId val="1572853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72873919"/>
        <c:crosses val="autoZero"/>
        <c:auto val="1"/>
        <c:lblAlgn val="ctr"/>
        <c:lblOffset val="100"/>
        <c:noMultiLvlLbl val="0"/>
      </c:catAx>
      <c:valAx>
        <c:axId val="1572873919"/>
        <c:scaling>
          <c:orientation val="minMax"/>
          <c:min val="0.1200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72853535"/>
        <c:crosses val="autoZero"/>
        <c:crossBetween val="between"/>
        <c:majorUnit val="5.000000000000001E-3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200" b="1">
                <a:solidFill>
                  <a:sysClr val="windowText" lastClr="000000"/>
                </a:solidFill>
              </a:rPr>
              <a:t>Graphique 3.b - Évolution de l'intensité de la pauvreté entre 2012 et 2021</a:t>
            </a:r>
          </a:p>
        </c:rich>
      </c:tx>
      <c:layout>
        <c:manualLayout>
          <c:xMode val="edge"/>
          <c:yMode val="edge"/>
          <c:x val="9.5323152226412647E-2"/>
          <c:y val="1.77580404072324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3"/>
          <c:order val="3"/>
          <c:tx>
            <c:v>Ménages agricoles</c:v>
          </c:tx>
          <c:spPr>
            <a:ln w="28575" cap="rnd">
              <a:solidFill>
                <a:srgbClr val="92D050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cat>
            <c:strRef>
              <c:f>'Données 3 - Indic. pauvreté'!$C$3:$L$3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('Données 3 - Indic. pauvreté'!$C$7:$D$7,'Données 3 - Indic. pauvreté'!$M$7,'Données 3 - Indic. pauvreté'!$F$7:$L$7)</c:f>
              <c:numCache>
                <c:formatCode>0.0%</c:formatCode>
                <c:ptCount val="10"/>
                <c:pt idx="0">
                  <c:v>0.249</c:v>
                </c:pt>
                <c:pt idx="1">
                  <c:v>0.27</c:v>
                </c:pt>
                <c:pt idx="3">
                  <c:v>0.28499999999999998</c:v>
                </c:pt>
                <c:pt idx="4">
                  <c:v>0.28699999999999998</c:v>
                </c:pt>
                <c:pt idx="5">
                  <c:v>0.27900000000000003</c:v>
                </c:pt>
                <c:pt idx="6">
                  <c:v>0.27500000000000002</c:v>
                </c:pt>
                <c:pt idx="7">
                  <c:v>0.27</c:v>
                </c:pt>
                <c:pt idx="8">
                  <c:v>0.26800000000000002</c:v>
                </c:pt>
                <c:pt idx="9">
                  <c:v>0.26800000000000002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6-3ECD-4685-884A-A507BD2015D9}"/>
            </c:ext>
          </c:extLst>
        </c:ser>
        <c:ser>
          <c:idx val="4"/>
          <c:order val="4"/>
          <c:tx>
            <c:v>Ménages avec revenus d'activité</c:v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'Données 3 - Indic. pauvreté'!$C$3:$L$3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3 - Indic. pauvreté'!$C$8:$L$8</c:f>
              <c:numCache>
                <c:formatCode>0.0%</c:formatCode>
                <c:ptCount val="10"/>
                <c:pt idx="0">
                  <c:v>0.191</c:v>
                </c:pt>
                <c:pt idx="1">
                  <c:v>0.193</c:v>
                </c:pt>
                <c:pt idx="2">
                  <c:v>0.19500000000000001</c:v>
                </c:pt>
                <c:pt idx="3">
                  <c:v>0.19500000000000001</c:v>
                </c:pt>
                <c:pt idx="4">
                  <c:v>0.188</c:v>
                </c:pt>
                <c:pt idx="5">
                  <c:v>0.186</c:v>
                </c:pt>
                <c:pt idx="6">
                  <c:v>0.188</c:v>
                </c:pt>
                <c:pt idx="7">
                  <c:v>0.187</c:v>
                </c:pt>
                <c:pt idx="8">
                  <c:v>0.184</c:v>
                </c:pt>
                <c:pt idx="9">
                  <c:v>0.191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3ECD-4685-884A-A507BD2015D9}"/>
            </c:ext>
          </c:extLst>
        </c:ser>
        <c:ser>
          <c:idx val="5"/>
          <c:order val="5"/>
          <c:tx>
            <c:v>Tous ménages</c:v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rgbClr val="00B0F0"/>
                </a:solidFill>
              </a:ln>
              <a:effectLst/>
            </c:spPr>
          </c:marker>
          <c:cat>
            <c:strRef>
              <c:f>'Données 3 - Indic. pauvreté'!$C$3:$L$3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3 - Indic. pauvreté'!$C$9:$L$9</c:f>
              <c:numCache>
                <c:formatCode>0.0%</c:formatCode>
                <c:ptCount val="10"/>
                <c:pt idx="0">
                  <c:v>0.21</c:v>
                </c:pt>
                <c:pt idx="1">
                  <c:v>0.21</c:v>
                </c:pt>
                <c:pt idx="2">
                  <c:v>0.21299999999999999</c:v>
                </c:pt>
                <c:pt idx="3">
                  <c:v>0.21199999999999999</c:v>
                </c:pt>
                <c:pt idx="4">
                  <c:v>0.20599999999999999</c:v>
                </c:pt>
                <c:pt idx="5">
                  <c:v>0.20200000000000001</c:v>
                </c:pt>
                <c:pt idx="6">
                  <c:v>0.20300000000000001</c:v>
                </c:pt>
                <c:pt idx="7">
                  <c:v>0.20499999999999999</c:v>
                </c:pt>
                <c:pt idx="8">
                  <c:v>0.20100000000000001</c:v>
                </c:pt>
                <c:pt idx="9">
                  <c:v>0.20899999999999999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8-3ECD-4685-884A-A507BD2015D9}"/>
            </c:ext>
          </c:extLst>
        </c:ser>
        <c:ser>
          <c:idx val="9"/>
          <c:order val="9"/>
          <c:tx>
            <c:v>Ménages agricoles</c:v>
          </c:tx>
          <c:spPr>
            <a:ln w="28575" cap="rnd">
              <a:solidFill>
                <a:srgbClr val="92D050"/>
              </a:solidFill>
              <a:prstDash val="dash"/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val>
            <c:numRef>
              <c:f>'Données 3 - Indic. pauvreté'!$C$7:$L$7</c:f>
              <c:numCache>
                <c:formatCode>0.0%</c:formatCode>
                <c:ptCount val="10"/>
                <c:pt idx="0">
                  <c:v>0.249</c:v>
                </c:pt>
                <c:pt idx="1">
                  <c:v>0.27</c:v>
                </c:pt>
                <c:pt idx="2">
                  <c:v>0.27749999999999997</c:v>
                </c:pt>
                <c:pt idx="3">
                  <c:v>0.28499999999999998</c:v>
                </c:pt>
                <c:pt idx="4">
                  <c:v>0.28699999999999998</c:v>
                </c:pt>
                <c:pt idx="5">
                  <c:v>0.27900000000000003</c:v>
                </c:pt>
                <c:pt idx="6">
                  <c:v>0.27500000000000002</c:v>
                </c:pt>
                <c:pt idx="7">
                  <c:v>0.27</c:v>
                </c:pt>
                <c:pt idx="8">
                  <c:v>0.26800000000000002</c:v>
                </c:pt>
                <c:pt idx="9">
                  <c:v>0.26800000000000002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A9-4A2D-8954-3F951366E6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2853535"/>
        <c:axId val="1572873919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'Données 3 - Indic. pauvreté'!$A$4:$B$4</c15:sqref>
                        </c15:formulaRef>
                      </c:ext>
                    </c:extLst>
                    <c:strCache>
                      <c:ptCount val="2"/>
                      <c:pt idx="0">
                        <c:v>Indice de Gini</c:v>
                      </c:pt>
                      <c:pt idx="1">
                        <c:v>Ménages agricoles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'Données 3 - Indic. pauvreté'!$C$3:$L$3</c15:sqref>
                        </c15:formulaRef>
                      </c:ext>
                    </c:extLst>
                    <c:strCache>
                      <c:ptCount val="10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2014*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'Données 3 - Indic. pauvreté'!$F$4:$L$4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7"/>
                      <c:pt idx="0">
                        <c:v>0.36799999999999999</c:v>
                      </c:pt>
                      <c:pt idx="1">
                        <c:v>0.36399999999999999</c:v>
                      </c:pt>
                      <c:pt idx="2">
                        <c:v>0.36199999999999999</c:v>
                      </c:pt>
                      <c:pt idx="3">
                        <c:v>0.377</c:v>
                      </c:pt>
                      <c:pt idx="4">
                        <c:v>0.36499999999999999</c:v>
                      </c:pt>
                      <c:pt idx="5">
                        <c:v>0.35799999999999998</c:v>
                      </c:pt>
                      <c:pt idx="6">
                        <c:v>0.379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3ECD-4685-884A-A507BD2015D9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pauvreté'!$A$5:$B$5</c15:sqref>
                        </c15:formulaRef>
                      </c:ext>
                    </c:extLst>
                    <c:strCache>
                      <c:ptCount val="2"/>
                      <c:pt idx="0">
                        <c:v>Indice de Gini</c:v>
                      </c:pt>
                      <c:pt idx="1">
                        <c:v>Ménages avec revenus d'activité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pauvreté'!$C$3:$L$3</c15:sqref>
                        </c15:formulaRef>
                      </c:ext>
                    </c:extLst>
                    <c:strCache>
                      <c:ptCount val="10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2014*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pauvreté'!$F$5:$L$5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7"/>
                      <c:pt idx="0">
                        <c:v>0.29099999999999998</c:v>
                      </c:pt>
                      <c:pt idx="1">
                        <c:v>0.28999999999999998</c:v>
                      </c:pt>
                      <c:pt idx="2">
                        <c:v>0.28899999999999998</c:v>
                      </c:pt>
                      <c:pt idx="3">
                        <c:v>0.29599999999999999</c:v>
                      </c:pt>
                      <c:pt idx="4">
                        <c:v>0.29199999999999998</c:v>
                      </c:pt>
                      <c:pt idx="5">
                        <c:v>0.28799999999999998</c:v>
                      </c:pt>
                      <c:pt idx="6">
                        <c:v>0.29599999999999999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ECD-4685-884A-A507BD2015D9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pauvreté'!$A$6:$B$6</c15:sqref>
                        </c15:formulaRef>
                      </c:ext>
                    </c:extLst>
                    <c:strCache>
                      <c:ptCount val="2"/>
                      <c:pt idx="0">
                        <c:v>Indice de Gini</c:v>
                      </c:pt>
                      <c:pt idx="1">
                        <c:v>Tous ménages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pauvreté'!$C$3:$L$3</c15:sqref>
                        </c15:formulaRef>
                      </c:ext>
                    </c:extLst>
                    <c:strCache>
                      <c:ptCount val="10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2014*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pauvreté'!$F$6:$L$6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7"/>
                      <c:pt idx="0">
                        <c:v>0.29299999999999998</c:v>
                      </c:pt>
                      <c:pt idx="1">
                        <c:v>0.29099999999999998</c:v>
                      </c:pt>
                      <c:pt idx="2">
                        <c:v>0.28999999999999998</c:v>
                      </c:pt>
                      <c:pt idx="3">
                        <c:v>0.29599999999999999</c:v>
                      </c:pt>
                      <c:pt idx="4">
                        <c:v>0.29299999999999998</c:v>
                      </c:pt>
                      <c:pt idx="5">
                        <c:v>0.28899999999999998</c:v>
                      </c:pt>
                      <c:pt idx="6">
                        <c:v>0.29599999999999999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ECD-4685-884A-A507BD2015D9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v>Ménages agricoles</c:v>
                </c:tx>
                <c:spPr>
                  <a:ln w="28575" cap="rnd">
                    <a:solidFill>
                      <a:srgbClr val="92D05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92D050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pauvreté'!$C$3:$L$3</c15:sqref>
                        </c15:formulaRef>
                      </c:ext>
                    </c:extLst>
                    <c:strCache>
                      <c:ptCount val="10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2014*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pauvreté'!$F$10:$L$10</c15:sqref>
                        </c15:formulaRef>
                      </c:ext>
                    </c:extLst>
                    <c:numCache>
                      <c:formatCode>0.0%</c:formatCode>
                      <c:ptCount val="7"/>
                      <c:pt idx="0">
                        <c:v>0.185</c:v>
                      </c:pt>
                      <c:pt idx="1">
                        <c:v>0.187</c:v>
                      </c:pt>
                      <c:pt idx="2">
                        <c:v>0.17899999999999999</c:v>
                      </c:pt>
                      <c:pt idx="3">
                        <c:v>0.16500000000000001</c:v>
                      </c:pt>
                      <c:pt idx="4">
                        <c:v>0.156</c:v>
                      </c:pt>
                      <c:pt idx="5">
                        <c:v>0.155</c:v>
                      </c:pt>
                      <c:pt idx="6">
                        <c:v>0.151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3ECD-4685-884A-A507BD2015D9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v>Ménages avec revenus d'activité</c:v>
                </c:tx>
                <c:spPr>
                  <a:ln w="28575" cap="rnd">
                    <a:solidFill>
                      <a:srgbClr val="FFC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C000"/>
                    </a:solidFill>
                    <a:ln w="9525">
                      <a:solidFill>
                        <a:srgbClr val="FFC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pauvreté'!$C$3:$L$3</c15:sqref>
                        </c15:formulaRef>
                      </c:ext>
                    </c:extLst>
                    <c:strCache>
                      <c:ptCount val="10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2014*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pauvreté'!$F$11:$L$11</c15:sqref>
                        </c15:formulaRef>
                      </c:ext>
                    </c:extLst>
                    <c:numCache>
                      <c:formatCode>0.0%</c:formatCode>
                      <c:ptCount val="7"/>
                      <c:pt idx="0">
                        <c:v>0.13900000000000001</c:v>
                      </c:pt>
                      <c:pt idx="1">
                        <c:v>0.13600000000000001</c:v>
                      </c:pt>
                      <c:pt idx="2">
                        <c:v>0.13300000000000001</c:v>
                      </c:pt>
                      <c:pt idx="3">
                        <c:v>0.13300000000000001</c:v>
                      </c:pt>
                      <c:pt idx="4">
                        <c:v>0.13</c:v>
                      </c:pt>
                      <c:pt idx="5">
                        <c:v>0.128</c:v>
                      </c:pt>
                      <c:pt idx="6">
                        <c:v>0.13100000000000001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ECD-4685-884A-A507BD2015D9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v>Tous ménages</c:v>
                </c:tx>
                <c:spPr>
                  <a:ln w="28575" cap="rnd">
                    <a:solidFill>
                      <a:srgbClr val="00B0F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B0F0"/>
                    </a:solidFill>
                    <a:ln w="9525">
                      <a:solidFill>
                        <a:srgbClr val="00B0F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pauvreté'!$C$3:$L$3</c15:sqref>
                        </c15:formulaRef>
                      </c:ext>
                    </c:extLst>
                    <c:strCache>
                      <c:ptCount val="10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2014*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pauvreté'!$F$12:$L$12</c15:sqref>
                        </c15:formulaRef>
                      </c:ext>
                    </c:extLst>
                    <c:numCache>
                      <c:formatCode>0.0%</c:formatCode>
                      <c:ptCount val="7"/>
                      <c:pt idx="0">
                        <c:v>0.151</c:v>
                      </c:pt>
                      <c:pt idx="1">
                        <c:v>0.15</c:v>
                      </c:pt>
                      <c:pt idx="2">
                        <c:v>0.14699999999999999</c:v>
                      </c:pt>
                      <c:pt idx="3">
                        <c:v>0.14899999999999999</c:v>
                      </c:pt>
                      <c:pt idx="4">
                        <c:v>0.14699999999999999</c:v>
                      </c:pt>
                      <c:pt idx="5">
                        <c:v>0.14599999999999999</c:v>
                      </c:pt>
                      <c:pt idx="6">
                        <c:v>0.152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ECD-4685-884A-A507BD2015D9}"/>
                  </c:ext>
                </c:extLst>
              </c15:ser>
            </c15:filteredLineSeries>
          </c:ext>
        </c:extLst>
      </c:lineChart>
      <c:catAx>
        <c:axId val="1572853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72873919"/>
        <c:crosses val="autoZero"/>
        <c:auto val="1"/>
        <c:lblAlgn val="ctr"/>
        <c:lblOffset val="100"/>
        <c:noMultiLvlLbl val="0"/>
      </c:catAx>
      <c:valAx>
        <c:axId val="1572873919"/>
        <c:scaling>
          <c:orientation val="minMax"/>
          <c:min val="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72853535"/>
        <c:crosses val="autoZero"/>
        <c:crossBetween val="between"/>
        <c:majorUnit val="1.0000000000000002E-2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200" b="1">
                <a:solidFill>
                  <a:sysClr val="windowText" lastClr="000000"/>
                </a:solidFill>
              </a:rPr>
              <a:t>Graphique 3.c - Évolution de</a:t>
            </a:r>
            <a:r>
              <a:rPr lang="fr-FR" sz="1200" b="1" baseline="0">
                <a:solidFill>
                  <a:sysClr val="windowText" lastClr="000000"/>
                </a:solidFill>
              </a:rPr>
              <a:t> l'indice de Gini entre 2012 et 2021</a:t>
            </a:r>
            <a:endParaRPr lang="fr-FR" sz="12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Ménages agricoles</c:v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cat>
            <c:strRef>
              <c:f>'Données 3 - Indic. pauvreté'!$C$3:$L$3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('Données 3 - Indic. pauvreté'!$C$4:$D$4,'Données 3 - Indic. pauvreté'!$M$4,'Données 3 - Indic. pauvreté'!$F$4:$L$4)</c:f>
              <c:numCache>
                <c:formatCode>_(* #,##0.00_);_(* \(#,##0.00\);_(* "-"??_);_(@_)</c:formatCode>
                <c:ptCount val="10"/>
                <c:pt idx="0">
                  <c:v>0.36599999999999999</c:v>
                </c:pt>
                <c:pt idx="1">
                  <c:v>0.36299999999999999</c:v>
                </c:pt>
                <c:pt idx="3">
                  <c:v>0.36799999999999999</c:v>
                </c:pt>
                <c:pt idx="4">
                  <c:v>0.36399999999999999</c:v>
                </c:pt>
                <c:pt idx="5">
                  <c:v>0.36199999999999999</c:v>
                </c:pt>
                <c:pt idx="6">
                  <c:v>0.377</c:v>
                </c:pt>
                <c:pt idx="7">
                  <c:v>0.36499999999999999</c:v>
                </c:pt>
                <c:pt idx="8">
                  <c:v>0.35799999999999998</c:v>
                </c:pt>
                <c:pt idx="9">
                  <c:v>0.379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3ECD-4685-884A-A507BD2015D9}"/>
            </c:ext>
          </c:extLst>
        </c:ser>
        <c:ser>
          <c:idx val="1"/>
          <c:order val="1"/>
          <c:tx>
            <c:v>Ménages avec revenus d'activité</c:v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'Données 3 - Indic. pauvreté'!$C$3:$L$3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3 - Indic. pauvreté'!$C$5:$L$5</c:f>
              <c:numCache>
                <c:formatCode>_(* #,##0.00_);_(* \(#,##0.00\);_(* "-"??_);_(@_)</c:formatCode>
                <c:ptCount val="10"/>
                <c:pt idx="0">
                  <c:v>0.29499999999999998</c:v>
                </c:pt>
                <c:pt idx="1">
                  <c:v>0.28699999999999998</c:v>
                </c:pt>
                <c:pt idx="2">
                  <c:v>0.29099999999999998</c:v>
                </c:pt>
                <c:pt idx="3">
                  <c:v>0.29099999999999998</c:v>
                </c:pt>
                <c:pt idx="4">
                  <c:v>0.28999999999999998</c:v>
                </c:pt>
                <c:pt idx="5">
                  <c:v>0.28899999999999998</c:v>
                </c:pt>
                <c:pt idx="6">
                  <c:v>0.29599999999999999</c:v>
                </c:pt>
                <c:pt idx="7">
                  <c:v>0.29199999999999998</c:v>
                </c:pt>
                <c:pt idx="8">
                  <c:v>0.28799999999999998</c:v>
                </c:pt>
                <c:pt idx="9">
                  <c:v>0.29599999999999999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3ECD-4685-884A-A507BD2015D9}"/>
            </c:ext>
          </c:extLst>
        </c:ser>
        <c:ser>
          <c:idx val="2"/>
          <c:order val="2"/>
          <c:tx>
            <c:v>Tous ménages</c:v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rgbClr val="00B0F0"/>
                </a:solidFill>
              </a:ln>
              <a:effectLst/>
            </c:spPr>
          </c:marker>
          <c:cat>
            <c:strRef>
              <c:f>'Données 3 - Indic. pauvreté'!$C$3:$L$3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3 - Indic. pauvreté'!$C$6:$L$6</c:f>
              <c:numCache>
                <c:formatCode>_(* #,##0.00_);_(* \(#,##0.00\);_(* "-"??_);_(@_)</c:formatCode>
                <c:ptCount val="10"/>
                <c:pt idx="0">
                  <c:v>0.29899999999999999</c:v>
                </c:pt>
                <c:pt idx="1">
                  <c:v>0.28999999999999998</c:v>
                </c:pt>
                <c:pt idx="2">
                  <c:v>0.29299999999999998</c:v>
                </c:pt>
                <c:pt idx="3">
                  <c:v>0.29299999999999998</c:v>
                </c:pt>
                <c:pt idx="4">
                  <c:v>0.29099999999999998</c:v>
                </c:pt>
                <c:pt idx="5">
                  <c:v>0.28999999999999998</c:v>
                </c:pt>
                <c:pt idx="6">
                  <c:v>0.29599999999999999</c:v>
                </c:pt>
                <c:pt idx="7">
                  <c:v>0.29299999999999998</c:v>
                </c:pt>
                <c:pt idx="8">
                  <c:v>0.28899999999999998</c:v>
                </c:pt>
                <c:pt idx="9">
                  <c:v>0.29599999999999999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3ECD-4685-884A-A507BD2015D9}"/>
            </c:ext>
          </c:extLst>
        </c:ser>
        <c:ser>
          <c:idx val="9"/>
          <c:order val="9"/>
          <c:tx>
            <c:v>compl</c:v>
          </c:tx>
          <c:spPr>
            <a:ln w="28575" cap="rnd">
              <a:solidFill>
                <a:srgbClr val="92D050"/>
              </a:solidFill>
              <a:prstDash val="dash"/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val>
            <c:numRef>
              <c:f>'Données 3 - Indic. pauvreté'!$C$4:$L$4</c:f>
              <c:numCache>
                <c:formatCode>_(* #,##0.00_);_(* \(#,##0.00\);_(* "-"??_);_(@_)</c:formatCode>
                <c:ptCount val="10"/>
                <c:pt idx="0">
                  <c:v>0.36599999999999999</c:v>
                </c:pt>
                <c:pt idx="1">
                  <c:v>0.36299999999999999</c:v>
                </c:pt>
                <c:pt idx="2">
                  <c:v>0.36549999999999999</c:v>
                </c:pt>
                <c:pt idx="3">
                  <c:v>0.36799999999999999</c:v>
                </c:pt>
                <c:pt idx="4">
                  <c:v>0.36399999999999999</c:v>
                </c:pt>
                <c:pt idx="5">
                  <c:v>0.36199999999999999</c:v>
                </c:pt>
                <c:pt idx="6">
                  <c:v>0.377</c:v>
                </c:pt>
                <c:pt idx="7">
                  <c:v>0.36499999999999999</c:v>
                </c:pt>
                <c:pt idx="8">
                  <c:v>0.35799999999999998</c:v>
                </c:pt>
                <c:pt idx="9">
                  <c:v>0.379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2F-4A43-B02D-7105ECB93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2853535"/>
        <c:axId val="1572873919"/>
        <c:extLst>
          <c:ext xmlns:c15="http://schemas.microsoft.com/office/drawing/2012/chart" uri="{02D57815-91ED-43cb-92C2-25804820EDAC}">
            <c15:filteredLine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'Données 3 - Indic. pauvreté'!$A$7:$B$7</c15:sqref>
                        </c15:formulaRef>
                      </c:ext>
                    </c:extLst>
                    <c:strCache>
                      <c:ptCount val="2"/>
                      <c:pt idx="0">
                        <c:v>Intensité de la pauvreté</c:v>
                      </c:pt>
                      <c:pt idx="1">
                        <c:v>Ménages agricoles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'Données 3 - Indic. pauvreté'!$C$3:$L$3</c15:sqref>
                        </c15:formulaRef>
                      </c:ext>
                    </c:extLst>
                    <c:strCache>
                      <c:ptCount val="10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2014*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'Données 3 - Indic. pauvreté'!$F$7:$L$7</c15:sqref>
                        </c15:formulaRef>
                      </c:ext>
                    </c:extLst>
                    <c:numCache>
                      <c:formatCode>0.0%</c:formatCode>
                      <c:ptCount val="7"/>
                      <c:pt idx="0">
                        <c:v>0.28499999999999998</c:v>
                      </c:pt>
                      <c:pt idx="1">
                        <c:v>0.28699999999999998</c:v>
                      </c:pt>
                      <c:pt idx="2">
                        <c:v>0.27900000000000003</c:v>
                      </c:pt>
                      <c:pt idx="3">
                        <c:v>0.27500000000000002</c:v>
                      </c:pt>
                      <c:pt idx="4">
                        <c:v>0.27</c:v>
                      </c:pt>
                      <c:pt idx="5">
                        <c:v>0.26800000000000002</c:v>
                      </c:pt>
                      <c:pt idx="6">
                        <c:v>0.26800000000000002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3ECD-4685-884A-A507BD2015D9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pauvreté'!$A$8:$B$8</c15:sqref>
                        </c15:formulaRef>
                      </c:ext>
                    </c:extLst>
                    <c:strCache>
                      <c:ptCount val="2"/>
                      <c:pt idx="0">
                        <c:v>Intensité de la pauvreté</c:v>
                      </c:pt>
                      <c:pt idx="1">
                        <c:v>Ménages avec revenus d'activité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pauvreté'!$C$3:$L$3</c15:sqref>
                        </c15:formulaRef>
                      </c:ext>
                    </c:extLst>
                    <c:strCache>
                      <c:ptCount val="10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2014*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pauvreté'!$F$8:$L$8</c15:sqref>
                        </c15:formulaRef>
                      </c:ext>
                    </c:extLst>
                    <c:numCache>
                      <c:formatCode>0.0%</c:formatCode>
                      <c:ptCount val="7"/>
                      <c:pt idx="0">
                        <c:v>0.19500000000000001</c:v>
                      </c:pt>
                      <c:pt idx="1">
                        <c:v>0.188</c:v>
                      </c:pt>
                      <c:pt idx="2">
                        <c:v>0.186</c:v>
                      </c:pt>
                      <c:pt idx="3">
                        <c:v>0.188</c:v>
                      </c:pt>
                      <c:pt idx="4">
                        <c:v>0.187</c:v>
                      </c:pt>
                      <c:pt idx="5">
                        <c:v>0.184</c:v>
                      </c:pt>
                      <c:pt idx="6">
                        <c:v>0.191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ECD-4685-884A-A507BD2015D9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pauvreté'!$A$9:$B$9</c15:sqref>
                        </c15:formulaRef>
                      </c:ext>
                    </c:extLst>
                    <c:strCache>
                      <c:ptCount val="2"/>
                      <c:pt idx="0">
                        <c:v>Intensité de la pauvreté</c:v>
                      </c:pt>
                      <c:pt idx="1">
                        <c:v>Tous ménages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pauvreté'!$C$3:$L$3</c15:sqref>
                        </c15:formulaRef>
                      </c:ext>
                    </c:extLst>
                    <c:strCache>
                      <c:ptCount val="10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2014*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pauvreté'!$F$9:$L$9</c15:sqref>
                        </c15:formulaRef>
                      </c:ext>
                    </c:extLst>
                    <c:numCache>
                      <c:formatCode>0.0%</c:formatCode>
                      <c:ptCount val="7"/>
                      <c:pt idx="0">
                        <c:v>0.21199999999999999</c:v>
                      </c:pt>
                      <c:pt idx="1">
                        <c:v>0.20599999999999999</c:v>
                      </c:pt>
                      <c:pt idx="2">
                        <c:v>0.20200000000000001</c:v>
                      </c:pt>
                      <c:pt idx="3">
                        <c:v>0.20300000000000001</c:v>
                      </c:pt>
                      <c:pt idx="4">
                        <c:v>0.20499999999999999</c:v>
                      </c:pt>
                      <c:pt idx="5">
                        <c:v>0.20100000000000001</c:v>
                      </c:pt>
                      <c:pt idx="6">
                        <c:v>0.20899999999999999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ECD-4685-884A-A507BD2015D9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v>Ménages agricoles</c:v>
                </c:tx>
                <c:spPr>
                  <a:ln w="28575" cap="rnd">
                    <a:solidFill>
                      <a:srgbClr val="92D05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92D050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pauvreté'!$C$3:$L$3</c15:sqref>
                        </c15:formulaRef>
                      </c:ext>
                    </c:extLst>
                    <c:strCache>
                      <c:ptCount val="10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2014*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pauvreté'!$F$10:$L$10</c15:sqref>
                        </c15:formulaRef>
                      </c:ext>
                    </c:extLst>
                    <c:numCache>
                      <c:formatCode>0.0%</c:formatCode>
                      <c:ptCount val="7"/>
                      <c:pt idx="0">
                        <c:v>0.185</c:v>
                      </c:pt>
                      <c:pt idx="1">
                        <c:v>0.187</c:v>
                      </c:pt>
                      <c:pt idx="2">
                        <c:v>0.17899999999999999</c:v>
                      </c:pt>
                      <c:pt idx="3">
                        <c:v>0.16500000000000001</c:v>
                      </c:pt>
                      <c:pt idx="4">
                        <c:v>0.156</c:v>
                      </c:pt>
                      <c:pt idx="5">
                        <c:v>0.155</c:v>
                      </c:pt>
                      <c:pt idx="6">
                        <c:v>0.151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3ECD-4685-884A-A507BD2015D9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v>Ménages avec revenus d'activité</c:v>
                </c:tx>
                <c:spPr>
                  <a:ln w="28575" cap="rnd">
                    <a:solidFill>
                      <a:srgbClr val="FFC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C000"/>
                    </a:solidFill>
                    <a:ln w="9525">
                      <a:solidFill>
                        <a:srgbClr val="FFC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pauvreté'!$C$3:$L$3</c15:sqref>
                        </c15:formulaRef>
                      </c:ext>
                    </c:extLst>
                    <c:strCache>
                      <c:ptCount val="10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2014*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pauvreté'!$F$11:$L$11</c15:sqref>
                        </c15:formulaRef>
                      </c:ext>
                    </c:extLst>
                    <c:numCache>
                      <c:formatCode>0.0%</c:formatCode>
                      <c:ptCount val="7"/>
                      <c:pt idx="0">
                        <c:v>0.13900000000000001</c:v>
                      </c:pt>
                      <c:pt idx="1">
                        <c:v>0.13600000000000001</c:v>
                      </c:pt>
                      <c:pt idx="2">
                        <c:v>0.13300000000000001</c:v>
                      </c:pt>
                      <c:pt idx="3">
                        <c:v>0.13300000000000001</c:v>
                      </c:pt>
                      <c:pt idx="4">
                        <c:v>0.13</c:v>
                      </c:pt>
                      <c:pt idx="5">
                        <c:v>0.128</c:v>
                      </c:pt>
                      <c:pt idx="6">
                        <c:v>0.13100000000000001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ECD-4685-884A-A507BD2015D9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v>Tous ménages</c:v>
                </c:tx>
                <c:spPr>
                  <a:ln w="28575" cap="rnd">
                    <a:solidFill>
                      <a:srgbClr val="00B0F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B0F0"/>
                    </a:solidFill>
                    <a:ln w="9525">
                      <a:solidFill>
                        <a:srgbClr val="00B0F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pauvreté'!$C$3:$L$3</c15:sqref>
                        </c15:formulaRef>
                      </c:ext>
                    </c:extLst>
                    <c:strCache>
                      <c:ptCount val="10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2014*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'Données 3 - Indic. pauvreté'!$F$12:$L$12</c15:sqref>
                        </c15:formulaRef>
                      </c:ext>
                    </c:extLst>
                    <c:numCache>
                      <c:formatCode>0.0%</c:formatCode>
                      <c:ptCount val="7"/>
                      <c:pt idx="0">
                        <c:v>0.151</c:v>
                      </c:pt>
                      <c:pt idx="1">
                        <c:v>0.15</c:v>
                      </c:pt>
                      <c:pt idx="2">
                        <c:v>0.14699999999999999</c:v>
                      </c:pt>
                      <c:pt idx="3">
                        <c:v>0.14899999999999999</c:v>
                      </c:pt>
                      <c:pt idx="4">
                        <c:v>0.14699999999999999</c:v>
                      </c:pt>
                      <c:pt idx="5">
                        <c:v>0.14599999999999999</c:v>
                      </c:pt>
                      <c:pt idx="6">
                        <c:v>0.152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ECD-4685-884A-A507BD2015D9}"/>
                  </c:ext>
                </c:extLst>
              </c15:ser>
            </c15:filteredLineSeries>
          </c:ext>
        </c:extLst>
      </c:lineChart>
      <c:catAx>
        <c:axId val="1572853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72873919"/>
        <c:crosses val="autoZero"/>
        <c:auto val="1"/>
        <c:lblAlgn val="ctr"/>
        <c:lblOffset val="100"/>
        <c:noMultiLvlLbl val="0"/>
      </c:catAx>
      <c:valAx>
        <c:axId val="1572873919"/>
        <c:scaling>
          <c:orientation val="minMax"/>
          <c:max val="0.39000000000000007"/>
          <c:min val="0.2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72853535"/>
        <c:crosses val="autoZero"/>
        <c:crossBetween val="between"/>
        <c:majorUnit val="1.0000000000000002E-2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fr-FR" sz="1200" b="1"/>
              <a:t>Graphique 4 complémentaire - Structure</a:t>
            </a:r>
            <a:r>
              <a:rPr lang="fr-FR" sz="1200" b="1" baseline="0"/>
              <a:t> des revenus disponibles en montants en 2021</a:t>
            </a:r>
            <a:endParaRPr lang="fr-FR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0789904881613156"/>
          <c:y val="0.11950907407407407"/>
          <c:w val="0.63210338490419626"/>
          <c:h val="0.7859846296296296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'Données 4 - Structure RD 2021'!$A$5</c:f>
              <c:strCache>
                <c:ptCount val="1"/>
                <c:pt idx="0">
                  <c:v>Impôts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Ménages agricoles </c:v>
              </c:pt>
              <c:pt idx="1">
                <c:v> Ménages avec revenus d'activité </c:v>
              </c:pt>
              <c:pt idx="2">
                <c:v> Tous ménages</c:v>
              </c:pt>
            </c:strLit>
          </c:cat>
          <c:val>
            <c:numRef>
              <c:f>('Données 4 - Structure RD 2021'!$B$5,'Données 4 - Structure RD 2021'!$D$5,'Données 4 - Structure RD 2021'!$F$5)</c:f>
              <c:numCache>
                <c:formatCode>_-* #\ ##0\ "€"_-;\-* #\ ##0\ "€"_-;_-* "-"??\ "€"_-;_-@_-</c:formatCode>
                <c:ptCount val="3"/>
                <c:pt idx="0">
                  <c:v>-12100</c:v>
                </c:pt>
                <c:pt idx="1">
                  <c:v>-8400</c:v>
                </c:pt>
                <c:pt idx="2">
                  <c:v>-6900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CC-4EDB-A32D-7DF7D791640E}"/>
            </c:ext>
          </c:extLst>
        </c:ser>
        <c:ser>
          <c:idx val="1"/>
          <c:order val="1"/>
          <c:tx>
            <c:strRef>
              <c:f>'Données 4 - Structure RD 2021'!$A$6</c:f>
              <c:strCache>
                <c:ptCount val="1"/>
                <c:pt idx="0">
                  <c:v>Pensions / retraites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Ménages agricoles </c:v>
              </c:pt>
              <c:pt idx="1">
                <c:v> Ménages avec revenus d'activité </c:v>
              </c:pt>
              <c:pt idx="2">
                <c:v> Tous ménages</c:v>
              </c:pt>
            </c:strLit>
          </c:cat>
          <c:val>
            <c:numRef>
              <c:f>('Données 4 - Structure RD 2021'!$B$6,'Données 4 - Structure RD 2021'!$D$6,'Données 4 - Structure RD 2021'!$F$6)</c:f>
              <c:numCache>
                <c:formatCode>_-* #\ ##0\ "€"_-;\-* #\ ##0\ "€"_-;_-* "-"??\ "€"_-;_-@_-</c:formatCode>
                <c:ptCount val="3"/>
                <c:pt idx="0">
                  <c:v>9500</c:v>
                </c:pt>
                <c:pt idx="1">
                  <c:v>4300</c:v>
                </c:pt>
                <c:pt idx="2">
                  <c:v>11300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CC-4EDB-A32D-7DF7D791640E}"/>
            </c:ext>
          </c:extLst>
        </c:ser>
        <c:ser>
          <c:idx val="2"/>
          <c:order val="2"/>
          <c:tx>
            <c:strRef>
              <c:f>'Données 4 - Structure RD 2021'!$A$7</c:f>
              <c:strCache>
                <c:ptCount val="1"/>
                <c:pt idx="0">
                  <c:v>Prestations sociales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Lit>
              <c:ptCount val="3"/>
              <c:pt idx="0">
                <c:v>Ménages agricoles </c:v>
              </c:pt>
              <c:pt idx="1">
                <c:v> Ménages avec revenus d'activité </c:v>
              </c:pt>
              <c:pt idx="2">
                <c:v> Tous ménages</c:v>
              </c:pt>
            </c:strLit>
          </c:cat>
          <c:val>
            <c:numRef>
              <c:f>('Données 4 - Structure RD 2021'!$B$7,'Données 4 - Structure RD 2021'!$D$7,'Données 4 - Structure RD 2021'!$F$7)</c:f>
              <c:numCache>
                <c:formatCode>_-* #\ ##0\ "€"_-;\-* #\ ##0\ "€"_-;_-* "-"??\ "€"_-;_-@_-</c:formatCode>
                <c:ptCount val="3"/>
                <c:pt idx="0">
                  <c:v>1600</c:v>
                </c:pt>
                <c:pt idx="1">
                  <c:v>2400</c:v>
                </c:pt>
                <c:pt idx="2">
                  <c:v>2200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CCC-4EDB-A32D-7DF7D791640E}"/>
            </c:ext>
          </c:extLst>
        </c:ser>
        <c:ser>
          <c:idx val="3"/>
          <c:order val="3"/>
          <c:tx>
            <c:strRef>
              <c:f>'Données 4 - Structure RD 2021'!$A$8</c:f>
              <c:strCache>
                <c:ptCount val="1"/>
                <c:pt idx="0">
                  <c:v>Bénéfices agricoles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B98-4631-BF3E-3D6C7C042E0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B98-4631-BF3E-3D6C7C042E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Ménages agricoles </c:v>
              </c:pt>
              <c:pt idx="1">
                <c:v> Ménages avec revenus d'activité </c:v>
              </c:pt>
              <c:pt idx="2">
                <c:v> Tous ménages</c:v>
              </c:pt>
            </c:strLit>
          </c:cat>
          <c:val>
            <c:numRef>
              <c:f>('Données 4 - Structure RD 2021'!$B$8,'Données 4 - Structure RD 2021'!$D$8,'Données 4 - Structure RD 2021'!$F$8)</c:f>
              <c:numCache>
                <c:formatCode>_-* #\ ##0\ "€"_-;\-* #\ ##0\ "€"_-;_-* "-"??\ "€"_-;_-@_-</c:formatCode>
                <c:ptCount val="3"/>
                <c:pt idx="0">
                  <c:v>17700</c:v>
                </c:pt>
                <c:pt idx="1">
                  <c:v>400</c:v>
                </c:pt>
                <c:pt idx="2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CCC-4EDB-A32D-7DF7D791640E}"/>
            </c:ext>
          </c:extLst>
        </c:ser>
        <c:ser>
          <c:idx val="4"/>
          <c:order val="4"/>
          <c:tx>
            <c:strRef>
              <c:f>'Données 4 - Structure RD 2021'!$A$9</c:f>
              <c:strCache>
                <c:ptCount val="1"/>
                <c:pt idx="0">
                  <c:v>Revenus d'activité hors agriculture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Ménages agricoles </c:v>
              </c:pt>
              <c:pt idx="1">
                <c:v> Ménages avec revenus d'activité </c:v>
              </c:pt>
              <c:pt idx="2">
                <c:v> Tous ménages</c:v>
              </c:pt>
            </c:strLit>
          </c:cat>
          <c:val>
            <c:numRef>
              <c:f>('Données 4 - Structure RD 2021'!$B$9,'Données 4 - Structure RD 2021'!$D$9,'Données 4 - Structure RD 2021'!$F$9)</c:f>
              <c:numCache>
                <c:formatCode>_-* #\ ##0\ "€"_-;\-* #\ ##0\ "€"_-;_-* "-"??\ "€"_-;_-@_-</c:formatCode>
                <c:ptCount val="3"/>
                <c:pt idx="0">
                  <c:v>25500</c:v>
                </c:pt>
                <c:pt idx="1">
                  <c:v>43600</c:v>
                </c:pt>
                <c:pt idx="2">
                  <c:v>29900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CCC-4EDB-A32D-7DF7D791640E}"/>
            </c:ext>
          </c:extLst>
        </c:ser>
        <c:ser>
          <c:idx val="5"/>
          <c:order val="5"/>
          <c:tx>
            <c:strRef>
              <c:f>'Données 4 - Structure RD 2021'!$A$10</c:f>
              <c:strCache>
                <c:ptCount val="1"/>
                <c:pt idx="0">
                  <c:v>Revenus du patrimoine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Ménages agricoles </c:v>
              </c:pt>
              <c:pt idx="1">
                <c:v> Ménages avec revenus d'activité </c:v>
              </c:pt>
              <c:pt idx="2">
                <c:v> Tous ménages</c:v>
              </c:pt>
            </c:strLit>
          </c:cat>
          <c:val>
            <c:numRef>
              <c:f>('Données 4 - Structure RD 2021'!$B$10,'Données 4 - Structure RD 2021'!$D$10,'Données 4 - Structure RD 2021'!$F$10)</c:f>
              <c:numCache>
                <c:formatCode>_-* #\ ##0\ "€"_-;\-* #\ ##0\ "€"_-;_-* "-"??\ "€"_-;_-@_-</c:formatCode>
                <c:ptCount val="3"/>
                <c:pt idx="0">
                  <c:v>15300</c:v>
                </c:pt>
                <c:pt idx="1">
                  <c:v>3800</c:v>
                </c:pt>
                <c:pt idx="2">
                  <c:v>3800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CC-4EDB-A32D-7DF7D791640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1774609279"/>
        <c:axId val="1774603871"/>
      </c:barChart>
      <c:catAx>
        <c:axId val="1774609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1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74603871"/>
        <c:crosses val="autoZero"/>
        <c:auto val="1"/>
        <c:lblAlgn val="ctr"/>
        <c:lblOffset val="100"/>
        <c:noMultiLvlLbl val="0"/>
      </c:catAx>
      <c:valAx>
        <c:axId val="1774603871"/>
        <c:scaling>
          <c:orientation val="minMax"/>
          <c:max val="70000"/>
          <c:min val="-1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-* #\ ##0\ &quot;€&quot;_-;\-* #\ ##0\ &quot;€&quot;_-;_-* &quot;-&quot;??\ &quot;€&quot;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746092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103814145084581"/>
          <c:y val="7.5037104933134424E-2"/>
          <c:w val="0.21683184793139582"/>
          <c:h val="0.818266748994235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n>
            <a:noFill/>
          </a:ln>
          <a:solidFill>
            <a:schemeClr val="tx1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fr-FR" sz="1200" b="1">
                <a:solidFill>
                  <a:sysClr val="windowText" lastClr="000000"/>
                </a:solidFill>
              </a:rPr>
              <a:t>Graphique 4 - Structure des revenus disponibles</a:t>
            </a:r>
            <a:r>
              <a:rPr lang="fr-FR" sz="1200" b="1" baseline="0">
                <a:solidFill>
                  <a:sysClr val="windowText" lastClr="000000"/>
                </a:solidFill>
              </a:rPr>
              <a:t> en 2021</a:t>
            </a:r>
            <a:endParaRPr lang="fr-FR" sz="12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'Données 4 - Structure RD 2021'!$A$5</c:f>
              <c:strCache>
                <c:ptCount val="1"/>
                <c:pt idx="0">
                  <c:v>Impôts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Ménages agricoles </c:v>
              </c:pt>
              <c:pt idx="1">
                <c:v> Ménages avec revenus d'activité </c:v>
              </c:pt>
              <c:pt idx="2">
                <c:v> Tous ménages</c:v>
              </c:pt>
            </c:strLit>
          </c:cat>
          <c:val>
            <c:numRef>
              <c:f>('Données 4 - Structure RD 2021'!$C$5,'Données 4 - Structure RD 2021'!$E$5,'Données 4 - Structure RD 2021'!$G$5)</c:f>
              <c:numCache>
                <c:formatCode>0.0%</c:formatCode>
                <c:ptCount val="3"/>
                <c:pt idx="0">
                  <c:v>-0.21</c:v>
                </c:pt>
                <c:pt idx="1">
                  <c:v>-0.182</c:v>
                </c:pt>
                <c:pt idx="2">
                  <c:v>-0.17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CC-4EDB-A32D-7DF7D791640E}"/>
            </c:ext>
          </c:extLst>
        </c:ser>
        <c:ser>
          <c:idx val="1"/>
          <c:order val="1"/>
          <c:tx>
            <c:strRef>
              <c:f>'Données 4 - Structure RD 2021'!$A$6</c:f>
              <c:strCache>
                <c:ptCount val="1"/>
                <c:pt idx="0">
                  <c:v>Pensions / retraites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Ménages agricoles </c:v>
              </c:pt>
              <c:pt idx="1">
                <c:v> Ménages avec revenus d'activité </c:v>
              </c:pt>
              <c:pt idx="2">
                <c:v> Tous ménages</c:v>
              </c:pt>
            </c:strLit>
          </c:cat>
          <c:val>
            <c:numRef>
              <c:f>('Données 4 - Structure RD 2021'!$C$6,'Données 4 - Structure RD 2021'!$E$6,'Données 4 - Structure RD 2021'!$G$6)</c:f>
              <c:numCache>
                <c:formatCode>0.0%</c:formatCode>
                <c:ptCount val="3"/>
                <c:pt idx="0">
                  <c:v>0.16500000000000001</c:v>
                </c:pt>
                <c:pt idx="1">
                  <c:v>9.4E-2</c:v>
                </c:pt>
                <c:pt idx="2">
                  <c:v>0.27800000000000002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CC-4EDB-A32D-7DF7D791640E}"/>
            </c:ext>
          </c:extLst>
        </c:ser>
        <c:ser>
          <c:idx val="2"/>
          <c:order val="2"/>
          <c:tx>
            <c:strRef>
              <c:f>'Données 4 - Structure RD 2021'!$A$7</c:f>
              <c:strCache>
                <c:ptCount val="1"/>
                <c:pt idx="0">
                  <c:v>Prestations sociales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Ménages agricoles </c:v>
              </c:pt>
              <c:pt idx="1">
                <c:v> Ménages avec revenus d'activité </c:v>
              </c:pt>
              <c:pt idx="2">
                <c:v> Tous ménages</c:v>
              </c:pt>
            </c:strLit>
          </c:cat>
          <c:val>
            <c:numRef>
              <c:f>('Données 4 - Structure RD 2021'!$C$7,'Données 4 - Structure RD 2021'!$E$7,'Données 4 - Structure RD 2021'!$G$7)</c:f>
              <c:numCache>
                <c:formatCode>0.0%</c:formatCode>
                <c:ptCount val="3"/>
                <c:pt idx="0">
                  <c:v>2.8000000000000001E-2</c:v>
                </c:pt>
                <c:pt idx="1">
                  <c:v>5.2999999999999999E-2</c:v>
                </c:pt>
                <c:pt idx="2">
                  <c:v>5.3999999999999999E-2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CCC-4EDB-A32D-7DF7D791640E}"/>
            </c:ext>
          </c:extLst>
        </c:ser>
        <c:ser>
          <c:idx val="3"/>
          <c:order val="3"/>
          <c:tx>
            <c:strRef>
              <c:f>'Données 4 - Structure RD 2021'!$A$8</c:f>
              <c:strCache>
                <c:ptCount val="1"/>
                <c:pt idx="0">
                  <c:v>Bénéfices agricoles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91-423A-AF51-83793FDE0D6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191-423A-AF51-83793FDE0D6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Ménages agricoles </c:v>
              </c:pt>
              <c:pt idx="1">
                <c:v> Ménages avec revenus d'activité </c:v>
              </c:pt>
              <c:pt idx="2">
                <c:v> Tous ménages</c:v>
              </c:pt>
            </c:strLit>
          </c:cat>
          <c:val>
            <c:numRef>
              <c:f>('Données 4 - Structure RD 2021'!$C$8,'Données 4 - Structure RD 2021'!$E$8,'Données 4 - Structure RD 2021'!$G$8)</c:f>
              <c:numCache>
                <c:formatCode>0.0%</c:formatCode>
                <c:ptCount val="3"/>
                <c:pt idx="0">
                  <c:v>0.308</c:v>
                </c:pt>
                <c:pt idx="1">
                  <c:v>8.0000000000000002E-3</c:v>
                </c:pt>
                <c:pt idx="2">
                  <c:v>7.0000000000000001E-3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CCC-4EDB-A32D-7DF7D791640E}"/>
            </c:ext>
          </c:extLst>
        </c:ser>
        <c:ser>
          <c:idx val="4"/>
          <c:order val="4"/>
          <c:tx>
            <c:strRef>
              <c:f>'Données 4 - Structure RD 2021'!$A$9</c:f>
              <c:strCache>
                <c:ptCount val="1"/>
                <c:pt idx="0">
                  <c:v>Revenus d'activité hors agriculture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Ménages agricoles </c:v>
              </c:pt>
              <c:pt idx="1">
                <c:v> Ménages avec revenus d'activité </c:v>
              </c:pt>
              <c:pt idx="2">
                <c:v> Tous ménages</c:v>
              </c:pt>
            </c:strLit>
          </c:cat>
          <c:val>
            <c:numRef>
              <c:f>('Données 4 - Structure RD 2021'!$C$9,'Données 4 - Structure RD 2021'!$E$9,'Données 4 - Structure RD 2021'!$G$9)</c:f>
              <c:numCache>
                <c:formatCode>0.0%</c:formatCode>
                <c:ptCount val="3"/>
                <c:pt idx="0">
                  <c:v>0.443</c:v>
                </c:pt>
                <c:pt idx="1">
                  <c:v>0.94499999999999995</c:v>
                </c:pt>
                <c:pt idx="2">
                  <c:v>0.73599999999999999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CCC-4EDB-A32D-7DF7D791640E}"/>
            </c:ext>
          </c:extLst>
        </c:ser>
        <c:ser>
          <c:idx val="5"/>
          <c:order val="5"/>
          <c:tx>
            <c:strRef>
              <c:f>'Données 4 - Structure RD 2021'!$A$10</c:f>
              <c:strCache>
                <c:ptCount val="1"/>
                <c:pt idx="0">
                  <c:v>Revenus du patrimoine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Ménages agricoles </c:v>
              </c:pt>
              <c:pt idx="1">
                <c:v> Ménages avec revenus d'activité </c:v>
              </c:pt>
              <c:pt idx="2">
                <c:v> Tous ménages</c:v>
              </c:pt>
            </c:strLit>
          </c:cat>
          <c:val>
            <c:numRef>
              <c:f>('Données 4 - Structure RD 2021'!$C$10,'Données 4 - Structure RD 2021'!$E$10,'Données 4 - Structure RD 2021'!$G$10)</c:f>
              <c:numCache>
                <c:formatCode>0.0%</c:formatCode>
                <c:ptCount val="3"/>
                <c:pt idx="0">
                  <c:v>0.26500000000000001</c:v>
                </c:pt>
                <c:pt idx="1">
                  <c:v>8.2000000000000003E-2</c:v>
                </c:pt>
                <c:pt idx="2">
                  <c:v>9.5000000000000001E-2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CC-4EDB-A32D-7DF7D791640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1774609279"/>
        <c:axId val="1774603871"/>
      </c:barChart>
      <c:catAx>
        <c:axId val="1774609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1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74603871"/>
        <c:crosses val="autoZero"/>
        <c:auto val="1"/>
        <c:lblAlgn val="ctr"/>
        <c:lblOffset val="100"/>
        <c:noMultiLvlLbl val="0"/>
      </c:catAx>
      <c:valAx>
        <c:axId val="17746038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746092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103814145084581"/>
          <c:y val="0.12761546633326559"/>
          <c:w val="0.23711769099767432"/>
          <c:h val="0.71841900386198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n>
            <a:noFill/>
          </a:ln>
          <a:solidFill>
            <a:schemeClr val="tx1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fr-FR" sz="1200" b="1">
                <a:solidFill>
                  <a:sysClr val="windowText" lastClr="000000"/>
                </a:solidFill>
              </a:rPr>
              <a:t>Graphique 5.a – Structure des revenus disponibles des ménages agricoles en euros constants 2021 entre 2012 et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0789904881613156"/>
          <c:y val="0.10896175343180962"/>
          <c:w val="0.67636340613971302"/>
          <c:h val="0.7965320518934053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'Données 5 - Evol. Montants RD'!$B$4</c:f>
              <c:strCache>
                <c:ptCount val="1"/>
                <c:pt idx="0">
                  <c:v>Impôts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5 - Evol. Montants RD'!$C$3:$L$3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RD'!$C$4:$L$4</c:f>
              <c:numCache>
                <c:formatCode>_-* #\ ##0\ "€"_-;\-* #\ ##0\ "€"_-;_-* "-"??\ "€"_-;_-@_-</c:formatCode>
                <c:ptCount val="10"/>
                <c:pt idx="0">
                  <c:v>-12300</c:v>
                </c:pt>
                <c:pt idx="1">
                  <c:v>-12200</c:v>
                </c:pt>
                <c:pt idx="3">
                  <c:v>-11300</c:v>
                </c:pt>
                <c:pt idx="4">
                  <c:v>-11000</c:v>
                </c:pt>
                <c:pt idx="5">
                  <c:v>-10500</c:v>
                </c:pt>
                <c:pt idx="6">
                  <c:v>-11900</c:v>
                </c:pt>
                <c:pt idx="7">
                  <c:v>-11800</c:v>
                </c:pt>
                <c:pt idx="8">
                  <c:v>-11400</c:v>
                </c:pt>
                <c:pt idx="9">
                  <c:v>-12100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39-4B1F-8726-F8605F7DC35A}"/>
            </c:ext>
          </c:extLst>
        </c:ser>
        <c:ser>
          <c:idx val="1"/>
          <c:order val="1"/>
          <c:tx>
            <c:strRef>
              <c:f>'Données 5 - Evol. Montants RD'!$B$5</c:f>
              <c:strCache>
                <c:ptCount val="1"/>
                <c:pt idx="0">
                  <c:v>Pensions / retraites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5 - Evol. Montants RD'!$C$3:$L$3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RD'!$C$5:$L$5</c:f>
              <c:numCache>
                <c:formatCode>_-* #\ ##0\ "€"_-;\-* #\ ##0\ "€"_-;_-* "-"??\ "€"_-;_-@_-</c:formatCode>
                <c:ptCount val="10"/>
                <c:pt idx="0">
                  <c:v>7200</c:v>
                </c:pt>
                <c:pt idx="1">
                  <c:v>7800</c:v>
                </c:pt>
                <c:pt idx="3">
                  <c:v>8800</c:v>
                </c:pt>
                <c:pt idx="4">
                  <c:v>8900</c:v>
                </c:pt>
                <c:pt idx="5">
                  <c:v>9000</c:v>
                </c:pt>
                <c:pt idx="6">
                  <c:v>9100</c:v>
                </c:pt>
                <c:pt idx="7">
                  <c:v>9200</c:v>
                </c:pt>
                <c:pt idx="8">
                  <c:v>9400</c:v>
                </c:pt>
                <c:pt idx="9">
                  <c:v>9500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39-4B1F-8726-F8605F7DC35A}"/>
            </c:ext>
          </c:extLst>
        </c:ser>
        <c:ser>
          <c:idx val="2"/>
          <c:order val="2"/>
          <c:tx>
            <c:strRef>
              <c:f>'Données 5 - Evol. Montants RD'!$B$6</c:f>
              <c:strCache>
                <c:ptCount val="1"/>
                <c:pt idx="0">
                  <c:v>Prestations sociales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5 - Evol. Montants RD'!$C$3:$L$3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RD'!$C$6:$L$6</c:f>
              <c:numCache>
                <c:formatCode>_-* #\ ##0\ "€"_-;\-* #\ ##0\ "€"_-;_-* "-"??\ "€"_-;_-@_-</c:formatCode>
                <c:ptCount val="10"/>
                <c:pt idx="0">
                  <c:v>1600</c:v>
                </c:pt>
                <c:pt idx="1">
                  <c:v>1500</c:v>
                </c:pt>
                <c:pt idx="3">
                  <c:v>1500</c:v>
                </c:pt>
                <c:pt idx="4">
                  <c:v>1700</c:v>
                </c:pt>
                <c:pt idx="5">
                  <c:v>1700</c:v>
                </c:pt>
                <c:pt idx="6">
                  <c:v>1700</c:v>
                </c:pt>
                <c:pt idx="7">
                  <c:v>1800</c:v>
                </c:pt>
                <c:pt idx="8">
                  <c:v>1800</c:v>
                </c:pt>
                <c:pt idx="9">
                  <c:v>1600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39-4B1F-8726-F8605F7DC35A}"/>
            </c:ext>
          </c:extLst>
        </c:ser>
        <c:ser>
          <c:idx val="3"/>
          <c:order val="3"/>
          <c:tx>
            <c:strRef>
              <c:f>'Données 5 - Evol. Montants RD'!$B$7</c:f>
              <c:strCache>
                <c:ptCount val="1"/>
                <c:pt idx="0">
                  <c:v>Bénéfices agricoles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5 - Evol. Montants RD'!$C$3:$L$3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RD'!$C$7:$L$7</c:f>
              <c:numCache>
                <c:formatCode>_-* #\ ##0\ "€"_-;\-* #\ ##0\ "€"_-;_-* "-"??\ "€"_-;_-@_-</c:formatCode>
                <c:ptCount val="10"/>
                <c:pt idx="0">
                  <c:v>22200</c:v>
                </c:pt>
                <c:pt idx="1">
                  <c:v>20900</c:v>
                </c:pt>
                <c:pt idx="3">
                  <c:v>15900</c:v>
                </c:pt>
                <c:pt idx="4">
                  <c:v>14600</c:v>
                </c:pt>
                <c:pt idx="5">
                  <c:v>14300</c:v>
                </c:pt>
                <c:pt idx="6">
                  <c:v>17200</c:v>
                </c:pt>
                <c:pt idx="7">
                  <c:v>17100</c:v>
                </c:pt>
                <c:pt idx="8">
                  <c:v>16700</c:v>
                </c:pt>
                <c:pt idx="9">
                  <c:v>17700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39-4B1F-8726-F8605F7DC35A}"/>
            </c:ext>
          </c:extLst>
        </c:ser>
        <c:ser>
          <c:idx val="4"/>
          <c:order val="4"/>
          <c:tx>
            <c:strRef>
              <c:f>'Données 5 - Evol. Montants RD'!$B$8</c:f>
              <c:strCache>
                <c:ptCount val="1"/>
                <c:pt idx="0">
                  <c:v>Revenus d'activité hors agriculture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5 - Evol. Montants RD'!$C$3:$L$3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RD'!$C$8:$L$8</c:f>
              <c:numCache>
                <c:formatCode>_-* #\ ##0\ "€"_-;\-* #\ ##0\ "€"_-;_-* "-"??\ "€"_-;_-@_-</c:formatCode>
                <c:ptCount val="10"/>
                <c:pt idx="0">
                  <c:v>21400</c:v>
                </c:pt>
                <c:pt idx="1">
                  <c:v>21200</c:v>
                </c:pt>
                <c:pt idx="3">
                  <c:v>22600</c:v>
                </c:pt>
                <c:pt idx="4">
                  <c:v>23500</c:v>
                </c:pt>
                <c:pt idx="5">
                  <c:v>24000</c:v>
                </c:pt>
                <c:pt idx="6">
                  <c:v>24500</c:v>
                </c:pt>
                <c:pt idx="7">
                  <c:v>24200</c:v>
                </c:pt>
                <c:pt idx="8">
                  <c:v>24400</c:v>
                </c:pt>
                <c:pt idx="9">
                  <c:v>25500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F39-4B1F-8726-F8605F7DC35A}"/>
            </c:ext>
          </c:extLst>
        </c:ser>
        <c:ser>
          <c:idx val="5"/>
          <c:order val="5"/>
          <c:tx>
            <c:strRef>
              <c:f>'Données 5 - Evol. Montants RD'!$B$9</c:f>
              <c:strCache>
                <c:ptCount val="1"/>
                <c:pt idx="0">
                  <c:v>Revenus du patrimoine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5 - Evol. Montants RD'!$C$3:$L$3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RD'!$C$9:$L$9</c:f>
              <c:numCache>
                <c:formatCode>_-* #\ ##0\ "€"_-;\-* #\ ##0\ "€"_-;_-* "-"??\ "€"_-;_-@_-</c:formatCode>
                <c:ptCount val="10"/>
                <c:pt idx="0">
                  <c:v>15100</c:v>
                </c:pt>
                <c:pt idx="1">
                  <c:v>13400</c:v>
                </c:pt>
                <c:pt idx="3">
                  <c:v>13800</c:v>
                </c:pt>
                <c:pt idx="4">
                  <c:v>13400</c:v>
                </c:pt>
                <c:pt idx="5">
                  <c:v>13200</c:v>
                </c:pt>
                <c:pt idx="6">
                  <c:v>14700</c:v>
                </c:pt>
                <c:pt idx="7">
                  <c:v>14000</c:v>
                </c:pt>
                <c:pt idx="8">
                  <c:v>13600</c:v>
                </c:pt>
                <c:pt idx="9">
                  <c:v>15300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F39-4B1F-8726-F8605F7DC3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100"/>
        <c:axId val="1774609279"/>
        <c:axId val="1774603871"/>
      </c:barChart>
      <c:catAx>
        <c:axId val="1774609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1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74603871"/>
        <c:crosses val="autoZero"/>
        <c:auto val="1"/>
        <c:lblAlgn val="ctr"/>
        <c:lblOffset val="100"/>
        <c:noMultiLvlLbl val="0"/>
      </c:catAx>
      <c:valAx>
        <c:axId val="1774603871"/>
        <c:scaling>
          <c:orientation val="minMax"/>
          <c:max val="70000"/>
          <c:min val="-1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\ &quot;€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746092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238898982600348"/>
          <c:y val="8.9648970074439963E-2"/>
          <c:w val="0.19285766976215757"/>
          <c:h val="0.818266748994235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n>
            <a:noFill/>
          </a:ln>
          <a:solidFill>
            <a:schemeClr val="tx1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200" b="0" i="0" u="none" strike="noStrike" kern="1200" spc="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fr-FR" b="1">
                <a:solidFill>
                  <a:sysClr val="windowText" lastClr="000000"/>
                </a:solidFill>
              </a:rPr>
              <a:t>Graphique 5.a</a:t>
            </a:r>
            <a:r>
              <a:rPr lang="fr-FR" b="1" baseline="0">
                <a:solidFill>
                  <a:sysClr val="windowText" lastClr="000000"/>
                </a:solidFill>
              </a:rPr>
              <a:t> complémentaire</a:t>
            </a:r>
            <a:r>
              <a:rPr lang="fr-FR" b="1">
                <a:solidFill>
                  <a:sysClr val="windowText" lastClr="000000"/>
                </a:solidFill>
              </a:rPr>
              <a:t> – Structure des revenus disponibles des ménages ayant des revenus d'activité en euros constants 2021 entre 2012 et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0789904881613156"/>
          <c:y val="0.10651030323337242"/>
          <c:w val="0.67636340613971302"/>
          <c:h val="0.79898358183950413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800" b="1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5 - Evol. Montants RD'!$C$3:$L$3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RD'!$C$10:$L$10</c:f>
              <c:numCache>
                <c:formatCode>_-* #\ ##0\ "€"_-;\-* #\ ##0\ "€"_-;_-* "-"??\ "€"_-;_-@_-</c:formatCode>
                <c:ptCount val="10"/>
                <c:pt idx="0">
                  <c:v>-7900</c:v>
                </c:pt>
                <c:pt idx="1">
                  <c:v>-8100</c:v>
                </c:pt>
                <c:pt idx="2">
                  <c:v>-8000</c:v>
                </c:pt>
                <c:pt idx="3">
                  <c:v>-8000</c:v>
                </c:pt>
                <c:pt idx="4">
                  <c:v>-8100</c:v>
                </c:pt>
                <c:pt idx="5">
                  <c:v>-8100</c:v>
                </c:pt>
                <c:pt idx="6">
                  <c:v>-8800</c:v>
                </c:pt>
                <c:pt idx="7">
                  <c:v>-8400</c:v>
                </c:pt>
                <c:pt idx="8">
                  <c:v>-8100</c:v>
                </c:pt>
                <c:pt idx="9">
                  <c:v>-8400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D24-49D7-8BC3-1E0B71A75D54}"/>
            </c:ext>
          </c:extLst>
        </c:ser>
        <c:ser>
          <c:idx val="1"/>
          <c:order val="1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800" b="1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5 - Evol. Montants RD'!$C$3:$L$3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RD'!$C$11:$L$11</c:f>
              <c:numCache>
                <c:formatCode>_-* #\ ##0\ "€"_-;\-* #\ ##0\ "€"_-;_-* "-"??\ "€"_-;_-@_-</c:formatCode>
                <c:ptCount val="10"/>
                <c:pt idx="0">
                  <c:v>4200</c:v>
                </c:pt>
                <c:pt idx="1">
                  <c:v>4300</c:v>
                </c:pt>
                <c:pt idx="2">
                  <c:v>4500</c:v>
                </c:pt>
                <c:pt idx="3">
                  <c:v>4500</c:v>
                </c:pt>
                <c:pt idx="4">
                  <c:v>4600</c:v>
                </c:pt>
                <c:pt idx="5">
                  <c:v>4500</c:v>
                </c:pt>
                <c:pt idx="6">
                  <c:v>4500</c:v>
                </c:pt>
                <c:pt idx="7">
                  <c:v>4400</c:v>
                </c:pt>
                <c:pt idx="8">
                  <c:v>4400</c:v>
                </c:pt>
                <c:pt idx="9">
                  <c:v>4300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7-7D24-49D7-8BC3-1E0B71A75D54}"/>
            </c:ext>
          </c:extLst>
        </c:ser>
        <c:ser>
          <c:idx val="2"/>
          <c:order val="2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800" b="1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5 - Evol. Montants RD'!$C$3:$L$3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RD'!$C$12:$L$12</c:f>
              <c:numCache>
                <c:formatCode>_-* #\ ##0\ "€"_-;\-* #\ ##0\ "€"_-;_-* "-"??\ "€"_-;_-@_-</c:formatCode>
                <c:ptCount val="10"/>
                <c:pt idx="0">
                  <c:v>2200</c:v>
                </c:pt>
                <c:pt idx="1">
                  <c:v>2300</c:v>
                </c:pt>
                <c:pt idx="2">
                  <c:v>2400</c:v>
                </c:pt>
                <c:pt idx="3">
                  <c:v>2300</c:v>
                </c:pt>
                <c:pt idx="4">
                  <c:v>2400</c:v>
                </c:pt>
                <c:pt idx="5">
                  <c:v>2500</c:v>
                </c:pt>
                <c:pt idx="6">
                  <c:v>2500</c:v>
                </c:pt>
                <c:pt idx="7">
                  <c:v>2600</c:v>
                </c:pt>
                <c:pt idx="8">
                  <c:v>2700</c:v>
                </c:pt>
                <c:pt idx="9">
                  <c:v>2400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8-7D24-49D7-8BC3-1E0B71A75D54}"/>
            </c:ext>
          </c:extLst>
        </c:ser>
        <c:ser>
          <c:idx val="3"/>
          <c:order val="3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5 - Evol. Montants RD'!$C$3:$L$3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RD'!$C$13:$L$13</c:f>
              <c:numCache>
                <c:formatCode>_-* #\ ##0\ "€"_-;\-* #\ ##0\ "€"_-;_-* "-"??\ "€"_-;_-@_-</c:formatCode>
                <c:ptCount val="10"/>
                <c:pt idx="0">
                  <c:v>500</c:v>
                </c:pt>
                <c:pt idx="1">
                  <c:v>500</c:v>
                </c:pt>
                <c:pt idx="2">
                  <c:v>0</c:v>
                </c:pt>
                <c:pt idx="3">
                  <c:v>400</c:v>
                </c:pt>
                <c:pt idx="4">
                  <c:v>300</c:v>
                </c:pt>
                <c:pt idx="5">
                  <c:v>300</c:v>
                </c:pt>
                <c:pt idx="6">
                  <c:v>400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9-7D24-49D7-8BC3-1E0B71A75D54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800" b="1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5 - Evol. Montants RD'!$C$3:$L$3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RD'!$C$14:$L$14</c:f>
              <c:numCache>
                <c:formatCode>_-* #\ ##0\ "€"_-;\-* #\ ##0\ "€"_-;_-* "-"??\ "€"_-;_-@_-</c:formatCode>
                <c:ptCount val="10"/>
                <c:pt idx="0">
                  <c:v>41100</c:v>
                </c:pt>
                <c:pt idx="1">
                  <c:v>41000</c:v>
                </c:pt>
                <c:pt idx="2">
                  <c:v>41500</c:v>
                </c:pt>
                <c:pt idx="3">
                  <c:v>41500</c:v>
                </c:pt>
                <c:pt idx="4">
                  <c:v>41900</c:v>
                </c:pt>
                <c:pt idx="5">
                  <c:v>42000</c:v>
                </c:pt>
                <c:pt idx="6">
                  <c:v>43000</c:v>
                </c:pt>
                <c:pt idx="7">
                  <c:v>42300</c:v>
                </c:pt>
                <c:pt idx="8">
                  <c:v>42400</c:v>
                </c:pt>
                <c:pt idx="9">
                  <c:v>43600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A-7D24-49D7-8BC3-1E0B71A75D54}"/>
            </c:ext>
          </c:extLst>
        </c:ser>
        <c:ser>
          <c:idx val="5"/>
          <c:order val="5"/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0"/>
              <a:lstStyle/>
              <a:p>
                <a:pPr algn="ctr">
                  <a:defRPr lang="en-US" sz="800" b="1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5 - Evol. Montants RD'!$C$3:$L$3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RD'!$C$15:$L$15</c:f>
              <c:numCache>
                <c:formatCode>_-* #\ ##0\ "€"_-;\-* #\ ##0\ "€"_-;_-* "-"??\ "€"_-;_-@_-</c:formatCode>
                <c:ptCount val="10"/>
                <c:pt idx="0">
                  <c:v>4400</c:v>
                </c:pt>
                <c:pt idx="1">
                  <c:v>3900</c:v>
                </c:pt>
                <c:pt idx="2">
                  <c:v>3800</c:v>
                </c:pt>
                <c:pt idx="3">
                  <c:v>3600</c:v>
                </c:pt>
                <c:pt idx="4">
                  <c:v>3400</c:v>
                </c:pt>
                <c:pt idx="5">
                  <c:v>3400</c:v>
                </c:pt>
                <c:pt idx="6">
                  <c:v>3800</c:v>
                </c:pt>
                <c:pt idx="7">
                  <c:v>3700</c:v>
                </c:pt>
                <c:pt idx="8">
                  <c:v>3500</c:v>
                </c:pt>
                <c:pt idx="9">
                  <c:v>3800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B-7D24-49D7-8BC3-1E0B71A75D5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100"/>
        <c:axId val="1774609279"/>
        <c:axId val="1774603871"/>
      </c:barChart>
      <c:catAx>
        <c:axId val="1774609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10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74603871"/>
        <c:crosses val="autoZero"/>
        <c:auto val="1"/>
        <c:lblAlgn val="ctr"/>
        <c:lblOffset val="100"/>
        <c:noMultiLvlLbl val="0"/>
      </c:catAx>
      <c:valAx>
        <c:axId val="1774603871"/>
        <c:scaling>
          <c:orientation val="minMax"/>
          <c:max val="70000"/>
          <c:min val="-1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\ &quot;€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746092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607732492896321"/>
          <c:y val="8.9648970074439963E-2"/>
          <c:w val="0.20392267507103676"/>
          <c:h val="0.824346588838989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5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ln>
            <a:noFill/>
          </a:ln>
          <a:solidFill>
            <a:schemeClr val="tx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200" b="0" i="0" u="none" strike="noStrike" kern="1200" spc="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fr-FR" b="1">
                <a:solidFill>
                  <a:sysClr val="windowText" lastClr="000000"/>
                </a:solidFill>
              </a:rPr>
              <a:t>Graphique 5.a complémentaire – Structure des revenus disponibles de l'ensemble des ménages en euros constants 2021 entre 2012 et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0789904881613156"/>
          <c:y val="0.11032650574461332"/>
          <c:w val="0.69111674655155186"/>
          <c:h val="0.79516733902684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'Données 5 - Evol. Montants RD'!$B$16</c:f>
              <c:strCache>
                <c:ptCount val="1"/>
                <c:pt idx="0">
                  <c:v>Impôts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800" b="1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5 - Evol. Montants RD'!$C$3:$L$3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RD'!$C$16:$L$16</c:f>
              <c:numCache>
                <c:formatCode>_-* #\ ##0\ "€"_-;\-* #\ ##0\ "€"_-;_-* "-"??\ "€"_-;_-@_-</c:formatCode>
                <c:ptCount val="10"/>
                <c:pt idx="0">
                  <c:v>-6800</c:v>
                </c:pt>
                <c:pt idx="1">
                  <c:v>-6900</c:v>
                </c:pt>
                <c:pt idx="2">
                  <c:v>-6900</c:v>
                </c:pt>
                <c:pt idx="3">
                  <c:v>-6900</c:v>
                </c:pt>
                <c:pt idx="4">
                  <c:v>-6900</c:v>
                </c:pt>
                <c:pt idx="5">
                  <c:v>-6900</c:v>
                </c:pt>
                <c:pt idx="6">
                  <c:v>-7500</c:v>
                </c:pt>
                <c:pt idx="7">
                  <c:v>-7000</c:v>
                </c:pt>
                <c:pt idx="8">
                  <c:v>-6700</c:v>
                </c:pt>
                <c:pt idx="9">
                  <c:v>-6900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FC-4835-A232-A0E8E2B1525A}"/>
            </c:ext>
          </c:extLst>
        </c:ser>
        <c:ser>
          <c:idx val="1"/>
          <c:order val="1"/>
          <c:tx>
            <c:strRef>
              <c:f>'Données 5 - Evol. Montants RD'!$B$17</c:f>
              <c:strCache>
                <c:ptCount val="1"/>
                <c:pt idx="0">
                  <c:v>Pensions / retraites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800" b="1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5 - Evol. Montants RD'!$C$3:$L$3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RD'!$C$17:$L$17</c:f>
              <c:numCache>
                <c:formatCode>_-* #\ ##0\ "€"_-;\-* #\ ##0\ "€"_-;_-* "-"??\ "€"_-;_-@_-</c:formatCode>
                <c:ptCount val="10"/>
                <c:pt idx="0">
                  <c:v>10500</c:v>
                </c:pt>
                <c:pt idx="1">
                  <c:v>10800</c:v>
                </c:pt>
                <c:pt idx="2">
                  <c:v>11000</c:v>
                </c:pt>
                <c:pt idx="3">
                  <c:v>11200</c:v>
                </c:pt>
                <c:pt idx="4">
                  <c:v>11300</c:v>
                </c:pt>
                <c:pt idx="5">
                  <c:v>11300</c:v>
                </c:pt>
                <c:pt idx="6">
                  <c:v>11300</c:v>
                </c:pt>
                <c:pt idx="7">
                  <c:v>11200</c:v>
                </c:pt>
                <c:pt idx="8">
                  <c:v>11300</c:v>
                </c:pt>
                <c:pt idx="9">
                  <c:v>11300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4FC-4835-A232-A0E8E2B1525A}"/>
            </c:ext>
          </c:extLst>
        </c:ser>
        <c:ser>
          <c:idx val="2"/>
          <c:order val="2"/>
          <c:tx>
            <c:strRef>
              <c:f>'Données 5 - Evol. Montants RD'!$B$18</c:f>
              <c:strCache>
                <c:ptCount val="1"/>
                <c:pt idx="0">
                  <c:v>Prestations sociales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800" b="1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5 - Evol. Montants RD'!$C$3:$L$3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RD'!$C$18:$L$18</c:f>
              <c:numCache>
                <c:formatCode>_-* #\ ##0\ "€"_-;\-* #\ ##0\ "€"_-;_-* "-"??\ "€"_-;_-@_-</c:formatCode>
                <c:ptCount val="10"/>
                <c:pt idx="0">
                  <c:v>2000</c:v>
                </c:pt>
                <c:pt idx="1">
                  <c:v>2000</c:v>
                </c:pt>
                <c:pt idx="2">
                  <c:v>2100</c:v>
                </c:pt>
                <c:pt idx="3">
                  <c:v>2100</c:v>
                </c:pt>
                <c:pt idx="4">
                  <c:v>2200</c:v>
                </c:pt>
                <c:pt idx="5">
                  <c:v>2200</c:v>
                </c:pt>
                <c:pt idx="6">
                  <c:v>2200</c:v>
                </c:pt>
                <c:pt idx="7">
                  <c:v>2400</c:v>
                </c:pt>
                <c:pt idx="8">
                  <c:v>2400</c:v>
                </c:pt>
                <c:pt idx="9">
                  <c:v>2200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4FC-4835-A232-A0E8E2B1525A}"/>
            </c:ext>
          </c:extLst>
        </c:ser>
        <c:ser>
          <c:idx val="3"/>
          <c:order val="3"/>
          <c:tx>
            <c:strRef>
              <c:f>'Données 5 - Evol. Montants RD'!$B$19</c:f>
              <c:strCache>
                <c:ptCount val="1"/>
                <c:pt idx="0">
                  <c:v>Bénéfices agricoles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5 - Evol. Montants RD'!$C$3:$L$3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RD'!$C$19:$L$19</c:f>
              <c:numCache>
                <c:formatCode>_-* #\ ##0\ "€"_-;\-* #\ ##0\ "€"_-;_-* "-"??\ "€"_-;_-@_-</c:formatCode>
                <c:ptCount val="10"/>
                <c:pt idx="0">
                  <c:v>300</c:v>
                </c:pt>
                <c:pt idx="1">
                  <c:v>300</c:v>
                </c:pt>
                <c:pt idx="2">
                  <c:v>0</c:v>
                </c:pt>
                <c:pt idx="3">
                  <c:v>300</c:v>
                </c:pt>
                <c:pt idx="4">
                  <c:v>200</c:v>
                </c:pt>
                <c:pt idx="5">
                  <c:v>200</c:v>
                </c:pt>
                <c:pt idx="6">
                  <c:v>300</c:v>
                </c:pt>
                <c:pt idx="7">
                  <c:v>300</c:v>
                </c:pt>
                <c:pt idx="8">
                  <c:v>300</c:v>
                </c:pt>
                <c:pt idx="9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4FC-4835-A232-A0E8E2B1525A}"/>
            </c:ext>
          </c:extLst>
        </c:ser>
        <c:ser>
          <c:idx val="4"/>
          <c:order val="4"/>
          <c:tx>
            <c:strRef>
              <c:f>'Données 5 - Evol. Montants RD'!$B$20</c:f>
              <c:strCache>
                <c:ptCount val="1"/>
                <c:pt idx="0">
                  <c:v>Revenus d'activité hors agriculture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800" b="1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5 - Evol. Montants RD'!$C$3:$L$3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RD'!$C$20:$L$20</c:f>
              <c:numCache>
                <c:formatCode>_-* #\ ##0\ "€"_-;\-* #\ ##0\ "€"_-;_-* "-"??\ "€"_-;_-@_-</c:formatCode>
                <c:ptCount val="10"/>
                <c:pt idx="0">
                  <c:v>28800</c:v>
                </c:pt>
                <c:pt idx="1">
                  <c:v>28300</c:v>
                </c:pt>
                <c:pt idx="2">
                  <c:v>28900</c:v>
                </c:pt>
                <c:pt idx="3">
                  <c:v>28900</c:v>
                </c:pt>
                <c:pt idx="4">
                  <c:v>29100</c:v>
                </c:pt>
                <c:pt idx="5">
                  <c:v>29100</c:v>
                </c:pt>
                <c:pt idx="6">
                  <c:v>29800</c:v>
                </c:pt>
                <c:pt idx="7">
                  <c:v>29100</c:v>
                </c:pt>
                <c:pt idx="8">
                  <c:v>29000</c:v>
                </c:pt>
                <c:pt idx="9">
                  <c:v>29900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4FC-4835-A232-A0E8E2B1525A}"/>
            </c:ext>
          </c:extLst>
        </c:ser>
        <c:ser>
          <c:idx val="5"/>
          <c:order val="5"/>
          <c:tx>
            <c:strRef>
              <c:f>'Données 5 - Evol. Montants RD'!$B$21</c:f>
              <c:strCache>
                <c:ptCount val="1"/>
                <c:pt idx="0">
                  <c:v>Revenus du patrimoine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800" b="1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5 - Evol. Montants RD'!$C$3:$L$3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RD'!$C$21:$L$21</c:f>
              <c:numCache>
                <c:formatCode>_-* #\ ##0\ "€"_-;\-* #\ ##0\ "€"_-;_-* "-"??\ "€"_-;_-@_-</c:formatCode>
                <c:ptCount val="10"/>
                <c:pt idx="0">
                  <c:v>4900</c:v>
                </c:pt>
                <c:pt idx="1">
                  <c:v>4500</c:v>
                </c:pt>
                <c:pt idx="2">
                  <c:v>4400</c:v>
                </c:pt>
                <c:pt idx="3">
                  <c:v>4200</c:v>
                </c:pt>
                <c:pt idx="4">
                  <c:v>4000</c:v>
                </c:pt>
                <c:pt idx="5">
                  <c:v>3900</c:v>
                </c:pt>
                <c:pt idx="6">
                  <c:v>4200</c:v>
                </c:pt>
                <c:pt idx="7">
                  <c:v>4000</c:v>
                </c:pt>
                <c:pt idx="8">
                  <c:v>3700</c:v>
                </c:pt>
                <c:pt idx="9">
                  <c:v>3800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4FC-4835-A232-A0E8E2B152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100"/>
        <c:axId val="1774609279"/>
        <c:axId val="1774603871"/>
      </c:barChart>
      <c:catAx>
        <c:axId val="1774609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10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74603871"/>
        <c:crosses val="autoZero"/>
        <c:auto val="1"/>
        <c:lblAlgn val="ctr"/>
        <c:lblOffset val="100"/>
        <c:noMultiLvlLbl val="0"/>
      </c:catAx>
      <c:valAx>
        <c:axId val="1774603871"/>
        <c:scaling>
          <c:orientation val="minMax"/>
          <c:max val="70000"/>
          <c:min val="-1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\ &quot;€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746092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1636316799524178"/>
          <c:y val="8.9648970074439963E-2"/>
          <c:w val="0.18363683200475825"/>
          <c:h val="0.856005629978484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5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ln>
            <a:noFill/>
          </a:ln>
          <a:solidFill>
            <a:schemeClr val="tx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89904881613156"/>
          <c:y val="0.10896175343180962"/>
          <c:w val="0.67636340613971302"/>
          <c:h val="0.79653205189340537"/>
        </c:manualLayout>
      </c:layout>
      <c:lineChart>
        <c:grouping val="standard"/>
        <c:varyColors val="0"/>
        <c:ser>
          <c:idx val="1"/>
          <c:order val="1"/>
          <c:tx>
            <c:strRef>
              <c:f>'Données 5 - Evol. Montants RD'!$B$37</c:f>
              <c:strCache>
                <c:ptCount val="1"/>
                <c:pt idx="0">
                  <c:v>Pensions / retraites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cat>
            <c:strRef>
              <c:f>'Données 5 - Evol. Montants RD'!$C$29:$L$29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RD'!$C$37:$L$37</c:f>
              <c:numCache>
                <c:formatCode>0.0</c:formatCode>
                <c:ptCount val="10"/>
                <c:pt idx="0">
                  <c:v>82.568807339449535</c:v>
                </c:pt>
                <c:pt idx="1">
                  <c:v>89.449541284403665</c:v>
                </c:pt>
                <c:pt idx="2">
                  <c:v>95.183486238532112</c:v>
                </c:pt>
                <c:pt idx="3">
                  <c:v>100.91743119266054</c:v>
                </c:pt>
                <c:pt idx="4">
                  <c:v>102.06422018348624</c:v>
                </c:pt>
                <c:pt idx="5">
                  <c:v>103.21100917431193</c:v>
                </c:pt>
                <c:pt idx="6">
                  <c:v>104.35779816513761</c:v>
                </c:pt>
                <c:pt idx="7">
                  <c:v>105.50458715596331</c:v>
                </c:pt>
                <c:pt idx="8">
                  <c:v>107.79816513761467</c:v>
                </c:pt>
                <c:pt idx="9">
                  <c:v>108.94495412844037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66-4989-AB15-BC93BCFCC471}"/>
            </c:ext>
          </c:extLst>
        </c:ser>
        <c:ser>
          <c:idx val="2"/>
          <c:order val="2"/>
          <c:tx>
            <c:strRef>
              <c:f>'Données 5 - Evol. Montants RD'!$B$38</c:f>
              <c:strCache>
                <c:ptCount val="1"/>
                <c:pt idx="0">
                  <c:v>Prestations sociales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cat>
            <c:strRef>
              <c:f>'Données 5 - Evol. Montants RD'!$C$29:$L$29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RD'!$C$38:$L$38</c:f>
              <c:numCache>
                <c:formatCode>0.0</c:formatCode>
                <c:ptCount val="10"/>
                <c:pt idx="0">
                  <c:v>97.560975609756099</c:v>
                </c:pt>
                <c:pt idx="1">
                  <c:v>91.463414634146346</c:v>
                </c:pt>
                <c:pt idx="2">
                  <c:v>91.463414634146346</c:v>
                </c:pt>
                <c:pt idx="3">
                  <c:v>91.463414634146346</c:v>
                </c:pt>
                <c:pt idx="4">
                  <c:v>103.65853658536585</c:v>
                </c:pt>
                <c:pt idx="5">
                  <c:v>103.65853658536585</c:v>
                </c:pt>
                <c:pt idx="6">
                  <c:v>103.65853658536585</c:v>
                </c:pt>
                <c:pt idx="7">
                  <c:v>109.7560975609756</c:v>
                </c:pt>
                <c:pt idx="8">
                  <c:v>109.7560975609756</c:v>
                </c:pt>
                <c:pt idx="9">
                  <c:v>97.560975609756099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E66-4989-AB15-BC93BCFCC471}"/>
            </c:ext>
          </c:extLst>
        </c:ser>
        <c:ser>
          <c:idx val="3"/>
          <c:order val="3"/>
          <c:tx>
            <c:strRef>
              <c:f>'Données 5 - Evol. Montants RD'!$B$39</c:f>
              <c:strCache>
                <c:ptCount val="1"/>
                <c:pt idx="0">
                  <c:v>Bénéfices agricoles</c:v>
                </c:pt>
              </c:strCache>
            </c:strRef>
          </c:tx>
          <c:spPr>
            <a:ln w="38100" cap="rnd">
              <a:solidFill>
                <a:srgbClr val="3EFC43">
                  <a:alpha val="95294"/>
                </a:srgbClr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cat>
            <c:strRef>
              <c:f>'Données 5 - Evol. Montants RD'!$C$29:$L$29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RD'!$C$39:$L$39</c:f>
              <c:numCache>
                <c:formatCode>0.0</c:formatCode>
                <c:ptCount val="10"/>
                <c:pt idx="0">
                  <c:v>126.85714285714286</c:v>
                </c:pt>
                <c:pt idx="1">
                  <c:v>119.42857142857143</c:v>
                </c:pt>
                <c:pt idx="2">
                  <c:v>105.14285714285714</c:v>
                </c:pt>
                <c:pt idx="3">
                  <c:v>90.857142857142861</c:v>
                </c:pt>
                <c:pt idx="4">
                  <c:v>83.428571428571431</c:v>
                </c:pt>
                <c:pt idx="5">
                  <c:v>81.714285714285708</c:v>
                </c:pt>
                <c:pt idx="6">
                  <c:v>98.285714285714292</c:v>
                </c:pt>
                <c:pt idx="7">
                  <c:v>97.714285714285708</c:v>
                </c:pt>
                <c:pt idx="8">
                  <c:v>95.428571428571431</c:v>
                </c:pt>
                <c:pt idx="9">
                  <c:v>101.14285714285714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E66-4989-AB15-BC93BCFCC471}"/>
            </c:ext>
          </c:extLst>
        </c:ser>
        <c:ser>
          <c:idx val="4"/>
          <c:order val="4"/>
          <c:tx>
            <c:strRef>
              <c:f>'Données 5 - Evol. Montants RD'!$B$40</c:f>
              <c:strCache>
                <c:ptCount val="1"/>
                <c:pt idx="0">
                  <c:v>Revenus d'activité hors agriculture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cat>
            <c:strRef>
              <c:f>'Données 5 - Evol. Montants RD'!$C$29:$L$29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RD'!$C$40:$L$40</c:f>
              <c:numCache>
                <c:formatCode>0.0</c:formatCode>
                <c:ptCount val="10"/>
                <c:pt idx="0">
                  <c:v>91.766723842195546</c:v>
                </c:pt>
                <c:pt idx="1">
                  <c:v>90.909090909090907</c:v>
                </c:pt>
                <c:pt idx="2">
                  <c:v>93.910806174957116</c:v>
                </c:pt>
                <c:pt idx="3">
                  <c:v>96.912521440823326</c:v>
                </c:pt>
                <c:pt idx="4">
                  <c:v>100.77186963979416</c:v>
                </c:pt>
                <c:pt idx="5">
                  <c:v>102.91595197255575</c:v>
                </c:pt>
                <c:pt idx="6">
                  <c:v>105.06003430531733</c:v>
                </c:pt>
                <c:pt idx="7">
                  <c:v>103.77358490566037</c:v>
                </c:pt>
                <c:pt idx="8">
                  <c:v>104.63121783876501</c:v>
                </c:pt>
                <c:pt idx="9">
                  <c:v>109.34819897084049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E66-4989-AB15-BC93BCFCC471}"/>
            </c:ext>
          </c:extLst>
        </c:ser>
        <c:ser>
          <c:idx val="5"/>
          <c:order val="5"/>
          <c:tx>
            <c:strRef>
              <c:f>'Données 5 - Evol. Montants RD'!$B$41</c:f>
              <c:strCache>
                <c:ptCount val="1"/>
                <c:pt idx="0">
                  <c:v>Revenus du patrimoine</c:v>
                </c:pt>
              </c:strCache>
            </c:strRef>
          </c:tx>
          <c:spPr>
            <a:ln w="28575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cat>
            <c:strRef>
              <c:f>'Données 5 - Evol. Montants RD'!$C$29:$L$29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5 - Evol. Montants RD'!$C$41:$L$41</c:f>
              <c:numCache>
                <c:formatCode>0.0</c:formatCode>
                <c:ptCount val="10"/>
                <c:pt idx="0">
                  <c:v>107.78015703069237</c:v>
                </c:pt>
                <c:pt idx="1">
                  <c:v>95.645967166309774</c:v>
                </c:pt>
                <c:pt idx="2">
                  <c:v>97.073518915060674</c:v>
                </c:pt>
                <c:pt idx="3">
                  <c:v>98.501070663811561</c:v>
                </c:pt>
                <c:pt idx="4">
                  <c:v>95.645967166309774</c:v>
                </c:pt>
                <c:pt idx="5">
                  <c:v>94.218415417558887</c:v>
                </c:pt>
                <c:pt idx="6">
                  <c:v>104.92505353319058</c:v>
                </c:pt>
                <c:pt idx="7">
                  <c:v>99.928622412562461</c:v>
                </c:pt>
                <c:pt idx="8">
                  <c:v>97.073518915060674</c:v>
                </c:pt>
                <c:pt idx="9">
                  <c:v>109.20770877944325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E66-4989-AB15-BC93BCFCC47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774609279"/>
        <c:axId val="1774603871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'Données 5 - Evol. Montants RD'!$B$36</c15:sqref>
                        </c15:formulaRef>
                      </c:ext>
                    </c:extLst>
                    <c:strCache>
                      <c:ptCount val="1"/>
                      <c:pt idx="0">
                        <c:v>Impôts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ormulaRef>
                          <c15:sqref>'Données 5 - Evol. Montants RD'!$C$29:$L$29</c15:sqref>
                        </c15:formulaRef>
                      </c:ext>
                    </c:extLst>
                    <c:strCache>
                      <c:ptCount val="10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2014*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'Données 5 - Evol. Montants RD'!$C$36:$L$36</c15:sqref>
                        </c15:formulaRef>
                      </c:ext>
                    </c:extLst>
                    <c:numCache>
                      <c:formatCode>0.0</c:formatCode>
                      <c:ptCount val="10"/>
                      <c:pt idx="0">
                        <c:v>105.80645161290323</c:v>
                      </c:pt>
                      <c:pt idx="1">
                        <c:v>104.94623655913979</c:v>
                      </c:pt>
                      <c:pt idx="2">
                        <c:v>101.0752688172043</c:v>
                      </c:pt>
                      <c:pt idx="3">
                        <c:v>97.204301075268816</c:v>
                      </c:pt>
                      <c:pt idx="4">
                        <c:v>94.623655913978496</c:v>
                      </c:pt>
                      <c:pt idx="5">
                        <c:v>90.322580645161295</c:v>
                      </c:pt>
                      <c:pt idx="6">
                        <c:v>102.36559139784946</c:v>
                      </c:pt>
                      <c:pt idx="7">
                        <c:v>101.50537634408602</c:v>
                      </c:pt>
                      <c:pt idx="8">
                        <c:v>98.064516129032256</c:v>
                      </c:pt>
                      <c:pt idx="9">
                        <c:v>104.08602150537635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5E66-4989-AB15-BC93BCFCC471}"/>
                  </c:ext>
                </c:extLst>
              </c15:ser>
            </c15:filteredLineSeries>
          </c:ext>
        </c:extLst>
      </c:lineChart>
      <c:catAx>
        <c:axId val="1774609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2857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1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74603871"/>
        <c:crossesAt val="100"/>
        <c:auto val="1"/>
        <c:lblAlgn val="ctr"/>
        <c:lblOffset val="100"/>
        <c:noMultiLvlLbl val="0"/>
      </c:catAx>
      <c:valAx>
        <c:axId val="1774603871"/>
        <c:scaling>
          <c:orientation val="minMax"/>
          <c:min val="80"/>
        </c:scaling>
        <c:delete val="0"/>
        <c:axPos val="l"/>
        <c:majorGridlines>
          <c:spPr>
            <a:ln w="9525" cap="flat" cmpd="sng" algn="ctr">
              <a:solidFill>
                <a:schemeClr val="bg2">
                  <a:lumMod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746092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238894976768237"/>
          <c:y val="0.28471437908496733"/>
          <c:w val="0.20761105023231763"/>
          <c:h val="0.4402467320261437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n>
            <a:noFill/>
          </a:ln>
          <a:solidFill>
            <a:schemeClr val="tx1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200" b="1">
                <a:solidFill>
                  <a:sysClr val="windowText" lastClr="000000"/>
                </a:solidFill>
              </a:rPr>
              <a:t>Graphique 6 - Évolution</a:t>
            </a:r>
            <a:r>
              <a:rPr lang="fr-FR" sz="1200" b="1" baseline="0">
                <a:solidFill>
                  <a:sysClr val="windowText" lastClr="000000"/>
                </a:solidFill>
              </a:rPr>
              <a:t> de la structure du revenu disponible des ménages agricoles entre 2012 et 2021</a:t>
            </a:r>
            <a:endParaRPr lang="fr-FR" sz="12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'Données 6 - Evol. Structure RD'!$A$4</c:f>
              <c:strCache>
                <c:ptCount val="1"/>
                <c:pt idx="0">
                  <c:v>Bénéfices agricoles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3.7345080621812084E-2"/>
                  <c:y val="-4.52520168799966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549-48B9-8A6F-C607B8F1781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3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'Données 6 - Evol. Structure RD'!$B$3:$K$3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6 - Evol. Structure RD'!$B$4:$K$4</c:f>
              <c:numCache>
                <c:formatCode>0.0%</c:formatCode>
                <c:ptCount val="10"/>
                <c:pt idx="0">
                  <c:v>0.40100000000000002</c:v>
                </c:pt>
                <c:pt idx="1">
                  <c:v>0.39900000000000002</c:v>
                </c:pt>
                <c:pt idx="2">
                  <c:v>0.35450000000000004</c:v>
                </c:pt>
                <c:pt idx="3">
                  <c:v>0.31</c:v>
                </c:pt>
                <c:pt idx="4">
                  <c:v>0.28499999999999998</c:v>
                </c:pt>
                <c:pt idx="5">
                  <c:v>0.27700000000000002</c:v>
                </c:pt>
                <c:pt idx="6">
                  <c:v>0.31</c:v>
                </c:pt>
                <c:pt idx="7">
                  <c:v>0.315</c:v>
                </c:pt>
                <c:pt idx="8">
                  <c:v>0.307</c:v>
                </c:pt>
                <c:pt idx="9">
                  <c:v>0.308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49-48B9-8A6F-C607B8F1781F}"/>
            </c:ext>
          </c:extLst>
        </c:ser>
        <c:ser>
          <c:idx val="1"/>
          <c:order val="1"/>
          <c:tx>
            <c:strRef>
              <c:f>'Données 6 - Evol. Structure RD'!$A$5</c:f>
              <c:strCache>
                <c:ptCount val="1"/>
                <c:pt idx="0">
                  <c:v>Revenus d'activité non agricoles</c:v>
                </c:pt>
              </c:strCache>
            </c:strRef>
          </c:tx>
          <c:spPr>
            <a:ln w="28575" cap="rnd">
              <a:solidFill>
                <a:schemeClr val="accent5"/>
              </a:solidFill>
              <a:prstDash val="dash"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3.1871268878050696E-2"/>
                  <c:y val="5.56717294186023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549-48B9-8A6F-C607B8F1781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5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'Données 6 - Evol. Structure RD'!$B$3:$K$3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6 - Evol. Structure RD'!$B$5:$K$5</c:f>
              <c:numCache>
                <c:formatCode>0.0%</c:formatCode>
                <c:ptCount val="10"/>
                <c:pt idx="0">
                  <c:v>0.38700000000000001</c:v>
                </c:pt>
                <c:pt idx="1">
                  <c:v>0.40500000000000003</c:v>
                </c:pt>
                <c:pt idx="2">
                  <c:v>0.42300000000000004</c:v>
                </c:pt>
                <c:pt idx="3">
                  <c:v>0.441</c:v>
                </c:pt>
                <c:pt idx="4">
                  <c:v>0.46100000000000002</c:v>
                </c:pt>
                <c:pt idx="5">
                  <c:v>0.46400000000000002</c:v>
                </c:pt>
                <c:pt idx="6">
                  <c:v>0.44400000000000001</c:v>
                </c:pt>
                <c:pt idx="7">
                  <c:v>0.44400000000000001</c:v>
                </c:pt>
                <c:pt idx="8">
                  <c:v>0.44900000000000001</c:v>
                </c:pt>
                <c:pt idx="9">
                  <c:v>0.443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49-48B9-8A6F-C607B8F1781F}"/>
            </c:ext>
          </c:extLst>
        </c:ser>
        <c:ser>
          <c:idx val="2"/>
          <c:order val="2"/>
          <c:tx>
            <c:strRef>
              <c:f>'Données 6 - Evol. Structure RD'!$A$6</c:f>
              <c:strCache>
                <c:ptCount val="1"/>
                <c:pt idx="0">
                  <c:v>Revenus du patrimoine</c:v>
                </c:pt>
              </c:strCache>
            </c:strRef>
          </c:tx>
          <c:spPr>
            <a:ln w="28575" cap="rnd">
              <a:solidFill>
                <a:schemeClr val="bg2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circle"/>
            <c:size val="5"/>
            <c:spPr>
              <a:solidFill>
                <a:schemeClr val="bg2">
                  <a:lumMod val="50000"/>
                </a:schemeClr>
              </a:solidFill>
              <a:ln w="9525">
                <a:solidFill>
                  <a:schemeClr val="bg2">
                    <a:lumMod val="5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6 - Evol. Structure RD'!$B$3:$K$3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6 - Evol. Structure RD'!$B$6:$K$6</c:f>
              <c:numCache>
                <c:formatCode>0.0%</c:formatCode>
                <c:ptCount val="10"/>
                <c:pt idx="0">
                  <c:v>0.27400000000000002</c:v>
                </c:pt>
                <c:pt idx="1">
                  <c:v>0.25600000000000001</c:v>
                </c:pt>
                <c:pt idx="2">
                  <c:v>0.26300000000000001</c:v>
                </c:pt>
                <c:pt idx="3">
                  <c:v>0.27</c:v>
                </c:pt>
                <c:pt idx="4">
                  <c:v>0.26200000000000001</c:v>
                </c:pt>
                <c:pt idx="5">
                  <c:v>0.255</c:v>
                </c:pt>
                <c:pt idx="6">
                  <c:v>0.26600000000000001</c:v>
                </c:pt>
                <c:pt idx="7">
                  <c:v>0.25700000000000001</c:v>
                </c:pt>
                <c:pt idx="8">
                  <c:v>0.249</c:v>
                </c:pt>
                <c:pt idx="9">
                  <c:v>0.26500000000000001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49-48B9-8A6F-C607B8F1781F}"/>
            </c:ext>
          </c:extLst>
        </c:ser>
        <c:ser>
          <c:idx val="3"/>
          <c:order val="3"/>
          <c:tx>
            <c:strRef>
              <c:f>'Données 6 - Evol. Structure RD'!$A$7</c:f>
              <c:strCache>
                <c:ptCount val="1"/>
                <c:pt idx="0">
                  <c:v>Pensions/retraites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dash"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6 - Evol. Structure RD'!$B$3:$K$3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'Données 6 - Evol. Structure RD'!$B$7:$K$7</c:f>
              <c:numCache>
                <c:formatCode>0.0%</c:formatCode>
                <c:ptCount val="10"/>
                <c:pt idx="0">
                  <c:v>0.13</c:v>
                </c:pt>
                <c:pt idx="1">
                  <c:v>0.14799999999999999</c:v>
                </c:pt>
                <c:pt idx="2">
                  <c:v>0.1595</c:v>
                </c:pt>
                <c:pt idx="3">
                  <c:v>0.17100000000000001</c:v>
                </c:pt>
                <c:pt idx="4">
                  <c:v>0.17399999999999999</c:v>
                </c:pt>
                <c:pt idx="5">
                  <c:v>0.17499999999999999</c:v>
                </c:pt>
                <c:pt idx="6">
                  <c:v>0.16400000000000001</c:v>
                </c:pt>
                <c:pt idx="7">
                  <c:v>0.16800000000000001</c:v>
                </c:pt>
                <c:pt idx="8">
                  <c:v>0.17299999999999999</c:v>
                </c:pt>
                <c:pt idx="9">
                  <c:v>0.16500000000000001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49-48B9-8A6F-C607B8F1781F}"/>
            </c:ext>
          </c:extLst>
        </c:ser>
        <c:ser>
          <c:idx val="4"/>
          <c:order val="4"/>
          <c:tx>
            <c:strRef>
              <c:f>'Données 6 - Evol. Structure RD'!$A$4</c:f>
              <c:strCache>
                <c:ptCount val="1"/>
                <c:pt idx="0">
                  <c:v>Bénéfices agricoles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'Données 6 - Evol. Structure RD'!$B$3:$K$3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('Données 6 - Evol. Structure RD'!$B$4:$C$4,'Données 6 - Evol. Structure RD'!$L$4,'Données 6 - Evol. Structure RD'!$E$4:$K$4)</c:f>
              <c:numCache>
                <c:formatCode>0.0%</c:formatCode>
                <c:ptCount val="10"/>
                <c:pt idx="0">
                  <c:v>0.40100000000000002</c:v>
                </c:pt>
                <c:pt idx="1">
                  <c:v>0.39900000000000002</c:v>
                </c:pt>
                <c:pt idx="3">
                  <c:v>0.31</c:v>
                </c:pt>
                <c:pt idx="4">
                  <c:v>0.28499999999999998</c:v>
                </c:pt>
                <c:pt idx="5">
                  <c:v>0.27700000000000002</c:v>
                </c:pt>
                <c:pt idx="6">
                  <c:v>0.31</c:v>
                </c:pt>
                <c:pt idx="7">
                  <c:v>0.315</c:v>
                </c:pt>
                <c:pt idx="8">
                  <c:v>0.307</c:v>
                </c:pt>
                <c:pt idx="9">
                  <c:v>0.308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64A-4E72-B4F5-C2786A60FD05}"/>
            </c:ext>
          </c:extLst>
        </c:ser>
        <c:ser>
          <c:idx val="5"/>
          <c:order val="5"/>
          <c:tx>
            <c:strRef>
              <c:f>'Données 6 - Evol. Structure RD'!$A$5</c:f>
              <c:strCache>
                <c:ptCount val="1"/>
                <c:pt idx="0">
                  <c:v>Revenus d'activité non agricoles</c:v>
                </c:pt>
              </c:strCache>
            </c:strRef>
          </c:tx>
          <c:spPr>
            <a:ln w="28575" cap="rnd">
              <a:solidFill>
                <a:schemeClr val="accent5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'Données 6 - Evol. Structure RD'!$B$3:$K$3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('Données 6 - Evol. Structure RD'!$B$5:$C$5,'Données 6 - Evol. Structure RD'!$L$5,'Données 6 - Evol. Structure RD'!$E$5:$K$5)</c:f>
              <c:numCache>
                <c:formatCode>0.0%</c:formatCode>
                <c:ptCount val="10"/>
                <c:pt idx="0">
                  <c:v>0.38700000000000001</c:v>
                </c:pt>
                <c:pt idx="1">
                  <c:v>0.40500000000000003</c:v>
                </c:pt>
                <c:pt idx="3">
                  <c:v>0.441</c:v>
                </c:pt>
                <c:pt idx="4">
                  <c:v>0.46100000000000002</c:v>
                </c:pt>
                <c:pt idx="5">
                  <c:v>0.46400000000000002</c:v>
                </c:pt>
                <c:pt idx="6">
                  <c:v>0.44400000000000001</c:v>
                </c:pt>
                <c:pt idx="7">
                  <c:v>0.44400000000000001</c:v>
                </c:pt>
                <c:pt idx="8">
                  <c:v>0.44900000000000001</c:v>
                </c:pt>
                <c:pt idx="9">
                  <c:v>0.443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64A-4E72-B4F5-C2786A60FD05}"/>
            </c:ext>
          </c:extLst>
        </c:ser>
        <c:ser>
          <c:idx val="6"/>
          <c:order val="6"/>
          <c:tx>
            <c:strRef>
              <c:f>'Données 6 - Evol. Structure RD'!$A$6</c:f>
              <c:strCache>
                <c:ptCount val="1"/>
                <c:pt idx="0">
                  <c:v>Revenus du patrimoine</c:v>
                </c:pt>
              </c:strCache>
            </c:strRef>
          </c:tx>
          <c:spPr>
            <a:ln w="28575" cap="rnd">
              <a:solidFill>
                <a:schemeClr val="bg2">
                  <a:lumMod val="50000"/>
                </a:schemeClr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bg2">
                  <a:lumMod val="50000"/>
                </a:schemeClr>
              </a:solidFill>
              <a:ln w="9525">
                <a:solidFill>
                  <a:schemeClr val="bg2">
                    <a:lumMod val="50000"/>
                  </a:schemeClr>
                </a:solidFill>
              </a:ln>
              <a:effectLst/>
            </c:spPr>
          </c:marker>
          <c:cat>
            <c:strRef>
              <c:f>'Données 6 - Evol. Structure RD'!$B$3:$K$3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('Données 6 - Evol. Structure RD'!$B$6:$C$6,'Données 6 - Evol. Structure RD'!$L$6,'Données 6 - Evol. Structure RD'!$E$6:$K$6)</c:f>
              <c:numCache>
                <c:formatCode>0.0%</c:formatCode>
                <c:ptCount val="10"/>
                <c:pt idx="0">
                  <c:v>0.27400000000000002</c:v>
                </c:pt>
                <c:pt idx="1">
                  <c:v>0.25600000000000001</c:v>
                </c:pt>
                <c:pt idx="3">
                  <c:v>0.27</c:v>
                </c:pt>
                <c:pt idx="4">
                  <c:v>0.26200000000000001</c:v>
                </c:pt>
                <c:pt idx="5">
                  <c:v>0.255</c:v>
                </c:pt>
                <c:pt idx="6">
                  <c:v>0.26600000000000001</c:v>
                </c:pt>
                <c:pt idx="7">
                  <c:v>0.25700000000000001</c:v>
                </c:pt>
                <c:pt idx="8">
                  <c:v>0.249</c:v>
                </c:pt>
                <c:pt idx="9">
                  <c:v>0.26500000000000001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64A-4E72-B4F5-C2786A60FD05}"/>
            </c:ext>
          </c:extLst>
        </c:ser>
        <c:ser>
          <c:idx val="7"/>
          <c:order val="7"/>
          <c:tx>
            <c:strRef>
              <c:f>'Données 6 - Evol. Structure RD'!$A$7</c:f>
              <c:strCache>
                <c:ptCount val="1"/>
                <c:pt idx="0">
                  <c:v>Pensions/retraites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'Données 6 - Evol. Structure RD'!$B$3:$K$3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2014*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('Données 6 - Evol. Structure RD'!$B$7:$C$7,'Données 6 - Evol. Structure RD'!$L$7,'Données 6 - Evol. Structure RD'!$E$7:$K$7)</c:f>
              <c:numCache>
                <c:formatCode>0.0%</c:formatCode>
                <c:ptCount val="10"/>
                <c:pt idx="0">
                  <c:v>0.13</c:v>
                </c:pt>
                <c:pt idx="1">
                  <c:v>0.14799999999999999</c:v>
                </c:pt>
                <c:pt idx="3">
                  <c:v>0.17100000000000001</c:v>
                </c:pt>
                <c:pt idx="4">
                  <c:v>0.17399999999999999</c:v>
                </c:pt>
                <c:pt idx="5">
                  <c:v>0.17499999999999999</c:v>
                </c:pt>
                <c:pt idx="6">
                  <c:v>0.16400000000000001</c:v>
                </c:pt>
                <c:pt idx="7">
                  <c:v>0.16800000000000001</c:v>
                </c:pt>
                <c:pt idx="8">
                  <c:v>0.17299999999999999</c:v>
                </c:pt>
                <c:pt idx="9">
                  <c:v>0.16500000000000001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64A-4E72-B4F5-C2786A60FD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2685519"/>
        <c:axId val="1172700495"/>
      </c:lineChart>
      <c:catAx>
        <c:axId val="1172685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72700495"/>
        <c:crosses val="autoZero"/>
        <c:auto val="1"/>
        <c:lblAlgn val="ctr"/>
        <c:lblOffset val="100"/>
        <c:noMultiLvlLbl val="0"/>
      </c:catAx>
      <c:valAx>
        <c:axId val="11727004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726855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200" b="1">
                <a:solidFill>
                  <a:sysClr val="windowText" lastClr="000000"/>
                </a:solidFill>
              </a:rPr>
              <a:t>Courbes de Lorenz de répartition du niveau de vie en 2021 pour l'ensemble des ménages, les ménages ayant des revenus d'activité</a:t>
            </a:r>
            <a:r>
              <a:rPr lang="fr-FR" sz="1200" b="1" baseline="0">
                <a:solidFill>
                  <a:sysClr val="windowText" lastClr="000000"/>
                </a:solidFill>
              </a:rPr>
              <a:t> et les ménages agricoles</a:t>
            </a:r>
            <a:endParaRPr lang="fr-FR" sz="12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'Graph. Encadré Lorenz'!$B$4</c:f>
              <c:strCache>
                <c:ptCount val="1"/>
                <c:pt idx="0">
                  <c:v>Egalité parfaite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'Graph. Encadré Lorenz'!$A$5:$A$105</c:f>
              <c:numCache>
                <c:formatCode>0%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'Graph. Encadré Lorenz'!$B$5:$B$105</c:f>
              <c:numCache>
                <c:formatCode>0%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E9-4784-95C1-2AB087258EB0}"/>
            </c:ext>
          </c:extLst>
        </c:ser>
        <c:ser>
          <c:idx val="2"/>
          <c:order val="2"/>
          <c:tx>
            <c:strRef>
              <c:f>'Graph. Encadré Lorenz'!$C$4</c:f>
              <c:strCache>
                <c:ptCount val="1"/>
                <c:pt idx="0">
                  <c:v>Tous ménages</c:v>
                </c:pt>
              </c:strCache>
            </c:strRef>
          </c:tx>
          <c:spPr>
            <a:ln w="317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'Graph. Encadré Lorenz'!$A$5:$A$105</c:f>
              <c:numCache>
                <c:formatCode>0%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'Graph. Encadré Lorenz'!$C$5:$C$105</c:f>
              <c:numCache>
                <c:formatCode>0.0%</c:formatCode>
                <c:ptCount val="101"/>
                <c:pt idx="0">
                  <c:v>0</c:v>
                </c:pt>
                <c:pt idx="1">
                  <c:v>7.38025360598937E-4</c:v>
                </c:pt>
                <c:pt idx="2">
                  <c:v>2.9656375427250699E-3</c:v>
                </c:pt>
                <c:pt idx="3">
                  <c:v>5.8256240657762696E-3</c:v>
                </c:pt>
                <c:pt idx="4">
                  <c:v>9.0653097107487503E-3</c:v>
                </c:pt>
                <c:pt idx="5">
                  <c:v>1.2564328654104499E-2</c:v>
                </c:pt>
                <c:pt idx="6">
                  <c:v>1.6290981552320501E-2</c:v>
                </c:pt>
                <c:pt idx="7">
                  <c:v>2.0229005382022599E-2</c:v>
                </c:pt>
                <c:pt idx="8">
                  <c:v>2.4354867196710199E-2</c:v>
                </c:pt>
                <c:pt idx="9">
                  <c:v>2.86493562790665E-2</c:v>
                </c:pt>
                <c:pt idx="10">
                  <c:v>3.3108253118308097E-2</c:v>
                </c:pt>
                <c:pt idx="11">
                  <c:v>3.77219304833908E-2</c:v>
                </c:pt>
                <c:pt idx="12">
                  <c:v>4.2481157450528301E-2</c:v>
                </c:pt>
                <c:pt idx="13">
                  <c:v>4.7378563128866097E-2</c:v>
                </c:pt>
                <c:pt idx="14">
                  <c:v>5.2408027745307097E-2</c:v>
                </c:pt>
                <c:pt idx="15">
                  <c:v>5.7562760036627303E-2</c:v>
                </c:pt>
                <c:pt idx="16">
                  <c:v>6.2838126114150794E-2</c:v>
                </c:pt>
                <c:pt idx="17">
                  <c:v>6.8232436688673195E-2</c:v>
                </c:pt>
                <c:pt idx="18">
                  <c:v>7.3747860168975901E-2</c:v>
                </c:pt>
                <c:pt idx="19">
                  <c:v>7.9381068872946201E-2</c:v>
                </c:pt>
                <c:pt idx="20">
                  <c:v>8.5129075630507797E-2</c:v>
                </c:pt>
                <c:pt idx="21">
                  <c:v>9.0989204551157707E-2</c:v>
                </c:pt>
                <c:pt idx="22">
                  <c:v>9.6960869349263207E-2</c:v>
                </c:pt>
                <c:pt idx="23">
                  <c:v>0.103043325091237</c:v>
                </c:pt>
                <c:pt idx="24">
                  <c:v>0.109234974215349</c:v>
                </c:pt>
                <c:pt idx="25">
                  <c:v>0.115535701746487</c:v>
                </c:pt>
                <c:pt idx="26">
                  <c:v>0.12194426251136201</c:v>
                </c:pt>
                <c:pt idx="27">
                  <c:v>0.12846038198349999</c:v>
                </c:pt>
                <c:pt idx="28">
                  <c:v>0.135082358232233</c:v>
                </c:pt>
                <c:pt idx="29">
                  <c:v>0.141809190192001</c:v>
                </c:pt>
                <c:pt idx="30">
                  <c:v>0.14863869431847601</c:v>
                </c:pt>
                <c:pt idx="31">
                  <c:v>0.15556905546139699</c:v>
                </c:pt>
                <c:pt idx="32">
                  <c:v>0.162596844687182</c:v>
                </c:pt>
                <c:pt idx="33">
                  <c:v>0.16971898528766499</c:v>
                </c:pt>
                <c:pt idx="34">
                  <c:v>0.17693503203052</c:v>
                </c:pt>
                <c:pt idx="35">
                  <c:v>0.18424509203389999</c:v>
                </c:pt>
                <c:pt idx="36">
                  <c:v>0.19164837042831401</c:v>
                </c:pt>
                <c:pt idx="37">
                  <c:v>0.199144096421073</c:v>
                </c:pt>
                <c:pt idx="38">
                  <c:v>0.20673136061623301</c:v>
                </c:pt>
                <c:pt idx="39">
                  <c:v>0.21440847586166401</c:v>
                </c:pt>
                <c:pt idx="40">
                  <c:v>0.22217617891307501</c:v>
                </c:pt>
                <c:pt idx="41">
                  <c:v>0.23003434735874601</c:v>
                </c:pt>
                <c:pt idx="42">
                  <c:v>0.23798259088176599</c:v>
                </c:pt>
                <c:pt idx="43">
                  <c:v>0.24601810093885301</c:v>
                </c:pt>
                <c:pt idx="44">
                  <c:v>0.25414108588472401</c:v>
                </c:pt>
                <c:pt idx="45">
                  <c:v>0.26235284651210999</c:v>
                </c:pt>
                <c:pt idx="46">
                  <c:v>0.27065423149464102</c:v>
                </c:pt>
                <c:pt idx="47">
                  <c:v>0.27904642749061198</c:v>
                </c:pt>
                <c:pt idx="48">
                  <c:v>0.28752997194559299</c:v>
                </c:pt>
                <c:pt idx="49">
                  <c:v>0.29610568775212398</c:v>
                </c:pt>
                <c:pt idx="50">
                  <c:v>0.30477441903333602</c:v>
                </c:pt>
                <c:pt idx="51">
                  <c:v>0.31353710601756302</c:v>
                </c:pt>
                <c:pt idx="52">
                  <c:v>0.32239468459972398</c:v>
                </c:pt>
                <c:pt idx="53">
                  <c:v>0.33134833419908799</c:v>
                </c:pt>
                <c:pt idx="54">
                  <c:v>0.34039896131313202</c:v>
                </c:pt>
                <c:pt idx="55">
                  <c:v>0.34954731922767202</c:v>
                </c:pt>
                <c:pt idx="56">
                  <c:v>0.35879430788748701</c:v>
                </c:pt>
                <c:pt idx="57">
                  <c:v>0.36814128858772599</c:v>
                </c:pt>
                <c:pt idx="58">
                  <c:v>0.377590328655727</c:v>
                </c:pt>
                <c:pt idx="59">
                  <c:v>0.38714263263403798</c:v>
                </c:pt>
                <c:pt idx="60">
                  <c:v>0.39679804829915399</c:v>
                </c:pt>
                <c:pt idx="61">
                  <c:v>0.40655816486393298</c:v>
                </c:pt>
                <c:pt idx="62">
                  <c:v>0.41642541330240201</c:v>
                </c:pt>
                <c:pt idx="63">
                  <c:v>0.42640210000756201</c:v>
                </c:pt>
                <c:pt idx="64">
                  <c:v>0.43649098690987798</c:v>
                </c:pt>
                <c:pt idx="65">
                  <c:v>0.446694525846625</c:v>
                </c:pt>
                <c:pt idx="66">
                  <c:v>0.45701550691068699</c:v>
                </c:pt>
                <c:pt idx="67">
                  <c:v>0.46745645250229001</c:v>
                </c:pt>
                <c:pt idx="68">
                  <c:v>0.47802070635452998</c:v>
                </c:pt>
                <c:pt idx="69">
                  <c:v>0.48871111306038501</c:v>
                </c:pt>
                <c:pt idx="70">
                  <c:v>0.499531193972093</c:v>
                </c:pt>
                <c:pt idx="71">
                  <c:v>0.510485286521283</c:v>
                </c:pt>
                <c:pt idx="72">
                  <c:v>0.52157884489992201</c:v>
                </c:pt>
                <c:pt idx="73">
                  <c:v>0.53281627319180602</c:v>
                </c:pt>
                <c:pt idx="74">
                  <c:v>0.54420198759556904</c:v>
                </c:pt>
                <c:pt idx="75">
                  <c:v>0.55574011369350895</c:v>
                </c:pt>
                <c:pt idx="76">
                  <c:v>0.56743718855369096</c:v>
                </c:pt>
                <c:pt idx="77">
                  <c:v>0.57930098518046402</c:v>
                </c:pt>
                <c:pt idx="78">
                  <c:v>0.59133951197146895</c:v>
                </c:pt>
                <c:pt idx="79">
                  <c:v>0.60356205208534797</c:v>
                </c:pt>
                <c:pt idx="80">
                  <c:v>0.61597947111321905</c:v>
                </c:pt>
                <c:pt idx="81">
                  <c:v>0.62860331353107401</c:v>
                </c:pt>
                <c:pt idx="82">
                  <c:v>0.64144609510552197</c:v>
                </c:pt>
                <c:pt idx="83">
                  <c:v>0.65452132752846104</c:v>
                </c:pt>
                <c:pt idx="84">
                  <c:v>0.66784576194425904</c:v>
                </c:pt>
                <c:pt idx="85">
                  <c:v>0.68143807382833299</c:v>
                </c:pt>
                <c:pt idx="86">
                  <c:v>0.69532042461612797</c:v>
                </c:pt>
                <c:pt idx="87">
                  <c:v>0.70951893662297305</c:v>
                </c:pt>
                <c:pt idx="88">
                  <c:v>0.72406472593881599</c:v>
                </c:pt>
                <c:pt idx="89">
                  <c:v>0.73899582814852305</c:v>
                </c:pt>
                <c:pt idx="90">
                  <c:v>0.75435986832305801</c:v>
                </c:pt>
                <c:pt idx="91">
                  <c:v>0.77021583130850602</c:v>
                </c:pt>
                <c:pt idx="92">
                  <c:v>0.78664062573877402</c:v>
                </c:pt>
                <c:pt idx="93">
                  <c:v>0.80374014815155004</c:v>
                </c:pt>
                <c:pt idx="94">
                  <c:v>0.82165384300973898</c:v>
                </c:pt>
                <c:pt idx="95">
                  <c:v>0.84056957699587298</c:v>
                </c:pt>
                <c:pt idx="96">
                  <c:v>0.860776989446286</c:v>
                </c:pt>
                <c:pt idx="97">
                  <c:v>0.88277282718818395</c:v>
                </c:pt>
                <c:pt idx="98">
                  <c:v>0.90749758375425005</c:v>
                </c:pt>
                <c:pt idx="99">
                  <c:v>0.93723464482722896</c:v>
                </c:pt>
                <c:pt idx="10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E9-4784-95C1-2AB087258EB0}"/>
            </c:ext>
          </c:extLst>
        </c:ser>
        <c:ser>
          <c:idx val="3"/>
          <c:order val="3"/>
          <c:tx>
            <c:strRef>
              <c:f>'Graph. Encadré Lorenz'!$D$4</c:f>
              <c:strCache>
                <c:ptCount val="1"/>
                <c:pt idx="0">
                  <c:v>Revenus d'activité</c:v>
                </c:pt>
              </c:strCache>
            </c:strRef>
          </c:tx>
          <c:spPr>
            <a:ln w="28575" cap="rnd">
              <a:solidFill>
                <a:srgbClr val="FFC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'Graph. Encadré Lorenz'!$A$5:$A$105</c:f>
              <c:numCache>
                <c:formatCode>0%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'Graph. Encadré Lorenz'!$D$5:$D$105</c:f>
              <c:numCache>
                <c:formatCode>0.0%</c:formatCode>
                <c:ptCount val="101"/>
                <c:pt idx="0">
                  <c:v>0</c:v>
                </c:pt>
                <c:pt idx="1">
                  <c:v>1.4465850616979599E-3</c:v>
                </c:pt>
                <c:pt idx="2">
                  <c:v>4.0287353301088104E-3</c:v>
                </c:pt>
                <c:pt idx="3">
                  <c:v>7.1067064406577802E-3</c:v>
                </c:pt>
                <c:pt idx="4">
                  <c:v>1.0501576392868899E-2</c:v>
                </c:pt>
                <c:pt idx="5">
                  <c:v>1.4148359766349299E-2</c:v>
                </c:pt>
                <c:pt idx="6">
                  <c:v>1.8013804244623101E-2</c:v>
                </c:pt>
                <c:pt idx="7">
                  <c:v>2.2073472269305301E-2</c:v>
                </c:pt>
                <c:pt idx="8">
                  <c:v>2.6309266958053499E-2</c:v>
                </c:pt>
                <c:pt idx="9">
                  <c:v>3.0706506470415899E-2</c:v>
                </c:pt>
                <c:pt idx="10">
                  <c:v>3.5254015728149603E-2</c:v>
                </c:pt>
                <c:pt idx="11">
                  <c:v>3.9943775188923003E-2</c:v>
                </c:pt>
                <c:pt idx="12">
                  <c:v>4.47685302273877E-2</c:v>
                </c:pt>
                <c:pt idx="13">
                  <c:v>4.97234712946047E-2</c:v>
                </c:pt>
                <c:pt idx="14">
                  <c:v>5.4804263537671101E-2</c:v>
                </c:pt>
                <c:pt idx="15">
                  <c:v>6.0008119326778499E-2</c:v>
                </c:pt>
                <c:pt idx="16">
                  <c:v>6.53324813114739E-2</c:v>
                </c:pt>
                <c:pt idx="17">
                  <c:v>7.0774902479450494E-2</c:v>
                </c:pt>
                <c:pt idx="18">
                  <c:v>7.6333130476225003E-2</c:v>
                </c:pt>
                <c:pt idx="19">
                  <c:v>8.2004960319215503E-2</c:v>
                </c:pt>
                <c:pt idx="20">
                  <c:v>8.7788812343690598E-2</c:v>
                </c:pt>
                <c:pt idx="21">
                  <c:v>9.3682876908444193E-2</c:v>
                </c:pt>
                <c:pt idx="22">
                  <c:v>9.9685828979846E-2</c:v>
                </c:pt>
                <c:pt idx="23">
                  <c:v>0.105795334631449</c:v>
                </c:pt>
                <c:pt idx="24">
                  <c:v>0.112009536658953</c:v>
                </c:pt>
                <c:pt idx="25">
                  <c:v>0.118326370230338</c:v>
                </c:pt>
                <c:pt idx="26">
                  <c:v>0.124743876997517</c:v>
                </c:pt>
                <c:pt idx="27">
                  <c:v>0.13126061675314701</c:v>
                </c:pt>
                <c:pt idx="28">
                  <c:v>0.13787529344260499</c:v>
                </c:pt>
                <c:pt idx="29">
                  <c:v>0.144586613081431</c:v>
                </c:pt>
                <c:pt idx="30">
                  <c:v>0.15139258566536001</c:v>
                </c:pt>
                <c:pt idx="31">
                  <c:v>0.158291824955408</c:v>
                </c:pt>
                <c:pt idx="32">
                  <c:v>0.16528294343571501</c:v>
                </c:pt>
                <c:pt idx="33">
                  <c:v>0.17236488224886401</c:v>
                </c:pt>
                <c:pt idx="34">
                  <c:v>0.17953639898216101</c:v>
                </c:pt>
                <c:pt idx="35">
                  <c:v>0.186796270363046</c:v>
                </c:pt>
                <c:pt idx="36">
                  <c:v>0.19414391744050599</c:v>
                </c:pt>
                <c:pt idx="37">
                  <c:v>0.20157901359625399</c:v>
                </c:pt>
                <c:pt idx="38">
                  <c:v>0.20910116611320501</c:v>
                </c:pt>
                <c:pt idx="39">
                  <c:v>0.21671017220366301</c:v>
                </c:pt>
                <c:pt idx="40">
                  <c:v>0.22440568528603499</c:v>
                </c:pt>
                <c:pt idx="41">
                  <c:v>0.232187068776568</c:v>
                </c:pt>
                <c:pt idx="42">
                  <c:v>0.24005448682241601</c:v>
                </c:pt>
                <c:pt idx="43">
                  <c:v>0.24800858668676801</c:v>
                </c:pt>
                <c:pt idx="44">
                  <c:v>0.25604947619239599</c:v>
                </c:pt>
                <c:pt idx="45">
                  <c:v>0.26417774760637802</c:v>
                </c:pt>
                <c:pt idx="46">
                  <c:v>0.27239391431892701</c:v>
                </c:pt>
                <c:pt idx="47">
                  <c:v>0.28069829942285801</c:v>
                </c:pt>
                <c:pt idx="48">
                  <c:v>0.28909162537105498</c:v>
                </c:pt>
                <c:pt idx="49">
                  <c:v>0.29757444867723398</c:v>
                </c:pt>
                <c:pt idx="50">
                  <c:v>0.30614791171474398</c:v>
                </c:pt>
                <c:pt idx="51">
                  <c:v>0.31481268421448499</c:v>
                </c:pt>
                <c:pt idx="52">
                  <c:v>0.32356937691778498</c:v>
                </c:pt>
                <c:pt idx="53">
                  <c:v>0.33241910772330302</c:v>
                </c:pt>
                <c:pt idx="54">
                  <c:v>0.34136267292734801</c:v>
                </c:pt>
                <c:pt idx="55">
                  <c:v>0.350401158018463</c:v>
                </c:pt>
                <c:pt idx="56">
                  <c:v>0.35953626873163602</c:v>
                </c:pt>
                <c:pt idx="57">
                  <c:v>0.368768807418002</c:v>
                </c:pt>
                <c:pt idx="58">
                  <c:v>0.37809983422601501</c:v>
                </c:pt>
                <c:pt idx="59">
                  <c:v>0.38753100687661401</c:v>
                </c:pt>
                <c:pt idx="60">
                  <c:v>0.39706409766128298</c:v>
                </c:pt>
                <c:pt idx="61">
                  <c:v>0.40670049328230201</c:v>
                </c:pt>
                <c:pt idx="62">
                  <c:v>0.41644248270912698</c:v>
                </c:pt>
                <c:pt idx="63">
                  <c:v>0.42629191157264701</c:v>
                </c:pt>
                <c:pt idx="64">
                  <c:v>0.43625088512469101</c:v>
                </c:pt>
                <c:pt idx="65">
                  <c:v>0.44632160126068698</c:v>
                </c:pt>
                <c:pt idx="66">
                  <c:v>0.45650692825086497</c:v>
                </c:pt>
                <c:pt idx="67">
                  <c:v>0.466809753378996</c:v>
                </c:pt>
                <c:pt idx="68">
                  <c:v>0.47723331926544899</c:v>
                </c:pt>
                <c:pt idx="69">
                  <c:v>0.48778122334649199</c:v>
                </c:pt>
                <c:pt idx="70">
                  <c:v>0.49845811317223199</c:v>
                </c:pt>
                <c:pt idx="71">
                  <c:v>0.50926786161273596</c:v>
                </c:pt>
                <c:pt idx="72">
                  <c:v>0.52021486870165801</c:v>
                </c:pt>
                <c:pt idx="73">
                  <c:v>0.53130357982230902</c:v>
                </c:pt>
                <c:pt idx="74">
                  <c:v>0.54253929942502799</c:v>
                </c:pt>
                <c:pt idx="75">
                  <c:v>0.55392802989274303</c:v>
                </c:pt>
                <c:pt idx="76">
                  <c:v>0.56547615497730697</c:v>
                </c:pt>
                <c:pt idx="77">
                  <c:v>0.57719056198669505</c:v>
                </c:pt>
                <c:pt idx="78">
                  <c:v>0.58908027476635905</c:v>
                </c:pt>
                <c:pt idx="79">
                  <c:v>0.601154604322646</c:v>
                </c:pt>
                <c:pt idx="80">
                  <c:v>0.61342437877659495</c:v>
                </c:pt>
                <c:pt idx="81">
                  <c:v>0.62590130395713095</c:v>
                </c:pt>
                <c:pt idx="82">
                  <c:v>0.63859876729274301</c:v>
                </c:pt>
                <c:pt idx="83">
                  <c:v>0.65153261165154497</c:v>
                </c:pt>
                <c:pt idx="84">
                  <c:v>0.66471951387852701</c:v>
                </c:pt>
                <c:pt idx="85">
                  <c:v>0.67818029952528902</c:v>
                </c:pt>
                <c:pt idx="86">
                  <c:v>0.69193768433435299</c:v>
                </c:pt>
                <c:pt idx="87">
                  <c:v>0.70602042993293901</c:v>
                </c:pt>
                <c:pt idx="88">
                  <c:v>0.72046070776625903</c:v>
                </c:pt>
                <c:pt idx="89">
                  <c:v>0.73530010415894298</c:v>
                </c:pt>
                <c:pt idx="90">
                  <c:v>0.75058770590447299</c:v>
                </c:pt>
                <c:pt idx="91">
                  <c:v>0.76638717891792996</c:v>
                </c:pt>
                <c:pt idx="92">
                  <c:v>0.78278197194147303</c:v>
                </c:pt>
                <c:pt idx="93">
                  <c:v>0.79988036255186501</c:v>
                </c:pt>
                <c:pt idx="94">
                  <c:v>0.81782172695132305</c:v>
                </c:pt>
                <c:pt idx="95">
                  <c:v>0.83680683481648899</c:v>
                </c:pt>
                <c:pt idx="96">
                  <c:v>0.85714164532852699</c:v>
                </c:pt>
                <c:pt idx="97">
                  <c:v>0.87934983868894201</c:v>
                </c:pt>
                <c:pt idx="98">
                  <c:v>0.90438905670554504</c:v>
                </c:pt>
                <c:pt idx="99">
                  <c:v>0.93466079810392799</c:v>
                </c:pt>
                <c:pt idx="100">
                  <c:v>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ECE9-4784-95C1-2AB087258EB0}"/>
            </c:ext>
          </c:extLst>
        </c:ser>
        <c:ser>
          <c:idx val="4"/>
          <c:order val="4"/>
          <c:tx>
            <c:strRef>
              <c:f>'Graph. Encadré Lorenz'!$E$4</c:f>
              <c:strCache>
                <c:ptCount val="1"/>
                <c:pt idx="0">
                  <c:v>Ménages agricoles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'Graph. Encadré Lorenz'!$A$5:$A$105</c:f>
              <c:numCache>
                <c:formatCode>0%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'Graph. Encadré Lorenz'!$E$5:$E$105</c:f>
              <c:numCache>
                <c:formatCode>0.0%</c:formatCode>
                <c:ptCount val="101"/>
                <c:pt idx="0">
                  <c:v>0</c:v>
                </c:pt>
                <c:pt idx="1">
                  <c:v>5.6259355209702002E-4</c:v>
                </c:pt>
                <c:pt idx="2">
                  <c:v>1.89969651771816E-3</c:v>
                </c:pt>
                <c:pt idx="3">
                  <c:v>3.7313551876764798E-3</c:v>
                </c:pt>
                <c:pt idx="4">
                  <c:v>5.9351351093948701E-3</c:v>
                </c:pt>
                <c:pt idx="5">
                  <c:v>8.4431974257178407E-3</c:v>
                </c:pt>
                <c:pt idx="6">
                  <c:v>1.12093124532276E-2</c:v>
                </c:pt>
                <c:pt idx="7">
                  <c:v>1.4196071383312201E-2</c:v>
                </c:pt>
                <c:pt idx="8">
                  <c:v>1.7383985619221599E-2</c:v>
                </c:pt>
                <c:pt idx="9">
                  <c:v>2.07602511338645E-2</c:v>
                </c:pt>
                <c:pt idx="10">
                  <c:v>2.4310619509884699E-2</c:v>
                </c:pt>
                <c:pt idx="11">
                  <c:v>2.8027535790726699E-2</c:v>
                </c:pt>
                <c:pt idx="12">
                  <c:v>3.1901687226981397E-2</c:v>
                </c:pt>
                <c:pt idx="13">
                  <c:v>3.5924913748077901E-2</c:v>
                </c:pt>
                <c:pt idx="14">
                  <c:v>4.00824521362384E-2</c:v>
                </c:pt>
                <c:pt idx="15">
                  <c:v>4.4372186309871102E-2</c:v>
                </c:pt>
                <c:pt idx="16">
                  <c:v>4.8789740096510603E-2</c:v>
                </c:pt>
                <c:pt idx="17">
                  <c:v>5.3330318053010799E-2</c:v>
                </c:pt>
                <c:pt idx="18">
                  <c:v>5.7991767414200299E-2</c:v>
                </c:pt>
                <c:pt idx="19">
                  <c:v>6.2769418639515698E-2</c:v>
                </c:pt>
                <c:pt idx="20">
                  <c:v>6.7660023999178295E-2</c:v>
                </c:pt>
                <c:pt idx="21">
                  <c:v>7.2660309847219801E-2</c:v>
                </c:pt>
                <c:pt idx="22">
                  <c:v>7.7767940538647704E-2</c:v>
                </c:pt>
                <c:pt idx="23">
                  <c:v>8.2981862746271604E-2</c:v>
                </c:pt>
                <c:pt idx="24">
                  <c:v>8.8301479866977603E-2</c:v>
                </c:pt>
                <c:pt idx="25">
                  <c:v>9.3723307156656097E-2</c:v>
                </c:pt>
                <c:pt idx="26">
                  <c:v>9.9247142201176197E-2</c:v>
                </c:pt>
                <c:pt idx="27">
                  <c:v>0.104873817028445</c:v>
                </c:pt>
                <c:pt idx="28">
                  <c:v>0.110601213553029</c:v>
                </c:pt>
                <c:pt idx="29">
                  <c:v>0.116425596069548</c:v>
                </c:pt>
                <c:pt idx="30">
                  <c:v>0.122344762294071</c:v>
                </c:pt>
                <c:pt idx="31">
                  <c:v>0.128357441915571</c:v>
                </c:pt>
                <c:pt idx="32">
                  <c:v>0.134464747303116</c:v>
                </c:pt>
                <c:pt idx="33">
                  <c:v>0.14066563010354299</c:v>
                </c:pt>
                <c:pt idx="34">
                  <c:v>0.146959429354872</c:v>
                </c:pt>
                <c:pt idx="35">
                  <c:v>0.15334347596132</c:v>
                </c:pt>
                <c:pt idx="36">
                  <c:v>0.15981957348996201</c:v>
                </c:pt>
                <c:pt idx="37">
                  <c:v>0.16638831715965299</c:v>
                </c:pt>
                <c:pt idx="38">
                  <c:v>0.173046339320373</c:v>
                </c:pt>
                <c:pt idx="39">
                  <c:v>0.17979412977003201</c:v>
                </c:pt>
                <c:pt idx="40">
                  <c:v>0.18663364424305201</c:v>
                </c:pt>
                <c:pt idx="41">
                  <c:v>0.19356317403453699</c:v>
                </c:pt>
                <c:pt idx="42">
                  <c:v>0.200585435403037</c:v>
                </c:pt>
                <c:pt idx="43">
                  <c:v>0.207696766736924</c:v>
                </c:pt>
                <c:pt idx="44">
                  <c:v>0.21489924605822899</c:v>
                </c:pt>
                <c:pt idx="45">
                  <c:v>0.222196183045065</c:v>
                </c:pt>
                <c:pt idx="46">
                  <c:v>0.22958821776382099</c:v>
                </c:pt>
                <c:pt idx="47">
                  <c:v>0.237073421775958</c:v>
                </c:pt>
                <c:pt idx="48">
                  <c:v>0.24465238178090701</c:v>
                </c:pt>
                <c:pt idx="49">
                  <c:v>0.25232614174224999</c:v>
                </c:pt>
                <c:pt idx="50">
                  <c:v>0.26009569329719201</c:v>
                </c:pt>
                <c:pt idx="51">
                  <c:v>0.26796144271141897</c:v>
                </c:pt>
                <c:pt idx="52">
                  <c:v>0.27592595812080301</c:v>
                </c:pt>
                <c:pt idx="53">
                  <c:v>0.283988316338177</c:v>
                </c:pt>
                <c:pt idx="54">
                  <c:v>0.29214808690992999</c:v>
                </c:pt>
                <c:pt idx="55">
                  <c:v>0.30040901793812003</c:v>
                </c:pt>
                <c:pt idx="56">
                  <c:v>0.30877501074388503</c:v>
                </c:pt>
                <c:pt idx="57">
                  <c:v>0.317246973978902</c:v>
                </c:pt>
                <c:pt idx="58">
                  <c:v>0.32582800232843201</c:v>
                </c:pt>
                <c:pt idx="59">
                  <c:v>0.33452122906312098</c:v>
                </c:pt>
                <c:pt idx="60">
                  <c:v>0.34332633852121403</c:v>
                </c:pt>
                <c:pt idx="61">
                  <c:v>0.35224784235638401</c:v>
                </c:pt>
                <c:pt idx="62">
                  <c:v>0.36128834614087102</c:v>
                </c:pt>
                <c:pt idx="63">
                  <c:v>0.37044913554905101</c:v>
                </c:pt>
                <c:pt idx="64">
                  <c:v>0.37973379857823197</c:v>
                </c:pt>
                <c:pt idx="65">
                  <c:v>0.389144764746504</c:v>
                </c:pt>
                <c:pt idx="66">
                  <c:v>0.39868361603855101</c:v>
                </c:pt>
                <c:pt idx="67">
                  <c:v>0.40835623822302303</c:v>
                </c:pt>
                <c:pt idx="68">
                  <c:v>0.41817006391744299</c:v>
                </c:pt>
                <c:pt idx="69">
                  <c:v>0.42812957539468699</c:v>
                </c:pt>
                <c:pt idx="70">
                  <c:v>0.43823928444306198</c:v>
                </c:pt>
                <c:pt idx="71">
                  <c:v>0.44850007822245302</c:v>
                </c:pt>
                <c:pt idx="72">
                  <c:v>0.458915337807208</c:v>
                </c:pt>
                <c:pt idx="73">
                  <c:v>0.46949533330332799</c:v>
                </c:pt>
                <c:pt idx="74">
                  <c:v>0.48024489381471502</c:v>
                </c:pt>
                <c:pt idx="75">
                  <c:v>0.49117110139301601</c:v>
                </c:pt>
                <c:pt idx="76">
                  <c:v>0.50228450118109502</c:v>
                </c:pt>
                <c:pt idx="77">
                  <c:v>0.51359672156746505</c:v>
                </c:pt>
                <c:pt idx="78">
                  <c:v>0.52511921695327701</c:v>
                </c:pt>
                <c:pt idx="79">
                  <c:v>0.53686320452232505</c:v>
                </c:pt>
                <c:pt idx="80">
                  <c:v>0.54883907514069996</c:v>
                </c:pt>
                <c:pt idx="81">
                  <c:v>0.56106732087978595</c:v>
                </c:pt>
                <c:pt idx="82">
                  <c:v>0.57355839370681305</c:v>
                </c:pt>
                <c:pt idx="83">
                  <c:v>0.586335017088084</c:v>
                </c:pt>
                <c:pt idx="84">
                  <c:v>0.59942052951216995</c:v>
                </c:pt>
                <c:pt idx="85">
                  <c:v>0.61284143862748497</c:v>
                </c:pt>
                <c:pt idx="86">
                  <c:v>0.62662133959650301</c:v>
                </c:pt>
                <c:pt idx="87">
                  <c:v>0.64079664799967495</c:v>
                </c:pt>
                <c:pt idx="88">
                  <c:v>0.65541284734574001</c:v>
                </c:pt>
                <c:pt idx="89">
                  <c:v>0.67052780113375998</c:v>
                </c:pt>
                <c:pt idx="90">
                  <c:v>0.68620454394506603</c:v>
                </c:pt>
                <c:pt idx="91">
                  <c:v>0.70251537041185996</c:v>
                </c:pt>
                <c:pt idx="92">
                  <c:v>0.71955053203714003</c:v>
                </c:pt>
                <c:pt idx="93">
                  <c:v>0.73742817195089805</c:v>
                </c:pt>
                <c:pt idx="94">
                  <c:v>0.75634395075433702</c:v>
                </c:pt>
                <c:pt idx="95">
                  <c:v>0.776556676217947</c:v>
                </c:pt>
                <c:pt idx="96">
                  <c:v>0.79847934589062997</c:v>
                </c:pt>
                <c:pt idx="97">
                  <c:v>0.82272615158453699</c:v>
                </c:pt>
                <c:pt idx="98">
                  <c:v>0.85059789644000405</c:v>
                </c:pt>
                <c:pt idx="99">
                  <c:v>0.885621892162199</c:v>
                </c:pt>
                <c:pt idx="100">
                  <c:v>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ECE9-4784-95C1-2AB087258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>
            <c:spPr>
              <a:solidFill>
                <a:schemeClr val="lt1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noFill/>
              <a:ln w="9525">
                <a:noFill/>
              </a:ln>
              <a:effectLst/>
            </c:spPr>
          </c:downBars>
        </c:upDownBars>
        <c:smooth val="0"/>
        <c:axId val="708794192"/>
        <c:axId val="708799184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'Graph. Encadré Lorenz'!$A$4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'Graph. Encadré Lorenz'!$A$5:$A$105</c15:sqref>
                        </c15:formulaRef>
                      </c:ext>
                    </c:extLst>
                    <c:numCache>
                      <c:formatCode>0%</c:formatCode>
                      <c:ptCount val="101"/>
                      <c:pt idx="0">
                        <c:v>0</c:v>
                      </c:pt>
                      <c:pt idx="1">
                        <c:v>0.01</c:v>
                      </c:pt>
                      <c:pt idx="2">
                        <c:v>0.02</c:v>
                      </c:pt>
                      <c:pt idx="3">
                        <c:v>0.03</c:v>
                      </c:pt>
                      <c:pt idx="4">
                        <c:v>0.04</c:v>
                      </c:pt>
                      <c:pt idx="5">
                        <c:v>0.05</c:v>
                      </c:pt>
                      <c:pt idx="6">
                        <c:v>0.06</c:v>
                      </c:pt>
                      <c:pt idx="7">
                        <c:v>7.0000000000000007E-2</c:v>
                      </c:pt>
                      <c:pt idx="8">
                        <c:v>0.08</c:v>
                      </c:pt>
                      <c:pt idx="9">
                        <c:v>0.09</c:v>
                      </c:pt>
                      <c:pt idx="10">
                        <c:v>0.1</c:v>
                      </c:pt>
                      <c:pt idx="11">
                        <c:v>0.11</c:v>
                      </c:pt>
                      <c:pt idx="12">
                        <c:v>0.12</c:v>
                      </c:pt>
                      <c:pt idx="13">
                        <c:v>0.13</c:v>
                      </c:pt>
                      <c:pt idx="14">
                        <c:v>0.14000000000000001</c:v>
                      </c:pt>
                      <c:pt idx="15">
                        <c:v>0.15</c:v>
                      </c:pt>
                      <c:pt idx="16">
                        <c:v>0.16</c:v>
                      </c:pt>
                      <c:pt idx="17">
                        <c:v>0.17</c:v>
                      </c:pt>
                      <c:pt idx="18">
                        <c:v>0.18</c:v>
                      </c:pt>
                      <c:pt idx="19">
                        <c:v>0.19</c:v>
                      </c:pt>
                      <c:pt idx="20">
                        <c:v>0.2</c:v>
                      </c:pt>
                      <c:pt idx="21">
                        <c:v>0.21</c:v>
                      </c:pt>
                      <c:pt idx="22">
                        <c:v>0.22</c:v>
                      </c:pt>
                      <c:pt idx="23">
                        <c:v>0.23</c:v>
                      </c:pt>
                      <c:pt idx="24">
                        <c:v>0.24</c:v>
                      </c:pt>
                      <c:pt idx="25">
                        <c:v>0.25</c:v>
                      </c:pt>
                      <c:pt idx="26">
                        <c:v>0.26</c:v>
                      </c:pt>
                      <c:pt idx="27">
                        <c:v>0.27</c:v>
                      </c:pt>
                      <c:pt idx="28">
                        <c:v>0.28000000000000003</c:v>
                      </c:pt>
                      <c:pt idx="29">
                        <c:v>0.28999999999999998</c:v>
                      </c:pt>
                      <c:pt idx="30">
                        <c:v>0.3</c:v>
                      </c:pt>
                      <c:pt idx="31">
                        <c:v>0.31</c:v>
                      </c:pt>
                      <c:pt idx="32">
                        <c:v>0.32</c:v>
                      </c:pt>
                      <c:pt idx="33">
                        <c:v>0.33</c:v>
                      </c:pt>
                      <c:pt idx="34">
                        <c:v>0.34</c:v>
                      </c:pt>
                      <c:pt idx="35">
                        <c:v>0.35</c:v>
                      </c:pt>
                      <c:pt idx="36">
                        <c:v>0.36</c:v>
                      </c:pt>
                      <c:pt idx="37">
                        <c:v>0.37</c:v>
                      </c:pt>
                      <c:pt idx="38">
                        <c:v>0.38</c:v>
                      </c:pt>
                      <c:pt idx="39">
                        <c:v>0.39</c:v>
                      </c:pt>
                      <c:pt idx="40">
                        <c:v>0.4</c:v>
                      </c:pt>
                      <c:pt idx="41">
                        <c:v>0.41</c:v>
                      </c:pt>
                      <c:pt idx="42">
                        <c:v>0.42</c:v>
                      </c:pt>
                      <c:pt idx="43">
                        <c:v>0.43</c:v>
                      </c:pt>
                      <c:pt idx="44">
                        <c:v>0.44</c:v>
                      </c:pt>
                      <c:pt idx="45">
                        <c:v>0.45</c:v>
                      </c:pt>
                      <c:pt idx="46">
                        <c:v>0.46</c:v>
                      </c:pt>
                      <c:pt idx="47">
                        <c:v>0.47</c:v>
                      </c:pt>
                      <c:pt idx="48">
                        <c:v>0.48</c:v>
                      </c:pt>
                      <c:pt idx="49">
                        <c:v>0.49</c:v>
                      </c:pt>
                      <c:pt idx="50">
                        <c:v>0.5</c:v>
                      </c:pt>
                      <c:pt idx="51">
                        <c:v>0.51</c:v>
                      </c:pt>
                      <c:pt idx="52">
                        <c:v>0.52</c:v>
                      </c:pt>
                      <c:pt idx="53">
                        <c:v>0.53</c:v>
                      </c:pt>
                      <c:pt idx="54">
                        <c:v>0.54</c:v>
                      </c:pt>
                      <c:pt idx="55">
                        <c:v>0.55000000000000004</c:v>
                      </c:pt>
                      <c:pt idx="56">
                        <c:v>0.56000000000000005</c:v>
                      </c:pt>
                      <c:pt idx="57">
                        <c:v>0.56999999999999995</c:v>
                      </c:pt>
                      <c:pt idx="58">
                        <c:v>0.57999999999999996</c:v>
                      </c:pt>
                      <c:pt idx="59">
                        <c:v>0.59</c:v>
                      </c:pt>
                      <c:pt idx="60">
                        <c:v>0.6</c:v>
                      </c:pt>
                      <c:pt idx="61">
                        <c:v>0.61</c:v>
                      </c:pt>
                      <c:pt idx="62">
                        <c:v>0.62</c:v>
                      </c:pt>
                      <c:pt idx="63">
                        <c:v>0.63</c:v>
                      </c:pt>
                      <c:pt idx="64">
                        <c:v>0.64</c:v>
                      </c:pt>
                      <c:pt idx="65">
                        <c:v>0.65</c:v>
                      </c:pt>
                      <c:pt idx="66">
                        <c:v>0.66</c:v>
                      </c:pt>
                      <c:pt idx="67">
                        <c:v>0.67</c:v>
                      </c:pt>
                      <c:pt idx="68">
                        <c:v>0.68</c:v>
                      </c:pt>
                      <c:pt idx="69">
                        <c:v>0.69</c:v>
                      </c:pt>
                      <c:pt idx="70">
                        <c:v>0.7</c:v>
                      </c:pt>
                      <c:pt idx="71">
                        <c:v>0.71</c:v>
                      </c:pt>
                      <c:pt idx="72">
                        <c:v>0.72</c:v>
                      </c:pt>
                      <c:pt idx="73">
                        <c:v>0.73</c:v>
                      </c:pt>
                      <c:pt idx="74">
                        <c:v>0.74</c:v>
                      </c:pt>
                      <c:pt idx="75">
                        <c:v>0.75</c:v>
                      </c:pt>
                      <c:pt idx="76">
                        <c:v>0.76</c:v>
                      </c:pt>
                      <c:pt idx="77">
                        <c:v>0.77</c:v>
                      </c:pt>
                      <c:pt idx="78">
                        <c:v>0.78</c:v>
                      </c:pt>
                      <c:pt idx="79">
                        <c:v>0.79</c:v>
                      </c:pt>
                      <c:pt idx="80">
                        <c:v>0.8</c:v>
                      </c:pt>
                      <c:pt idx="81">
                        <c:v>0.81</c:v>
                      </c:pt>
                      <c:pt idx="82">
                        <c:v>0.82</c:v>
                      </c:pt>
                      <c:pt idx="83">
                        <c:v>0.83</c:v>
                      </c:pt>
                      <c:pt idx="84">
                        <c:v>0.84</c:v>
                      </c:pt>
                      <c:pt idx="85">
                        <c:v>0.85</c:v>
                      </c:pt>
                      <c:pt idx="86">
                        <c:v>0.86</c:v>
                      </c:pt>
                      <c:pt idx="87">
                        <c:v>0.87</c:v>
                      </c:pt>
                      <c:pt idx="88">
                        <c:v>0.88</c:v>
                      </c:pt>
                      <c:pt idx="89">
                        <c:v>0.89</c:v>
                      </c:pt>
                      <c:pt idx="90">
                        <c:v>0.9</c:v>
                      </c:pt>
                      <c:pt idx="91">
                        <c:v>0.91</c:v>
                      </c:pt>
                      <c:pt idx="92">
                        <c:v>0.92</c:v>
                      </c:pt>
                      <c:pt idx="93">
                        <c:v>0.93</c:v>
                      </c:pt>
                      <c:pt idx="94">
                        <c:v>0.94</c:v>
                      </c:pt>
                      <c:pt idx="95">
                        <c:v>0.95</c:v>
                      </c:pt>
                      <c:pt idx="96">
                        <c:v>0.96</c:v>
                      </c:pt>
                      <c:pt idx="97">
                        <c:v>0.97</c:v>
                      </c:pt>
                      <c:pt idx="98">
                        <c:v>0.98</c:v>
                      </c:pt>
                      <c:pt idx="99">
                        <c:v>0.99</c:v>
                      </c:pt>
                      <c:pt idx="100">
                        <c:v>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'Graph. Encadré Lorenz'!$A$5:$A$105</c15:sqref>
                        </c15:formulaRef>
                      </c:ext>
                    </c:extLst>
                    <c:numCache>
                      <c:formatCode>0%</c:formatCode>
                      <c:ptCount val="101"/>
                      <c:pt idx="0">
                        <c:v>0</c:v>
                      </c:pt>
                      <c:pt idx="1">
                        <c:v>0.01</c:v>
                      </c:pt>
                      <c:pt idx="2">
                        <c:v>0.02</c:v>
                      </c:pt>
                      <c:pt idx="3">
                        <c:v>0.03</c:v>
                      </c:pt>
                      <c:pt idx="4">
                        <c:v>0.04</c:v>
                      </c:pt>
                      <c:pt idx="5">
                        <c:v>0.05</c:v>
                      </c:pt>
                      <c:pt idx="6">
                        <c:v>0.06</c:v>
                      </c:pt>
                      <c:pt idx="7">
                        <c:v>7.0000000000000007E-2</c:v>
                      </c:pt>
                      <c:pt idx="8">
                        <c:v>0.08</c:v>
                      </c:pt>
                      <c:pt idx="9">
                        <c:v>0.09</c:v>
                      </c:pt>
                      <c:pt idx="10">
                        <c:v>0.1</c:v>
                      </c:pt>
                      <c:pt idx="11">
                        <c:v>0.11</c:v>
                      </c:pt>
                      <c:pt idx="12">
                        <c:v>0.12</c:v>
                      </c:pt>
                      <c:pt idx="13">
                        <c:v>0.13</c:v>
                      </c:pt>
                      <c:pt idx="14">
                        <c:v>0.14000000000000001</c:v>
                      </c:pt>
                      <c:pt idx="15">
                        <c:v>0.15</c:v>
                      </c:pt>
                      <c:pt idx="16">
                        <c:v>0.16</c:v>
                      </c:pt>
                      <c:pt idx="17">
                        <c:v>0.17</c:v>
                      </c:pt>
                      <c:pt idx="18">
                        <c:v>0.18</c:v>
                      </c:pt>
                      <c:pt idx="19">
                        <c:v>0.19</c:v>
                      </c:pt>
                      <c:pt idx="20">
                        <c:v>0.2</c:v>
                      </c:pt>
                      <c:pt idx="21">
                        <c:v>0.21</c:v>
                      </c:pt>
                      <c:pt idx="22">
                        <c:v>0.22</c:v>
                      </c:pt>
                      <c:pt idx="23">
                        <c:v>0.23</c:v>
                      </c:pt>
                      <c:pt idx="24">
                        <c:v>0.24</c:v>
                      </c:pt>
                      <c:pt idx="25">
                        <c:v>0.25</c:v>
                      </c:pt>
                      <c:pt idx="26">
                        <c:v>0.26</c:v>
                      </c:pt>
                      <c:pt idx="27">
                        <c:v>0.27</c:v>
                      </c:pt>
                      <c:pt idx="28">
                        <c:v>0.28000000000000003</c:v>
                      </c:pt>
                      <c:pt idx="29">
                        <c:v>0.28999999999999998</c:v>
                      </c:pt>
                      <c:pt idx="30">
                        <c:v>0.3</c:v>
                      </c:pt>
                      <c:pt idx="31">
                        <c:v>0.31</c:v>
                      </c:pt>
                      <c:pt idx="32">
                        <c:v>0.32</c:v>
                      </c:pt>
                      <c:pt idx="33">
                        <c:v>0.33</c:v>
                      </c:pt>
                      <c:pt idx="34">
                        <c:v>0.34</c:v>
                      </c:pt>
                      <c:pt idx="35">
                        <c:v>0.35</c:v>
                      </c:pt>
                      <c:pt idx="36">
                        <c:v>0.36</c:v>
                      </c:pt>
                      <c:pt idx="37">
                        <c:v>0.37</c:v>
                      </c:pt>
                      <c:pt idx="38">
                        <c:v>0.38</c:v>
                      </c:pt>
                      <c:pt idx="39">
                        <c:v>0.39</c:v>
                      </c:pt>
                      <c:pt idx="40">
                        <c:v>0.4</c:v>
                      </c:pt>
                      <c:pt idx="41">
                        <c:v>0.41</c:v>
                      </c:pt>
                      <c:pt idx="42">
                        <c:v>0.42</c:v>
                      </c:pt>
                      <c:pt idx="43">
                        <c:v>0.43</c:v>
                      </c:pt>
                      <c:pt idx="44">
                        <c:v>0.44</c:v>
                      </c:pt>
                      <c:pt idx="45">
                        <c:v>0.45</c:v>
                      </c:pt>
                      <c:pt idx="46">
                        <c:v>0.46</c:v>
                      </c:pt>
                      <c:pt idx="47">
                        <c:v>0.47</c:v>
                      </c:pt>
                      <c:pt idx="48">
                        <c:v>0.48</c:v>
                      </c:pt>
                      <c:pt idx="49">
                        <c:v>0.49</c:v>
                      </c:pt>
                      <c:pt idx="50">
                        <c:v>0.5</c:v>
                      </c:pt>
                      <c:pt idx="51">
                        <c:v>0.51</c:v>
                      </c:pt>
                      <c:pt idx="52">
                        <c:v>0.52</c:v>
                      </c:pt>
                      <c:pt idx="53">
                        <c:v>0.53</c:v>
                      </c:pt>
                      <c:pt idx="54">
                        <c:v>0.54</c:v>
                      </c:pt>
                      <c:pt idx="55">
                        <c:v>0.55000000000000004</c:v>
                      </c:pt>
                      <c:pt idx="56">
                        <c:v>0.56000000000000005</c:v>
                      </c:pt>
                      <c:pt idx="57">
                        <c:v>0.56999999999999995</c:v>
                      </c:pt>
                      <c:pt idx="58">
                        <c:v>0.57999999999999996</c:v>
                      </c:pt>
                      <c:pt idx="59">
                        <c:v>0.59</c:v>
                      </c:pt>
                      <c:pt idx="60">
                        <c:v>0.6</c:v>
                      </c:pt>
                      <c:pt idx="61">
                        <c:v>0.61</c:v>
                      </c:pt>
                      <c:pt idx="62">
                        <c:v>0.62</c:v>
                      </c:pt>
                      <c:pt idx="63">
                        <c:v>0.63</c:v>
                      </c:pt>
                      <c:pt idx="64">
                        <c:v>0.64</c:v>
                      </c:pt>
                      <c:pt idx="65">
                        <c:v>0.65</c:v>
                      </c:pt>
                      <c:pt idx="66">
                        <c:v>0.66</c:v>
                      </c:pt>
                      <c:pt idx="67">
                        <c:v>0.67</c:v>
                      </c:pt>
                      <c:pt idx="68">
                        <c:v>0.68</c:v>
                      </c:pt>
                      <c:pt idx="69">
                        <c:v>0.69</c:v>
                      </c:pt>
                      <c:pt idx="70">
                        <c:v>0.7</c:v>
                      </c:pt>
                      <c:pt idx="71">
                        <c:v>0.71</c:v>
                      </c:pt>
                      <c:pt idx="72">
                        <c:v>0.72</c:v>
                      </c:pt>
                      <c:pt idx="73">
                        <c:v>0.73</c:v>
                      </c:pt>
                      <c:pt idx="74">
                        <c:v>0.74</c:v>
                      </c:pt>
                      <c:pt idx="75">
                        <c:v>0.75</c:v>
                      </c:pt>
                      <c:pt idx="76">
                        <c:v>0.76</c:v>
                      </c:pt>
                      <c:pt idx="77">
                        <c:v>0.77</c:v>
                      </c:pt>
                      <c:pt idx="78">
                        <c:v>0.78</c:v>
                      </c:pt>
                      <c:pt idx="79">
                        <c:v>0.79</c:v>
                      </c:pt>
                      <c:pt idx="80">
                        <c:v>0.8</c:v>
                      </c:pt>
                      <c:pt idx="81">
                        <c:v>0.81</c:v>
                      </c:pt>
                      <c:pt idx="82">
                        <c:v>0.82</c:v>
                      </c:pt>
                      <c:pt idx="83">
                        <c:v>0.83</c:v>
                      </c:pt>
                      <c:pt idx="84">
                        <c:v>0.84</c:v>
                      </c:pt>
                      <c:pt idx="85">
                        <c:v>0.85</c:v>
                      </c:pt>
                      <c:pt idx="86">
                        <c:v>0.86</c:v>
                      </c:pt>
                      <c:pt idx="87">
                        <c:v>0.87</c:v>
                      </c:pt>
                      <c:pt idx="88">
                        <c:v>0.88</c:v>
                      </c:pt>
                      <c:pt idx="89">
                        <c:v>0.89</c:v>
                      </c:pt>
                      <c:pt idx="90">
                        <c:v>0.9</c:v>
                      </c:pt>
                      <c:pt idx="91">
                        <c:v>0.91</c:v>
                      </c:pt>
                      <c:pt idx="92">
                        <c:v>0.92</c:v>
                      </c:pt>
                      <c:pt idx="93">
                        <c:v>0.93</c:v>
                      </c:pt>
                      <c:pt idx="94">
                        <c:v>0.94</c:v>
                      </c:pt>
                      <c:pt idx="95">
                        <c:v>0.95</c:v>
                      </c:pt>
                      <c:pt idx="96">
                        <c:v>0.96</c:v>
                      </c:pt>
                      <c:pt idx="97">
                        <c:v>0.97</c:v>
                      </c:pt>
                      <c:pt idx="98">
                        <c:v>0.98</c:v>
                      </c:pt>
                      <c:pt idx="99">
                        <c:v>0.99</c:v>
                      </c:pt>
                      <c:pt idx="100">
                        <c:v>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ECE9-4784-95C1-2AB087258EB0}"/>
                  </c:ext>
                </c:extLst>
              </c15:ser>
            </c15:filteredLineSeries>
          </c:ext>
        </c:extLst>
      </c:lineChart>
      <c:catAx>
        <c:axId val="70879419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100" b="1">
                    <a:solidFill>
                      <a:sysClr val="windowText" lastClr="000000"/>
                    </a:solidFill>
                  </a:rPr>
                  <a:t>Part de la population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8799184"/>
        <c:crosses val="autoZero"/>
        <c:auto val="1"/>
        <c:lblAlgn val="ctr"/>
        <c:lblOffset val="100"/>
        <c:noMultiLvlLbl val="0"/>
      </c:catAx>
      <c:valAx>
        <c:axId val="70879918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100" b="1">
                    <a:solidFill>
                      <a:sysClr val="windowText" lastClr="000000"/>
                    </a:solidFill>
                  </a:rPr>
                  <a:t>Part du niveau de vie cumulé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8794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43983321378222E-2"/>
          <c:y val="0.84636586233172473"/>
          <c:w val="0.87363972652891508"/>
          <c:h val="0.145032020997375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E5F1002-D208-4D92-8CB7-DA22F5D83A55}">
  <sheetPr codeName="Graphique3">
    <tabColor theme="6"/>
  </sheetPr>
  <sheetViews>
    <sheetView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71DC765-494B-4AEE-8E8A-42E2F0670C48}">
  <sheetPr>
    <tabColor theme="6"/>
  </sheetPr>
  <sheetViews>
    <sheetView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1BA8DA1-6057-41E8-80DD-A3369B1C07B8}">
  <sheetPr>
    <tabColor theme="6"/>
  </sheetPr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105525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7FC7591-8EB4-490F-992E-BE05238A29F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0.7911</cdr:x>
      <cdr:y>0.639</cdr:y>
    </cdr:from>
    <cdr:to>
      <cdr:x>0.97729</cdr:x>
      <cdr:y>0.74412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0E2CAD11-C3A9-48FC-AB7F-FE1C7CB18A06}"/>
            </a:ext>
          </a:extLst>
        </cdr:cNvPr>
        <cdr:cNvSpPr txBox="1"/>
      </cdr:nvSpPr>
      <cdr:spPr>
        <a:xfrm xmlns:a="http://schemas.openxmlformats.org/drawingml/2006/main">
          <a:off x="7341836" y="3894292"/>
          <a:ext cx="1727987" cy="6406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r-FR" sz="1100"/>
        </a:p>
      </cdr:txBody>
    </cdr:sp>
  </cdr:relSizeAnchor>
  <cdr:relSizeAnchor xmlns:cdr="http://schemas.openxmlformats.org/drawingml/2006/chartDrawing">
    <cdr:from>
      <cdr:x>0.79473</cdr:x>
      <cdr:y>0.62379</cdr:y>
    </cdr:from>
    <cdr:to>
      <cdr:x>0.99183</cdr:x>
      <cdr:y>0.71923</cdr:y>
    </cdr:to>
    <cdr:grpSp>
      <cdr:nvGrpSpPr>
        <cdr:cNvPr id="11" name="Groupe 10">
          <a:extLst xmlns:a="http://schemas.openxmlformats.org/drawingml/2006/main">
            <a:ext uri="{FF2B5EF4-FFF2-40B4-BE49-F238E27FC236}">
              <a16:creationId xmlns:a16="http://schemas.microsoft.com/office/drawing/2014/main" id="{593A29C1-82D9-4B46-9292-595357EF2D32}"/>
            </a:ext>
          </a:extLst>
        </cdr:cNvPr>
        <cdr:cNvGrpSpPr/>
      </cdr:nvGrpSpPr>
      <cdr:grpSpPr>
        <a:xfrm xmlns:a="http://schemas.openxmlformats.org/drawingml/2006/main">
          <a:off x="7380558" y="3808565"/>
          <a:ext cx="1830443" cy="582712"/>
          <a:chOff x="7375552" y="3801571"/>
          <a:chExt cx="1829138" cy="581614"/>
        </a:xfrm>
      </cdr:grpSpPr>
      <cdr:sp macro="" textlink="">
        <cdr:nvSpPr>
          <cdr:cNvPr id="3" name="ZoneTexte 2">
            <a:extLst xmlns:a="http://schemas.openxmlformats.org/drawingml/2006/main">
              <a:ext uri="{FF2B5EF4-FFF2-40B4-BE49-F238E27FC236}">
                <a16:creationId xmlns:a16="http://schemas.microsoft.com/office/drawing/2014/main" id="{8B521980-F31E-4026-A035-E2784B93464B}"/>
              </a:ext>
            </a:extLst>
          </cdr:cNvPr>
          <cdr:cNvSpPr txBox="1"/>
        </cdr:nvSpPr>
        <cdr:spPr>
          <a:xfrm xmlns:a="http://schemas.openxmlformats.org/drawingml/2006/main">
            <a:off x="7957168" y="3801571"/>
            <a:ext cx="1247522" cy="581614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fr-FR" sz="900" b="1">
                <a:solidFill>
                  <a:schemeClr val="tx1">
                    <a:lumMod val="65000"/>
                    <a:lumOff val="35000"/>
                  </a:schemeClr>
                </a:solidFill>
              </a:rPr>
              <a:t>Euros constants 2021</a:t>
            </a:r>
          </a:p>
          <a:p xmlns:a="http://schemas.openxmlformats.org/drawingml/2006/main">
            <a:endParaRPr lang="fr-FR" sz="900" b="1">
              <a:solidFill>
                <a:schemeClr val="tx1">
                  <a:lumMod val="65000"/>
                  <a:lumOff val="35000"/>
                </a:schemeClr>
              </a:solidFill>
            </a:endParaRPr>
          </a:p>
          <a:p xmlns:a="http://schemas.openxmlformats.org/drawingml/2006/main">
            <a:r>
              <a:rPr lang="fr-FR" sz="900" b="1">
                <a:solidFill>
                  <a:schemeClr val="tx1">
                    <a:lumMod val="65000"/>
                    <a:lumOff val="35000"/>
                  </a:schemeClr>
                </a:solidFill>
              </a:rPr>
              <a:t>Euros courants</a:t>
            </a:r>
          </a:p>
        </cdr:txBody>
      </cdr:sp>
      <cdr:cxnSp macro="">
        <cdr:nvCxnSpPr>
          <cdr:cNvPr id="6" name="Connecteur droit 5">
            <a:extLst xmlns:a="http://schemas.openxmlformats.org/drawingml/2006/main">
              <a:ext uri="{FF2B5EF4-FFF2-40B4-BE49-F238E27FC236}">
                <a16:creationId xmlns:a16="http://schemas.microsoft.com/office/drawing/2014/main" id="{A41006CE-719E-47E8-B796-6AD2580B5CCC}"/>
              </a:ext>
            </a:extLst>
          </cdr:cNvPr>
          <cdr:cNvCxnSpPr/>
        </cdr:nvCxnSpPr>
        <cdr:spPr>
          <a:xfrm xmlns:a="http://schemas.openxmlformats.org/drawingml/2006/main" flipV="1">
            <a:off x="7392411" y="3936438"/>
            <a:ext cx="472036" cy="2"/>
          </a:xfrm>
          <a:prstGeom xmlns:a="http://schemas.openxmlformats.org/drawingml/2006/main" prst="line">
            <a:avLst/>
          </a:prstGeom>
          <a:ln xmlns:a="http://schemas.openxmlformats.org/drawingml/2006/main" w="28575">
            <a:solidFill>
              <a:schemeClr val="tx1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</cdr:cxnSp>
      <cdr:cxnSp macro="">
        <cdr:nvCxnSpPr>
          <cdr:cNvPr id="8" name="Connecteur droit 7">
            <a:extLst xmlns:a="http://schemas.openxmlformats.org/drawingml/2006/main">
              <a:ext uri="{FF2B5EF4-FFF2-40B4-BE49-F238E27FC236}">
                <a16:creationId xmlns:a16="http://schemas.microsoft.com/office/drawing/2014/main" id="{AFA60EB0-FA21-44DD-B534-607FC9D8533D}"/>
              </a:ext>
            </a:extLst>
          </cdr:cNvPr>
          <cdr:cNvCxnSpPr/>
        </cdr:nvCxnSpPr>
        <cdr:spPr>
          <a:xfrm xmlns:a="http://schemas.openxmlformats.org/drawingml/2006/main" flipV="1">
            <a:off x="7375552" y="4223031"/>
            <a:ext cx="547899" cy="2"/>
          </a:xfrm>
          <a:prstGeom xmlns:a="http://schemas.openxmlformats.org/drawingml/2006/main" prst="line">
            <a:avLst/>
          </a:prstGeom>
          <a:ln xmlns:a="http://schemas.openxmlformats.org/drawingml/2006/main" w="28575">
            <a:solidFill>
              <a:schemeClr val="tx1"/>
            </a:solidFill>
            <a:prstDash val="dash"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</cdr:cxnSp>
    </cdr:grp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83700" cy="6096000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399BAA7-8569-426B-A080-17465760BC7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66000</xdr:colOff>
      <xdr:row>22</xdr:row>
      <xdr:rowOff>129000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1E236E9-5C01-48DD-BC3E-E32CC2C932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66674</xdr:colOff>
      <xdr:row>0</xdr:row>
      <xdr:rowOff>0</xdr:rowOff>
    </xdr:from>
    <xdr:to>
      <xdr:col>14</xdr:col>
      <xdr:colOff>132674</xdr:colOff>
      <xdr:row>22</xdr:row>
      <xdr:rowOff>129000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DE415D7-EE7A-42B3-A07C-FD6B5F47C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133349</xdr:colOff>
      <xdr:row>0</xdr:row>
      <xdr:rowOff>0</xdr:rowOff>
    </xdr:from>
    <xdr:to>
      <xdr:col>21</xdr:col>
      <xdr:colOff>199349</xdr:colOff>
      <xdr:row>22</xdr:row>
      <xdr:rowOff>129000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7291C942-CC00-4EB8-9FAE-3BB3D56EFA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738187</xdr:colOff>
      <xdr:row>0</xdr:row>
      <xdr:rowOff>1585</xdr:rowOff>
    </xdr:from>
    <xdr:to>
      <xdr:col>17</xdr:col>
      <xdr:colOff>720187</xdr:colOff>
      <xdr:row>28</xdr:row>
      <xdr:rowOff>67585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DAD49DBA-1DB9-4698-8946-062CEC9699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8</xdr:col>
      <xdr:colOff>744000</xdr:colOff>
      <xdr:row>28</xdr:row>
      <xdr:rowOff>66000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26D11C03-9FB9-4821-86A6-4F18F2A71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32</xdr:row>
      <xdr:rowOff>24000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0E56E7D-992F-4FBC-BE3E-4F0899C009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754063</xdr:colOff>
      <xdr:row>0</xdr:row>
      <xdr:rowOff>0</xdr:rowOff>
    </xdr:from>
    <xdr:to>
      <xdr:col>17</xdr:col>
      <xdr:colOff>736063</xdr:colOff>
      <xdr:row>32</xdr:row>
      <xdr:rowOff>24000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C2E62185-E5F4-499A-A7AF-4F1E14A34A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746124</xdr:colOff>
      <xdr:row>0</xdr:row>
      <xdr:rowOff>0</xdr:rowOff>
    </xdr:from>
    <xdr:to>
      <xdr:col>26</xdr:col>
      <xdr:colOff>728124</xdr:colOff>
      <xdr:row>32</xdr:row>
      <xdr:rowOff>24000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7CEF1392-2EF3-41D5-9432-CBACBAB03E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714374</xdr:colOff>
      <xdr:row>32</xdr:row>
      <xdr:rowOff>24000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E7688DB-EC82-4944-B1F9-69635B7521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105525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ECF9143-5077-47F1-848B-01A43E26FDE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12698</xdr:colOff>
      <xdr:row>3</xdr:row>
      <xdr:rowOff>333375</xdr:rowOff>
    </xdr:from>
    <xdr:to>
      <xdr:col>13</xdr:col>
      <xdr:colOff>600075</xdr:colOff>
      <xdr:row>34</xdr:row>
      <xdr:rowOff>123825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8D78320-31D1-436C-A967-B7BC720642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theme="5"/>
  </sheetPr>
  <dimension ref="A1:O13"/>
  <sheetViews>
    <sheetView showGridLines="0" tabSelected="1" workbookViewId="0"/>
  </sheetViews>
  <sheetFormatPr baseColWidth="10" defaultRowHeight="15" x14ac:dyDescent="0.25"/>
  <cols>
    <col min="1" max="1" width="33.7109375" customWidth="1"/>
    <col min="2" max="5" width="15" customWidth="1"/>
    <col min="6" max="12" width="12.7109375" customWidth="1"/>
  </cols>
  <sheetData>
    <row r="1" spans="1:15" ht="15.75" x14ac:dyDescent="0.25">
      <c r="A1" s="20" t="s">
        <v>60</v>
      </c>
    </row>
    <row r="2" spans="1:15" ht="16.5" thickBot="1" x14ac:dyDescent="0.3">
      <c r="A2" s="1"/>
    </row>
    <row r="3" spans="1:15" ht="15.75" thickBot="1" x14ac:dyDescent="0.3">
      <c r="A3" s="28" t="s">
        <v>9</v>
      </c>
      <c r="B3" s="28" t="s">
        <v>30</v>
      </c>
      <c r="C3" s="69">
        <v>2012</v>
      </c>
      <c r="D3" s="67">
        <v>2013</v>
      </c>
      <c r="E3" s="68" t="s">
        <v>65</v>
      </c>
      <c r="F3" s="29" t="s">
        <v>10</v>
      </c>
      <c r="G3" s="30" t="s">
        <v>11</v>
      </c>
      <c r="H3" s="30" t="s">
        <v>12</v>
      </c>
      <c r="I3" s="30" t="s">
        <v>13</v>
      </c>
      <c r="J3" s="30" t="s">
        <v>14</v>
      </c>
      <c r="K3" s="30" t="s">
        <v>15</v>
      </c>
      <c r="L3" s="31" t="s">
        <v>16</v>
      </c>
    </row>
    <row r="4" spans="1:15" x14ac:dyDescent="0.25">
      <c r="A4" s="178" t="s">
        <v>8</v>
      </c>
      <c r="B4" s="42" t="s">
        <v>28</v>
      </c>
      <c r="C4" s="71">
        <v>20900</v>
      </c>
      <c r="D4" s="72">
        <v>20700</v>
      </c>
      <c r="E4" s="134">
        <f>AVERAGE(D4,F4)</f>
        <v>20600</v>
      </c>
      <c r="F4" s="39">
        <v>20500</v>
      </c>
      <c r="G4" s="32">
        <v>20700</v>
      </c>
      <c r="H4" s="32">
        <v>21300</v>
      </c>
      <c r="I4" s="32">
        <v>22700</v>
      </c>
      <c r="J4" s="32">
        <v>23100</v>
      </c>
      <c r="K4" s="32">
        <v>23700</v>
      </c>
      <c r="L4" s="33">
        <v>24700</v>
      </c>
      <c r="N4" s="66"/>
      <c r="O4" s="66"/>
    </row>
    <row r="5" spans="1:15" ht="15.75" thickBot="1" x14ac:dyDescent="0.3">
      <c r="A5" s="178"/>
      <c r="B5" s="38" t="s">
        <v>29</v>
      </c>
      <c r="C5" s="74">
        <v>22600</v>
      </c>
      <c r="D5" s="75">
        <v>22200</v>
      </c>
      <c r="E5" s="135">
        <f>AVERAGE(D5,F5)</f>
        <v>22000</v>
      </c>
      <c r="F5" s="40">
        <v>21800</v>
      </c>
      <c r="G5" s="34">
        <v>22000</v>
      </c>
      <c r="H5" s="34">
        <v>22400</v>
      </c>
      <c r="I5" s="34">
        <v>23500</v>
      </c>
      <c r="J5" s="34">
        <v>23600</v>
      </c>
      <c r="K5" s="34">
        <v>24000</v>
      </c>
      <c r="L5" s="35">
        <v>24700</v>
      </c>
      <c r="N5" s="66"/>
      <c r="O5" s="66"/>
    </row>
    <row r="6" spans="1:15" x14ac:dyDescent="0.25">
      <c r="A6" s="180" t="s">
        <v>7</v>
      </c>
      <c r="B6" s="42" t="s">
        <v>28</v>
      </c>
      <c r="C6" s="71">
        <v>20200</v>
      </c>
      <c r="D6" s="72">
        <v>20500</v>
      </c>
      <c r="E6" s="73">
        <v>20600</v>
      </c>
      <c r="F6" s="39">
        <v>20800</v>
      </c>
      <c r="G6" s="32">
        <v>21100</v>
      </c>
      <c r="H6" s="32">
        <v>21400</v>
      </c>
      <c r="I6" s="32">
        <v>22100</v>
      </c>
      <c r="J6" s="32">
        <v>22300</v>
      </c>
      <c r="K6" s="32">
        <v>22800</v>
      </c>
      <c r="L6" s="33">
        <v>23600</v>
      </c>
      <c r="N6" s="66"/>
      <c r="O6" s="66"/>
    </row>
    <row r="7" spans="1:15" ht="15.75" thickBot="1" x14ac:dyDescent="0.3">
      <c r="A7" s="179"/>
      <c r="B7" s="38" t="s">
        <v>29</v>
      </c>
      <c r="C7" s="74">
        <v>21800</v>
      </c>
      <c r="D7" s="75">
        <v>21900</v>
      </c>
      <c r="E7" s="76">
        <v>21900</v>
      </c>
      <c r="F7" s="40">
        <v>22100</v>
      </c>
      <c r="G7" s="34">
        <v>22400</v>
      </c>
      <c r="H7" s="34">
        <v>22500</v>
      </c>
      <c r="I7" s="34">
        <v>22800</v>
      </c>
      <c r="J7" s="34">
        <v>22800</v>
      </c>
      <c r="K7" s="34">
        <v>23100</v>
      </c>
      <c r="L7" s="35">
        <v>23600</v>
      </c>
      <c r="N7" s="66"/>
      <c r="O7" s="66"/>
    </row>
    <row r="8" spans="1:15" x14ac:dyDescent="0.25">
      <c r="A8" s="178" t="s">
        <v>6</v>
      </c>
      <c r="B8" s="43" t="s">
        <v>28</v>
      </c>
      <c r="C8" s="77">
        <v>19800</v>
      </c>
      <c r="D8" s="78">
        <v>20200</v>
      </c>
      <c r="E8" s="79">
        <v>20300</v>
      </c>
      <c r="F8" s="41">
        <v>20500</v>
      </c>
      <c r="G8" s="10">
        <v>20700</v>
      </c>
      <c r="H8" s="10">
        <v>21000</v>
      </c>
      <c r="I8" s="10">
        <v>21600</v>
      </c>
      <c r="J8" s="10">
        <v>21900</v>
      </c>
      <c r="K8" s="10">
        <v>22300</v>
      </c>
      <c r="L8" s="27">
        <v>23000</v>
      </c>
      <c r="N8" s="66"/>
      <c r="O8" s="66"/>
    </row>
    <row r="9" spans="1:15" ht="15.75" thickBot="1" x14ac:dyDescent="0.3">
      <c r="A9" s="179"/>
      <c r="B9" s="38" t="s">
        <v>29</v>
      </c>
      <c r="C9" s="74">
        <v>21400</v>
      </c>
      <c r="D9" s="75">
        <v>21600</v>
      </c>
      <c r="E9" s="76">
        <v>21600</v>
      </c>
      <c r="F9" s="40">
        <v>21800</v>
      </c>
      <c r="G9" s="34">
        <v>22000</v>
      </c>
      <c r="H9" s="34">
        <v>22100</v>
      </c>
      <c r="I9" s="34">
        <v>22300</v>
      </c>
      <c r="J9" s="34">
        <v>22300</v>
      </c>
      <c r="K9" s="34">
        <v>22700</v>
      </c>
      <c r="L9" s="35">
        <v>23000</v>
      </c>
      <c r="N9" s="66"/>
      <c r="O9" s="66"/>
    </row>
    <row r="10" spans="1:15" x14ac:dyDescent="0.25">
      <c r="A10" s="19" t="s">
        <v>69</v>
      </c>
    </row>
    <row r="11" spans="1:15" x14ac:dyDescent="0.25">
      <c r="A11" s="19" t="s">
        <v>53</v>
      </c>
      <c r="O11" s="66"/>
    </row>
    <row r="12" spans="1:15" x14ac:dyDescent="0.25">
      <c r="A12" s="19" t="s">
        <v>51</v>
      </c>
    </row>
    <row r="13" spans="1:15" x14ac:dyDescent="0.25">
      <c r="A13" s="19" t="s">
        <v>66</v>
      </c>
    </row>
  </sheetData>
  <mergeCells count="3">
    <mergeCell ref="A4:A5"/>
    <mergeCell ref="A8:A9"/>
    <mergeCell ref="A6:A7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6"/>
  </sheetPr>
  <dimension ref="A1:H13"/>
  <sheetViews>
    <sheetView showGridLines="0" workbookViewId="0"/>
  </sheetViews>
  <sheetFormatPr baseColWidth="10" defaultRowHeight="15" x14ac:dyDescent="0.25"/>
  <cols>
    <col min="1" max="1" width="18.28515625" customWidth="1"/>
    <col min="2" max="5" width="9.28515625" bestFit="1" customWidth="1"/>
    <col min="6" max="7" width="10.7109375" bestFit="1" customWidth="1"/>
  </cols>
  <sheetData>
    <row r="1" spans="1:8" ht="15.75" x14ac:dyDescent="0.25">
      <c r="A1" s="1" t="s">
        <v>26</v>
      </c>
    </row>
    <row r="2" spans="1:8" ht="15.75" x14ac:dyDescent="0.25">
      <c r="A2" s="1"/>
    </row>
    <row r="3" spans="1:8" x14ac:dyDescent="0.25">
      <c r="A3" s="181" t="s">
        <v>9</v>
      </c>
      <c r="B3" s="183" t="s">
        <v>27</v>
      </c>
      <c r="C3" s="184"/>
      <c r="D3" s="184"/>
      <c r="E3" s="184"/>
      <c r="F3" s="184"/>
      <c r="G3" s="185"/>
    </row>
    <row r="4" spans="1:8" ht="30.75" customHeight="1" x14ac:dyDescent="0.25">
      <c r="A4" s="182"/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9" t="s">
        <v>5</v>
      </c>
      <c r="H4" s="6"/>
    </row>
    <row r="5" spans="1:8" ht="33" customHeight="1" x14ac:dyDescent="0.25">
      <c r="A5" s="7" t="s">
        <v>6</v>
      </c>
      <c r="B5" s="12">
        <v>26391</v>
      </c>
      <c r="C5" s="12">
        <v>23002</v>
      </c>
      <c r="D5" s="12">
        <v>11963</v>
      </c>
      <c r="E5" s="12">
        <v>41182</v>
      </c>
      <c r="F5" s="12">
        <v>29219</v>
      </c>
      <c r="G5" s="13">
        <v>3.4</v>
      </c>
      <c r="H5" s="6"/>
    </row>
    <row r="6" spans="1:8" ht="31.5" customHeight="1" x14ac:dyDescent="0.25">
      <c r="A6" s="57" t="s">
        <v>7</v>
      </c>
      <c r="B6" s="14">
        <v>27412</v>
      </c>
      <c r="C6" s="14">
        <v>23626</v>
      </c>
      <c r="D6" s="14">
        <v>12660</v>
      </c>
      <c r="E6" s="14">
        <v>42583</v>
      </c>
      <c r="F6" s="14">
        <v>29923</v>
      </c>
      <c r="G6" s="15">
        <v>3.4</v>
      </c>
    </row>
    <row r="7" spans="1:8" ht="32.25" customHeight="1" x14ac:dyDescent="0.25">
      <c r="A7" s="5" t="s">
        <v>8</v>
      </c>
      <c r="B7" s="16">
        <v>31675</v>
      </c>
      <c r="C7" s="16">
        <v>24749</v>
      </c>
      <c r="D7" s="16">
        <v>11493</v>
      </c>
      <c r="E7" s="16">
        <v>50610</v>
      </c>
      <c r="F7" s="16">
        <v>39117</v>
      </c>
      <c r="G7" s="17">
        <v>4.4000000000000004</v>
      </c>
    </row>
    <row r="8" spans="1:8" x14ac:dyDescent="0.25">
      <c r="A8" s="19" t="s">
        <v>69</v>
      </c>
    </row>
    <row r="9" spans="1:8" x14ac:dyDescent="0.25">
      <c r="A9" s="19" t="s">
        <v>54</v>
      </c>
    </row>
    <row r="10" spans="1:8" x14ac:dyDescent="0.25">
      <c r="A10" s="19" t="s">
        <v>75</v>
      </c>
    </row>
    <row r="13" spans="1:8" x14ac:dyDescent="0.25">
      <c r="A13" s="105"/>
    </row>
  </sheetData>
  <mergeCells count="2">
    <mergeCell ref="A3:A4"/>
    <mergeCell ref="B3:G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8">
    <tabColor theme="6"/>
  </sheetPr>
  <dimension ref="A1:E15"/>
  <sheetViews>
    <sheetView showGridLines="0" workbookViewId="0"/>
  </sheetViews>
  <sheetFormatPr baseColWidth="10" defaultRowHeight="15" x14ac:dyDescent="0.25"/>
  <cols>
    <col min="1" max="1" width="26.7109375" customWidth="1"/>
    <col min="2" max="2" width="29.85546875" customWidth="1"/>
    <col min="3" max="3" width="14.28515625" customWidth="1"/>
    <col min="4" max="4" width="12.7109375" customWidth="1"/>
    <col min="5" max="5" width="11.7109375" customWidth="1"/>
  </cols>
  <sheetData>
    <row r="1" spans="1:5" ht="15.75" x14ac:dyDescent="0.25">
      <c r="A1" s="20" t="s">
        <v>58</v>
      </c>
    </row>
    <row r="2" spans="1:5" ht="15.75" x14ac:dyDescent="0.25">
      <c r="A2" s="1"/>
    </row>
    <row r="3" spans="1:5" ht="33" customHeight="1" x14ac:dyDescent="0.25">
      <c r="A3" s="58" t="s">
        <v>17</v>
      </c>
      <c r="B3" s="58" t="s">
        <v>9</v>
      </c>
      <c r="C3" s="58">
        <v>2012</v>
      </c>
      <c r="D3" s="58" t="s">
        <v>16</v>
      </c>
      <c r="E3" s="58" t="s">
        <v>67</v>
      </c>
    </row>
    <row r="4" spans="1:5" x14ac:dyDescent="0.25">
      <c r="A4" s="186" t="s">
        <v>18</v>
      </c>
      <c r="B4" s="59" t="s">
        <v>8</v>
      </c>
      <c r="C4" s="108">
        <v>0.36599999999999999</v>
      </c>
      <c r="D4" s="108">
        <v>0.379</v>
      </c>
      <c r="E4" s="110">
        <f>D4-C4</f>
        <v>1.3000000000000012E-2</v>
      </c>
    </row>
    <row r="5" spans="1:5" x14ac:dyDescent="0.25">
      <c r="A5" s="186"/>
      <c r="B5" s="61" t="s">
        <v>7</v>
      </c>
      <c r="C5" s="109">
        <v>0.29499999999999998</v>
      </c>
      <c r="D5" s="109">
        <v>0.29599999999999999</v>
      </c>
      <c r="E5" s="111">
        <f t="shared" ref="E5:E6" si="0">D5-C5</f>
        <v>1.0000000000000009E-3</v>
      </c>
    </row>
    <row r="6" spans="1:5" x14ac:dyDescent="0.25">
      <c r="A6" s="186"/>
      <c r="B6" s="59" t="s">
        <v>6</v>
      </c>
      <c r="C6" s="108">
        <v>0.29899999999999999</v>
      </c>
      <c r="D6" s="108">
        <v>0.29599999999999999</v>
      </c>
      <c r="E6" s="110">
        <f t="shared" si="0"/>
        <v>-3.0000000000000027E-3</v>
      </c>
    </row>
    <row r="7" spans="1:5" x14ac:dyDescent="0.25">
      <c r="A7" s="186" t="s">
        <v>19</v>
      </c>
      <c r="B7" s="61" t="s">
        <v>8</v>
      </c>
      <c r="C7" s="62">
        <v>0.249</v>
      </c>
      <c r="D7" s="64">
        <v>0.26800000000000002</v>
      </c>
      <c r="E7" s="63">
        <v>1.9</v>
      </c>
    </row>
    <row r="8" spans="1:5" x14ac:dyDescent="0.25">
      <c r="A8" s="186"/>
      <c r="B8" s="59" t="s">
        <v>7</v>
      </c>
      <c r="C8" s="60">
        <v>0.191</v>
      </c>
      <c r="D8" s="65">
        <v>0.191</v>
      </c>
      <c r="E8" s="53">
        <v>0</v>
      </c>
    </row>
    <row r="9" spans="1:5" x14ac:dyDescent="0.25">
      <c r="A9" s="186"/>
      <c r="B9" s="61" t="s">
        <v>6</v>
      </c>
      <c r="C9" s="62">
        <v>0.21</v>
      </c>
      <c r="D9" s="64">
        <v>0.20899999999999999</v>
      </c>
      <c r="E9" s="63">
        <v>-0.1</v>
      </c>
    </row>
    <row r="10" spans="1:5" x14ac:dyDescent="0.25">
      <c r="A10" s="186" t="s">
        <v>20</v>
      </c>
      <c r="B10" s="59" t="s">
        <v>8</v>
      </c>
      <c r="C10" s="60">
        <v>0.151</v>
      </c>
      <c r="D10" s="65">
        <v>0.151</v>
      </c>
      <c r="E10" s="53">
        <v>0</v>
      </c>
    </row>
    <row r="11" spans="1:5" x14ac:dyDescent="0.25">
      <c r="A11" s="186"/>
      <c r="B11" s="61" t="s">
        <v>7</v>
      </c>
      <c r="C11" s="62">
        <v>0.129</v>
      </c>
      <c r="D11" s="64">
        <v>0.13100000000000001</v>
      </c>
      <c r="E11" s="63">
        <v>0.2</v>
      </c>
    </row>
    <row r="12" spans="1:5" x14ac:dyDescent="0.25">
      <c r="A12" s="186"/>
      <c r="B12" s="59" t="s">
        <v>6</v>
      </c>
      <c r="C12" s="60">
        <v>0.14299999999999999</v>
      </c>
      <c r="D12" s="65">
        <v>0.152</v>
      </c>
      <c r="E12" s="53">
        <v>0.9</v>
      </c>
    </row>
    <row r="13" spans="1:5" x14ac:dyDescent="0.25">
      <c r="A13" s="19" t="s">
        <v>69</v>
      </c>
    </row>
    <row r="14" spans="1:5" x14ac:dyDescent="0.25">
      <c r="A14" s="19" t="s">
        <v>55</v>
      </c>
    </row>
    <row r="15" spans="1:5" x14ac:dyDescent="0.25">
      <c r="A15" s="19" t="s">
        <v>51</v>
      </c>
    </row>
  </sheetData>
  <mergeCells count="3">
    <mergeCell ref="A4:A6"/>
    <mergeCell ref="A7:A9"/>
    <mergeCell ref="A10:A12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C9595-D52F-4996-B983-AFE03A2A005B}">
  <sheetPr>
    <tabColor theme="5"/>
  </sheetPr>
  <dimension ref="A1:XFA39"/>
  <sheetViews>
    <sheetView showGridLines="0" workbookViewId="0"/>
  </sheetViews>
  <sheetFormatPr baseColWidth="10" defaultRowHeight="15" x14ac:dyDescent="0.25"/>
  <cols>
    <col min="1" max="1" width="30" style="167" bestFit="1" customWidth="1"/>
    <col min="2" max="2" width="20.85546875" style="167" bestFit="1" customWidth="1"/>
    <col min="3" max="3" width="10.42578125" style="167" bestFit="1" customWidth="1"/>
    <col min="4" max="5" width="10.85546875" bestFit="1" customWidth="1"/>
    <col min="6" max="6" width="9.140625" customWidth="1"/>
    <col min="7" max="12" width="11.42578125" bestFit="1" customWidth="1"/>
    <col min="13" max="13" width="11.5703125" bestFit="1" customWidth="1"/>
    <col min="14" max="14" width="13" bestFit="1" customWidth="1"/>
    <col min="15" max="35" width="12.85546875" bestFit="1" customWidth="1"/>
    <col min="36" max="60" width="11.42578125" bestFit="1" customWidth="1"/>
    <col min="61" max="102" width="10.42578125" bestFit="1" customWidth="1"/>
    <col min="103" max="103" width="11.42578125" bestFit="1" customWidth="1"/>
  </cols>
  <sheetData>
    <row r="1" spans="1:1021 1033:2041 2053:3061 3073:4093 4105:5113 5125:6133 6145:7165 7177:8185 8197:9205 9217:10237 10249:11257 11269:12277 12289:13309 13321:14329 14341:15349 15361:16381" ht="15.75" x14ac:dyDescent="0.25">
      <c r="A1" s="20" t="s">
        <v>73</v>
      </c>
      <c r="B1"/>
      <c r="C1"/>
    </row>
    <row r="2" spans="1:1021 1033:2041 2053:3061 3073:4093 4105:5113 5125:6133 6145:7165 7177:8185 8197:9205 9217:10237 10249:11257 11269:12277 12289:13309 13321:14329 14341:15349 15361:16381" x14ac:dyDescent="0.25">
      <c r="A2"/>
      <c r="B2"/>
      <c r="C2"/>
    </row>
    <row r="3" spans="1:1021 1033:2041 2053:3061 3073:4093 4105:5113 5125:6133 6145:7165 7177:8185 8197:9205 9217:10237 10249:11257 11269:12277 12289:13309 13321:14329 14341:15349 15361:16381" x14ac:dyDescent="0.25">
      <c r="A3" s="188" t="s">
        <v>9</v>
      </c>
      <c r="B3" s="187" t="s">
        <v>17</v>
      </c>
      <c r="C3" s="187" t="s">
        <v>72</v>
      </c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7"/>
      <c r="AP3" s="187"/>
      <c r="AQ3" s="187"/>
      <c r="AR3" s="187"/>
      <c r="AS3" s="187"/>
      <c r="AT3" s="187"/>
      <c r="AU3" s="187"/>
      <c r="AV3" s="187"/>
      <c r="AW3" s="187"/>
      <c r="AX3" s="187"/>
      <c r="AY3" s="187"/>
      <c r="AZ3" s="187"/>
      <c r="BA3" s="187"/>
      <c r="BB3" s="187"/>
      <c r="BC3" s="187"/>
      <c r="BD3" s="187"/>
      <c r="BE3" s="187"/>
      <c r="BF3" s="187"/>
      <c r="BG3" s="187"/>
      <c r="BH3" s="187"/>
      <c r="BI3" s="187"/>
      <c r="BJ3" s="187"/>
      <c r="BK3" s="187"/>
      <c r="BL3" s="187"/>
      <c r="BM3" s="187"/>
      <c r="BN3" s="187"/>
      <c r="BO3" s="187"/>
      <c r="BP3" s="187"/>
      <c r="BQ3" s="187"/>
      <c r="BR3" s="187"/>
      <c r="BS3" s="187"/>
      <c r="BT3" s="187"/>
      <c r="BU3" s="187"/>
      <c r="BV3" s="187"/>
      <c r="BW3" s="187"/>
      <c r="BX3" s="187"/>
      <c r="BY3" s="187"/>
      <c r="BZ3" s="187"/>
      <c r="CA3" s="187"/>
      <c r="CB3" s="187"/>
      <c r="CC3" s="187"/>
      <c r="CD3" s="187"/>
      <c r="CE3" s="187"/>
      <c r="CF3" s="187"/>
      <c r="CG3" s="187"/>
      <c r="CH3" s="187"/>
      <c r="CI3" s="187"/>
      <c r="CJ3" s="187"/>
      <c r="CK3" s="187"/>
      <c r="CL3" s="187"/>
      <c r="CM3" s="187"/>
      <c r="CN3" s="187"/>
      <c r="CO3" s="187"/>
      <c r="CP3" s="187"/>
      <c r="CQ3" s="187"/>
      <c r="CR3" s="187"/>
      <c r="CS3" s="187"/>
      <c r="CT3" s="187"/>
      <c r="CU3" s="187"/>
      <c r="CV3" s="187"/>
      <c r="CW3" s="187"/>
      <c r="CX3" s="187"/>
      <c r="CY3" s="187"/>
    </row>
    <row r="4" spans="1:1021 1033:2041 2053:3061 3073:4093 4105:5113 5125:6133 6145:7165 7177:8185 8197:9205 9217:10237 10249:11257 11269:12277 12289:13309 13321:14329 14341:15349 15361:16381" s="164" customFormat="1" x14ac:dyDescent="0.25">
      <c r="A4" s="188"/>
      <c r="B4" s="187"/>
      <c r="C4" s="170">
        <v>0</v>
      </c>
      <c r="D4" s="170">
        <v>1000</v>
      </c>
      <c r="E4" s="170">
        <v>2000</v>
      </c>
      <c r="F4" s="170">
        <v>3000</v>
      </c>
      <c r="G4" s="170">
        <v>4000</v>
      </c>
      <c r="H4" s="170">
        <v>5000</v>
      </c>
      <c r="I4" s="170">
        <v>6000</v>
      </c>
      <c r="J4" s="170">
        <v>7000</v>
      </c>
      <c r="K4" s="170">
        <v>8000</v>
      </c>
      <c r="L4" s="170">
        <v>9000</v>
      </c>
      <c r="M4" s="170">
        <v>10000</v>
      </c>
      <c r="N4" s="170">
        <v>11000</v>
      </c>
      <c r="O4" s="170">
        <v>12000</v>
      </c>
      <c r="P4" s="170">
        <v>13000</v>
      </c>
      <c r="Q4" s="170">
        <v>14000</v>
      </c>
      <c r="R4" s="170">
        <v>15000</v>
      </c>
      <c r="S4" s="170">
        <v>16000</v>
      </c>
      <c r="T4" s="170">
        <v>17000</v>
      </c>
      <c r="U4" s="170">
        <v>18000</v>
      </c>
      <c r="V4" s="170">
        <v>19000</v>
      </c>
      <c r="W4" s="170">
        <v>20000</v>
      </c>
      <c r="X4" s="170">
        <v>21000</v>
      </c>
      <c r="Y4" s="170">
        <v>22000</v>
      </c>
      <c r="Z4" s="170">
        <v>23000</v>
      </c>
      <c r="AA4" s="170">
        <v>24000</v>
      </c>
      <c r="AB4" s="170">
        <v>25000</v>
      </c>
      <c r="AC4" s="170">
        <v>26000</v>
      </c>
      <c r="AD4" s="170">
        <v>27000</v>
      </c>
      <c r="AE4" s="170">
        <v>28000</v>
      </c>
      <c r="AF4" s="170">
        <v>29000</v>
      </c>
      <c r="AG4" s="170">
        <v>30000</v>
      </c>
      <c r="AH4" s="170">
        <v>31000</v>
      </c>
      <c r="AI4" s="170">
        <v>32000</v>
      </c>
      <c r="AJ4" s="170">
        <v>33000</v>
      </c>
      <c r="AK4" s="170">
        <v>34000</v>
      </c>
      <c r="AL4" s="170">
        <v>35000</v>
      </c>
      <c r="AM4" s="170">
        <v>36000</v>
      </c>
      <c r="AN4" s="170">
        <v>37000</v>
      </c>
      <c r="AO4" s="170">
        <v>38000</v>
      </c>
      <c r="AP4" s="170">
        <v>39000</v>
      </c>
      <c r="AQ4" s="170">
        <v>40000</v>
      </c>
      <c r="AR4" s="170">
        <v>41000</v>
      </c>
      <c r="AS4" s="170">
        <v>42000</v>
      </c>
      <c r="AT4" s="170">
        <v>43000</v>
      </c>
      <c r="AU4" s="170">
        <v>44000</v>
      </c>
      <c r="AV4" s="170">
        <v>45000</v>
      </c>
      <c r="AW4" s="170">
        <v>46000</v>
      </c>
      <c r="AX4" s="170">
        <v>47000</v>
      </c>
      <c r="AY4" s="170">
        <v>48000</v>
      </c>
      <c r="AZ4" s="170">
        <v>49000</v>
      </c>
      <c r="BA4" s="170">
        <v>50000</v>
      </c>
      <c r="BB4" s="170">
        <v>51000</v>
      </c>
      <c r="BC4" s="170">
        <v>52000</v>
      </c>
      <c r="BD4" s="170">
        <v>53000</v>
      </c>
      <c r="BE4" s="170">
        <v>54000</v>
      </c>
      <c r="BF4" s="170">
        <v>55000</v>
      </c>
      <c r="BG4" s="170">
        <v>56000</v>
      </c>
      <c r="BH4" s="170">
        <v>57000</v>
      </c>
      <c r="BI4" s="170">
        <v>58000</v>
      </c>
      <c r="BJ4" s="170">
        <v>59000</v>
      </c>
      <c r="BK4" s="170">
        <v>60000</v>
      </c>
      <c r="BL4" s="170">
        <v>61000</v>
      </c>
      <c r="BM4" s="170">
        <v>62000</v>
      </c>
      <c r="BN4" s="170">
        <v>63000</v>
      </c>
      <c r="BO4" s="170">
        <v>64000</v>
      </c>
      <c r="BP4" s="170">
        <v>65000</v>
      </c>
      <c r="BQ4" s="170">
        <v>66000</v>
      </c>
      <c r="BR4" s="170">
        <v>67000</v>
      </c>
      <c r="BS4" s="170">
        <v>68000</v>
      </c>
      <c r="BT4" s="170">
        <v>69000</v>
      </c>
      <c r="BU4" s="170">
        <v>70000</v>
      </c>
      <c r="BV4" s="170">
        <v>71000</v>
      </c>
      <c r="BW4" s="170">
        <v>72000</v>
      </c>
      <c r="BX4" s="170">
        <v>73000</v>
      </c>
      <c r="BY4" s="170">
        <v>74000</v>
      </c>
      <c r="BZ4" s="170">
        <v>75000</v>
      </c>
      <c r="CA4" s="170">
        <v>76000</v>
      </c>
      <c r="CB4" s="170">
        <v>77000</v>
      </c>
      <c r="CC4" s="170">
        <v>78000</v>
      </c>
      <c r="CD4" s="170">
        <v>79000</v>
      </c>
      <c r="CE4" s="170">
        <v>80000</v>
      </c>
      <c r="CF4" s="170">
        <v>81000</v>
      </c>
      <c r="CG4" s="170">
        <v>82000</v>
      </c>
      <c r="CH4" s="170">
        <v>83000</v>
      </c>
      <c r="CI4" s="170">
        <v>84000</v>
      </c>
      <c r="CJ4" s="170">
        <v>85000</v>
      </c>
      <c r="CK4" s="170">
        <v>86000</v>
      </c>
      <c r="CL4" s="170">
        <v>87000</v>
      </c>
      <c r="CM4" s="170">
        <v>88000</v>
      </c>
      <c r="CN4" s="170">
        <v>89000</v>
      </c>
      <c r="CO4" s="170">
        <v>90000</v>
      </c>
      <c r="CP4" s="170">
        <v>91000</v>
      </c>
      <c r="CQ4" s="170">
        <v>92000</v>
      </c>
      <c r="CR4" s="170">
        <v>93000</v>
      </c>
      <c r="CS4" s="170">
        <v>94000</v>
      </c>
      <c r="CT4" s="170">
        <v>95000</v>
      </c>
      <c r="CU4" s="170">
        <v>96000</v>
      </c>
      <c r="CV4" s="170">
        <v>97000</v>
      </c>
      <c r="CW4" s="170">
        <v>98000</v>
      </c>
      <c r="CX4" s="170">
        <v>99000</v>
      </c>
      <c r="CY4" s="170">
        <v>100000</v>
      </c>
      <c r="DE4" s="165"/>
      <c r="DQ4" s="165"/>
      <c r="EC4" s="165"/>
      <c r="EO4" s="165"/>
      <c r="FA4" s="165"/>
      <c r="FM4" s="165"/>
      <c r="FY4" s="165"/>
      <c r="GK4" s="165"/>
      <c r="GW4" s="165"/>
      <c r="HI4" s="165"/>
      <c r="HU4" s="165"/>
      <c r="IG4" s="165"/>
      <c r="IS4" s="165"/>
      <c r="JE4" s="165"/>
      <c r="JQ4" s="165"/>
      <c r="KC4" s="165"/>
      <c r="KO4" s="165"/>
      <c r="LA4" s="165"/>
      <c r="LM4" s="165"/>
      <c r="LY4" s="165"/>
      <c r="MK4" s="165"/>
      <c r="MW4" s="165"/>
      <c r="NI4" s="165"/>
      <c r="NU4" s="165"/>
      <c r="OG4" s="165"/>
      <c r="OS4" s="165"/>
      <c r="PE4" s="165"/>
      <c r="PQ4" s="165"/>
      <c r="QC4" s="165"/>
      <c r="QO4" s="165"/>
      <c r="RA4" s="165"/>
      <c r="RM4" s="165"/>
      <c r="RY4" s="165"/>
      <c r="SK4" s="165"/>
      <c r="SW4" s="165"/>
      <c r="TI4" s="165"/>
      <c r="TU4" s="165"/>
      <c r="UG4" s="165"/>
      <c r="US4" s="165"/>
      <c r="VE4" s="165"/>
      <c r="VQ4" s="165"/>
      <c r="WC4" s="165"/>
      <c r="WO4" s="165"/>
      <c r="XA4" s="165"/>
      <c r="XM4" s="165"/>
      <c r="XY4" s="165"/>
      <c r="YK4" s="165"/>
      <c r="YW4" s="165"/>
      <c r="ZI4" s="165"/>
      <c r="ZU4" s="165"/>
      <c r="AAG4" s="165"/>
      <c r="AAS4" s="165"/>
      <c r="ABE4" s="165"/>
      <c r="ABQ4" s="165"/>
      <c r="ACC4" s="165"/>
      <c r="ACO4" s="165"/>
      <c r="ADA4" s="165"/>
      <c r="ADM4" s="165"/>
      <c r="ADY4" s="165"/>
      <c r="AEK4" s="165"/>
      <c r="AEW4" s="165"/>
      <c r="AFI4" s="165"/>
      <c r="AFU4" s="165"/>
      <c r="AGG4" s="165"/>
      <c r="AGS4" s="165"/>
      <c r="AHE4" s="165"/>
      <c r="AHQ4" s="165"/>
      <c r="AIC4" s="165"/>
      <c r="AIO4" s="165"/>
      <c r="AJA4" s="165"/>
      <c r="AJM4" s="165"/>
      <c r="AJY4" s="165"/>
      <c r="AKK4" s="165"/>
      <c r="AKW4" s="165"/>
      <c r="ALI4" s="165"/>
      <c r="ALU4" s="165"/>
      <c r="AMG4" s="165"/>
      <c r="AMS4" s="165"/>
      <c r="ANE4" s="165"/>
      <c r="ANQ4" s="165"/>
      <c r="AOC4" s="165"/>
      <c r="AOO4" s="165"/>
      <c r="APA4" s="165"/>
      <c r="APM4" s="165"/>
      <c r="APY4" s="165"/>
      <c r="AQK4" s="165"/>
      <c r="AQW4" s="165"/>
      <c r="ARI4" s="165"/>
      <c r="ARU4" s="165"/>
      <c r="ASG4" s="165"/>
      <c r="ASS4" s="165"/>
      <c r="ATE4" s="165"/>
      <c r="ATQ4" s="165"/>
      <c r="AUC4" s="165"/>
      <c r="AUO4" s="165"/>
      <c r="AVA4" s="165"/>
      <c r="AVM4" s="165"/>
      <c r="AVY4" s="165"/>
      <c r="AWK4" s="165"/>
      <c r="AWW4" s="165"/>
      <c r="AXI4" s="165"/>
      <c r="AXU4" s="165"/>
      <c r="AYG4" s="165"/>
      <c r="AYS4" s="165"/>
      <c r="AZE4" s="165"/>
      <c r="AZQ4" s="165"/>
      <c r="BAC4" s="165"/>
      <c r="BAO4" s="165"/>
      <c r="BBA4" s="165"/>
      <c r="BBM4" s="165"/>
      <c r="BBY4" s="165"/>
      <c r="BCK4" s="165"/>
      <c r="BCW4" s="165"/>
      <c r="BDI4" s="165"/>
      <c r="BDU4" s="165"/>
      <c r="BEG4" s="165"/>
      <c r="BES4" s="165"/>
      <c r="BFE4" s="165"/>
      <c r="BFQ4" s="165"/>
      <c r="BGC4" s="165"/>
      <c r="BGO4" s="165"/>
      <c r="BHA4" s="165"/>
      <c r="BHM4" s="165"/>
      <c r="BHY4" s="165"/>
      <c r="BIK4" s="165"/>
      <c r="BIW4" s="165"/>
      <c r="BJI4" s="165"/>
      <c r="BJU4" s="165"/>
      <c r="BKG4" s="165"/>
      <c r="BKS4" s="165"/>
      <c r="BLE4" s="165"/>
      <c r="BLQ4" s="165"/>
      <c r="BMC4" s="165"/>
      <c r="BMO4" s="165"/>
      <c r="BNA4" s="165"/>
      <c r="BNM4" s="165"/>
      <c r="BNY4" s="165"/>
      <c r="BOK4" s="165"/>
      <c r="BOW4" s="165"/>
      <c r="BPI4" s="165"/>
      <c r="BPU4" s="165"/>
      <c r="BQG4" s="165"/>
      <c r="BQS4" s="165"/>
      <c r="BRE4" s="165"/>
      <c r="BRQ4" s="165"/>
      <c r="BSC4" s="165"/>
      <c r="BSO4" s="165"/>
      <c r="BTA4" s="165"/>
      <c r="BTM4" s="165"/>
      <c r="BTY4" s="165"/>
      <c r="BUK4" s="165"/>
      <c r="BUW4" s="165"/>
      <c r="BVI4" s="165"/>
      <c r="BVU4" s="165"/>
      <c r="BWG4" s="165"/>
      <c r="BWS4" s="165"/>
      <c r="BXE4" s="165"/>
      <c r="BXQ4" s="165"/>
      <c r="BYC4" s="165"/>
      <c r="BYO4" s="165"/>
      <c r="BZA4" s="165"/>
      <c r="BZM4" s="165"/>
      <c r="BZY4" s="165"/>
      <c r="CAK4" s="165"/>
      <c r="CAW4" s="165"/>
      <c r="CBI4" s="165"/>
      <c r="CBU4" s="165"/>
      <c r="CCG4" s="165"/>
      <c r="CCS4" s="165"/>
      <c r="CDE4" s="165"/>
      <c r="CDQ4" s="165"/>
      <c r="CEC4" s="165"/>
      <c r="CEO4" s="165"/>
      <c r="CFA4" s="165"/>
      <c r="CFM4" s="165"/>
      <c r="CFY4" s="165"/>
      <c r="CGK4" s="165"/>
      <c r="CGW4" s="165"/>
      <c r="CHI4" s="165"/>
      <c r="CHU4" s="165"/>
      <c r="CIG4" s="165"/>
      <c r="CIS4" s="165"/>
      <c r="CJE4" s="165"/>
      <c r="CJQ4" s="165"/>
      <c r="CKC4" s="165"/>
      <c r="CKO4" s="165"/>
      <c r="CLA4" s="165"/>
      <c r="CLM4" s="165"/>
      <c r="CLY4" s="165"/>
      <c r="CMK4" s="165"/>
      <c r="CMW4" s="165"/>
      <c r="CNI4" s="165"/>
      <c r="CNU4" s="165"/>
      <c r="COG4" s="165"/>
      <c r="COS4" s="165"/>
      <c r="CPE4" s="165"/>
      <c r="CPQ4" s="165"/>
      <c r="CQC4" s="165"/>
      <c r="CQO4" s="165"/>
      <c r="CRA4" s="165"/>
      <c r="CRM4" s="165"/>
      <c r="CRY4" s="165"/>
      <c r="CSK4" s="165"/>
      <c r="CSW4" s="165"/>
      <c r="CTI4" s="165"/>
      <c r="CTU4" s="165"/>
      <c r="CUG4" s="165"/>
      <c r="CUS4" s="165"/>
      <c r="CVE4" s="165"/>
      <c r="CVQ4" s="165"/>
      <c r="CWC4" s="165"/>
      <c r="CWO4" s="165"/>
      <c r="CXA4" s="165"/>
      <c r="CXM4" s="165"/>
      <c r="CXY4" s="165"/>
      <c r="CYK4" s="165"/>
      <c r="CYW4" s="165"/>
      <c r="CZI4" s="165"/>
      <c r="CZU4" s="165"/>
      <c r="DAG4" s="165"/>
      <c r="DAS4" s="165"/>
      <c r="DBE4" s="165"/>
      <c r="DBQ4" s="165"/>
      <c r="DCC4" s="165"/>
      <c r="DCO4" s="165"/>
      <c r="DDA4" s="165"/>
      <c r="DDM4" s="165"/>
      <c r="DDY4" s="165"/>
      <c r="DEK4" s="165"/>
      <c r="DEW4" s="165"/>
      <c r="DFI4" s="165"/>
      <c r="DFU4" s="165"/>
      <c r="DGG4" s="165"/>
      <c r="DGS4" s="165"/>
      <c r="DHE4" s="165"/>
      <c r="DHQ4" s="165"/>
      <c r="DIC4" s="165"/>
      <c r="DIO4" s="165"/>
      <c r="DJA4" s="165"/>
      <c r="DJM4" s="165"/>
      <c r="DJY4" s="165"/>
      <c r="DKK4" s="165"/>
      <c r="DKW4" s="165"/>
      <c r="DLI4" s="165"/>
      <c r="DLU4" s="165"/>
      <c r="DMG4" s="165"/>
      <c r="DMS4" s="165"/>
      <c r="DNE4" s="165"/>
      <c r="DNQ4" s="165"/>
      <c r="DOC4" s="165"/>
      <c r="DOO4" s="165"/>
      <c r="DPA4" s="165"/>
      <c r="DPM4" s="165"/>
      <c r="DPY4" s="165"/>
      <c r="DQK4" s="165"/>
      <c r="DQW4" s="165"/>
      <c r="DRI4" s="165"/>
      <c r="DRU4" s="165"/>
      <c r="DSG4" s="165"/>
      <c r="DSS4" s="165"/>
      <c r="DTE4" s="165"/>
      <c r="DTQ4" s="165"/>
      <c r="DUC4" s="165"/>
      <c r="DUO4" s="165"/>
      <c r="DVA4" s="165"/>
      <c r="DVM4" s="165"/>
      <c r="DVY4" s="165"/>
      <c r="DWK4" s="165"/>
      <c r="DWW4" s="165"/>
      <c r="DXI4" s="165"/>
      <c r="DXU4" s="165"/>
      <c r="DYG4" s="165"/>
      <c r="DYS4" s="165"/>
      <c r="DZE4" s="165"/>
      <c r="DZQ4" s="165"/>
      <c r="EAC4" s="165"/>
      <c r="EAO4" s="165"/>
      <c r="EBA4" s="165"/>
      <c r="EBM4" s="165"/>
      <c r="EBY4" s="165"/>
      <c r="ECK4" s="165"/>
      <c r="ECW4" s="165"/>
      <c r="EDI4" s="165"/>
      <c r="EDU4" s="165"/>
      <c r="EEG4" s="165"/>
      <c r="EES4" s="165"/>
      <c r="EFE4" s="165"/>
      <c r="EFQ4" s="165"/>
      <c r="EGC4" s="165"/>
      <c r="EGO4" s="165"/>
      <c r="EHA4" s="165"/>
      <c r="EHM4" s="165"/>
      <c r="EHY4" s="165"/>
      <c r="EIK4" s="165"/>
      <c r="EIW4" s="165"/>
      <c r="EJI4" s="165"/>
      <c r="EJU4" s="165"/>
      <c r="EKG4" s="165"/>
      <c r="EKS4" s="165"/>
      <c r="ELE4" s="165"/>
      <c r="ELQ4" s="165"/>
      <c r="EMC4" s="165"/>
      <c r="EMO4" s="165"/>
      <c r="ENA4" s="165"/>
      <c r="ENM4" s="165"/>
      <c r="ENY4" s="165"/>
      <c r="EOK4" s="165"/>
      <c r="EOW4" s="165"/>
      <c r="EPI4" s="165"/>
      <c r="EPU4" s="165"/>
      <c r="EQG4" s="165"/>
      <c r="EQS4" s="165"/>
      <c r="ERE4" s="165"/>
      <c r="ERQ4" s="165"/>
      <c r="ESC4" s="165"/>
      <c r="ESO4" s="165"/>
      <c r="ETA4" s="165"/>
      <c r="ETM4" s="165"/>
      <c r="ETY4" s="165"/>
      <c r="EUK4" s="165"/>
      <c r="EUW4" s="165"/>
      <c r="EVI4" s="165"/>
      <c r="EVU4" s="165"/>
      <c r="EWG4" s="165"/>
      <c r="EWS4" s="165"/>
      <c r="EXE4" s="165"/>
      <c r="EXQ4" s="165"/>
      <c r="EYC4" s="165"/>
      <c r="EYO4" s="165"/>
      <c r="EZA4" s="165"/>
      <c r="EZM4" s="165"/>
      <c r="EZY4" s="165"/>
      <c r="FAK4" s="165"/>
      <c r="FAW4" s="165"/>
      <c r="FBI4" s="165"/>
      <c r="FBU4" s="165"/>
      <c r="FCG4" s="165"/>
      <c r="FCS4" s="165"/>
      <c r="FDE4" s="165"/>
      <c r="FDQ4" s="165"/>
      <c r="FEC4" s="165"/>
      <c r="FEO4" s="165"/>
      <c r="FFA4" s="165"/>
      <c r="FFM4" s="165"/>
      <c r="FFY4" s="165"/>
      <c r="FGK4" s="165"/>
      <c r="FGW4" s="165"/>
      <c r="FHI4" s="165"/>
      <c r="FHU4" s="165"/>
      <c r="FIG4" s="165"/>
      <c r="FIS4" s="165"/>
      <c r="FJE4" s="165"/>
      <c r="FJQ4" s="165"/>
      <c r="FKC4" s="165"/>
      <c r="FKO4" s="165"/>
      <c r="FLA4" s="165"/>
      <c r="FLM4" s="165"/>
      <c r="FLY4" s="165"/>
      <c r="FMK4" s="165"/>
      <c r="FMW4" s="165"/>
      <c r="FNI4" s="165"/>
      <c r="FNU4" s="165"/>
      <c r="FOG4" s="165"/>
      <c r="FOS4" s="165"/>
      <c r="FPE4" s="165"/>
      <c r="FPQ4" s="165"/>
      <c r="FQC4" s="165"/>
      <c r="FQO4" s="165"/>
      <c r="FRA4" s="165"/>
      <c r="FRM4" s="165"/>
      <c r="FRY4" s="165"/>
      <c r="FSK4" s="165"/>
      <c r="FSW4" s="165"/>
      <c r="FTI4" s="165"/>
      <c r="FTU4" s="165"/>
      <c r="FUG4" s="165"/>
      <c r="FUS4" s="165"/>
      <c r="FVE4" s="165"/>
      <c r="FVQ4" s="165"/>
      <c r="FWC4" s="165"/>
      <c r="FWO4" s="165"/>
      <c r="FXA4" s="165"/>
      <c r="FXM4" s="165"/>
      <c r="FXY4" s="165"/>
      <c r="FYK4" s="165"/>
      <c r="FYW4" s="165"/>
      <c r="FZI4" s="165"/>
      <c r="FZU4" s="165"/>
      <c r="GAG4" s="165"/>
      <c r="GAS4" s="165"/>
      <c r="GBE4" s="165"/>
      <c r="GBQ4" s="165"/>
      <c r="GCC4" s="165"/>
      <c r="GCO4" s="165"/>
      <c r="GDA4" s="165"/>
      <c r="GDM4" s="165"/>
      <c r="GDY4" s="165"/>
      <c r="GEK4" s="165"/>
      <c r="GEW4" s="165"/>
      <c r="GFI4" s="165"/>
      <c r="GFU4" s="165"/>
      <c r="GGG4" s="165"/>
      <c r="GGS4" s="165"/>
      <c r="GHE4" s="165"/>
      <c r="GHQ4" s="165"/>
      <c r="GIC4" s="165"/>
      <c r="GIO4" s="165"/>
      <c r="GJA4" s="165"/>
      <c r="GJM4" s="165"/>
      <c r="GJY4" s="165"/>
      <c r="GKK4" s="165"/>
      <c r="GKW4" s="165"/>
      <c r="GLI4" s="165"/>
      <c r="GLU4" s="165"/>
      <c r="GMG4" s="165"/>
      <c r="GMS4" s="165"/>
      <c r="GNE4" s="165"/>
      <c r="GNQ4" s="165"/>
      <c r="GOC4" s="165"/>
      <c r="GOO4" s="165"/>
      <c r="GPA4" s="165"/>
      <c r="GPM4" s="165"/>
      <c r="GPY4" s="165"/>
      <c r="GQK4" s="165"/>
      <c r="GQW4" s="165"/>
      <c r="GRI4" s="165"/>
      <c r="GRU4" s="165"/>
      <c r="GSG4" s="165"/>
      <c r="GSS4" s="165"/>
      <c r="GTE4" s="165"/>
      <c r="GTQ4" s="165"/>
      <c r="GUC4" s="165"/>
      <c r="GUO4" s="165"/>
      <c r="GVA4" s="165"/>
      <c r="GVM4" s="165"/>
      <c r="GVY4" s="165"/>
      <c r="GWK4" s="165"/>
      <c r="GWW4" s="165"/>
      <c r="GXI4" s="165"/>
      <c r="GXU4" s="165"/>
      <c r="GYG4" s="165"/>
      <c r="GYS4" s="165"/>
      <c r="GZE4" s="165"/>
      <c r="GZQ4" s="165"/>
      <c r="HAC4" s="165"/>
      <c r="HAO4" s="165"/>
      <c r="HBA4" s="165"/>
      <c r="HBM4" s="165"/>
      <c r="HBY4" s="165"/>
      <c r="HCK4" s="165"/>
      <c r="HCW4" s="165"/>
      <c r="HDI4" s="165"/>
      <c r="HDU4" s="165"/>
      <c r="HEG4" s="165"/>
      <c r="HES4" s="165"/>
      <c r="HFE4" s="165"/>
      <c r="HFQ4" s="165"/>
      <c r="HGC4" s="165"/>
      <c r="HGO4" s="165"/>
      <c r="HHA4" s="165"/>
      <c r="HHM4" s="165"/>
      <c r="HHY4" s="165"/>
      <c r="HIK4" s="165"/>
      <c r="HIW4" s="165"/>
      <c r="HJI4" s="165"/>
      <c r="HJU4" s="165"/>
      <c r="HKG4" s="165"/>
      <c r="HKS4" s="165"/>
      <c r="HLE4" s="165"/>
      <c r="HLQ4" s="165"/>
      <c r="HMC4" s="165"/>
      <c r="HMO4" s="165"/>
      <c r="HNA4" s="165"/>
      <c r="HNM4" s="165"/>
      <c r="HNY4" s="165"/>
      <c r="HOK4" s="165"/>
      <c r="HOW4" s="165"/>
      <c r="HPI4" s="165"/>
      <c r="HPU4" s="165"/>
      <c r="HQG4" s="165"/>
      <c r="HQS4" s="165"/>
      <c r="HRE4" s="165"/>
      <c r="HRQ4" s="165"/>
      <c r="HSC4" s="165"/>
      <c r="HSO4" s="165"/>
      <c r="HTA4" s="165"/>
      <c r="HTM4" s="165"/>
      <c r="HTY4" s="165"/>
      <c r="HUK4" s="165"/>
      <c r="HUW4" s="165"/>
      <c r="HVI4" s="165"/>
      <c r="HVU4" s="165"/>
      <c r="HWG4" s="165"/>
      <c r="HWS4" s="165"/>
      <c r="HXE4" s="165"/>
      <c r="HXQ4" s="165"/>
      <c r="HYC4" s="165"/>
      <c r="HYO4" s="165"/>
      <c r="HZA4" s="165"/>
      <c r="HZM4" s="165"/>
      <c r="HZY4" s="165"/>
      <c r="IAK4" s="165"/>
      <c r="IAW4" s="165"/>
      <c r="IBI4" s="165"/>
      <c r="IBU4" s="165"/>
      <c r="ICG4" s="165"/>
      <c r="ICS4" s="165"/>
      <c r="IDE4" s="165"/>
      <c r="IDQ4" s="165"/>
      <c r="IEC4" s="165"/>
      <c r="IEO4" s="165"/>
      <c r="IFA4" s="165"/>
      <c r="IFM4" s="165"/>
      <c r="IFY4" s="165"/>
      <c r="IGK4" s="165"/>
      <c r="IGW4" s="165"/>
      <c r="IHI4" s="165"/>
      <c r="IHU4" s="165"/>
      <c r="IIG4" s="165"/>
      <c r="IIS4" s="165"/>
      <c r="IJE4" s="165"/>
      <c r="IJQ4" s="165"/>
      <c r="IKC4" s="165"/>
      <c r="IKO4" s="165"/>
      <c r="ILA4" s="165"/>
      <c r="ILM4" s="165"/>
      <c r="ILY4" s="165"/>
      <c r="IMK4" s="165"/>
      <c r="IMW4" s="165"/>
      <c r="INI4" s="165"/>
      <c r="INU4" s="165"/>
      <c r="IOG4" s="165"/>
      <c r="IOS4" s="165"/>
      <c r="IPE4" s="165"/>
      <c r="IPQ4" s="165"/>
      <c r="IQC4" s="165"/>
      <c r="IQO4" s="165"/>
      <c r="IRA4" s="165"/>
      <c r="IRM4" s="165"/>
      <c r="IRY4" s="165"/>
      <c r="ISK4" s="165"/>
      <c r="ISW4" s="165"/>
      <c r="ITI4" s="165"/>
      <c r="ITU4" s="165"/>
      <c r="IUG4" s="165"/>
      <c r="IUS4" s="165"/>
      <c r="IVE4" s="165"/>
      <c r="IVQ4" s="165"/>
      <c r="IWC4" s="165"/>
      <c r="IWO4" s="165"/>
      <c r="IXA4" s="165"/>
      <c r="IXM4" s="165"/>
      <c r="IXY4" s="165"/>
      <c r="IYK4" s="165"/>
      <c r="IYW4" s="165"/>
      <c r="IZI4" s="165"/>
      <c r="IZU4" s="165"/>
      <c r="JAG4" s="165"/>
      <c r="JAS4" s="165"/>
      <c r="JBE4" s="165"/>
      <c r="JBQ4" s="165"/>
      <c r="JCC4" s="165"/>
      <c r="JCO4" s="165"/>
      <c r="JDA4" s="165"/>
      <c r="JDM4" s="165"/>
      <c r="JDY4" s="165"/>
      <c r="JEK4" s="165"/>
      <c r="JEW4" s="165"/>
      <c r="JFI4" s="165"/>
      <c r="JFU4" s="165"/>
      <c r="JGG4" s="165"/>
      <c r="JGS4" s="165"/>
      <c r="JHE4" s="165"/>
      <c r="JHQ4" s="165"/>
      <c r="JIC4" s="165"/>
      <c r="JIO4" s="165"/>
      <c r="JJA4" s="165"/>
      <c r="JJM4" s="165"/>
      <c r="JJY4" s="165"/>
      <c r="JKK4" s="165"/>
      <c r="JKW4" s="165"/>
      <c r="JLI4" s="165"/>
      <c r="JLU4" s="165"/>
      <c r="JMG4" s="165"/>
      <c r="JMS4" s="165"/>
      <c r="JNE4" s="165"/>
      <c r="JNQ4" s="165"/>
      <c r="JOC4" s="165"/>
      <c r="JOO4" s="165"/>
      <c r="JPA4" s="165"/>
      <c r="JPM4" s="165"/>
      <c r="JPY4" s="165"/>
      <c r="JQK4" s="165"/>
      <c r="JQW4" s="165"/>
      <c r="JRI4" s="165"/>
      <c r="JRU4" s="165"/>
      <c r="JSG4" s="165"/>
      <c r="JSS4" s="165"/>
      <c r="JTE4" s="165"/>
      <c r="JTQ4" s="165"/>
      <c r="JUC4" s="165"/>
      <c r="JUO4" s="165"/>
      <c r="JVA4" s="165"/>
      <c r="JVM4" s="165"/>
      <c r="JVY4" s="165"/>
      <c r="JWK4" s="165"/>
      <c r="JWW4" s="165"/>
      <c r="JXI4" s="165"/>
      <c r="JXU4" s="165"/>
      <c r="JYG4" s="165"/>
      <c r="JYS4" s="165"/>
      <c r="JZE4" s="165"/>
      <c r="JZQ4" s="165"/>
      <c r="KAC4" s="165"/>
      <c r="KAO4" s="165"/>
      <c r="KBA4" s="165"/>
      <c r="KBM4" s="165"/>
      <c r="KBY4" s="165"/>
      <c r="KCK4" s="165"/>
      <c r="KCW4" s="165"/>
      <c r="KDI4" s="165"/>
      <c r="KDU4" s="165"/>
      <c r="KEG4" s="165"/>
      <c r="KES4" s="165"/>
      <c r="KFE4" s="165"/>
      <c r="KFQ4" s="165"/>
      <c r="KGC4" s="165"/>
      <c r="KGO4" s="165"/>
      <c r="KHA4" s="165"/>
      <c r="KHM4" s="165"/>
      <c r="KHY4" s="165"/>
      <c r="KIK4" s="165"/>
      <c r="KIW4" s="165"/>
      <c r="KJI4" s="165"/>
      <c r="KJU4" s="165"/>
      <c r="KKG4" s="165"/>
      <c r="KKS4" s="165"/>
      <c r="KLE4" s="165"/>
      <c r="KLQ4" s="165"/>
      <c r="KMC4" s="165"/>
      <c r="KMO4" s="165"/>
      <c r="KNA4" s="165"/>
      <c r="KNM4" s="165"/>
      <c r="KNY4" s="165"/>
      <c r="KOK4" s="165"/>
      <c r="KOW4" s="165"/>
      <c r="KPI4" s="165"/>
      <c r="KPU4" s="165"/>
      <c r="KQG4" s="165"/>
      <c r="KQS4" s="165"/>
      <c r="KRE4" s="165"/>
      <c r="KRQ4" s="165"/>
      <c r="KSC4" s="165"/>
      <c r="KSO4" s="165"/>
      <c r="KTA4" s="165"/>
      <c r="KTM4" s="165"/>
      <c r="KTY4" s="165"/>
      <c r="KUK4" s="165"/>
      <c r="KUW4" s="165"/>
      <c r="KVI4" s="165"/>
      <c r="KVU4" s="165"/>
      <c r="KWG4" s="165"/>
      <c r="KWS4" s="165"/>
      <c r="KXE4" s="165"/>
      <c r="KXQ4" s="165"/>
      <c r="KYC4" s="165"/>
      <c r="KYO4" s="165"/>
      <c r="KZA4" s="165"/>
      <c r="KZM4" s="165"/>
      <c r="KZY4" s="165"/>
      <c r="LAK4" s="165"/>
      <c r="LAW4" s="165"/>
      <c r="LBI4" s="165"/>
      <c r="LBU4" s="165"/>
      <c r="LCG4" s="165"/>
      <c r="LCS4" s="165"/>
      <c r="LDE4" s="165"/>
      <c r="LDQ4" s="165"/>
      <c r="LEC4" s="165"/>
      <c r="LEO4" s="165"/>
      <c r="LFA4" s="165"/>
      <c r="LFM4" s="165"/>
      <c r="LFY4" s="165"/>
      <c r="LGK4" s="165"/>
      <c r="LGW4" s="165"/>
      <c r="LHI4" s="165"/>
      <c r="LHU4" s="165"/>
      <c r="LIG4" s="165"/>
      <c r="LIS4" s="165"/>
      <c r="LJE4" s="165"/>
      <c r="LJQ4" s="165"/>
      <c r="LKC4" s="165"/>
      <c r="LKO4" s="165"/>
      <c r="LLA4" s="165"/>
      <c r="LLM4" s="165"/>
      <c r="LLY4" s="165"/>
      <c r="LMK4" s="165"/>
      <c r="LMW4" s="165"/>
      <c r="LNI4" s="165"/>
      <c r="LNU4" s="165"/>
      <c r="LOG4" s="165"/>
      <c r="LOS4" s="165"/>
      <c r="LPE4" s="165"/>
      <c r="LPQ4" s="165"/>
      <c r="LQC4" s="165"/>
      <c r="LQO4" s="165"/>
      <c r="LRA4" s="165"/>
      <c r="LRM4" s="165"/>
      <c r="LRY4" s="165"/>
      <c r="LSK4" s="165"/>
      <c r="LSW4" s="165"/>
      <c r="LTI4" s="165"/>
      <c r="LTU4" s="165"/>
      <c r="LUG4" s="165"/>
      <c r="LUS4" s="165"/>
      <c r="LVE4" s="165"/>
      <c r="LVQ4" s="165"/>
      <c r="LWC4" s="165"/>
      <c r="LWO4" s="165"/>
      <c r="LXA4" s="165"/>
      <c r="LXM4" s="165"/>
      <c r="LXY4" s="165"/>
      <c r="LYK4" s="165"/>
      <c r="LYW4" s="165"/>
      <c r="LZI4" s="165"/>
      <c r="LZU4" s="165"/>
      <c r="MAG4" s="165"/>
      <c r="MAS4" s="165"/>
      <c r="MBE4" s="165"/>
      <c r="MBQ4" s="165"/>
      <c r="MCC4" s="165"/>
      <c r="MCO4" s="165"/>
      <c r="MDA4" s="165"/>
      <c r="MDM4" s="165"/>
      <c r="MDY4" s="165"/>
      <c r="MEK4" s="165"/>
      <c r="MEW4" s="165"/>
      <c r="MFI4" s="165"/>
      <c r="MFU4" s="165"/>
      <c r="MGG4" s="165"/>
      <c r="MGS4" s="165"/>
      <c r="MHE4" s="165"/>
      <c r="MHQ4" s="165"/>
      <c r="MIC4" s="165"/>
      <c r="MIO4" s="165"/>
      <c r="MJA4" s="165"/>
      <c r="MJM4" s="165"/>
      <c r="MJY4" s="165"/>
      <c r="MKK4" s="165"/>
      <c r="MKW4" s="165"/>
      <c r="MLI4" s="165"/>
      <c r="MLU4" s="165"/>
      <c r="MMG4" s="165"/>
      <c r="MMS4" s="165"/>
      <c r="MNE4" s="165"/>
      <c r="MNQ4" s="165"/>
      <c r="MOC4" s="165"/>
      <c r="MOO4" s="165"/>
      <c r="MPA4" s="165"/>
      <c r="MPM4" s="165"/>
      <c r="MPY4" s="165"/>
      <c r="MQK4" s="165"/>
      <c r="MQW4" s="165"/>
      <c r="MRI4" s="165"/>
      <c r="MRU4" s="165"/>
      <c r="MSG4" s="165"/>
      <c r="MSS4" s="165"/>
      <c r="MTE4" s="165"/>
      <c r="MTQ4" s="165"/>
      <c r="MUC4" s="165"/>
      <c r="MUO4" s="165"/>
      <c r="MVA4" s="165"/>
      <c r="MVM4" s="165"/>
      <c r="MVY4" s="165"/>
      <c r="MWK4" s="165"/>
      <c r="MWW4" s="165"/>
      <c r="MXI4" s="165"/>
      <c r="MXU4" s="165"/>
      <c r="MYG4" s="165"/>
      <c r="MYS4" s="165"/>
      <c r="MZE4" s="165"/>
      <c r="MZQ4" s="165"/>
      <c r="NAC4" s="165"/>
      <c r="NAO4" s="165"/>
      <c r="NBA4" s="165"/>
      <c r="NBM4" s="165"/>
      <c r="NBY4" s="165"/>
      <c r="NCK4" s="165"/>
      <c r="NCW4" s="165"/>
      <c r="NDI4" s="165"/>
      <c r="NDU4" s="165"/>
      <c r="NEG4" s="165"/>
      <c r="NES4" s="165"/>
      <c r="NFE4" s="165"/>
      <c r="NFQ4" s="165"/>
      <c r="NGC4" s="165"/>
      <c r="NGO4" s="165"/>
      <c r="NHA4" s="165"/>
      <c r="NHM4" s="165"/>
      <c r="NHY4" s="165"/>
      <c r="NIK4" s="165"/>
      <c r="NIW4" s="165"/>
      <c r="NJI4" s="165"/>
      <c r="NJU4" s="165"/>
      <c r="NKG4" s="165"/>
      <c r="NKS4" s="165"/>
      <c r="NLE4" s="165"/>
      <c r="NLQ4" s="165"/>
      <c r="NMC4" s="165"/>
      <c r="NMO4" s="165"/>
      <c r="NNA4" s="165"/>
      <c r="NNM4" s="165"/>
      <c r="NNY4" s="165"/>
      <c r="NOK4" s="165"/>
      <c r="NOW4" s="165"/>
      <c r="NPI4" s="165"/>
      <c r="NPU4" s="165"/>
      <c r="NQG4" s="165"/>
      <c r="NQS4" s="165"/>
      <c r="NRE4" s="165"/>
      <c r="NRQ4" s="165"/>
      <c r="NSC4" s="165"/>
      <c r="NSO4" s="165"/>
      <c r="NTA4" s="165"/>
      <c r="NTM4" s="165"/>
      <c r="NTY4" s="165"/>
      <c r="NUK4" s="165"/>
      <c r="NUW4" s="165"/>
      <c r="NVI4" s="165"/>
      <c r="NVU4" s="165"/>
      <c r="NWG4" s="165"/>
      <c r="NWS4" s="165"/>
      <c r="NXE4" s="165"/>
      <c r="NXQ4" s="165"/>
      <c r="NYC4" s="165"/>
      <c r="NYO4" s="165"/>
      <c r="NZA4" s="165"/>
      <c r="NZM4" s="165"/>
      <c r="NZY4" s="165"/>
      <c r="OAK4" s="165"/>
      <c r="OAW4" s="165"/>
      <c r="OBI4" s="165"/>
      <c r="OBU4" s="165"/>
      <c r="OCG4" s="165"/>
      <c r="OCS4" s="165"/>
      <c r="ODE4" s="165"/>
      <c r="ODQ4" s="165"/>
      <c r="OEC4" s="165"/>
      <c r="OEO4" s="165"/>
      <c r="OFA4" s="165"/>
      <c r="OFM4" s="165"/>
      <c r="OFY4" s="165"/>
      <c r="OGK4" s="165"/>
      <c r="OGW4" s="165"/>
      <c r="OHI4" s="165"/>
      <c r="OHU4" s="165"/>
      <c r="OIG4" s="165"/>
      <c r="OIS4" s="165"/>
      <c r="OJE4" s="165"/>
      <c r="OJQ4" s="165"/>
      <c r="OKC4" s="165"/>
      <c r="OKO4" s="165"/>
      <c r="OLA4" s="165"/>
      <c r="OLM4" s="165"/>
      <c r="OLY4" s="165"/>
      <c r="OMK4" s="165"/>
      <c r="OMW4" s="165"/>
      <c r="ONI4" s="165"/>
      <c r="ONU4" s="165"/>
      <c r="OOG4" s="165"/>
      <c r="OOS4" s="165"/>
      <c r="OPE4" s="165"/>
      <c r="OPQ4" s="165"/>
      <c r="OQC4" s="165"/>
      <c r="OQO4" s="165"/>
      <c r="ORA4" s="165"/>
      <c r="ORM4" s="165"/>
      <c r="ORY4" s="165"/>
      <c r="OSK4" s="165"/>
      <c r="OSW4" s="165"/>
      <c r="OTI4" s="165"/>
      <c r="OTU4" s="165"/>
      <c r="OUG4" s="165"/>
      <c r="OUS4" s="165"/>
      <c r="OVE4" s="165"/>
      <c r="OVQ4" s="165"/>
      <c r="OWC4" s="165"/>
      <c r="OWO4" s="165"/>
      <c r="OXA4" s="165"/>
      <c r="OXM4" s="165"/>
      <c r="OXY4" s="165"/>
      <c r="OYK4" s="165"/>
      <c r="OYW4" s="165"/>
      <c r="OZI4" s="165"/>
      <c r="OZU4" s="165"/>
      <c r="PAG4" s="165"/>
      <c r="PAS4" s="165"/>
      <c r="PBE4" s="165"/>
      <c r="PBQ4" s="165"/>
      <c r="PCC4" s="165"/>
      <c r="PCO4" s="165"/>
      <c r="PDA4" s="165"/>
      <c r="PDM4" s="165"/>
      <c r="PDY4" s="165"/>
      <c r="PEK4" s="165"/>
      <c r="PEW4" s="165"/>
      <c r="PFI4" s="165"/>
      <c r="PFU4" s="165"/>
      <c r="PGG4" s="165"/>
      <c r="PGS4" s="165"/>
      <c r="PHE4" s="165"/>
      <c r="PHQ4" s="165"/>
      <c r="PIC4" s="165"/>
      <c r="PIO4" s="165"/>
      <c r="PJA4" s="165"/>
      <c r="PJM4" s="165"/>
      <c r="PJY4" s="165"/>
      <c r="PKK4" s="165"/>
      <c r="PKW4" s="165"/>
      <c r="PLI4" s="165"/>
      <c r="PLU4" s="165"/>
      <c r="PMG4" s="165"/>
      <c r="PMS4" s="165"/>
      <c r="PNE4" s="165"/>
      <c r="PNQ4" s="165"/>
      <c r="POC4" s="165"/>
      <c r="POO4" s="165"/>
      <c r="PPA4" s="165"/>
      <c r="PPM4" s="165"/>
      <c r="PPY4" s="165"/>
      <c r="PQK4" s="165"/>
      <c r="PQW4" s="165"/>
      <c r="PRI4" s="165"/>
      <c r="PRU4" s="165"/>
      <c r="PSG4" s="165"/>
      <c r="PSS4" s="165"/>
      <c r="PTE4" s="165"/>
      <c r="PTQ4" s="165"/>
      <c r="PUC4" s="165"/>
      <c r="PUO4" s="165"/>
      <c r="PVA4" s="165"/>
      <c r="PVM4" s="165"/>
      <c r="PVY4" s="165"/>
      <c r="PWK4" s="165"/>
      <c r="PWW4" s="165"/>
      <c r="PXI4" s="165"/>
      <c r="PXU4" s="165"/>
      <c r="PYG4" s="165"/>
      <c r="PYS4" s="165"/>
      <c r="PZE4" s="165"/>
      <c r="PZQ4" s="165"/>
      <c r="QAC4" s="165"/>
      <c r="QAO4" s="165"/>
      <c r="QBA4" s="165"/>
      <c r="QBM4" s="165"/>
      <c r="QBY4" s="165"/>
      <c r="QCK4" s="165"/>
      <c r="QCW4" s="165"/>
      <c r="QDI4" s="165"/>
      <c r="QDU4" s="165"/>
      <c r="QEG4" s="165"/>
      <c r="QES4" s="165"/>
      <c r="QFE4" s="165"/>
      <c r="QFQ4" s="165"/>
      <c r="QGC4" s="165"/>
      <c r="QGO4" s="165"/>
      <c r="QHA4" s="165"/>
      <c r="QHM4" s="165"/>
      <c r="QHY4" s="165"/>
      <c r="QIK4" s="165"/>
      <c r="QIW4" s="165"/>
      <c r="QJI4" s="165"/>
      <c r="QJU4" s="165"/>
      <c r="QKG4" s="165"/>
      <c r="QKS4" s="165"/>
      <c r="QLE4" s="165"/>
      <c r="QLQ4" s="165"/>
      <c r="QMC4" s="165"/>
      <c r="QMO4" s="165"/>
      <c r="QNA4" s="165"/>
      <c r="QNM4" s="165"/>
      <c r="QNY4" s="165"/>
      <c r="QOK4" s="165"/>
      <c r="QOW4" s="165"/>
      <c r="QPI4" s="165"/>
      <c r="QPU4" s="165"/>
      <c r="QQG4" s="165"/>
      <c r="QQS4" s="165"/>
      <c r="QRE4" s="165"/>
      <c r="QRQ4" s="165"/>
      <c r="QSC4" s="165"/>
      <c r="QSO4" s="165"/>
      <c r="QTA4" s="165"/>
      <c r="QTM4" s="165"/>
      <c r="QTY4" s="165"/>
      <c r="QUK4" s="165"/>
      <c r="QUW4" s="165"/>
      <c r="QVI4" s="165"/>
      <c r="QVU4" s="165"/>
      <c r="QWG4" s="165"/>
      <c r="QWS4" s="165"/>
      <c r="QXE4" s="165"/>
      <c r="QXQ4" s="165"/>
      <c r="QYC4" s="165"/>
      <c r="QYO4" s="165"/>
      <c r="QZA4" s="165"/>
      <c r="QZM4" s="165"/>
      <c r="QZY4" s="165"/>
      <c r="RAK4" s="165"/>
      <c r="RAW4" s="165"/>
      <c r="RBI4" s="165"/>
      <c r="RBU4" s="165"/>
      <c r="RCG4" s="165"/>
      <c r="RCS4" s="165"/>
      <c r="RDE4" s="165"/>
      <c r="RDQ4" s="165"/>
      <c r="REC4" s="165"/>
      <c r="REO4" s="165"/>
      <c r="RFA4" s="165"/>
      <c r="RFM4" s="165"/>
      <c r="RFY4" s="165"/>
      <c r="RGK4" s="165"/>
      <c r="RGW4" s="165"/>
      <c r="RHI4" s="165"/>
      <c r="RHU4" s="165"/>
      <c r="RIG4" s="165"/>
      <c r="RIS4" s="165"/>
      <c r="RJE4" s="165"/>
      <c r="RJQ4" s="165"/>
      <c r="RKC4" s="165"/>
      <c r="RKO4" s="165"/>
      <c r="RLA4" s="165"/>
      <c r="RLM4" s="165"/>
      <c r="RLY4" s="165"/>
      <c r="RMK4" s="165"/>
      <c r="RMW4" s="165"/>
      <c r="RNI4" s="165"/>
      <c r="RNU4" s="165"/>
      <c r="ROG4" s="165"/>
      <c r="ROS4" s="165"/>
      <c r="RPE4" s="165"/>
      <c r="RPQ4" s="165"/>
      <c r="RQC4" s="165"/>
      <c r="RQO4" s="165"/>
      <c r="RRA4" s="165"/>
      <c r="RRM4" s="165"/>
      <c r="RRY4" s="165"/>
      <c r="RSK4" s="165"/>
      <c r="RSW4" s="165"/>
      <c r="RTI4" s="165"/>
      <c r="RTU4" s="165"/>
      <c r="RUG4" s="165"/>
      <c r="RUS4" s="165"/>
      <c r="RVE4" s="165"/>
      <c r="RVQ4" s="165"/>
      <c r="RWC4" s="165"/>
      <c r="RWO4" s="165"/>
      <c r="RXA4" s="165"/>
      <c r="RXM4" s="165"/>
      <c r="RXY4" s="165"/>
      <c r="RYK4" s="165"/>
      <c r="RYW4" s="165"/>
      <c r="RZI4" s="165"/>
      <c r="RZU4" s="165"/>
      <c r="SAG4" s="165"/>
      <c r="SAS4" s="165"/>
      <c r="SBE4" s="165"/>
      <c r="SBQ4" s="165"/>
      <c r="SCC4" s="165"/>
      <c r="SCO4" s="165"/>
      <c r="SDA4" s="165"/>
      <c r="SDM4" s="165"/>
      <c r="SDY4" s="165"/>
      <c r="SEK4" s="165"/>
      <c r="SEW4" s="165"/>
      <c r="SFI4" s="165"/>
      <c r="SFU4" s="165"/>
      <c r="SGG4" s="165"/>
      <c r="SGS4" s="165"/>
      <c r="SHE4" s="165"/>
      <c r="SHQ4" s="165"/>
      <c r="SIC4" s="165"/>
      <c r="SIO4" s="165"/>
      <c r="SJA4" s="165"/>
      <c r="SJM4" s="165"/>
      <c r="SJY4" s="165"/>
      <c r="SKK4" s="165"/>
      <c r="SKW4" s="165"/>
      <c r="SLI4" s="165"/>
      <c r="SLU4" s="165"/>
      <c r="SMG4" s="165"/>
      <c r="SMS4" s="165"/>
      <c r="SNE4" s="165"/>
      <c r="SNQ4" s="165"/>
      <c r="SOC4" s="165"/>
      <c r="SOO4" s="165"/>
      <c r="SPA4" s="165"/>
      <c r="SPM4" s="165"/>
      <c r="SPY4" s="165"/>
      <c r="SQK4" s="165"/>
      <c r="SQW4" s="165"/>
      <c r="SRI4" s="165"/>
      <c r="SRU4" s="165"/>
      <c r="SSG4" s="165"/>
      <c r="SSS4" s="165"/>
      <c r="STE4" s="165"/>
      <c r="STQ4" s="165"/>
      <c r="SUC4" s="165"/>
      <c r="SUO4" s="165"/>
      <c r="SVA4" s="165"/>
      <c r="SVM4" s="165"/>
      <c r="SVY4" s="165"/>
      <c r="SWK4" s="165"/>
      <c r="SWW4" s="165"/>
      <c r="SXI4" s="165"/>
      <c r="SXU4" s="165"/>
      <c r="SYG4" s="165"/>
      <c r="SYS4" s="165"/>
      <c r="SZE4" s="165"/>
      <c r="SZQ4" s="165"/>
      <c r="TAC4" s="165"/>
      <c r="TAO4" s="165"/>
      <c r="TBA4" s="165"/>
      <c r="TBM4" s="165"/>
      <c r="TBY4" s="165"/>
      <c r="TCK4" s="165"/>
      <c r="TCW4" s="165"/>
      <c r="TDI4" s="165"/>
      <c r="TDU4" s="165"/>
      <c r="TEG4" s="165"/>
      <c r="TES4" s="165"/>
      <c r="TFE4" s="165"/>
      <c r="TFQ4" s="165"/>
      <c r="TGC4" s="165"/>
      <c r="TGO4" s="165"/>
      <c r="THA4" s="165"/>
      <c r="THM4" s="165"/>
      <c r="THY4" s="165"/>
      <c r="TIK4" s="165"/>
      <c r="TIW4" s="165"/>
      <c r="TJI4" s="165"/>
      <c r="TJU4" s="165"/>
      <c r="TKG4" s="165"/>
      <c r="TKS4" s="165"/>
      <c r="TLE4" s="165"/>
      <c r="TLQ4" s="165"/>
      <c r="TMC4" s="165"/>
      <c r="TMO4" s="165"/>
      <c r="TNA4" s="165"/>
      <c r="TNM4" s="165"/>
      <c r="TNY4" s="165"/>
      <c r="TOK4" s="165"/>
      <c r="TOW4" s="165"/>
      <c r="TPI4" s="165"/>
      <c r="TPU4" s="165"/>
      <c r="TQG4" s="165"/>
      <c r="TQS4" s="165"/>
      <c r="TRE4" s="165"/>
      <c r="TRQ4" s="165"/>
      <c r="TSC4" s="165"/>
      <c r="TSO4" s="165"/>
      <c r="TTA4" s="165"/>
      <c r="TTM4" s="165"/>
      <c r="TTY4" s="165"/>
      <c r="TUK4" s="165"/>
      <c r="TUW4" s="165"/>
      <c r="TVI4" s="165"/>
      <c r="TVU4" s="165"/>
      <c r="TWG4" s="165"/>
      <c r="TWS4" s="165"/>
      <c r="TXE4" s="165"/>
      <c r="TXQ4" s="165"/>
      <c r="TYC4" s="165"/>
      <c r="TYO4" s="165"/>
      <c r="TZA4" s="165"/>
      <c r="TZM4" s="165"/>
      <c r="TZY4" s="165"/>
      <c r="UAK4" s="165"/>
      <c r="UAW4" s="165"/>
      <c r="UBI4" s="165"/>
      <c r="UBU4" s="165"/>
      <c r="UCG4" s="165"/>
      <c r="UCS4" s="165"/>
      <c r="UDE4" s="165"/>
      <c r="UDQ4" s="165"/>
      <c r="UEC4" s="165"/>
      <c r="UEO4" s="165"/>
      <c r="UFA4" s="165"/>
      <c r="UFM4" s="165"/>
      <c r="UFY4" s="165"/>
      <c r="UGK4" s="165"/>
      <c r="UGW4" s="165"/>
      <c r="UHI4" s="165"/>
      <c r="UHU4" s="165"/>
      <c r="UIG4" s="165"/>
      <c r="UIS4" s="165"/>
      <c r="UJE4" s="165"/>
      <c r="UJQ4" s="165"/>
      <c r="UKC4" s="165"/>
      <c r="UKO4" s="165"/>
      <c r="ULA4" s="165"/>
      <c r="ULM4" s="165"/>
      <c r="ULY4" s="165"/>
      <c r="UMK4" s="165"/>
      <c r="UMW4" s="165"/>
      <c r="UNI4" s="165"/>
      <c r="UNU4" s="165"/>
      <c r="UOG4" s="165"/>
      <c r="UOS4" s="165"/>
      <c r="UPE4" s="165"/>
      <c r="UPQ4" s="165"/>
      <c r="UQC4" s="165"/>
      <c r="UQO4" s="165"/>
      <c r="URA4" s="165"/>
      <c r="URM4" s="165"/>
      <c r="URY4" s="165"/>
      <c r="USK4" s="165"/>
      <c r="USW4" s="165"/>
      <c r="UTI4" s="165"/>
      <c r="UTU4" s="165"/>
      <c r="UUG4" s="165"/>
      <c r="UUS4" s="165"/>
      <c r="UVE4" s="165"/>
      <c r="UVQ4" s="165"/>
      <c r="UWC4" s="165"/>
      <c r="UWO4" s="165"/>
      <c r="UXA4" s="165"/>
      <c r="UXM4" s="165"/>
      <c r="UXY4" s="165"/>
      <c r="UYK4" s="165"/>
      <c r="UYW4" s="165"/>
      <c r="UZI4" s="165"/>
      <c r="UZU4" s="165"/>
      <c r="VAG4" s="165"/>
      <c r="VAS4" s="165"/>
      <c r="VBE4" s="165"/>
      <c r="VBQ4" s="165"/>
      <c r="VCC4" s="165"/>
      <c r="VCO4" s="165"/>
      <c r="VDA4" s="165"/>
      <c r="VDM4" s="165"/>
      <c r="VDY4" s="165"/>
      <c r="VEK4" s="165"/>
      <c r="VEW4" s="165"/>
      <c r="VFI4" s="165"/>
      <c r="VFU4" s="165"/>
      <c r="VGG4" s="165"/>
      <c r="VGS4" s="165"/>
      <c r="VHE4" s="165"/>
      <c r="VHQ4" s="165"/>
      <c r="VIC4" s="165"/>
      <c r="VIO4" s="165"/>
      <c r="VJA4" s="165"/>
      <c r="VJM4" s="165"/>
      <c r="VJY4" s="165"/>
      <c r="VKK4" s="165"/>
      <c r="VKW4" s="165"/>
      <c r="VLI4" s="165"/>
      <c r="VLU4" s="165"/>
      <c r="VMG4" s="165"/>
      <c r="VMS4" s="165"/>
      <c r="VNE4" s="165"/>
      <c r="VNQ4" s="165"/>
      <c r="VOC4" s="165"/>
      <c r="VOO4" s="165"/>
      <c r="VPA4" s="165"/>
      <c r="VPM4" s="165"/>
      <c r="VPY4" s="165"/>
      <c r="VQK4" s="165"/>
      <c r="VQW4" s="165"/>
      <c r="VRI4" s="165"/>
      <c r="VRU4" s="165"/>
      <c r="VSG4" s="165"/>
      <c r="VSS4" s="165"/>
      <c r="VTE4" s="165"/>
      <c r="VTQ4" s="165"/>
      <c r="VUC4" s="165"/>
      <c r="VUO4" s="165"/>
      <c r="VVA4" s="165"/>
      <c r="VVM4" s="165"/>
      <c r="VVY4" s="165"/>
      <c r="VWK4" s="165"/>
      <c r="VWW4" s="165"/>
      <c r="VXI4" s="165"/>
      <c r="VXU4" s="165"/>
      <c r="VYG4" s="165"/>
      <c r="VYS4" s="165"/>
      <c r="VZE4" s="165"/>
      <c r="VZQ4" s="165"/>
      <c r="WAC4" s="165"/>
      <c r="WAO4" s="165"/>
      <c r="WBA4" s="165"/>
      <c r="WBM4" s="165"/>
      <c r="WBY4" s="165"/>
      <c r="WCK4" s="165"/>
      <c r="WCW4" s="165"/>
      <c r="WDI4" s="165"/>
      <c r="WDU4" s="165"/>
      <c r="WEG4" s="165"/>
      <c r="WES4" s="165"/>
      <c r="WFE4" s="165"/>
      <c r="WFQ4" s="165"/>
      <c r="WGC4" s="165"/>
      <c r="WGO4" s="165"/>
      <c r="WHA4" s="165"/>
      <c r="WHM4" s="165"/>
      <c r="WHY4" s="165"/>
      <c r="WIK4" s="165"/>
      <c r="WIW4" s="165"/>
      <c r="WJI4" s="165"/>
      <c r="WJU4" s="165"/>
      <c r="WKG4" s="165"/>
      <c r="WKS4" s="165"/>
      <c r="WLE4" s="165"/>
      <c r="WLQ4" s="165"/>
      <c r="WMC4" s="165"/>
      <c r="WMO4" s="165"/>
      <c r="WNA4" s="165"/>
      <c r="WNM4" s="165"/>
      <c r="WNY4" s="165"/>
      <c r="WOK4" s="165"/>
      <c r="WOW4" s="165"/>
      <c r="WPI4" s="165"/>
      <c r="WPU4" s="165"/>
      <c r="WQG4" s="165"/>
      <c r="WQS4" s="165"/>
      <c r="WRE4" s="165"/>
      <c r="WRQ4" s="165"/>
      <c r="WSC4" s="165"/>
      <c r="WSO4" s="165"/>
      <c r="WTA4" s="165"/>
      <c r="WTM4" s="165"/>
      <c r="WTY4" s="165"/>
      <c r="WUK4" s="165"/>
      <c r="WUW4" s="165"/>
      <c r="WVI4" s="165"/>
      <c r="WVU4" s="165"/>
      <c r="WWG4" s="165"/>
      <c r="WWS4" s="165"/>
      <c r="WXE4" s="165"/>
      <c r="WXQ4" s="165"/>
      <c r="WYC4" s="165"/>
      <c r="WYO4" s="165"/>
      <c r="WZA4" s="165"/>
      <c r="WZM4" s="165"/>
      <c r="WZY4" s="165"/>
      <c r="XAK4" s="165"/>
      <c r="XAW4" s="165"/>
      <c r="XBI4" s="165"/>
      <c r="XBU4" s="165"/>
      <c r="XCG4" s="165"/>
      <c r="XCS4" s="165"/>
      <c r="XDE4" s="165"/>
      <c r="XDQ4" s="165"/>
      <c r="XEC4" s="165"/>
      <c r="XEO4" s="165"/>
      <c r="XFA4" s="165"/>
    </row>
    <row r="5" spans="1:1021 1033:2041 2053:3061 3073:4093 4105:5113 5125:6133 6145:7165 7177:8185 8197:9205 9217:10237 10249:11257 11269:12277 12289:13309 13321:14329 14341:15349 15361:16381" s="163" customFormat="1" ht="27.75" customHeight="1" x14ac:dyDescent="0.25">
      <c r="A5" s="186" t="s">
        <v>8</v>
      </c>
      <c r="B5" s="63" t="s">
        <v>71</v>
      </c>
      <c r="C5" s="166">
        <v>2946.5</v>
      </c>
      <c r="D5" s="166">
        <v>3576.5</v>
      </c>
      <c r="E5" s="166">
        <v>4260</v>
      </c>
      <c r="F5" s="166">
        <v>5537.5</v>
      </c>
      <c r="G5" s="166">
        <v>6746</v>
      </c>
      <c r="H5" s="166">
        <v>8522.5</v>
      </c>
      <c r="I5" s="166">
        <v>10397.5</v>
      </c>
      <c r="J5" s="166">
        <v>12445</v>
      </c>
      <c r="K5" s="166">
        <v>15076</v>
      </c>
      <c r="L5" s="166">
        <v>18001</v>
      </c>
      <c r="M5" s="166">
        <v>20496</v>
      </c>
      <c r="N5" s="166">
        <v>22454</v>
      </c>
      <c r="O5" s="166">
        <v>25545</v>
      </c>
      <c r="P5" s="166">
        <v>28813</v>
      </c>
      <c r="Q5" s="166">
        <v>30979.5</v>
      </c>
      <c r="R5" s="166">
        <v>33806.5</v>
      </c>
      <c r="S5" s="166">
        <v>35648.5</v>
      </c>
      <c r="T5" s="166">
        <v>36454</v>
      </c>
      <c r="U5" s="166">
        <v>39176</v>
      </c>
      <c r="V5" s="166">
        <v>40136</v>
      </c>
      <c r="W5" s="166">
        <v>40998</v>
      </c>
      <c r="X5" s="166">
        <v>41469.5</v>
      </c>
      <c r="Y5" s="166">
        <v>40870</v>
      </c>
      <c r="Z5" s="166">
        <v>39933</v>
      </c>
      <c r="AA5" s="166">
        <v>39019</v>
      </c>
      <c r="AB5" s="166">
        <v>38264</v>
      </c>
      <c r="AC5" s="166">
        <v>35558</v>
      </c>
      <c r="AD5" s="166">
        <v>33402.5</v>
      </c>
      <c r="AE5" s="166">
        <v>31555</v>
      </c>
      <c r="AF5" s="166">
        <v>29822.5</v>
      </c>
      <c r="AG5" s="166">
        <v>27647.5</v>
      </c>
      <c r="AH5" s="166">
        <v>25542</v>
      </c>
      <c r="AI5" s="166">
        <v>24507</v>
      </c>
      <c r="AJ5" s="166">
        <v>22442.5</v>
      </c>
      <c r="AK5" s="166">
        <v>20920</v>
      </c>
      <c r="AL5" s="166">
        <v>18698.5</v>
      </c>
      <c r="AM5" s="166">
        <v>17339</v>
      </c>
      <c r="AN5" s="166">
        <v>16372.5</v>
      </c>
      <c r="AO5" s="166">
        <v>14526</v>
      </c>
      <c r="AP5" s="166">
        <v>13931.5</v>
      </c>
      <c r="AQ5" s="166">
        <v>12697</v>
      </c>
      <c r="AR5" s="166">
        <v>11509.5</v>
      </c>
      <c r="AS5" s="166">
        <v>10723</v>
      </c>
      <c r="AT5" s="166">
        <v>10248</v>
      </c>
      <c r="AU5" s="166">
        <v>9196</v>
      </c>
      <c r="AV5" s="166">
        <v>8603</v>
      </c>
      <c r="AW5" s="166">
        <v>7938</v>
      </c>
      <c r="AX5" s="166">
        <v>7164</v>
      </c>
      <c r="AY5" s="166">
        <v>6820</v>
      </c>
      <c r="AZ5" s="166">
        <v>6426.5</v>
      </c>
      <c r="BA5" s="166">
        <v>6019.5</v>
      </c>
      <c r="BB5" s="166">
        <v>5528.5</v>
      </c>
      <c r="BC5" s="166">
        <v>5126.5</v>
      </c>
      <c r="BD5" s="166">
        <v>5076.5</v>
      </c>
      <c r="BE5" s="166">
        <v>4800</v>
      </c>
      <c r="BF5" s="166">
        <v>4315.5</v>
      </c>
      <c r="BG5" s="166">
        <v>4172.5</v>
      </c>
      <c r="BH5" s="166">
        <v>3552</v>
      </c>
      <c r="BI5" s="166">
        <v>3643.5</v>
      </c>
      <c r="BJ5" s="166">
        <v>3338.5</v>
      </c>
      <c r="BK5" s="166">
        <v>3203</v>
      </c>
      <c r="BL5" s="166">
        <v>3175</v>
      </c>
      <c r="BM5" s="166">
        <v>2601.5</v>
      </c>
      <c r="BN5" s="166">
        <v>2539</v>
      </c>
      <c r="BO5" s="166">
        <v>2464</v>
      </c>
      <c r="BP5" s="166">
        <v>2371.5</v>
      </c>
      <c r="BQ5" s="166">
        <v>2250.5</v>
      </c>
      <c r="BR5" s="166">
        <v>2165.5</v>
      </c>
      <c r="BS5" s="166">
        <v>1923.5</v>
      </c>
      <c r="BT5" s="166">
        <v>1889.5</v>
      </c>
      <c r="BU5" s="166">
        <v>1771.5</v>
      </c>
      <c r="BV5" s="166">
        <v>1711</v>
      </c>
      <c r="BW5" s="166">
        <v>1711</v>
      </c>
      <c r="BX5" s="166">
        <v>1768.5</v>
      </c>
      <c r="BY5" s="166">
        <v>1521</v>
      </c>
      <c r="BZ5" s="166">
        <v>1415</v>
      </c>
      <c r="CA5" s="166">
        <v>1302</v>
      </c>
      <c r="CB5" s="166">
        <v>1247.5</v>
      </c>
      <c r="CC5" s="166">
        <v>1205.5</v>
      </c>
      <c r="CD5" s="166">
        <v>1178.5</v>
      </c>
      <c r="CE5" s="166">
        <v>1071.5</v>
      </c>
      <c r="CF5" s="166">
        <v>1050.5</v>
      </c>
      <c r="CG5" s="166">
        <v>1152</v>
      </c>
      <c r="CH5" s="166">
        <v>948</v>
      </c>
      <c r="CI5" s="166">
        <v>943.5</v>
      </c>
      <c r="CJ5" s="166">
        <v>950</v>
      </c>
      <c r="CK5" s="166">
        <v>867</v>
      </c>
      <c r="CL5" s="166">
        <v>776.5</v>
      </c>
      <c r="CM5" s="166">
        <v>773</v>
      </c>
      <c r="CN5" s="166">
        <v>837</v>
      </c>
      <c r="CO5" s="166">
        <v>725</v>
      </c>
      <c r="CP5" s="166">
        <v>672.5</v>
      </c>
      <c r="CQ5" s="166">
        <v>693</v>
      </c>
      <c r="CR5" s="166">
        <v>712.5</v>
      </c>
      <c r="CS5" s="166">
        <v>636.5</v>
      </c>
      <c r="CT5" s="166">
        <v>577.5</v>
      </c>
      <c r="CU5" s="166">
        <v>600.5</v>
      </c>
      <c r="CV5" s="166">
        <v>541</v>
      </c>
      <c r="CW5" s="166">
        <v>567.5</v>
      </c>
      <c r="CX5" s="166">
        <v>494</v>
      </c>
      <c r="CY5" s="166">
        <v>21829.5</v>
      </c>
    </row>
    <row r="6" spans="1:1021 1033:2041 2053:3061 3073:4093 4105:5113 5125:6133 6145:7165 7177:8185 8197:9205 9217:10237 10249:11257 11269:12277 12289:13309 13321:14329 14341:15349 15361:16381" s="163" customFormat="1" ht="35.25" customHeight="1" x14ac:dyDescent="0.25">
      <c r="A6" s="186" t="s">
        <v>8</v>
      </c>
      <c r="B6" s="53" t="s">
        <v>33</v>
      </c>
      <c r="C6" s="60">
        <v>2.4811252595645199E-3</v>
      </c>
      <c r="D6" s="60">
        <v>3.0116220908985298E-3</v>
      </c>
      <c r="E6" s="60">
        <v>3.5871690499728001E-3</v>
      </c>
      <c r="F6" s="60">
        <v>4.6628987357334199E-3</v>
      </c>
      <c r="G6" s="60">
        <v>5.6805263875860396E-3</v>
      </c>
      <c r="H6" s="60">
        <v>7.1764432461016896E-3</v>
      </c>
      <c r="I6" s="60">
        <v>8.7553028631671796E-3</v>
      </c>
      <c r="J6" s="60">
        <v>1.04794175650027E-2</v>
      </c>
      <c r="K6" s="60">
        <v>1.2694873379669E-2</v>
      </c>
      <c r="L6" s="60">
        <v>1.51578943822912E-2</v>
      </c>
      <c r="M6" s="60">
        <v>1.7258830246066299E-2</v>
      </c>
      <c r="N6" s="60">
        <v>1.8907580715513898E-2</v>
      </c>
      <c r="O6" s="60">
        <v>2.1510383422900299E-2</v>
      </c>
      <c r="P6" s="60">
        <v>2.4262230478137602E-2</v>
      </c>
      <c r="Q6" s="60">
        <v>2.6086550137002899E-2</v>
      </c>
      <c r="R6" s="60">
        <v>2.8467049410306498E-2</v>
      </c>
      <c r="S6" s="60">
        <v>3.00181210981116E-2</v>
      </c>
      <c r="T6" s="60">
        <v>3.0696399189602899E-2</v>
      </c>
      <c r="U6" s="60">
        <v>3.2988482324350803E-2</v>
      </c>
      <c r="V6" s="60">
        <v>3.3796858448288301E-2</v>
      </c>
      <c r="W6" s="60">
        <v>3.4522712842907297E-2</v>
      </c>
      <c r="X6" s="60">
        <v>3.4919743407945299E-2</v>
      </c>
      <c r="Y6" s="60">
        <v>3.4414929359715601E-2</v>
      </c>
      <c r="Z6" s="60">
        <v>3.3625920580414102E-2</v>
      </c>
      <c r="AA6" s="60">
        <v>3.2856279145748499E-2</v>
      </c>
      <c r="AB6" s="60">
        <v>3.2220525006610198E-2</v>
      </c>
      <c r="AC6" s="60">
        <v>2.9941914807261199E-2</v>
      </c>
      <c r="AD6" s="60">
        <v>2.81268577914827E-2</v>
      </c>
      <c r="AE6" s="60">
        <v>2.6571154782134201E-2</v>
      </c>
      <c r="AF6" s="60">
        <v>2.5112288495965699E-2</v>
      </c>
      <c r="AG6" s="60">
        <v>2.32808113401697E-2</v>
      </c>
      <c r="AH6" s="60">
        <v>2.1507857247513001E-2</v>
      </c>
      <c r="AI6" s="60">
        <v>2.0636326738892801E-2</v>
      </c>
      <c r="AJ6" s="60">
        <v>1.8897897043195899E-2</v>
      </c>
      <c r="AK6" s="60">
        <v>1.7615863034138701E-2</v>
      </c>
      <c r="AL6" s="60">
        <v>1.5745230159839502E-2</v>
      </c>
      <c r="AM6" s="60">
        <v>1.4600451680159301E-2</v>
      </c>
      <c r="AN6" s="60">
        <v>1.37866021762159E-2</v>
      </c>
      <c r="AO6" s="60">
        <v>1.2231741225329801E-2</v>
      </c>
      <c r="AP6" s="60">
        <v>1.1731137469412199E-2</v>
      </c>
      <c r="AQ6" s="60">
        <v>1.06916162975363E-2</v>
      </c>
      <c r="AR6" s="60">
        <v>9.6916718733948293E-3</v>
      </c>
      <c r="AS6" s="60">
        <v>9.0293928926897492E-3</v>
      </c>
      <c r="AT6" s="60">
        <v>8.6294151230331597E-3</v>
      </c>
      <c r="AU6" s="60">
        <v>7.7435696205516201E-3</v>
      </c>
      <c r="AV6" s="60">
        <v>7.2442289523277003E-3</v>
      </c>
      <c r="AW6" s="60">
        <v>6.6842600748084702E-3</v>
      </c>
      <c r="AX6" s="60">
        <v>6.03250682488384E-3</v>
      </c>
      <c r="AY6" s="60">
        <v>5.74283871380622E-3</v>
      </c>
      <c r="AZ6" s="60">
        <v>5.4114887088380801E-3</v>
      </c>
      <c r="BA6" s="60">
        <v>5.0687709146270601E-3</v>
      </c>
      <c r="BB6" s="60">
        <v>4.6553202095715096E-3</v>
      </c>
      <c r="BC6" s="60">
        <v>4.3168127076726702E-3</v>
      </c>
      <c r="BD6" s="60">
        <v>4.2747097845509197E-3</v>
      </c>
      <c r="BE6" s="60">
        <v>4.04188061968766E-3</v>
      </c>
      <c r="BF6" s="60">
        <v>3.6339032946379399E-3</v>
      </c>
      <c r="BG6" s="60">
        <v>3.5134889345097499E-3</v>
      </c>
      <c r="BH6" s="60">
        <v>2.9909916585688701E-3</v>
      </c>
      <c r="BI6" s="60">
        <v>3.0680400078816699E-3</v>
      </c>
      <c r="BJ6" s="60">
        <v>2.81121217683901E-3</v>
      </c>
      <c r="BK6" s="60">
        <v>2.6971132551790798E-3</v>
      </c>
      <c r="BL6" s="60">
        <v>2.6735356182309E-3</v>
      </c>
      <c r="BM6" s="60">
        <v>2.19061509002447E-3</v>
      </c>
      <c r="BN6" s="60">
        <v>2.1379864361222899E-3</v>
      </c>
      <c r="BO6" s="60">
        <v>2.0748320514396702E-3</v>
      </c>
      <c r="BP6" s="60">
        <v>1.9969416436644398E-3</v>
      </c>
      <c r="BQ6" s="60">
        <v>1.8950525697098101E-3</v>
      </c>
      <c r="BR6" s="60">
        <v>1.8234776004028401E-3</v>
      </c>
      <c r="BS6" s="60">
        <v>1.61969945249359E-3</v>
      </c>
      <c r="BT6" s="60">
        <v>1.5910694647708E-3</v>
      </c>
      <c r="BU6" s="60">
        <v>1.4917065662034799E-3</v>
      </c>
      <c r="BV6" s="60">
        <v>1.44076202922617E-3</v>
      </c>
      <c r="BW6" s="60">
        <v>1.44076202922617E-3</v>
      </c>
      <c r="BX6" s="60">
        <v>1.4891803908161699E-3</v>
      </c>
      <c r="BY6" s="60">
        <v>1.28077092136353E-3</v>
      </c>
      <c r="BZ6" s="60">
        <v>1.19151272434543E-3</v>
      </c>
      <c r="CA6" s="60">
        <v>1.09636011809028E-3</v>
      </c>
      <c r="CB6" s="60">
        <v>1.0504679318875799E-3</v>
      </c>
      <c r="CC6" s="60">
        <v>1.0151014764653099E-3</v>
      </c>
      <c r="CD6" s="60">
        <v>9.923658979795651E-4</v>
      </c>
      <c r="CE6" s="60">
        <v>9.0226564249902704E-4</v>
      </c>
      <c r="CF6" s="60">
        <v>8.84582414787894E-4</v>
      </c>
      <c r="CG6" s="60">
        <v>9.7005134872503896E-4</v>
      </c>
      <c r="CH6" s="60">
        <v>7.9827142238831402E-4</v>
      </c>
      <c r="CI6" s="60">
        <v>7.9448215930735604E-4</v>
      </c>
      <c r="CJ6" s="60">
        <v>7.9995553931318296E-4</v>
      </c>
      <c r="CK6" s="60">
        <v>7.3006468693108395E-4</v>
      </c>
      <c r="CL6" s="60">
        <v>6.5385839608072302E-4</v>
      </c>
      <c r="CM6" s="60">
        <v>6.5091119146220102E-4</v>
      </c>
      <c r="CN6" s="60">
        <v>7.0480293305803603E-4</v>
      </c>
      <c r="CO6" s="60">
        <v>6.1049238526532401E-4</v>
      </c>
      <c r="CP6" s="60">
        <v>5.6628431598748999E-4</v>
      </c>
      <c r="CQ6" s="60">
        <v>5.8354651446740596E-4</v>
      </c>
      <c r="CR6" s="60">
        <v>5.9996665448488801E-4</v>
      </c>
      <c r="CS6" s="60">
        <v>5.3597021133983298E-4</v>
      </c>
      <c r="CT6" s="60">
        <v>4.8628876205617199E-4</v>
      </c>
      <c r="CU6" s="60">
        <v>5.05656106692175E-4</v>
      </c>
      <c r="CV6" s="60">
        <v>4.55553628177297E-4</v>
      </c>
      <c r="CW6" s="60">
        <v>4.7786817743182298E-4</v>
      </c>
      <c r="CX6" s="60">
        <v>4.1597688044285499E-4</v>
      </c>
      <c r="CY6" s="60">
        <v>1.8381715205723299E-2</v>
      </c>
    </row>
    <row r="7" spans="1:1021 1033:2041 2053:3061 3073:4093 4105:5113 5125:6133 6145:7165 7177:8185 8197:9205 9217:10237 10249:11257 11269:12277 12289:13309 13321:14329 14341:15349 15361:16381" s="163" customFormat="1" ht="31.5" customHeight="1" x14ac:dyDescent="0.25">
      <c r="A7" s="186" t="s">
        <v>7</v>
      </c>
      <c r="B7" s="63" t="s">
        <v>71</v>
      </c>
      <c r="C7" s="166">
        <v>35570.5</v>
      </c>
      <c r="D7" s="166">
        <v>44615</v>
      </c>
      <c r="E7" s="166">
        <v>57182.5</v>
      </c>
      <c r="F7" s="166">
        <v>78443</v>
      </c>
      <c r="G7" s="166">
        <v>108807.5</v>
      </c>
      <c r="H7" s="166">
        <v>153998.5</v>
      </c>
      <c r="I7" s="166">
        <v>238060</v>
      </c>
      <c r="J7" s="166">
        <v>333389.5</v>
      </c>
      <c r="K7" s="166">
        <v>501820.5</v>
      </c>
      <c r="L7" s="166">
        <v>701169.5</v>
      </c>
      <c r="M7" s="166">
        <v>873731</v>
      </c>
      <c r="N7" s="166">
        <v>1064104</v>
      </c>
      <c r="O7" s="166">
        <v>1257182.5</v>
      </c>
      <c r="P7" s="166">
        <v>1415517</v>
      </c>
      <c r="Q7" s="166">
        <v>1521736.5</v>
      </c>
      <c r="R7" s="166">
        <v>1614318</v>
      </c>
      <c r="S7" s="166">
        <v>1700702</v>
      </c>
      <c r="T7" s="166">
        <v>1814958</v>
      </c>
      <c r="U7" s="166">
        <v>1920348.5</v>
      </c>
      <c r="V7" s="166">
        <v>2032657.5</v>
      </c>
      <c r="W7" s="166">
        <v>2091802</v>
      </c>
      <c r="X7" s="166">
        <v>2111421.5</v>
      </c>
      <c r="Y7" s="166">
        <v>2070328.5</v>
      </c>
      <c r="Z7" s="166">
        <v>2008279</v>
      </c>
      <c r="AA7" s="166">
        <v>1928498.5</v>
      </c>
      <c r="AB7" s="166">
        <v>1840959</v>
      </c>
      <c r="AC7" s="166">
        <v>1735887.5</v>
      </c>
      <c r="AD7" s="166">
        <v>1622971</v>
      </c>
      <c r="AE7" s="166">
        <v>1498248.5</v>
      </c>
      <c r="AF7" s="166">
        <v>1365769.5</v>
      </c>
      <c r="AG7" s="166">
        <v>1252914.5</v>
      </c>
      <c r="AH7" s="166">
        <v>1138896</v>
      </c>
      <c r="AI7" s="166">
        <v>1025367</v>
      </c>
      <c r="AJ7" s="166">
        <v>921022</v>
      </c>
      <c r="AK7" s="166">
        <v>828081</v>
      </c>
      <c r="AL7" s="166">
        <v>744238</v>
      </c>
      <c r="AM7" s="166">
        <v>668440</v>
      </c>
      <c r="AN7" s="166">
        <v>604127</v>
      </c>
      <c r="AO7" s="166">
        <v>541286.5</v>
      </c>
      <c r="AP7" s="166">
        <v>490288.5</v>
      </c>
      <c r="AQ7" s="166">
        <v>440114.5</v>
      </c>
      <c r="AR7" s="166">
        <v>399572.5</v>
      </c>
      <c r="AS7" s="166">
        <v>360578.5</v>
      </c>
      <c r="AT7" s="166">
        <v>326851.5</v>
      </c>
      <c r="AU7" s="166">
        <v>295664.5</v>
      </c>
      <c r="AV7" s="166">
        <v>268720.5</v>
      </c>
      <c r="AW7" s="166">
        <v>246869</v>
      </c>
      <c r="AX7" s="166">
        <v>225568.5</v>
      </c>
      <c r="AY7" s="166">
        <v>208445.5</v>
      </c>
      <c r="AZ7" s="166">
        <v>192255.5</v>
      </c>
      <c r="BA7" s="166">
        <v>176283.5</v>
      </c>
      <c r="BB7" s="166">
        <v>161999.5</v>
      </c>
      <c r="BC7" s="166">
        <v>151020</v>
      </c>
      <c r="BD7" s="166">
        <v>139498.5</v>
      </c>
      <c r="BE7" s="166">
        <v>129251.5</v>
      </c>
      <c r="BF7" s="166">
        <v>119220</v>
      </c>
      <c r="BG7" s="166">
        <v>110609</v>
      </c>
      <c r="BH7" s="166">
        <v>102061</v>
      </c>
      <c r="BI7" s="166">
        <v>95878.5</v>
      </c>
      <c r="BJ7" s="166">
        <v>89702.5</v>
      </c>
      <c r="BK7" s="166">
        <v>84242.5</v>
      </c>
      <c r="BL7" s="166">
        <v>78123</v>
      </c>
      <c r="BM7" s="166">
        <v>73358</v>
      </c>
      <c r="BN7" s="166">
        <v>68893</v>
      </c>
      <c r="BO7" s="166">
        <v>65524.5</v>
      </c>
      <c r="BP7" s="166">
        <v>61627</v>
      </c>
      <c r="BQ7" s="166">
        <v>58349</v>
      </c>
      <c r="BR7" s="166">
        <v>54237</v>
      </c>
      <c r="BS7" s="166">
        <v>51750</v>
      </c>
      <c r="BT7" s="166">
        <v>48531.5</v>
      </c>
      <c r="BU7" s="166">
        <v>45390.5</v>
      </c>
      <c r="BV7" s="166">
        <v>43439.5</v>
      </c>
      <c r="BW7" s="166">
        <v>41241.5</v>
      </c>
      <c r="BX7" s="166">
        <v>39327</v>
      </c>
      <c r="BY7" s="166">
        <v>37145.5</v>
      </c>
      <c r="BZ7" s="166">
        <v>35114.5</v>
      </c>
      <c r="CA7" s="166">
        <v>32796.5</v>
      </c>
      <c r="CB7" s="166">
        <v>30925.5</v>
      </c>
      <c r="CC7" s="166">
        <v>30141.5</v>
      </c>
      <c r="CD7" s="166">
        <v>28554</v>
      </c>
      <c r="CE7" s="166">
        <v>27035.5</v>
      </c>
      <c r="CF7" s="166">
        <v>25573</v>
      </c>
      <c r="CG7" s="166">
        <v>24861</v>
      </c>
      <c r="CH7" s="166">
        <v>23578.5</v>
      </c>
      <c r="CI7" s="166">
        <v>22755.5</v>
      </c>
      <c r="CJ7" s="166">
        <v>21518</v>
      </c>
      <c r="CK7" s="166">
        <v>20584</v>
      </c>
      <c r="CL7" s="166">
        <v>19446</v>
      </c>
      <c r="CM7" s="166">
        <v>18658</v>
      </c>
      <c r="CN7" s="166">
        <v>17834</v>
      </c>
      <c r="CO7" s="166">
        <v>17659.5</v>
      </c>
      <c r="CP7" s="166">
        <v>16777</v>
      </c>
      <c r="CQ7" s="166">
        <v>16030.5</v>
      </c>
      <c r="CR7" s="166">
        <v>15188.5</v>
      </c>
      <c r="CS7" s="166">
        <v>14264.5</v>
      </c>
      <c r="CT7" s="166">
        <v>13859</v>
      </c>
      <c r="CU7" s="166">
        <v>13106</v>
      </c>
      <c r="CV7" s="166">
        <v>12662</v>
      </c>
      <c r="CW7" s="166">
        <v>12618.5</v>
      </c>
      <c r="CX7" s="166">
        <v>11655</v>
      </c>
      <c r="CY7" s="166">
        <v>441193.5</v>
      </c>
    </row>
    <row r="8" spans="1:1021 1033:2041 2053:3061 3073:4093 4105:5113 5125:6133 6145:7165 7177:8185 8197:9205 9217:10237 10249:11257 11269:12277 12289:13309 13321:14329 14341:15349 15361:16381" s="163" customFormat="1" ht="28.5" customHeight="1" x14ac:dyDescent="0.25">
      <c r="A8" s="186" t="s">
        <v>7</v>
      </c>
      <c r="B8" s="53" t="s">
        <v>33</v>
      </c>
      <c r="C8" s="65">
        <v>7.1122692307773103E-4</v>
      </c>
      <c r="D8" s="65">
        <v>8.9207037216550102E-4</v>
      </c>
      <c r="E8" s="65">
        <v>1.1433556888121399E-3</v>
      </c>
      <c r="F8" s="65">
        <v>1.5684562636731701E-3</v>
      </c>
      <c r="G8" s="65">
        <v>2.1755899813828898E-3</v>
      </c>
      <c r="H8" s="65">
        <v>3.07917738894831E-3</v>
      </c>
      <c r="I8" s="65">
        <v>4.7599747349034898E-3</v>
      </c>
      <c r="J8" s="65">
        <v>6.6660740858695599E-3</v>
      </c>
      <c r="K8" s="65">
        <v>1.0033827192542401E-2</v>
      </c>
      <c r="L8" s="65">
        <v>1.40197811681295E-2</v>
      </c>
      <c r="M8" s="65">
        <v>1.7470123015634501E-2</v>
      </c>
      <c r="N8" s="65">
        <v>2.1276603189573001E-2</v>
      </c>
      <c r="O8" s="65">
        <v>2.5137179438640699E-2</v>
      </c>
      <c r="P8" s="65">
        <v>2.8303054510738401E-2</v>
      </c>
      <c r="Q8" s="65">
        <v>3.0426897812234201E-2</v>
      </c>
      <c r="R8" s="65">
        <v>3.2278051306813098E-2</v>
      </c>
      <c r="S8" s="65">
        <v>3.4005286699150802E-2</v>
      </c>
      <c r="T8" s="65">
        <v>3.6289818637784403E-2</v>
      </c>
      <c r="U8" s="65">
        <v>3.8397086206039703E-2</v>
      </c>
      <c r="V8" s="65">
        <v>4.0642688165639297E-2</v>
      </c>
      <c r="W8" s="65">
        <v>4.1825273756282401E-2</v>
      </c>
      <c r="X8" s="65">
        <v>4.2217562777165499E-2</v>
      </c>
      <c r="Y8" s="65">
        <v>4.1395914277705802E-2</v>
      </c>
      <c r="Z8" s="65">
        <v>4.0155243638735003E-2</v>
      </c>
      <c r="AA8" s="65">
        <v>3.8560044259007303E-2</v>
      </c>
      <c r="AB8" s="65">
        <v>3.6809704813883903E-2</v>
      </c>
      <c r="AC8" s="65">
        <v>3.4708815603775402E-2</v>
      </c>
      <c r="AD8" s="65">
        <v>3.2451066770902502E-2</v>
      </c>
      <c r="AE8" s="65">
        <v>2.9957258702037502E-2</v>
      </c>
      <c r="AF8" s="65">
        <v>2.7308360554909601E-2</v>
      </c>
      <c r="AG8" s="65">
        <v>2.5051841405503799E-2</v>
      </c>
      <c r="AH8" s="65">
        <v>2.27720582444873E-2</v>
      </c>
      <c r="AI8" s="65">
        <v>2.0502062564075399E-2</v>
      </c>
      <c r="AJ8" s="65">
        <v>1.84156996147622E-2</v>
      </c>
      <c r="AK8" s="65">
        <v>1.6557357970484798E-2</v>
      </c>
      <c r="AL8" s="65">
        <v>1.48809294999374E-2</v>
      </c>
      <c r="AM8" s="65">
        <v>1.33653596227795E-2</v>
      </c>
      <c r="AN8" s="65">
        <v>1.20794306337606E-2</v>
      </c>
      <c r="AO8" s="65">
        <v>1.0822944065967999E-2</v>
      </c>
      <c r="AP8" s="65">
        <v>9.8032465463065207E-3</v>
      </c>
      <c r="AQ8" s="65">
        <v>8.8000247856199303E-3</v>
      </c>
      <c r="AR8" s="65">
        <v>7.9893934502319793E-3</v>
      </c>
      <c r="AS8" s="65">
        <v>7.2097141474812996E-3</v>
      </c>
      <c r="AT8" s="65">
        <v>6.5353477361392402E-3</v>
      </c>
      <c r="AU8" s="65">
        <v>5.9117682517343204E-3</v>
      </c>
      <c r="AV8" s="65">
        <v>5.3730269291381704E-3</v>
      </c>
      <c r="AW8" s="65">
        <v>4.9361093960803596E-3</v>
      </c>
      <c r="AX8" s="65">
        <v>4.5102090270943401E-3</v>
      </c>
      <c r="AY8" s="65">
        <v>4.1678371570374097E-3</v>
      </c>
      <c r="AZ8" s="65">
        <v>3.84412048494597E-3</v>
      </c>
      <c r="BA8" s="65">
        <v>3.52476269083575E-3</v>
      </c>
      <c r="BB8" s="65">
        <v>3.23915620880029E-3</v>
      </c>
      <c r="BC8" s="65">
        <v>3.0196227189159199E-3</v>
      </c>
      <c r="BD8" s="65">
        <v>2.7892520186378802E-3</v>
      </c>
      <c r="BE8" s="65">
        <v>2.58436475866747E-3</v>
      </c>
      <c r="BF8" s="65">
        <v>2.3837863895454698E-3</v>
      </c>
      <c r="BG8" s="65">
        <v>2.21161070928732E-3</v>
      </c>
      <c r="BH8" s="65">
        <v>2.0406947047760401E-3</v>
      </c>
      <c r="BI8" s="65">
        <v>1.91707652533161E-3</v>
      </c>
      <c r="BJ8" s="65">
        <v>1.7935883124325001E-3</v>
      </c>
      <c r="BK8" s="65">
        <v>1.6844164143707801E-3</v>
      </c>
      <c r="BL8" s="65">
        <v>1.56205791067321E-3</v>
      </c>
      <c r="BM8" s="65">
        <v>1.4667824355332701E-3</v>
      </c>
      <c r="BN8" s="65">
        <v>1.37750541633078E-3</v>
      </c>
      <c r="BO8" s="65">
        <v>1.3101527535796999E-3</v>
      </c>
      <c r="BP8" s="65">
        <v>1.2322228135255701E-3</v>
      </c>
      <c r="BQ8" s="65">
        <v>1.16667968498229E-3</v>
      </c>
      <c r="BR8" s="65">
        <v>1.0844608489328799E-3</v>
      </c>
      <c r="BS8" s="65">
        <v>1.0347336492113599E-3</v>
      </c>
      <c r="BT8" s="65">
        <v>9.7038021442900403E-4</v>
      </c>
      <c r="BU8" s="65">
        <v>9.0757638076382802E-4</v>
      </c>
      <c r="BV8" s="65">
        <v>8.6856642231723097E-4</v>
      </c>
      <c r="BW8" s="65">
        <v>8.2461773514879496E-4</v>
      </c>
      <c r="BX8" s="65">
        <v>7.8633758884125605E-4</v>
      </c>
      <c r="BY8" s="65">
        <v>7.4271881674938098E-4</v>
      </c>
      <c r="BZ8" s="65">
        <v>7.0210927005279601E-4</v>
      </c>
      <c r="CA8" s="65">
        <v>6.5576120050937704E-4</v>
      </c>
      <c r="CB8" s="65">
        <v>6.1835083031276899E-4</v>
      </c>
      <c r="CC8" s="65">
        <v>6.0267486546288103E-4</v>
      </c>
      <c r="CD8" s="65">
        <v>5.7093303612717095E-4</v>
      </c>
      <c r="CE8" s="65">
        <v>5.4057085165707503E-4</v>
      </c>
      <c r="CF8" s="65">
        <v>5.1132837896197098E-4</v>
      </c>
      <c r="CG8" s="65">
        <v>4.9709204353707301E-4</v>
      </c>
      <c r="CH8" s="65">
        <v>4.7144864440444399E-4</v>
      </c>
      <c r="CI8" s="65">
        <v>4.5499288028268597E-4</v>
      </c>
      <c r="CJ8" s="65">
        <v>4.30249249540676E-4</v>
      </c>
      <c r="CK8" s="65">
        <v>4.1157405672205902E-4</v>
      </c>
      <c r="CL8" s="65">
        <v>3.8881991386597198E-4</v>
      </c>
      <c r="CM8" s="65">
        <v>3.7306396960358398E-4</v>
      </c>
      <c r="CN8" s="65">
        <v>3.56588210628702E-4</v>
      </c>
      <c r="CO8" s="65">
        <v>3.5309910875841401E-4</v>
      </c>
      <c r="CP8" s="65">
        <v>3.3545365087572798E-4</v>
      </c>
      <c r="CQ8" s="65">
        <v>3.20527493018022E-4</v>
      </c>
      <c r="CR8" s="65">
        <v>3.0369182668689302E-4</v>
      </c>
      <c r="CS8" s="65">
        <v>2.8521658239952501E-4</v>
      </c>
      <c r="CT8" s="65">
        <v>2.7710866945739499E-4</v>
      </c>
      <c r="CU8" s="65">
        <v>2.6205254505437802E-4</v>
      </c>
      <c r="CV8" s="65">
        <v>2.5317483026694103E-4</v>
      </c>
      <c r="CW8" s="65">
        <v>2.5230505415601E-4</v>
      </c>
      <c r="CX8" s="65">
        <v>2.3304001317020999E-4</v>
      </c>
      <c r="CY8" s="65">
        <v>8.8215992321416508E-3</v>
      </c>
    </row>
    <row r="9" spans="1:1021 1033:2041 2053:3061 3073:4093 4105:5113 5125:6133 6145:7165 7177:8185 8197:9205 9217:10237 10249:11257 11269:12277 12289:13309 13321:14329 14341:15349 15361:16381" x14ac:dyDescent="0.25">
      <c r="A9" s="19" t="s">
        <v>70</v>
      </c>
      <c r="B9"/>
      <c r="C9"/>
    </row>
    <row r="10" spans="1:1021 1033:2041 2053:3061 3073:4093 4105:5113 5125:6133 6145:7165 7177:8185 8197:9205 9217:10237 10249:11257 11269:12277 12289:13309 13321:14329 14341:15349 15361:16381" x14ac:dyDescent="0.25">
      <c r="A10" s="19" t="s">
        <v>74</v>
      </c>
      <c r="B10"/>
      <c r="C10"/>
    </row>
    <row r="11" spans="1:1021 1033:2041 2053:3061 3073:4093 4105:5113 5125:6133 6145:7165 7177:8185 8197:9205 9217:10237 10249:11257 11269:12277 12289:13309 13321:14329 14341:15349 15361:16381" x14ac:dyDescent="0.25">
      <c r="A11" s="19" t="s">
        <v>75</v>
      </c>
      <c r="B11"/>
      <c r="C11"/>
    </row>
    <row r="12" spans="1:1021 1033:2041 2053:3061 3073:4093 4105:5113 5125:6133 6145:7165 7177:8185 8197:9205 9217:10237 10249:11257 11269:12277 12289:13309 13321:14329 14341:15349 15361:16381" x14ac:dyDescent="0.25">
      <c r="A12"/>
      <c r="B12"/>
      <c r="C12"/>
    </row>
    <row r="13" spans="1:1021 1033:2041 2053:3061 3073:4093 4105:5113 5125:6133 6145:7165 7177:8185 8197:9205 9217:10237 10249:11257 11269:12277 12289:13309 13321:14329 14341:15349 15361:16381" x14ac:dyDescent="0.25">
      <c r="A13"/>
      <c r="B13"/>
      <c r="C13"/>
    </row>
    <row r="14" spans="1:1021 1033:2041 2053:3061 3073:4093 4105:5113 5125:6133 6145:7165 7177:8185 8197:9205 9217:10237 10249:11257 11269:12277 12289:13309 13321:14329 14341:15349 15361:16381" hidden="1" x14ac:dyDescent="0.25">
      <c r="A14" s="19" t="s">
        <v>76</v>
      </c>
      <c r="B14"/>
      <c r="C14"/>
    </row>
    <row r="15" spans="1:1021 1033:2041 2053:3061 3073:4093 4105:5113 5125:6133 6145:7165 7177:8185 8197:9205 9217:10237 10249:11257 11269:12277 12289:13309 13321:14329 14341:15349 15361:16381" hidden="1" x14ac:dyDescent="0.25">
      <c r="A15" s="168" t="s">
        <v>8</v>
      </c>
      <c r="B15"/>
      <c r="C15"/>
    </row>
    <row r="16" spans="1:1021 1033:2041 2053:3061 3073:4093 4105:5113 5125:6133 6145:7165 7177:8185 8197:9205 9217:10237 10249:11257 11269:12277 12289:13309 13321:14329 14341:15349 15361:16381" hidden="1" x14ac:dyDescent="0.25">
      <c r="A16" s="169" t="s">
        <v>77</v>
      </c>
      <c r="B16" s="169" t="s">
        <v>78</v>
      </c>
      <c r="C16" s="169" t="s">
        <v>79</v>
      </c>
    </row>
    <row r="17" spans="1:3" hidden="1" x14ac:dyDescent="0.25">
      <c r="A17" s="169" t="s">
        <v>80</v>
      </c>
      <c r="B17" s="169">
        <v>11500</v>
      </c>
      <c r="C17" s="169">
        <v>0</v>
      </c>
    </row>
    <row r="18" spans="1:3" hidden="1" x14ac:dyDescent="0.25">
      <c r="A18" s="169" t="s">
        <v>80</v>
      </c>
      <c r="B18" s="169">
        <v>11500</v>
      </c>
      <c r="C18" s="169">
        <v>1</v>
      </c>
    </row>
    <row r="19" spans="1:3" hidden="1" x14ac:dyDescent="0.25">
      <c r="A19" s="169" t="s">
        <v>81</v>
      </c>
      <c r="B19" s="169">
        <v>17300</v>
      </c>
      <c r="C19" s="169">
        <v>0</v>
      </c>
    </row>
    <row r="20" spans="1:3" hidden="1" x14ac:dyDescent="0.25">
      <c r="A20" s="169" t="s">
        <v>81</v>
      </c>
      <c r="B20" s="169">
        <v>17300</v>
      </c>
      <c r="C20" s="169">
        <v>1</v>
      </c>
    </row>
    <row r="21" spans="1:3" hidden="1" x14ac:dyDescent="0.25">
      <c r="A21" s="169" t="s">
        <v>82</v>
      </c>
      <c r="B21" s="169">
        <v>24700</v>
      </c>
      <c r="C21" s="169">
        <v>0</v>
      </c>
    </row>
    <row r="22" spans="1:3" hidden="1" x14ac:dyDescent="0.25">
      <c r="A22" s="169" t="s">
        <v>82</v>
      </c>
      <c r="B22" s="169">
        <v>24700</v>
      </c>
      <c r="C22" s="169">
        <v>1</v>
      </c>
    </row>
    <row r="23" spans="1:3" hidden="1" x14ac:dyDescent="0.25">
      <c r="A23" s="169" t="s">
        <v>83</v>
      </c>
      <c r="B23" s="169">
        <v>34900</v>
      </c>
      <c r="C23" s="169">
        <v>0</v>
      </c>
    </row>
    <row r="24" spans="1:3" hidden="1" x14ac:dyDescent="0.25">
      <c r="A24" s="169" t="s">
        <v>83</v>
      </c>
      <c r="B24" s="169">
        <v>34900</v>
      </c>
      <c r="C24" s="169">
        <v>1</v>
      </c>
    </row>
    <row r="25" spans="1:3" hidden="1" x14ac:dyDescent="0.25">
      <c r="A25" s="169" t="s">
        <v>84</v>
      </c>
      <c r="B25" s="169">
        <v>50600</v>
      </c>
      <c r="C25" s="169">
        <v>0</v>
      </c>
    </row>
    <row r="26" spans="1:3" hidden="1" x14ac:dyDescent="0.25">
      <c r="A26" s="169" t="s">
        <v>84</v>
      </c>
      <c r="B26" s="169">
        <v>50600</v>
      </c>
      <c r="C26" s="169">
        <v>1</v>
      </c>
    </row>
    <row r="27" spans="1:3" hidden="1" x14ac:dyDescent="0.25"/>
    <row r="28" spans="1:3" hidden="1" x14ac:dyDescent="0.25">
      <c r="A28" s="168" t="s">
        <v>7</v>
      </c>
      <c r="B28"/>
      <c r="C28"/>
    </row>
    <row r="29" spans="1:3" hidden="1" x14ac:dyDescent="0.25">
      <c r="A29" s="169" t="s">
        <v>77</v>
      </c>
      <c r="B29" s="169" t="s">
        <v>78</v>
      </c>
      <c r="C29" s="169" t="s">
        <v>79</v>
      </c>
    </row>
    <row r="30" spans="1:3" hidden="1" x14ac:dyDescent="0.25">
      <c r="A30" s="169" t="s">
        <v>85</v>
      </c>
      <c r="B30" s="169">
        <v>12700</v>
      </c>
      <c r="C30" s="169">
        <v>0</v>
      </c>
    </row>
    <row r="31" spans="1:3" hidden="1" x14ac:dyDescent="0.25">
      <c r="A31" s="169" t="s">
        <v>85</v>
      </c>
      <c r="B31" s="169">
        <v>12700</v>
      </c>
      <c r="C31" s="169">
        <v>1</v>
      </c>
    </row>
    <row r="32" spans="1:3" hidden="1" x14ac:dyDescent="0.25">
      <c r="A32" s="169" t="s">
        <v>86</v>
      </c>
      <c r="B32" s="169">
        <v>17400</v>
      </c>
      <c r="C32" s="169">
        <v>0</v>
      </c>
    </row>
    <row r="33" spans="1:3" hidden="1" x14ac:dyDescent="0.25">
      <c r="A33" s="169" t="s">
        <v>86</v>
      </c>
      <c r="B33" s="169">
        <v>17400</v>
      </c>
      <c r="C33" s="169">
        <v>1</v>
      </c>
    </row>
    <row r="34" spans="1:3" hidden="1" x14ac:dyDescent="0.25">
      <c r="A34" s="169" t="s">
        <v>87</v>
      </c>
      <c r="B34" s="169">
        <v>23600</v>
      </c>
      <c r="C34" s="169">
        <v>0</v>
      </c>
    </row>
    <row r="35" spans="1:3" hidden="1" x14ac:dyDescent="0.25">
      <c r="A35" s="169" t="s">
        <v>87</v>
      </c>
      <c r="B35" s="169">
        <v>23600</v>
      </c>
      <c r="C35" s="169">
        <v>1</v>
      </c>
    </row>
    <row r="36" spans="1:3" hidden="1" x14ac:dyDescent="0.25">
      <c r="A36" s="169" t="s">
        <v>88</v>
      </c>
      <c r="B36" s="169">
        <v>31400</v>
      </c>
      <c r="C36" s="169">
        <v>0</v>
      </c>
    </row>
    <row r="37" spans="1:3" hidden="1" x14ac:dyDescent="0.25">
      <c r="A37" s="169" t="s">
        <v>88</v>
      </c>
      <c r="B37" s="169">
        <v>31400</v>
      </c>
      <c r="C37" s="169">
        <v>1</v>
      </c>
    </row>
    <row r="38" spans="1:3" hidden="1" x14ac:dyDescent="0.25">
      <c r="A38" s="169" t="s">
        <v>89</v>
      </c>
      <c r="B38" s="169">
        <v>42600</v>
      </c>
      <c r="C38" s="169">
        <v>0</v>
      </c>
    </row>
    <row r="39" spans="1:3" hidden="1" x14ac:dyDescent="0.25">
      <c r="A39" s="169" t="s">
        <v>89</v>
      </c>
      <c r="B39" s="169">
        <v>42600</v>
      </c>
      <c r="C39" s="169">
        <v>1</v>
      </c>
    </row>
  </sheetData>
  <mergeCells count="5">
    <mergeCell ref="B3:B4"/>
    <mergeCell ref="C3:CY3"/>
    <mergeCell ref="A5:A6"/>
    <mergeCell ref="A7:A8"/>
    <mergeCell ref="A3:A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9">
    <tabColor theme="5"/>
  </sheetPr>
  <dimension ref="A1:L16"/>
  <sheetViews>
    <sheetView showGridLines="0" workbookViewId="0"/>
  </sheetViews>
  <sheetFormatPr baseColWidth="10" defaultRowHeight="15" x14ac:dyDescent="0.25"/>
  <cols>
    <col min="1" max="1" width="26.7109375" customWidth="1"/>
    <col min="2" max="2" width="30.7109375" customWidth="1"/>
    <col min="3" max="3" width="9.7109375" customWidth="1"/>
    <col min="4" max="4" width="10.7109375" customWidth="1"/>
    <col min="5" max="5" width="8.5703125" customWidth="1"/>
    <col min="6" max="12" width="12.7109375" customWidth="1"/>
  </cols>
  <sheetData>
    <row r="1" spans="1:12" ht="15.75" x14ac:dyDescent="0.25">
      <c r="A1" s="20" t="s">
        <v>61</v>
      </c>
    </row>
    <row r="2" spans="1:12" ht="16.5" thickBot="1" x14ac:dyDescent="0.3">
      <c r="A2" s="1"/>
    </row>
    <row r="3" spans="1:12" ht="15.75" thickBot="1" x14ac:dyDescent="0.3">
      <c r="A3" s="47" t="s">
        <v>17</v>
      </c>
      <c r="B3" s="26" t="s">
        <v>9</v>
      </c>
      <c r="C3" s="70">
        <v>2012</v>
      </c>
      <c r="D3" s="70">
        <v>2013</v>
      </c>
      <c r="E3" s="70" t="s">
        <v>65</v>
      </c>
      <c r="F3" s="25" t="s">
        <v>10</v>
      </c>
      <c r="G3" s="23" t="s">
        <v>11</v>
      </c>
      <c r="H3" s="23" t="s">
        <v>12</v>
      </c>
      <c r="I3" s="23" t="s">
        <v>13</v>
      </c>
      <c r="J3" s="23" t="s">
        <v>14</v>
      </c>
      <c r="K3" s="23" t="s">
        <v>15</v>
      </c>
      <c r="L3" s="24" t="s">
        <v>16</v>
      </c>
    </row>
    <row r="4" spans="1:12" x14ac:dyDescent="0.25">
      <c r="A4" s="180" t="s">
        <v>18</v>
      </c>
      <c r="B4" s="42" t="s">
        <v>8</v>
      </c>
      <c r="C4" s="140">
        <v>0.36599999999999999</v>
      </c>
      <c r="D4" s="140">
        <v>0.36299999999999999</v>
      </c>
      <c r="E4" s="141">
        <v>0.36549999999999999</v>
      </c>
      <c r="F4" s="142">
        <v>0.36799999999999999</v>
      </c>
      <c r="G4" s="143">
        <v>0.36399999999999999</v>
      </c>
      <c r="H4" s="143">
        <v>0.36199999999999999</v>
      </c>
      <c r="I4" s="143">
        <v>0.377</v>
      </c>
      <c r="J4" s="143">
        <v>0.36499999999999999</v>
      </c>
      <c r="K4" s="143">
        <v>0.35799999999999998</v>
      </c>
      <c r="L4" s="144">
        <v>0.379</v>
      </c>
    </row>
    <row r="5" spans="1:12" x14ac:dyDescent="0.25">
      <c r="A5" s="178"/>
      <c r="B5" s="37" t="s">
        <v>7</v>
      </c>
      <c r="C5" s="145">
        <v>0.29499999999999998</v>
      </c>
      <c r="D5" s="145">
        <v>0.28699999999999998</v>
      </c>
      <c r="E5" s="145">
        <v>0.29099999999999998</v>
      </c>
      <c r="F5" s="146">
        <v>0.29099999999999998</v>
      </c>
      <c r="G5" s="147">
        <v>0.28999999999999998</v>
      </c>
      <c r="H5" s="147">
        <v>0.28899999999999998</v>
      </c>
      <c r="I5" s="147">
        <v>0.29599999999999999</v>
      </c>
      <c r="J5" s="147">
        <v>0.29199999999999998</v>
      </c>
      <c r="K5" s="147">
        <v>0.28799999999999998</v>
      </c>
      <c r="L5" s="148">
        <v>0.29599999999999999</v>
      </c>
    </row>
    <row r="6" spans="1:12" ht="15.75" thickBot="1" x14ac:dyDescent="0.3">
      <c r="A6" s="179"/>
      <c r="B6" s="46" t="s">
        <v>6</v>
      </c>
      <c r="C6" s="149">
        <v>0.29899999999999999</v>
      </c>
      <c r="D6" s="149">
        <v>0.28999999999999998</v>
      </c>
      <c r="E6" s="149">
        <v>0.29299999999999998</v>
      </c>
      <c r="F6" s="150">
        <v>0.29299999999999998</v>
      </c>
      <c r="G6" s="151">
        <v>0.29099999999999998</v>
      </c>
      <c r="H6" s="151">
        <v>0.28999999999999998</v>
      </c>
      <c r="I6" s="151">
        <v>0.29599999999999999</v>
      </c>
      <c r="J6" s="151">
        <v>0.29299999999999998</v>
      </c>
      <c r="K6" s="151">
        <v>0.28899999999999998</v>
      </c>
      <c r="L6" s="152">
        <v>0.29599999999999999</v>
      </c>
    </row>
    <row r="7" spans="1:12" x14ac:dyDescent="0.25">
      <c r="A7" s="180" t="s">
        <v>19</v>
      </c>
      <c r="B7" s="48" t="s">
        <v>8</v>
      </c>
      <c r="C7" s="88">
        <v>0.249</v>
      </c>
      <c r="D7" s="88">
        <v>0.27</v>
      </c>
      <c r="E7" s="138">
        <v>0.27749999999999997</v>
      </c>
      <c r="F7" s="89">
        <v>0.28499999999999998</v>
      </c>
      <c r="G7" s="90">
        <v>0.28699999999999998</v>
      </c>
      <c r="H7" s="90">
        <v>0.27900000000000003</v>
      </c>
      <c r="I7" s="90">
        <v>0.27500000000000002</v>
      </c>
      <c r="J7" s="90">
        <v>0.27</v>
      </c>
      <c r="K7" s="90">
        <v>0.26800000000000002</v>
      </c>
      <c r="L7" s="91">
        <v>0.26800000000000002</v>
      </c>
    </row>
    <row r="8" spans="1:12" x14ac:dyDescent="0.25">
      <c r="A8" s="178"/>
      <c r="B8" s="36" t="s">
        <v>7</v>
      </c>
      <c r="C8" s="92">
        <v>0.191</v>
      </c>
      <c r="D8" s="92">
        <v>0.193</v>
      </c>
      <c r="E8" s="92">
        <v>0.19500000000000001</v>
      </c>
      <c r="F8" s="93">
        <v>0.19500000000000001</v>
      </c>
      <c r="G8" s="94">
        <v>0.188</v>
      </c>
      <c r="H8" s="94">
        <v>0.186</v>
      </c>
      <c r="I8" s="94">
        <v>0.188</v>
      </c>
      <c r="J8" s="94">
        <v>0.187</v>
      </c>
      <c r="K8" s="94">
        <v>0.184</v>
      </c>
      <c r="L8" s="95">
        <v>0.191</v>
      </c>
    </row>
    <row r="9" spans="1:12" ht="15.75" thickBot="1" x14ac:dyDescent="0.3">
      <c r="A9" s="179"/>
      <c r="B9" s="38" t="s">
        <v>6</v>
      </c>
      <c r="C9" s="96">
        <v>0.21</v>
      </c>
      <c r="D9" s="96">
        <v>0.21</v>
      </c>
      <c r="E9" s="96">
        <v>0.21299999999999999</v>
      </c>
      <c r="F9" s="97">
        <v>0.21199999999999999</v>
      </c>
      <c r="G9" s="98">
        <v>0.20599999999999999</v>
      </c>
      <c r="H9" s="98">
        <v>0.20200000000000001</v>
      </c>
      <c r="I9" s="98">
        <v>0.20300000000000001</v>
      </c>
      <c r="J9" s="98">
        <v>0.20499999999999999</v>
      </c>
      <c r="K9" s="98">
        <v>0.20100000000000001</v>
      </c>
      <c r="L9" s="99">
        <v>0.20899999999999999</v>
      </c>
    </row>
    <row r="10" spans="1:12" x14ac:dyDescent="0.25">
      <c r="A10" s="178" t="s">
        <v>20</v>
      </c>
      <c r="B10" s="43" t="s">
        <v>8</v>
      </c>
      <c r="C10" s="100">
        <v>0.151</v>
      </c>
      <c r="D10" s="100">
        <v>0.17100000000000001</v>
      </c>
      <c r="E10" s="139">
        <v>0.17799999999999999</v>
      </c>
      <c r="F10" s="101">
        <v>0.185</v>
      </c>
      <c r="G10" s="102">
        <v>0.187</v>
      </c>
      <c r="H10" s="102">
        <v>0.17899999999999999</v>
      </c>
      <c r="I10" s="102">
        <v>0.16500000000000001</v>
      </c>
      <c r="J10" s="102">
        <v>0.156</v>
      </c>
      <c r="K10" s="102">
        <v>0.155</v>
      </c>
      <c r="L10" s="103">
        <v>0.151</v>
      </c>
    </row>
    <row r="11" spans="1:12" x14ac:dyDescent="0.25">
      <c r="A11" s="178"/>
      <c r="B11" s="37" t="s">
        <v>7</v>
      </c>
      <c r="C11" s="80">
        <v>0.129</v>
      </c>
      <c r="D11" s="80">
        <v>0.13400000000000001</v>
      </c>
      <c r="E11" s="80">
        <v>0.13800000000000001</v>
      </c>
      <c r="F11" s="81">
        <v>0.13900000000000001</v>
      </c>
      <c r="G11" s="82">
        <v>0.13600000000000001</v>
      </c>
      <c r="H11" s="82">
        <v>0.13300000000000001</v>
      </c>
      <c r="I11" s="82">
        <v>0.13300000000000001</v>
      </c>
      <c r="J11" s="82">
        <v>0.13</v>
      </c>
      <c r="K11" s="82">
        <v>0.128</v>
      </c>
      <c r="L11" s="83">
        <v>0.13100000000000001</v>
      </c>
    </row>
    <row r="12" spans="1:12" ht="15.75" thickBot="1" x14ac:dyDescent="0.3">
      <c r="A12" s="179"/>
      <c r="B12" s="46" t="s">
        <v>6</v>
      </c>
      <c r="C12" s="84">
        <v>0.14299999999999999</v>
      </c>
      <c r="D12" s="84">
        <v>0.14499999999999999</v>
      </c>
      <c r="E12" s="84">
        <v>0.15</v>
      </c>
      <c r="F12" s="85">
        <v>0.151</v>
      </c>
      <c r="G12" s="86">
        <v>0.15</v>
      </c>
      <c r="H12" s="86">
        <v>0.14699999999999999</v>
      </c>
      <c r="I12" s="86">
        <v>0.14899999999999999</v>
      </c>
      <c r="J12" s="86">
        <v>0.14699999999999999</v>
      </c>
      <c r="K12" s="86">
        <v>0.14599999999999999</v>
      </c>
      <c r="L12" s="87">
        <v>0.152</v>
      </c>
    </row>
    <row r="13" spans="1:12" x14ac:dyDescent="0.25">
      <c r="A13" s="19" t="s">
        <v>69</v>
      </c>
    </row>
    <row r="14" spans="1:12" x14ac:dyDescent="0.25">
      <c r="A14" s="19" t="s">
        <v>56</v>
      </c>
    </row>
    <row r="15" spans="1:12" x14ac:dyDescent="0.25">
      <c r="A15" s="19" t="s">
        <v>51</v>
      </c>
    </row>
    <row r="16" spans="1:12" x14ac:dyDescent="0.25">
      <c r="A16" s="19" t="s">
        <v>66</v>
      </c>
    </row>
  </sheetData>
  <mergeCells count="3">
    <mergeCell ref="A4:A6"/>
    <mergeCell ref="A7:A9"/>
    <mergeCell ref="A10:A12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5DC6B-C44A-4EF2-9A67-029F4BCC3141}">
  <sheetPr codeName="Feuil10">
    <tabColor theme="6"/>
  </sheetPr>
  <dimension ref="A24:A27"/>
  <sheetViews>
    <sheetView showGridLines="0" workbookViewId="0"/>
  </sheetViews>
  <sheetFormatPr baseColWidth="10" defaultRowHeight="15" x14ac:dyDescent="0.25"/>
  <sheetData>
    <row r="24" spans="1:1" x14ac:dyDescent="0.25">
      <c r="A24" s="19" t="s">
        <v>69</v>
      </c>
    </row>
    <row r="25" spans="1:1" x14ac:dyDescent="0.25">
      <c r="A25" s="19" t="s">
        <v>57</v>
      </c>
    </row>
    <row r="26" spans="1:1" x14ac:dyDescent="0.25">
      <c r="A26" s="19" t="s">
        <v>50</v>
      </c>
    </row>
    <row r="27" spans="1:1" x14ac:dyDescent="0.25">
      <c r="A27" s="19" t="s">
        <v>66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1">
    <tabColor theme="5"/>
  </sheetPr>
  <dimension ref="A1:G38"/>
  <sheetViews>
    <sheetView showGridLines="0" workbookViewId="0"/>
  </sheetViews>
  <sheetFormatPr baseColWidth="10" defaultRowHeight="15" x14ac:dyDescent="0.25"/>
  <cols>
    <col min="1" max="1" width="32.7109375" customWidth="1"/>
    <col min="2" max="2" width="11.140625" customWidth="1"/>
    <col min="3" max="3" width="12.85546875" customWidth="1"/>
    <col min="4" max="4" width="10.5703125" customWidth="1"/>
    <col min="5" max="5" width="11.28515625" customWidth="1"/>
    <col min="6" max="6" width="9.42578125" customWidth="1"/>
    <col min="7" max="7" width="11.28515625" customWidth="1"/>
  </cols>
  <sheetData>
    <row r="1" spans="1:7" ht="15.75" x14ac:dyDescent="0.25">
      <c r="A1" s="20" t="s">
        <v>62</v>
      </c>
    </row>
    <row r="2" spans="1:7" ht="15.75" x14ac:dyDescent="0.25">
      <c r="A2" s="1"/>
    </row>
    <row r="3" spans="1:7" ht="31.5" customHeight="1" x14ac:dyDescent="0.25">
      <c r="A3" s="189" t="s">
        <v>21</v>
      </c>
      <c r="B3" s="183" t="s">
        <v>8</v>
      </c>
      <c r="C3" s="191"/>
      <c r="D3" s="183" t="s">
        <v>7</v>
      </c>
      <c r="E3" s="191"/>
      <c r="F3" s="183" t="s">
        <v>6</v>
      </c>
      <c r="G3" s="191"/>
    </row>
    <row r="4" spans="1:7" x14ac:dyDescent="0.25">
      <c r="A4" s="190"/>
      <c r="B4" s="2" t="s">
        <v>32</v>
      </c>
      <c r="C4" s="2" t="s">
        <v>33</v>
      </c>
      <c r="D4" s="2" t="s">
        <v>32</v>
      </c>
      <c r="E4" s="2" t="s">
        <v>33</v>
      </c>
      <c r="F4" s="2" t="s">
        <v>32</v>
      </c>
      <c r="G4" s="2" t="s">
        <v>33</v>
      </c>
    </row>
    <row r="5" spans="1:7" x14ac:dyDescent="0.25">
      <c r="A5" s="3" t="s">
        <v>22</v>
      </c>
      <c r="B5" s="18">
        <v>-12100</v>
      </c>
      <c r="C5" s="21">
        <v>-0.21</v>
      </c>
      <c r="D5" s="18">
        <v>-8400</v>
      </c>
      <c r="E5" s="21">
        <v>-0.182</v>
      </c>
      <c r="F5" s="18">
        <v>-6900</v>
      </c>
      <c r="G5" s="44">
        <v>-0.17</v>
      </c>
    </row>
    <row r="6" spans="1:7" x14ac:dyDescent="0.25">
      <c r="A6" s="4" t="s">
        <v>23</v>
      </c>
      <c r="B6" s="11">
        <v>9500</v>
      </c>
      <c r="C6" s="22">
        <v>0.16500000000000001</v>
      </c>
      <c r="D6" s="11">
        <v>4300</v>
      </c>
      <c r="E6" s="22">
        <v>9.4E-2</v>
      </c>
      <c r="F6" s="11">
        <v>11300</v>
      </c>
      <c r="G6" s="45">
        <v>0.27800000000000002</v>
      </c>
    </row>
    <row r="7" spans="1:7" x14ac:dyDescent="0.25">
      <c r="A7" s="3" t="s">
        <v>24</v>
      </c>
      <c r="B7" s="18">
        <v>1600</v>
      </c>
      <c r="C7" s="21">
        <v>2.8000000000000001E-2</v>
      </c>
      <c r="D7" s="18">
        <v>2400</v>
      </c>
      <c r="E7" s="21">
        <v>5.2999999999999999E-2</v>
      </c>
      <c r="F7" s="18">
        <v>2200</v>
      </c>
      <c r="G7" s="44">
        <v>5.3999999999999999E-2</v>
      </c>
    </row>
    <row r="8" spans="1:7" x14ac:dyDescent="0.25">
      <c r="A8" s="55" t="s">
        <v>44</v>
      </c>
      <c r="B8" s="11">
        <v>17700</v>
      </c>
      <c r="C8" s="22">
        <v>0.308</v>
      </c>
      <c r="D8" s="11">
        <v>400</v>
      </c>
      <c r="E8" s="22">
        <v>8.0000000000000002E-3</v>
      </c>
      <c r="F8" s="11">
        <v>300</v>
      </c>
      <c r="G8" s="45">
        <v>7.0000000000000001E-3</v>
      </c>
    </row>
    <row r="9" spans="1:7" x14ac:dyDescent="0.25">
      <c r="A9" s="3" t="s">
        <v>39</v>
      </c>
      <c r="B9" s="18">
        <v>25500</v>
      </c>
      <c r="C9" s="21">
        <v>0.443</v>
      </c>
      <c r="D9" s="18">
        <v>43600</v>
      </c>
      <c r="E9" s="21">
        <v>0.94499999999999995</v>
      </c>
      <c r="F9" s="18">
        <v>29900</v>
      </c>
      <c r="G9" s="44">
        <v>0.73599999999999999</v>
      </c>
    </row>
    <row r="10" spans="1:7" x14ac:dyDescent="0.25">
      <c r="A10" s="4" t="s">
        <v>25</v>
      </c>
      <c r="B10" s="11">
        <v>15300</v>
      </c>
      <c r="C10" s="22">
        <v>0.26500000000000001</v>
      </c>
      <c r="D10" s="11">
        <v>3800</v>
      </c>
      <c r="E10" s="22">
        <v>8.2000000000000003E-2</v>
      </c>
      <c r="F10" s="11">
        <v>3800</v>
      </c>
      <c r="G10" s="45">
        <v>9.5000000000000001E-2</v>
      </c>
    </row>
    <row r="11" spans="1:7" x14ac:dyDescent="0.25">
      <c r="A11" s="49" t="s">
        <v>34</v>
      </c>
      <c r="B11" s="50">
        <f>SUM(B5:B10)</f>
        <v>57500</v>
      </c>
      <c r="C11" s="51"/>
      <c r="D11" s="50">
        <f>SUM(D5:D10)</f>
        <v>46100</v>
      </c>
      <c r="E11" s="51"/>
      <c r="F11" s="50">
        <f>SUM(F5:F10)</f>
        <v>40600</v>
      </c>
      <c r="G11" s="52"/>
    </row>
    <row r="12" spans="1:7" x14ac:dyDescent="0.25">
      <c r="A12" s="19" t="s">
        <v>69</v>
      </c>
    </row>
    <row r="13" spans="1:7" x14ac:dyDescent="0.25">
      <c r="A13" s="19" t="s">
        <v>46</v>
      </c>
    </row>
    <row r="14" spans="1:7" x14ac:dyDescent="0.25">
      <c r="A14" s="19" t="s">
        <v>50</v>
      </c>
    </row>
    <row r="36" spans="1:1" x14ac:dyDescent="0.25">
      <c r="A36" s="19"/>
    </row>
    <row r="37" spans="1:1" x14ac:dyDescent="0.25">
      <c r="A37" s="19"/>
    </row>
    <row r="38" spans="1:1" x14ac:dyDescent="0.25">
      <c r="A38" s="19"/>
    </row>
  </sheetData>
  <mergeCells count="4">
    <mergeCell ref="A3:A4"/>
    <mergeCell ref="B3:C3"/>
    <mergeCell ref="D3:E3"/>
    <mergeCell ref="F3:G3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66EBD-A7F0-4262-980E-78E8DD84C1F9}">
  <sheetPr codeName="Feuil12">
    <tabColor theme="6"/>
  </sheetPr>
  <dimension ref="A1:A32"/>
  <sheetViews>
    <sheetView showGridLines="0" zoomScaleNormal="100" workbookViewId="0"/>
  </sheetViews>
  <sheetFormatPr baseColWidth="10" defaultRowHeight="15" x14ac:dyDescent="0.25"/>
  <sheetData>
    <row r="1" spans="1:1" x14ac:dyDescent="0.25">
      <c r="A1" s="106"/>
    </row>
    <row r="30" spans="1:1" x14ac:dyDescent="0.25">
      <c r="A30" s="19" t="s">
        <v>69</v>
      </c>
    </row>
    <row r="31" spans="1:1" x14ac:dyDescent="0.25">
      <c r="A31" s="19" t="s">
        <v>52</v>
      </c>
    </row>
    <row r="32" spans="1:1" x14ac:dyDescent="0.25">
      <c r="A32" s="19" t="s">
        <v>50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FF43C-DB8A-4294-96D8-CA9793E4C7E3}">
  <sheetPr>
    <tabColor theme="5"/>
  </sheetPr>
  <dimension ref="A1:L63"/>
  <sheetViews>
    <sheetView showGridLines="0" zoomScaleNormal="100" workbookViewId="0"/>
  </sheetViews>
  <sheetFormatPr baseColWidth="10" defaultRowHeight="15" x14ac:dyDescent="0.25"/>
  <cols>
    <col min="1" max="1" width="33.7109375" customWidth="1"/>
    <col min="2" max="2" width="36" customWidth="1"/>
    <col min="3" max="12" width="12.7109375" customWidth="1"/>
  </cols>
  <sheetData>
    <row r="1" spans="1:12" ht="15.75" x14ac:dyDescent="0.25">
      <c r="A1" s="20" t="s">
        <v>63</v>
      </c>
    </row>
    <row r="2" spans="1:12" ht="15.75" x14ac:dyDescent="0.25">
      <c r="A2" s="20"/>
    </row>
    <row r="3" spans="1:12" x14ac:dyDescent="0.25">
      <c r="A3" s="2" t="s">
        <v>9</v>
      </c>
      <c r="B3" s="2" t="s">
        <v>21</v>
      </c>
      <c r="C3" s="2" t="s">
        <v>41</v>
      </c>
      <c r="D3" s="2" t="s">
        <v>42</v>
      </c>
      <c r="E3" s="2" t="s">
        <v>43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107" t="s">
        <v>16</v>
      </c>
    </row>
    <row r="4" spans="1:12" x14ac:dyDescent="0.25">
      <c r="A4" s="192" t="s">
        <v>8</v>
      </c>
      <c r="B4" s="131" t="s">
        <v>22</v>
      </c>
      <c r="C4" s="154">
        <v>-12300</v>
      </c>
      <c r="D4" s="154">
        <v>-12200</v>
      </c>
      <c r="E4" s="154"/>
      <c r="F4" s="154">
        <v>-11300</v>
      </c>
      <c r="G4" s="154">
        <v>-11000</v>
      </c>
      <c r="H4" s="154">
        <v>-10500</v>
      </c>
      <c r="I4" s="154">
        <v>-11900</v>
      </c>
      <c r="J4" s="154">
        <v>-11800</v>
      </c>
      <c r="K4" s="154">
        <v>-11400</v>
      </c>
      <c r="L4" s="155">
        <v>-12100</v>
      </c>
    </row>
    <row r="5" spans="1:12" x14ac:dyDescent="0.25">
      <c r="A5" s="193"/>
      <c r="B5" s="132" t="s">
        <v>23</v>
      </c>
      <c r="C5" s="156">
        <v>7200</v>
      </c>
      <c r="D5" s="156">
        <v>7800</v>
      </c>
      <c r="E5" s="156"/>
      <c r="F5" s="156">
        <v>8800</v>
      </c>
      <c r="G5" s="156">
        <v>8900</v>
      </c>
      <c r="H5" s="156">
        <v>9000</v>
      </c>
      <c r="I5" s="156">
        <v>9100</v>
      </c>
      <c r="J5" s="156">
        <v>9200</v>
      </c>
      <c r="K5" s="156">
        <v>9400</v>
      </c>
      <c r="L5" s="157">
        <v>9500</v>
      </c>
    </row>
    <row r="6" spans="1:12" x14ac:dyDescent="0.25">
      <c r="A6" s="193"/>
      <c r="B6" s="131" t="s">
        <v>24</v>
      </c>
      <c r="C6" s="154">
        <v>1600</v>
      </c>
      <c r="D6" s="154">
        <v>1500</v>
      </c>
      <c r="E6" s="154"/>
      <c r="F6" s="154">
        <v>1500</v>
      </c>
      <c r="G6" s="154">
        <v>1700</v>
      </c>
      <c r="H6" s="154">
        <v>1700</v>
      </c>
      <c r="I6" s="154">
        <v>1700</v>
      </c>
      <c r="J6" s="154">
        <v>1800</v>
      </c>
      <c r="K6" s="154">
        <v>1800</v>
      </c>
      <c r="L6" s="155">
        <v>1600</v>
      </c>
    </row>
    <row r="7" spans="1:12" x14ac:dyDescent="0.25">
      <c r="A7" s="193"/>
      <c r="B7" s="132" t="s">
        <v>44</v>
      </c>
      <c r="C7" s="156">
        <v>22200</v>
      </c>
      <c r="D7" s="156">
        <v>20900</v>
      </c>
      <c r="E7" s="156"/>
      <c r="F7" s="156">
        <v>15900</v>
      </c>
      <c r="G7" s="156">
        <v>14600</v>
      </c>
      <c r="H7" s="156">
        <v>14300</v>
      </c>
      <c r="I7" s="156">
        <v>17200</v>
      </c>
      <c r="J7" s="156">
        <v>17100</v>
      </c>
      <c r="K7" s="156">
        <v>16700</v>
      </c>
      <c r="L7" s="157">
        <v>17700</v>
      </c>
    </row>
    <row r="8" spans="1:12" x14ac:dyDescent="0.25">
      <c r="A8" s="193"/>
      <c r="B8" s="131" t="s">
        <v>39</v>
      </c>
      <c r="C8" s="154">
        <v>21400</v>
      </c>
      <c r="D8" s="154">
        <v>21200</v>
      </c>
      <c r="E8" s="154"/>
      <c r="F8" s="154">
        <v>22600</v>
      </c>
      <c r="G8" s="154">
        <v>23500</v>
      </c>
      <c r="H8" s="154">
        <v>24000</v>
      </c>
      <c r="I8" s="154">
        <v>24500</v>
      </c>
      <c r="J8" s="154">
        <v>24200</v>
      </c>
      <c r="K8" s="154">
        <v>24400</v>
      </c>
      <c r="L8" s="155">
        <v>25500</v>
      </c>
    </row>
    <row r="9" spans="1:12" x14ac:dyDescent="0.25">
      <c r="A9" s="198"/>
      <c r="B9" s="132" t="s">
        <v>25</v>
      </c>
      <c r="C9" s="156">
        <v>15100</v>
      </c>
      <c r="D9" s="156">
        <v>13400</v>
      </c>
      <c r="E9" s="156"/>
      <c r="F9" s="156">
        <v>13800</v>
      </c>
      <c r="G9" s="156">
        <v>13400</v>
      </c>
      <c r="H9" s="156">
        <v>13200</v>
      </c>
      <c r="I9" s="156">
        <v>14700</v>
      </c>
      <c r="J9" s="156">
        <v>14000</v>
      </c>
      <c r="K9" s="156">
        <v>13600</v>
      </c>
      <c r="L9" s="157">
        <v>15300</v>
      </c>
    </row>
    <row r="10" spans="1:12" x14ac:dyDescent="0.25">
      <c r="A10" s="192" t="s">
        <v>7</v>
      </c>
      <c r="B10" s="131" t="s">
        <v>22</v>
      </c>
      <c r="C10" s="154">
        <v>-7900</v>
      </c>
      <c r="D10" s="154">
        <v>-8100</v>
      </c>
      <c r="E10" s="154">
        <v>-8000</v>
      </c>
      <c r="F10" s="154">
        <v>-8000</v>
      </c>
      <c r="G10" s="154">
        <v>-8100</v>
      </c>
      <c r="H10" s="154">
        <v>-8100</v>
      </c>
      <c r="I10" s="154">
        <v>-8800</v>
      </c>
      <c r="J10" s="154">
        <v>-8400</v>
      </c>
      <c r="K10" s="154">
        <v>-8100</v>
      </c>
      <c r="L10" s="155">
        <v>-8400</v>
      </c>
    </row>
    <row r="11" spans="1:12" x14ac:dyDescent="0.25">
      <c r="A11" s="193"/>
      <c r="B11" s="132" t="s">
        <v>23</v>
      </c>
      <c r="C11" s="156">
        <v>4200</v>
      </c>
      <c r="D11" s="156">
        <v>4300</v>
      </c>
      <c r="E11" s="156">
        <v>4500</v>
      </c>
      <c r="F11" s="156">
        <v>4500</v>
      </c>
      <c r="G11" s="156">
        <v>4600</v>
      </c>
      <c r="H11" s="156">
        <v>4500</v>
      </c>
      <c r="I11" s="156">
        <v>4500</v>
      </c>
      <c r="J11" s="156">
        <v>4400</v>
      </c>
      <c r="K11" s="156">
        <v>4400</v>
      </c>
      <c r="L11" s="157">
        <v>4300</v>
      </c>
    </row>
    <row r="12" spans="1:12" x14ac:dyDescent="0.25">
      <c r="A12" s="193"/>
      <c r="B12" s="131" t="s">
        <v>24</v>
      </c>
      <c r="C12" s="154">
        <v>2200</v>
      </c>
      <c r="D12" s="154">
        <v>2300</v>
      </c>
      <c r="E12" s="154">
        <v>2400</v>
      </c>
      <c r="F12" s="154">
        <v>2300</v>
      </c>
      <c r="G12" s="154">
        <v>2400</v>
      </c>
      <c r="H12" s="154">
        <v>2500</v>
      </c>
      <c r="I12" s="154">
        <v>2500</v>
      </c>
      <c r="J12" s="154">
        <v>2600</v>
      </c>
      <c r="K12" s="154">
        <v>2700</v>
      </c>
      <c r="L12" s="155">
        <v>2400</v>
      </c>
    </row>
    <row r="13" spans="1:12" x14ac:dyDescent="0.25">
      <c r="A13" s="193"/>
      <c r="B13" s="132" t="s">
        <v>44</v>
      </c>
      <c r="C13" s="156">
        <v>500</v>
      </c>
      <c r="D13" s="156">
        <v>500</v>
      </c>
      <c r="E13" s="156">
        <v>0</v>
      </c>
      <c r="F13" s="156">
        <v>400</v>
      </c>
      <c r="G13" s="156">
        <v>300</v>
      </c>
      <c r="H13" s="156">
        <v>300</v>
      </c>
      <c r="I13" s="156">
        <v>400</v>
      </c>
      <c r="J13" s="156">
        <v>400</v>
      </c>
      <c r="K13" s="156">
        <v>400</v>
      </c>
      <c r="L13" s="157">
        <v>400</v>
      </c>
    </row>
    <row r="14" spans="1:12" x14ac:dyDescent="0.25">
      <c r="A14" s="193"/>
      <c r="B14" s="131" t="s">
        <v>39</v>
      </c>
      <c r="C14" s="154">
        <v>41100</v>
      </c>
      <c r="D14" s="154">
        <v>41000</v>
      </c>
      <c r="E14" s="154">
        <v>41500</v>
      </c>
      <c r="F14" s="154">
        <v>41500</v>
      </c>
      <c r="G14" s="154">
        <v>41900</v>
      </c>
      <c r="H14" s="154">
        <v>42000</v>
      </c>
      <c r="I14" s="154">
        <v>43000</v>
      </c>
      <c r="J14" s="154">
        <v>42300</v>
      </c>
      <c r="K14" s="154">
        <v>42400</v>
      </c>
      <c r="L14" s="155">
        <v>43600</v>
      </c>
    </row>
    <row r="15" spans="1:12" x14ac:dyDescent="0.25">
      <c r="A15" s="198"/>
      <c r="B15" s="132" t="s">
        <v>25</v>
      </c>
      <c r="C15" s="156">
        <v>4400</v>
      </c>
      <c r="D15" s="156">
        <v>3900</v>
      </c>
      <c r="E15" s="156">
        <v>3800</v>
      </c>
      <c r="F15" s="156">
        <v>3600</v>
      </c>
      <c r="G15" s="156">
        <v>3400</v>
      </c>
      <c r="H15" s="156">
        <v>3400</v>
      </c>
      <c r="I15" s="156">
        <v>3800</v>
      </c>
      <c r="J15" s="156">
        <v>3700</v>
      </c>
      <c r="K15" s="156">
        <v>3500</v>
      </c>
      <c r="L15" s="157">
        <v>3800</v>
      </c>
    </row>
    <row r="16" spans="1:12" x14ac:dyDescent="0.25">
      <c r="A16" s="192" t="s">
        <v>6</v>
      </c>
      <c r="B16" s="131" t="s">
        <v>22</v>
      </c>
      <c r="C16" s="154">
        <v>-6800</v>
      </c>
      <c r="D16" s="154">
        <v>-6900</v>
      </c>
      <c r="E16" s="154">
        <v>-6900</v>
      </c>
      <c r="F16" s="154">
        <v>-6900</v>
      </c>
      <c r="G16" s="154">
        <v>-6900</v>
      </c>
      <c r="H16" s="154">
        <v>-6900</v>
      </c>
      <c r="I16" s="154">
        <v>-7500</v>
      </c>
      <c r="J16" s="154">
        <v>-7000</v>
      </c>
      <c r="K16" s="154">
        <v>-6700</v>
      </c>
      <c r="L16" s="155">
        <v>-6900</v>
      </c>
    </row>
    <row r="17" spans="1:12" x14ac:dyDescent="0.25">
      <c r="A17" s="193"/>
      <c r="B17" s="132" t="s">
        <v>23</v>
      </c>
      <c r="C17" s="156">
        <v>10500</v>
      </c>
      <c r="D17" s="156">
        <v>10800</v>
      </c>
      <c r="E17" s="156">
        <v>11000</v>
      </c>
      <c r="F17" s="156">
        <v>11200</v>
      </c>
      <c r="G17" s="156">
        <v>11300</v>
      </c>
      <c r="H17" s="156">
        <v>11300</v>
      </c>
      <c r="I17" s="156">
        <v>11300</v>
      </c>
      <c r="J17" s="156">
        <v>11200</v>
      </c>
      <c r="K17" s="156">
        <v>11300</v>
      </c>
      <c r="L17" s="157">
        <v>11300</v>
      </c>
    </row>
    <row r="18" spans="1:12" x14ac:dyDescent="0.25">
      <c r="A18" s="193"/>
      <c r="B18" s="131" t="s">
        <v>24</v>
      </c>
      <c r="C18" s="154">
        <v>2000</v>
      </c>
      <c r="D18" s="154">
        <v>2000</v>
      </c>
      <c r="E18" s="154">
        <v>2100</v>
      </c>
      <c r="F18" s="154">
        <v>2100</v>
      </c>
      <c r="G18" s="154">
        <v>2200</v>
      </c>
      <c r="H18" s="154">
        <v>2200</v>
      </c>
      <c r="I18" s="154">
        <v>2200</v>
      </c>
      <c r="J18" s="154">
        <v>2400</v>
      </c>
      <c r="K18" s="154">
        <v>2400</v>
      </c>
      <c r="L18" s="155">
        <v>2200</v>
      </c>
    </row>
    <row r="19" spans="1:12" x14ac:dyDescent="0.25">
      <c r="A19" s="193"/>
      <c r="B19" s="132" t="s">
        <v>44</v>
      </c>
      <c r="C19" s="156">
        <v>300</v>
      </c>
      <c r="D19" s="156">
        <v>300</v>
      </c>
      <c r="E19" s="156">
        <v>0</v>
      </c>
      <c r="F19" s="156">
        <v>300</v>
      </c>
      <c r="G19" s="156">
        <v>200</v>
      </c>
      <c r="H19" s="156">
        <v>200</v>
      </c>
      <c r="I19" s="156">
        <v>300</v>
      </c>
      <c r="J19" s="156">
        <v>300</v>
      </c>
      <c r="K19" s="156">
        <v>300</v>
      </c>
      <c r="L19" s="157">
        <v>300</v>
      </c>
    </row>
    <row r="20" spans="1:12" x14ac:dyDescent="0.25">
      <c r="A20" s="193"/>
      <c r="B20" s="131" t="s">
        <v>39</v>
      </c>
      <c r="C20" s="154">
        <v>28800</v>
      </c>
      <c r="D20" s="154">
        <v>28300</v>
      </c>
      <c r="E20" s="154">
        <v>28900</v>
      </c>
      <c r="F20" s="154">
        <v>28900</v>
      </c>
      <c r="G20" s="154">
        <v>29100</v>
      </c>
      <c r="H20" s="154">
        <v>29100</v>
      </c>
      <c r="I20" s="154">
        <v>29800</v>
      </c>
      <c r="J20" s="154">
        <v>29100</v>
      </c>
      <c r="K20" s="154">
        <v>29000</v>
      </c>
      <c r="L20" s="155">
        <v>29900</v>
      </c>
    </row>
    <row r="21" spans="1:12" x14ac:dyDescent="0.25">
      <c r="A21" s="198"/>
      <c r="B21" s="133" t="s">
        <v>25</v>
      </c>
      <c r="C21" s="158">
        <v>4900</v>
      </c>
      <c r="D21" s="158">
        <v>4500</v>
      </c>
      <c r="E21" s="158">
        <v>4400</v>
      </c>
      <c r="F21" s="158">
        <v>4200</v>
      </c>
      <c r="G21" s="158">
        <v>4000</v>
      </c>
      <c r="H21" s="158">
        <v>3900</v>
      </c>
      <c r="I21" s="158">
        <v>4200</v>
      </c>
      <c r="J21" s="158">
        <v>4000</v>
      </c>
      <c r="K21" s="158">
        <v>3700</v>
      </c>
      <c r="L21" s="159">
        <v>3800</v>
      </c>
    </row>
    <row r="22" spans="1:12" x14ac:dyDescent="0.25">
      <c r="A22" s="19" t="s">
        <v>69</v>
      </c>
    </row>
    <row r="23" spans="1:12" x14ac:dyDescent="0.25">
      <c r="A23" s="19" t="s">
        <v>59</v>
      </c>
    </row>
    <row r="24" spans="1:12" x14ac:dyDescent="0.25">
      <c r="A24" s="19" t="s">
        <v>51</v>
      </c>
    </row>
    <row r="27" spans="1:12" ht="15.75" x14ac:dyDescent="0.25">
      <c r="A27" s="20" t="s">
        <v>95</v>
      </c>
    </row>
    <row r="28" spans="1:12" ht="15.75" x14ac:dyDescent="0.25">
      <c r="A28" s="20"/>
    </row>
    <row r="29" spans="1:12" x14ac:dyDescent="0.25">
      <c r="A29" s="2" t="s">
        <v>9</v>
      </c>
      <c r="B29" s="2" t="s">
        <v>21</v>
      </c>
      <c r="C29" s="2" t="s">
        <v>41</v>
      </c>
      <c r="D29" s="2" t="s">
        <v>42</v>
      </c>
      <c r="E29" s="2" t="s">
        <v>65</v>
      </c>
      <c r="F29" s="2" t="s">
        <v>10</v>
      </c>
      <c r="G29" s="2" t="s">
        <v>11</v>
      </c>
      <c r="H29" s="2" t="s">
        <v>12</v>
      </c>
      <c r="I29" s="2" t="s">
        <v>13</v>
      </c>
      <c r="J29" s="2" t="s">
        <v>14</v>
      </c>
      <c r="K29" s="2" t="s">
        <v>15</v>
      </c>
      <c r="L29" s="153" t="s">
        <v>16</v>
      </c>
    </row>
    <row r="30" spans="1:12" x14ac:dyDescent="0.25">
      <c r="A30" s="192" t="s">
        <v>8</v>
      </c>
      <c r="B30" s="131" t="s">
        <v>22</v>
      </c>
      <c r="C30" s="154">
        <v>-12300</v>
      </c>
      <c r="D30" s="154">
        <v>-12200</v>
      </c>
      <c r="E30" s="154">
        <v>-11750</v>
      </c>
      <c r="F30" s="154">
        <v>-11300</v>
      </c>
      <c r="G30" s="154">
        <v>-11000</v>
      </c>
      <c r="H30" s="154">
        <v>-10500</v>
      </c>
      <c r="I30" s="154">
        <v>-11900</v>
      </c>
      <c r="J30" s="154">
        <v>-11800</v>
      </c>
      <c r="K30" s="154">
        <v>-11400</v>
      </c>
      <c r="L30" s="155">
        <v>-12100</v>
      </c>
    </row>
    <row r="31" spans="1:12" x14ac:dyDescent="0.25">
      <c r="A31" s="193"/>
      <c r="B31" s="132" t="s">
        <v>23</v>
      </c>
      <c r="C31" s="156">
        <v>7200</v>
      </c>
      <c r="D31" s="156">
        <v>7800</v>
      </c>
      <c r="E31" s="156">
        <v>8300</v>
      </c>
      <c r="F31" s="156">
        <v>8800</v>
      </c>
      <c r="G31" s="156">
        <v>8900</v>
      </c>
      <c r="H31" s="156">
        <v>9000</v>
      </c>
      <c r="I31" s="156">
        <v>9100</v>
      </c>
      <c r="J31" s="156">
        <v>9200</v>
      </c>
      <c r="K31" s="156">
        <v>9400</v>
      </c>
      <c r="L31" s="157">
        <v>9500</v>
      </c>
    </row>
    <row r="32" spans="1:12" x14ac:dyDescent="0.25">
      <c r="A32" s="193"/>
      <c r="B32" s="131" t="s">
        <v>24</v>
      </c>
      <c r="C32" s="154">
        <v>1600</v>
      </c>
      <c r="D32" s="154">
        <v>1500</v>
      </c>
      <c r="E32" s="154">
        <v>1500</v>
      </c>
      <c r="F32" s="154">
        <v>1500</v>
      </c>
      <c r="G32" s="154">
        <v>1700</v>
      </c>
      <c r="H32" s="154">
        <v>1700</v>
      </c>
      <c r="I32" s="154">
        <v>1700</v>
      </c>
      <c r="J32" s="154">
        <v>1800</v>
      </c>
      <c r="K32" s="154">
        <v>1800</v>
      </c>
      <c r="L32" s="155">
        <v>1600</v>
      </c>
    </row>
    <row r="33" spans="1:12" x14ac:dyDescent="0.25">
      <c r="A33" s="193"/>
      <c r="B33" s="132" t="s">
        <v>44</v>
      </c>
      <c r="C33" s="156">
        <v>22200</v>
      </c>
      <c r="D33" s="156">
        <v>20900</v>
      </c>
      <c r="E33" s="156">
        <v>18400</v>
      </c>
      <c r="F33" s="156">
        <v>15900</v>
      </c>
      <c r="G33" s="156">
        <v>14600</v>
      </c>
      <c r="H33" s="156">
        <v>14300</v>
      </c>
      <c r="I33" s="156">
        <v>17200</v>
      </c>
      <c r="J33" s="156">
        <v>17100</v>
      </c>
      <c r="K33" s="156">
        <v>16700</v>
      </c>
      <c r="L33" s="157">
        <v>17700</v>
      </c>
    </row>
    <row r="34" spans="1:12" x14ac:dyDescent="0.25">
      <c r="A34" s="193"/>
      <c r="B34" s="131" t="s">
        <v>39</v>
      </c>
      <c r="C34" s="154">
        <v>21400</v>
      </c>
      <c r="D34" s="154">
        <v>21200</v>
      </c>
      <c r="E34" s="154">
        <v>21900</v>
      </c>
      <c r="F34" s="154">
        <v>22600</v>
      </c>
      <c r="G34" s="154">
        <v>23500</v>
      </c>
      <c r="H34" s="154">
        <v>24000</v>
      </c>
      <c r="I34" s="154">
        <v>24500</v>
      </c>
      <c r="J34" s="154">
        <v>24200</v>
      </c>
      <c r="K34" s="154">
        <v>24400</v>
      </c>
      <c r="L34" s="155">
        <v>25500</v>
      </c>
    </row>
    <row r="35" spans="1:12" x14ac:dyDescent="0.25">
      <c r="A35" s="194"/>
      <c r="B35" s="160" t="s">
        <v>25</v>
      </c>
      <c r="C35" s="161">
        <v>15100</v>
      </c>
      <c r="D35" s="161">
        <v>13400</v>
      </c>
      <c r="E35" s="161">
        <v>13600</v>
      </c>
      <c r="F35" s="161">
        <v>13800</v>
      </c>
      <c r="G35" s="161">
        <v>13400</v>
      </c>
      <c r="H35" s="161">
        <v>13200</v>
      </c>
      <c r="I35" s="161">
        <v>14700</v>
      </c>
      <c r="J35" s="161">
        <v>14000</v>
      </c>
      <c r="K35" s="161">
        <v>13600</v>
      </c>
      <c r="L35" s="162">
        <v>15300</v>
      </c>
    </row>
    <row r="36" spans="1:12" x14ac:dyDescent="0.25">
      <c r="A36" s="195" t="s">
        <v>68</v>
      </c>
      <c r="B36" s="131" t="s">
        <v>22</v>
      </c>
      <c r="C36" s="172">
        <f>100*C30/AVERAGE($C30:$L30)</f>
        <v>105.80645161290323</v>
      </c>
      <c r="D36" s="172">
        <f t="shared" ref="D36:L36" si="0">100*D30/AVERAGE($C30:$L30)</f>
        <v>104.94623655913979</v>
      </c>
      <c r="E36" s="172">
        <f t="shared" si="0"/>
        <v>101.0752688172043</v>
      </c>
      <c r="F36" s="172">
        <f t="shared" si="0"/>
        <v>97.204301075268816</v>
      </c>
      <c r="G36" s="172">
        <f t="shared" si="0"/>
        <v>94.623655913978496</v>
      </c>
      <c r="H36" s="172">
        <f t="shared" si="0"/>
        <v>90.322580645161295</v>
      </c>
      <c r="I36" s="172">
        <f t="shared" si="0"/>
        <v>102.36559139784946</v>
      </c>
      <c r="J36" s="172">
        <f t="shared" si="0"/>
        <v>101.50537634408602</v>
      </c>
      <c r="K36" s="172">
        <f t="shared" si="0"/>
        <v>98.064516129032256</v>
      </c>
      <c r="L36" s="173">
        <f t="shared" si="0"/>
        <v>104.08602150537635</v>
      </c>
    </row>
    <row r="37" spans="1:12" x14ac:dyDescent="0.25">
      <c r="A37" s="196"/>
      <c r="B37" s="132" t="s">
        <v>23</v>
      </c>
      <c r="C37" s="174">
        <f t="shared" ref="C37:L37" si="1">100*C31/AVERAGE($C31:$L31)</f>
        <v>82.568807339449535</v>
      </c>
      <c r="D37" s="174">
        <f t="shared" si="1"/>
        <v>89.449541284403665</v>
      </c>
      <c r="E37" s="174">
        <f t="shared" si="1"/>
        <v>95.183486238532112</v>
      </c>
      <c r="F37" s="174">
        <f t="shared" si="1"/>
        <v>100.91743119266054</v>
      </c>
      <c r="G37" s="174">
        <f t="shared" si="1"/>
        <v>102.06422018348624</v>
      </c>
      <c r="H37" s="174">
        <f t="shared" si="1"/>
        <v>103.21100917431193</v>
      </c>
      <c r="I37" s="174">
        <f t="shared" si="1"/>
        <v>104.35779816513761</v>
      </c>
      <c r="J37" s="174">
        <f t="shared" si="1"/>
        <v>105.50458715596331</v>
      </c>
      <c r="K37" s="174">
        <f t="shared" si="1"/>
        <v>107.79816513761467</v>
      </c>
      <c r="L37" s="175">
        <f t="shared" si="1"/>
        <v>108.94495412844037</v>
      </c>
    </row>
    <row r="38" spans="1:12" x14ac:dyDescent="0.25">
      <c r="A38" s="196"/>
      <c r="B38" s="131" t="s">
        <v>24</v>
      </c>
      <c r="C38" s="172">
        <f t="shared" ref="C38:L38" si="2">100*C32/AVERAGE($C32:$L32)</f>
        <v>97.560975609756099</v>
      </c>
      <c r="D38" s="172">
        <f t="shared" si="2"/>
        <v>91.463414634146346</v>
      </c>
      <c r="E38" s="172">
        <f t="shared" si="2"/>
        <v>91.463414634146346</v>
      </c>
      <c r="F38" s="172">
        <f t="shared" si="2"/>
        <v>91.463414634146346</v>
      </c>
      <c r="G38" s="172">
        <f t="shared" si="2"/>
        <v>103.65853658536585</v>
      </c>
      <c r="H38" s="172">
        <f t="shared" si="2"/>
        <v>103.65853658536585</v>
      </c>
      <c r="I38" s="172">
        <f t="shared" si="2"/>
        <v>103.65853658536585</v>
      </c>
      <c r="J38" s="172">
        <f t="shared" si="2"/>
        <v>109.7560975609756</v>
      </c>
      <c r="K38" s="172">
        <f t="shared" si="2"/>
        <v>109.7560975609756</v>
      </c>
      <c r="L38" s="173">
        <f t="shared" si="2"/>
        <v>97.560975609756099</v>
      </c>
    </row>
    <row r="39" spans="1:12" x14ac:dyDescent="0.25">
      <c r="A39" s="196"/>
      <c r="B39" s="132" t="s">
        <v>44</v>
      </c>
      <c r="C39" s="174">
        <f t="shared" ref="C39:L39" si="3">100*C33/AVERAGE($C33:$L33)</f>
        <v>126.85714285714286</v>
      </c>
      <c r="D39" s="174">
        <f t="shared" si="3"/>
        <v>119.42857142857143</v>
      </c>
      <c r="E39" s="174">
        <f t="shared" si="3"/>
        <v>105.14285714285714</v>
      </c>
      <c r="F39" s="174">
        <f t="shared" si="3"/>
        <v>90.857142857142861</v>
      </c>
      <c r="G39" s="174">
        <f t="shared" si="3"/>
        <v>83.428571428571431</v>
      </c>
      <c r="H39" s="174">
        <f t="shared" si="3"/>
        <v>81.714285714285708</v>
      </c>
      <c r="I39" s="174">
        <f t="shared" si="3"/>
        <v>98.285714285714292</v>
      </c>
      <c r="J39" s="174">
        <f t="shared" si="3"/>
        <v>97.714285714285708</v>
      </c>
      <c r="K39" s="174">
        <f t="shared" si="3"/>
        <v>95.428571428571431</v>
      </c>
      <c r="L39" s="175">
        <f t="shared" si="3"/>
        <v>101.14285714285714</v>
      </c>
    </row>
    <row r="40" spans="1:12" x14ac:dyDescent="0.25">
      <c r="A40" s="196"/>
      <c r="B40" s="131" t="s">
        <v>39</v>
      </c>
      <c r="C40" s="172">
        <f t="shared" ref="C40:L40" si="4">100*C34/AVERAGE($C34:$L34)</f>
        <v>91.766723842195546</v>
      </c>
      <c r="D40" s="172">
        <f t="shared" si="4"/>
        <v>90.909090909090907</v>
      </c>
      <c r="E40" s="172">
        <f t="shared" si="4"/>
        <v>93.910806174957116</v>
      </c>
      <c r="F40" s="172">
        <f t="shared" si="4"/>
        <v>96.912521440823326</v>
      </c>
      <c r="G40" s="172">
        <f t="shared" si="4"/>
        <v>100.77186963979416</v>
      </c>
      <c r="H40" s="172">
        <f t="shared" si="4"/>
        <v>102.91595197255575</v>
      </c>
      <c r="I40" s="172">
        <f t="shared" si="4"/>
        <v>105.06003430531733</v>
      </c>
      <c r="J40" s="172">
        <f t="shared" si="4"/>
        <v>103.77358490566037</v>
      </c>
      <c r="K40" s="172">
        <f t="shared" si="4"/>
        <v>104.63121783876501</v>
      </c>
      <c r="L40" s="173">
        <f t="shared" si="4"/>
        <v>109.34819897084049</v>
      </c>
    </row>
    <row r="41" spans="1:12" x14ac:dyDescent="0.25">
      <c r="A41" s="197"/>
      <c r="B41" s="160" t="s">
        <v>25</v>
      </c>
      <c r="C41" s="176">
        <f t="shared" ref="C41:L41" si="5">100*C35/AVERAGE($C35:$L35)</f>
        <v>107.78015703069237</v>
      </c>
      <c r="D41" s="176">
        <f t="shared" si="5"/>
        <v>95.645967166309774</v>
      </c>
      <c r="E41" s="176">
        <f t="shared" si="5"/>
        <v>97.073518915060674</v>
      </c>
      <c r="F41" s="176">
        <f t="shared" si="5"/>
        <v>98.501070663811561</v>
      </c>
      <c r="G41" s="176">
        <f t="shared" si="5"/>
        <v>95.645967166309774</v>
      </c>
      <c r="H41" s="176">
        <f t="shared" si="5"/>
        <v>94.218415417558887</v>
      </c>
      <c r="I41" s="176">
        <f t="shared" si="5"/>
        <v>104.92505353319058</v>
      </c>
      <c r="J41" s="176">
        <f t="shared" si="5"/>
        <v>99.928622412562461</v>
      </c>
      <c r="K41" s="176">
        <f t="shared" si="5"/>
        <v>97.073518915060674</v>
      </c>
      <c r="L41" s="177">
        <f t="shared" si="5"/>
        <v>109.20770877944325</v>
      </c>
    </row>
    <row r="42" spans="1:12" x14ac:dyDescent="0.25">
      <c r="A42" s="19" t="s">
        <v>90</v>
      </c>
    </row>
    <row r="43" spans="1:12" x14ac:dyDescent="0.25">
      <c r="A43" s="19" t="s">
        <v>59</v>
      </c>
    </row>
    <row r="44" spans="1:12" x14ac:dyDescent="0.25">
      <c r="A44" s="19" t="s">
        <v>51</v>
      </c>
    </row>
    <row r="46" spans="1:12" ht="15.75" x14ac:dyDescent="0.25">
      <c r="A46" s="20" t="s">
        <v>96</v>
      </c>
    </row>
    <row r="47" spans="1:12" ht="15.75" x14ac:dyDescent="0.25">
      <c r="A47" s="20"/>
    </row>
    <row r="48" spans="1:12" x14ac:dyDescent="0.25">
      <c r="A48" s="2" t="s">
        <v>9</v>
      </c>
      <c r="B48" s="2" t="s">
        <v>21</v>
      </c>
      <c r="C48" s="2" t="s">
        <v>41</v>
      </c>
      <c r="D48" s="2" t="s">
        <v>42</v>
      </c>
      <c r="E48" s="2" t="s">
        <v>65</v>
      </c>
      <c r="F48" s="2" t="s">
        <v>10</v>
      </c>
      <c r="G48" s="2" t="s">
        <v>11</v>
      </c>
      <c r="H48" s="2" t="s">
        <v>12</v>
      </c>
      <c r="I48" s="2" t="s">
        <v>13</v>
      </c>
      <c r="J48" s="2" t="s">
        <v>14</v>
      </c>
      <c r="K48" s="2" t="s">
        <v>15</v>
      </c>
      <c r="L48" s="171" t="s">
        <v>16</v>
      </c>
    </row>
    <row r="49" spans="1:12" x14ac:dyDescent="0.25">
      <c r="A49" s="192" t="s">
        <v>8</v>
      </c>
      <c r="B49" s="131" t="s">
        <v>22</v>
      </c>
      <c r="C49" s="154">
        <v>-12300</v>
      </c>
      <c r="D49" s="154">
        <v>-12200</v>
      </c>
      <c r="E49" s="154">
        <v>-11750</v>
      </c>
      <c r="F49" s="154">
        <v>-11300</v>
      </c>
      <c r="G49" s="154">
        <v>-11000</v>
      </c>
      <c r="H49" s="154">
        <v>-10500</v>
      </c>
      <c r="I49" s="154">
        <v>-11900</v>
      </c>
      <c r="J49" s="154">
        <v>-11800</v>
      </c>
      <c r="K49" s="154">
        <v>-11400</v>
      </c>
      <c r="L49" s="155">
        <v>-12100</v>
      </c>
    </row>
    <row r="50" spans="1:12" x14ac:dyDescent="0.25">
      <c r="A50" s="193"/>
      <c r="B50" s="132" t="s">
        <v>23</v>
      </c>
      <c r="C50" s="156">
        <v>7200</v>
      </c>
      <c r="D50" s="156">
        <v>7800</v>
      </c>
      <c r="E50" s="156">
        <v>8300</v>
      </c>
      <c r="F50" s="156">
        <v>8800</v>
      </c>
      <c r="G50" s="156">
        <v>8900</v>
      </c>
      <c r="H50" s="156">
        <v>9000</v>
      </c>
      <c r="I50" s="156">
        <v>9100</v>
      </c>
      <c r="J50" s="156">
        <v>9200</v>
      </c>
      <c r="K50" s="156">
        <v>9400</v>
      </c>
      <c r="L50" s="157">
        <v>9500</v>
      </c>
    </row>
    <row r="51" spans="1:12" x14ac:dyDescent="0.25">
      <c r="A51" s="193"/>
      <c r="B51" s="131" t="s">
        <v>24</v>
      </c>
      <c r="C51" s="154">
        <v>1600</v>
      </c>
      <c r="D51" s="154">
        <v>1500</v>
      </c>
      <c r="E51" s="154">
        <v>1500</v>
      </c>
      <c r="F51" s="154">
        <v>1500</v>
      </c>
      <c r="G51" s="154">
        <v>1700</v>
      </c>
      <c r="H51" s="154">
        <v>1700</v>
      </c>
      <c r="I51" s="154">
        <v>1700</v>
      </c>
      <c r="J51" s="154">
        <v>1800</v>
      </c>
      <c r="K51" s="154">
        <v>1800</v>
      </c>
      <c r="L51" s="155">
        <v>1600</v>
      </c>
    </row>
    <row r="52" spans="1:12" x14ac:dyDescent="0.25">
      <c r="A52" s="193"/>
      <c r="B52" s="132" t="s">
        <v>44</v>
      </c>
      <c r="C52" s="156">
        <v>22200</v>
      </c>
      <c r="D52" s="156">
        <v>20900</v>
      </c>
      <c r="E52" s="156">
        <v>18400</v>
      </c>
      <c r="F52" s="156">
        <v>15900</v>
      </c>
      <c r="G52" s="156">
        <v>14600</v>
      </c>
      <c r="H52" s="156">
        <v>14300</v>
      </c>
      <c r="I52" s="156">
        <v>17200</v>
      </c>
      <c r="J52" s="156">
        <v>17100</v>
      </c>
      <c r="K52" s="156">
        <v>16700</v>
      </c>
      <c r="L52" s="157">
        <v>17700</v>
      </c>
    </row>
    <row r="53" spans="1:12" x14ac:dyDescent="0.25">
      <c r="A53" s="193"/>
      <c r="B53" s="131" t="s">
        <v>39</v>
      </c>
      <c r="C53" s="154">
        <v>21400</v>
      </c>
      <c r="D53" s="154">
        <v>21200</v>
      </c>
      <c r="E53" s="154">
        <v>21900</v>
      </c>
      <c r="F53" s="154">
        <v>22600</v>
      </c>
      <c r="G53" s="154">
        <v>23500</v>
      </c>
      <c r="H53" s="154">
        <v>24000</v>
      </c>
      <c r="I53" s="154">
        <v>24500</v>
      </c>
      <c r="J53" s="154">
        <v>24200</v>
      </c>
      <c r="K53" s="154">
        <v>24400</v>
      </c>
      <c r="L53" s="155">
        <v>25500</v>
      </c>
    </row>
    <row r="54" spans="1:12" x14ac:dyDescent="0.25">
      <c r="A54" s="194"/>
      <c r="B54" s="160" t="s">
        <v>25</v>
      </c>
      <c r="C54" s="161">
        <v>15100</v>
      </c>
      <c r="D54" s="161">
        <v>13400</v>
      </c>
      <c r="E54" s="161">
        <v>13600</v>
      </c>
      <c r="F54" s="161">
        <v>13800</v>
      </c>
      <c r="G54" s="161">
        <v>13400</v>
      </c>
      <c r="H54" s="161">
        <v>13200</v>
      </c>
      <c r="I54" s="161">
        <v>14700</v>
      </c>
      <c r="J54" s="161">
        <v>14000</v>
      </c>
      <c r="K54" s="161">
        <v>13600</v>
      </c>
      <c r="L54" s="162">
        <v>15300</v>
      </c>
    </row>
    <row r="55" spans="1:12" x14ac:dyDescent="0.25">
      <c r="A55" s="195" t="s">
        <v>68</v>
      </c>
      <c r="B55" s="131" t="s">
        <v>22</v>
      </c>
      <c r="C55" s="172">
        <f>100*C49/$C49</f>
        <v>100</v>
      </c>
      <c r="D55" s="172">
        <f t="shared" ref="D55:L55" si="6">100*D49/$C49</f>
        <v>99.1869918699187</v>
      </c>
      <c r="E55" s="172">
        <f t="shared" si="6"/>
        <v>95.528455284552848</v>
      </c>
      <c r="F55" s="172">
        <f t="shared" si="6"/>
        <v>91.869918699186996</v>
      </c>
      <c r="G55" s="172">
        <f t="shared" si="6"/>
        <v>89.430894308943095</v>
      </c>
      <c r="H55" s="172">
        <f t="shared" si="6"/>
        <v>85.365853658536579</v>
      </c>
      <c r="I55" s="172">
        <f t="shared" si="6"/>
        <v>96.747967479674799</v>
      </c>
      <c r="J55" s="172">
        <f t="shared" si="6"/>
        <v>95.934959349593498</v>
      </c>
      <c r="K55" s="172">
        <f t="shared" si="6"/>
        <v>92.682926829268297</v>
      </c>
      <c r="L55" s="173">
        <f t="shared" si="6"/>
        <v>98.373983739837399</v>
      </c>
    </row>
    <row r="56" spans="1:12" x14ac:dyDescent="0.25">
      <c r="A56" s="196"/>
      <c r="B56" s="132" t="s">
        <v>23</v>
      </c>
      <c r="C56" s="174">
        <f t="shared" ref="C56:L60" si="7">100*C50/$C50</f>
        <v>100</v>
      </c>
      <c r="D56" s="174">
        <f t="shared" si="7"/>
        <v>108.33333333333333</v>
      </c>
      <c r="E56" s="174">
        <f t="shared" si="7"/>
        <v>115.27777777777777</v>
      </c>
      <c r="F56" s="174">
        <f t="shared" si="7"/>
        <v>122.22222222222223</v>
      </c>
      <c r="G56" s="174">
        <f t="shared" si="7"/>
        <v>123.61111111111111</v>
      </c>
      <c r="H56" s="174">
        <f t="shared" si="7"/>
        <v>125</v>
      </c>
      <c r="I56" s="174">
        <f t="shared" si="7"/>
        <v>126.38888888888889</v>
      </c>
      <c r="J56" s="174">
        <f t="shared" si="7"/>
        <v>127.77777777777777</v>
      </c>
      <c r="K56" s="174">
        <f t="shared" si="7"/>
        <v>130.55555555555554</v>
      </c>
      <c r="L56" s="175">
        <f t="shared" si="7"/>
        <v>131.94444444444446</v>
      </c>
    </row>
    <row r="57" spans="1:12" x14ac:dyDescent="0.25">
      <c r="A57" s="196"/>
      <c r="B57" s="131" t="s">
        <v>24</v>
      </c>
      <c r="C57" s="172">
        <f t="shared" si="7"/>
        <v>100</v>
      </c>
      <c r="D57" s="172">
        <f t="shared" si="7"/>
        <v>93.75</v>
      </c>
      <c r="E57" s="172">
        <f t="shared" si="7"/>
        <v>93.75</v>
      </c>
      <c r="F57" s="172">
        <f t="shared" si="7"/>
        <v>93.75</v>
      </c>
      <c r="G57" s="172">
        <f t="shared" si="7"/>
        <v>106.25</v>
      </c>
      <c r="H57" s="172">
        <f t="shared" si="7"/>
        <v>106.25</v>
      </c>
      <c r="I57" s="172">
        <f t="shared" si="7"/>
        <v>106.25</v>
      </c>
      <c r="J57" s="172">
        <f t="shared" si="7"/>
        <v>112.5</v>
      </c>
      <c r="K57" s="172">
        <f t="shared" si="7"/>
        <v>112.5</v>
      </c>
      <c r="L57" s="173">
        <f t="shared" si="7"/>
        <v>100</v>
      </c>
    </row>
    <row r="58" spans="1:12" x14ac:dyDescent="0.25">
      <c r="A58" s="196"/>
      <c r="B58" s="132" t="s">
        <v>44</v>
      </c>
      <c r="C58" s="174">
        <f t="shared" si="7"/>
        <v>100</v>
      </c>
      <c r="D58" s="174">
        <f t="shared" si="7"/>
        <v>94.14414414414415</v>
      </c>
      <c r="E58" s="174">
        <f t="shared" si="7"/>
        <v>82.882882882882882</v>
      </c>
      <c r="F58" s="174">
        <f t="shared" si="7"/>
        <v>71.621621621621628</v>
      </c>
      <c r="G58" s="174">
        <f t="shared" si="7"/>
        <v>65.765765765765764</v>
      </c>
      <c r="H58" s="174">
        <f t="shared" si="7"/>
        <v>64.414414414414409</v>
      </c>
      <c r="I58" s="174">
        <f t="shared" si="7"/>
        <v>77.477477477477478</v>
      </c>
      <c r="J58" s="174">
        <f t="shared" si="7"/>
        <v>77.027027027027032</v>
      </c>
      <c r="K58" s="174">
        <f t="shared" si="7"/>
        <v>75.22522522522523</v>
      </c>
      <c r="L58" s="175">
        <f t="shared" si="7"/>
        <v>79.729729729729726</v>
      </c>
    </row>
    <row r="59" spans="1:12" x14ac:dyDescent="0.25">
      <c r="A59" s="196"/>
      <c r="B59" s="131" t="s">
        <v>39</v>
      </c>
      <c r="C59" s="172">
        <f t="shared" si="7"/>
        <v>100</v>
      </c>
      <c r="D59" s="172">
        <f t="shared" si="7"/>
        <v>99.065420560747668</v>
      </c>
      <c r="E59" s="172">
        <f t="shared" si="7"/>
        <v>102.33644859813084</v>
      </c>
      <c r="F59" s="172">
        <f t="shared" si="7"/>
        <v>105.60747663551402</v>
      </c>
      <c r="G59" s="172">
        <f t="shared" si="7"/>
        <v>109.81308411214954</v>
      </c>
      <c r="H59" s="172">
        <f t="shared" si="7"/>
        <v>112.14953271028037</v>
      </c>
      <c r="I59" s="172">
        <f t="shared" si="7"/>
        <v>114.48598130841121</v>
      </c>
      <c r="J59" s="172">
        <f t="shared" si="7"/>
        <v>113.08411214953271</v>
      </c>
      <c r="K59" s="172">
        <f t="shared" si="7"/>
        <v>114.01869158878505</v>
      </c>
      <c r="L59" s="173">
        <f t="shared" si="7"/>
        <v>119.1588785046729</v>
      </c>
    </row>
    <row r="60" spans="1:12" x14ac:dyDescent="0.25">
      <c r="A60" s="197"/>
      <c r="B60" s="160" t="s">
        <v>25</v>
      </c>
      <c r="C60" s="176">
        <f t="shared" si="7"/>
        <v>100</v>
      </c>
      <c r="D60" s="176">
        <f t="shared" si="7"/>
        <v>88.741721854304629</v>
      </c>
      <c r="E60" s="176">
        <f t="shared" si="7"/>
        <v>90.066225165562912</v>
      </c>
      <c r="F60" s="176">
        <f t="shared" si="7"/>
        <v>91.390728476821195</v>
      </c>
      <c r="G60" s="176">
        <f t="shared" si="7"/>
        <v>88.741721854304629</v>
      </c>
      <c r="H60" s="176">
        <f t="shared" si="7"/>
        <v>87.41721854304636</v>
      </c>
      <c r="I60" s="176">
        <f t="shared" si="7"/>
        <v>97.350993377483448</v>
      </c>
      <c r="J60" s="176">
        <f t="shared" si="7"/>
        <v>92.715231788079464</v>
      </c>
      <c r="K60" s="176">
        <f t="shared" si="7"/>
        <v>90.066225165562912</v>
      </c>
      <c r="L60" s="177">
        <f t="shared" si="7"/>
        <v>101.32450331125828</v>
      </c>
    </row>
    <row r="61" spans="1:12" x14ac:dyDescent="0.25">
      <c r="A61" s="19" t="s">
        <v>90</v>
      </c>
    </row>
    <row r="62" spans="1:12" x14ac:dyDescent="0.25">
      <c r="A62" s="19" t="s">
        <v>59</v>
      </c>
    </row>
    <row r="63" spans="1:12" x14ac:dyDescent="0.25">
      <c r="A63" s="19" t="s">
        <v>51</v>
      </c>
    </row>
  </sheetData>
  <mergeCells count="7">
    <mergeCell ref="A49:A54"/>
    <mergeCell ref="A55:A60"/>
    <mergeCell ref="A36:A41"/>
    <mergeCell ref="A4:A9"/>
    <mergeCell ref="A10:A15"/>
    <mergeCell ref="A16:A21"/>
    <mergeCell ref="A30:A35"/>
  </mergeCells>
  <phoneticPr fontId="10" type="noConversion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D88C1-E582-4460-93F1-C23F5E99CCAA}">
  <sheetPr>
    <tabColor theme="6"/>
  </sheetPr>
  <dimension ref="A2:Z36"/>
  <sheetViews>
    <sheetView showGridLines="0" zoomScaleNormal="100" workbookViewId="0">
      <selection activeCell="AB4" sqref="AB4"/>
    </sheetView>
  </sheetViews>
  <sheetFormatPr baseColWidth="10" defaultRowHeight="15" x14ac:dyDescent="0.25"/>
  <sheetData>
    <row r="2" spans="2:26" ht="15" customHeight="1" x14ac:dyDescent="0.25">
      <c r="B2" s="199"/>
      <c r="C2" s="200"/>
      <c r="D2" s="200"/>
      <c r="E2" s="200"/>
      <c r="F2" s="200"/>
      <c r="G2" s="200"/>
      <c r="H2" s="200"/>
      <c r="K2" s="200"/>
      <c r="L2" s="200"/>
      <c r="M2" s="200"/>
      <c r="N2" s="200"/>
      <c r="O2" s="200"/>
      <c r="P2" s="200"/>
      <c r="Q2" s="200"/>
      <c r="T2" s="200"/>
      <c r="U2" s="200"/>
      <c r="V2" s="200"/>
      <c r="W2" s="200"/>
      <c r="X2" s="200"/>
      <c r="Y2" s="200"/>
      <c r="Z2" s="200"/>
    </row>
    <row r="3" spans="2:26" x14ac:dyDescent="0.25">
      <c r="B3" s="200"/>
      <c r="C3" s="200"/>
      <c r="D3" s="200"/>
      <c r="E3" s="200"/>
      <c r="F3" s="200"/>
      <c r="G3" s="200"/>
      <c r="H3" s="200"/>
      <c r="K3" s="200"/>
      <c r="L3" s="200"/>
      <c r="M3" s="200"/>
      <c r="N3" s="200"/>
      <c r="O3" s="200"/>
      <c r="P3" s="200"/>
      <c r="Q3" s="200"/>
      <c r="T3" s="200"/>
      <c r="U3" s="200"/>
      <c r="V3" s="200"/>
      <c r="W3" s="200"/>
      <c r="X3" s="200"/>
      <c r="Y3" s="200"/>
      <c r="Z3" s="200"/>
    </row>
    <row r="34" spans="1:1" x14ac:dyDescent="0.25">
      <c r="A34" s="19" t="s">
        <v>91</v>
      </c>
    </row>
    <row r="35" spans="1:1" x14ac:dyDescent="0.25">
      <c r="A35" s="19" t="s">
        <v>31</v>
      </c>
    </row>
    <row r="36" spans="1:1" x14ac:dyDescent="0.25">
      <c r="A36" s="19" t="s">
        <v>50</v>
      </c>
    </row>
  </sheetData>
  <mergeCells count="3">
    <mergeCell ref="B2:H3"/>
    <mergeCell ref="K2:Q3"/>
    <mergeCell ref="T2:Z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0E291-E444-471F-96CC-D8D633A3C88B}">
  <sheetPr>
    <tabColor theme="6"/>
  </sheetPr>
  <dimension ref="A2:Z36"/>
  <sheetViews>
    <sheetView showGridLines="0" zoomScaleNormal="100" workbookViewId="0"/>
  </sheetViews>
  <sheetFormatPr baseColWidth="10" defaultRowHeight="15" x14ac:dyDescent="0.25"/>
  <sheetData>
    <row r="2" spans="2:26" ht="15" customHeight="1" x14ac:dyDescent="0.25">
      <c r="B2" s="199"/>
      <c r="C2" s="200"/>
      <c r="D2" s="200"/>
      <c r="E2" s="200"/>
      <c r="F2" s="200"/>
      <c r="G2" s="200"/>
      <c r="H2" s="200"/>
      <c r="K2" s="200"/>
      <c r="L2" s="200"/>
      <c r="M2" s="200"/>
      <c r="N2" s="200"/>
      <c r="O2" s="200"/>
      <c r="P2" s="200"/>
      <c r="Q2" s="200"/>
      <c r="T2" s="200"/>
      <c r="U2" s="200"/>
      <c r="V2" s="200"/>
      <c r="W2" s="200"/>
      <c r="X2" s="200"/>
      <c r="Y2" s="200"/>
      <c r="Z2" s="200"/>
    </row>
    <row r="3" spans="2:26" x14ac:dyDescent="0.25">
      <c r="B3" s="200"/>
      <c r="C3" s="200"/>
      <c r="D3" s="200"/>
      <c r="E3" s="200"/>
      <c r="F3" s="200"/>
      <c r="G3" s="200"/>
      <c r="H3" s="200"/>
      <c r="K3" s="200"/>
      <c r="L3" s="200"/>
      <c r="M3" s="200"/>
      <c r="N3" s="200"/>
      <c r="O3" s="200"/>
      <c r="P3" s="200"/>
      <c r="Q3" s="200"/>
      <c r="T3" s="200"/>
      <c r="U3" s="200"/>
      <c r="V3" s="200"/>
      <c r="W3" s="200"/>
      <c r="X3" s="200"/>
      <c r="Y3" s="200"/>
      <c r="Z3" s="200"/>
    </row>
    <row r="34" spans="1:1" x14ac:dyDescent="0.25">
      <c r="A34" s="19" t="s">
        <v>92</v>
      </c>
    </row>
    <row r="35" spans="1:1" x14ac:dyDescent="0.25">
      <c r="A35" s="19" t="s">
        <v>93</v>
      </c>
    </row>
    <row r="36" spans="1:1" x14ac:dyDescent="0.25">
      <c r="A36" s="19" t="s">
        <v>50</v>
      </c>
    </row>
  </sheetData>
  <mergeCells count="3">
    <mergeCell ref="B2:H3"/>
    <mergeCell ref="K2:Q3"/>
    <mergeCell ref="T2:Z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9FBA2-66FF-43F4-81AA-433377B818B6}">
  <sheetPr>
    <tabColor theme="5"/>
  </sheetPr>
  <dimension ref="A1:K11"/>
  <sheetViews>
    <sheetView showGridLines="0" workbookViewId="0"/>
  </sheetViews>
  <sheetFormatPr baseColWidth="10" defaultRowHeight="15" x14ac:dyDescent="0.25"/>
  <cols>
    <col min="1" max="1" width="32.7109375" customWidth="1"/>
    <col min="2" max="2" width="12.42578125" customWidth="1"/>
    <col min="3" max="4" width="12.85546875" customWidth="1"/>
    <col min="5" max="5" width="11.28515625" customWidth="1"/>
    <col min="6" max="6" width="10.42578125" customWidth="1"/>
    <col min="7" max="7" width="11.28515625" customWidth="1"/>
  </cols>
  <sheetData>
    <row r="1" spans="1:11" ht="15.75" x14ac:dyDescent="0.25">
      <c r="A1" s="20" t="s">
        <v>64</v>
      </c>
    </row>
    <row r="2" spans="1:11" ht="15.75" x14ac:dyDescent="0.25">
      <c r="A2" s="20"/>
    </row>
    <row r="3" spans="1:11" x14ac:dyDescent="0.25">
      <c r="A3" s="54" t="s">
        <v>35</v>
      </c>
      <c r="B3" s="54">
        <v>2012</v>
      </c>
      <c r="C3" s="54">
        <v>2013</v>
      </c>
      <c r="D3" s="137" t="s">
        <v>65</v>
      </c>
      <c r="E3" s="54" t="s">
        <v>10</v>
      </c>
      <c r="F3" s="54" t="s">
        <v>11</v>
      </c>
      <c r="G3" s="54" t="s">
        <v>12</v>
      </c>
      <c r="H3" s="54" t="s">
        <v>13</v>
      </c>
      <c r="I3" s="54" t="s">
        <v>14</v>
      </c>
      <c r="J3" s="54" t="s">
        <v>15</v>
      </c>
      <c r="K3" s="54" t="s">
        <v>16</v>
      </c>
    </row>
    <row r="4" spans="1:11" x14ac:dyDescent="0.25">
      <c r="A4" s="55" t="s">
        <v>44</v>
      </c>
      <c r="B4" s="104">
        <v>0.40100000000000002</v>
      </c>
      <c r="C4" s="104">
        <v>0.39900000000000002</v>
      </c>
      <c r="D4" s="136">
        <v>0.35450000000000004</v>
      </c>
      <c r="E4" s="56">
        <v>0.31</v>
      </c>
      <c r="F4" s="56">
        <v>0.28499999999999998</v>
      </c>
      <c r="G4" s="56">
        <v>0.27700000000000002</v>
      </c>
      <c r="H4" s="56">
        <v>0.31</v>
      </c>
      <c r="I4" s="56">
        <v>0.315</v>
      </c>
      <c r="J4" s="56">
        <v>0.307</v>
      </c>
      <c r="K4" s="56">
        <v>0.308</v>
      </c>
    </row>
    <row r="5" spans="1:11" x14ac:dyDescent="0.25">
      <c r="A5" s="55" t="s">
        <v>36</v>
      </c>
      <c r="B5" s="104">
        <v>0.38700000000000001</v>
      </c>
      <c r="C5" s="104">
        <v>0.40500000000000003</v>
      </c>
      <c r="D5" s="136">
        <v>0.42300000000000004</v>
      </c>
      <c r="E5" s="56">
        <v>0.441</v>
      </c>
      <c r="F5" s="56">
        <v>0.46100000000000002</v>
      </c>
      <c r="G5" s="56">
        <v>0.46400000000000002</v>
      </c>
      <c r="H5" s="56">
        <v>0.44400000000000001</v>
      </c>
      <c r="I5" s="56">
        <v>0.44400000000000001</v>
      </c>
      <c r="J5" s="56">
        <v>0.44900000000000001</v>
      </c>
      <c r="K5" s="56">
        <v>0.443</v>
      </c>
    </row>
    <row r="6" spans="1:11" x14ac:dyDescent="0.25">
      <c r="A6" s="55" t="s">
        <v>25</v>
      </c>
      <c r="B6" s="104">
        <v>0.27400000000000002</v>
      </c>
      <c r="C6" s="104">
        <v>0.25600000000000001</v>
      </c>
      <c r="D6" s="136">
        <v>0.26300000000000001</v>
      </c>
      <c r="E6" s="56">
        <v>0.27</v>
      </c>
      <c r="F6" s="56">
        <v>0.26200000000000001</v>
      </c>
      <c r="G6" s="56">
        <v>0.255</v>
      </c>
      <c r="H6" s="56">
        <v>0.26600000000000001</v>
      </c>
      <c r="I6" s="56">
        <v>0.25700000000000001</v>
      </c>
      <c r="J6" s="56">
        <v>0.249</v>
      </c>
      <c r="K6" s="56">
        <v>0.26500000000000001</v>
      </c>
    </row>
    <row r="7" spans="1:11" x14ac:dyDescent="0.25">
      <c r="A7" s="55" t="s">
        <v>37</v>
      </c>
      <c r="B7" s="104">
        <v>0.13</v>
      </c>
      <c r="C7" s="104">
        <v>0.14799999999999999</v>
      </c>
      <c r="D7" s="136">
        <v>0.1595</v>
      </c>
      <c r="E7" s="56">
        <v>0.17100000000000001</v>
      </c>
      <c r="F7" s="56">
        <v>0.17399999999999999</v>
      </c>
      <c r="G7" s="56">
        <v>0.17499999999999999</v>
      </c>
      <c r="H7" s="56">
        <v>0.16400000000000001</v>
      </c>
      <c r="I7" s="56">
        <v>0.16800000000000001</v>
      </c>
      <c r="J7" s="56">
        <v>0.17299999999999999</v>
      </c>
      <c r="K7" s="56">
        <v>0.16500000000000001</v>
      </c>
    </row>
    <row r="8" spans="1:11" x14ac:dyDescent="0.25">
      <c r="A8" s="19" t="s">
        <v>94</v>
      </c>
    </row>
    <row r="9" spans="1:11" x14ac:dyDescent="0.25">
      <c r="A9" s="19" t="s">
        <v>40</v>
      </c>
    </row>
    <row r="10" spans="1:11" x14ac:dyDescent="0.25">
      <c r="A10" s="19" t="s">
        <v>50</v>
      </c>
    </row>
    <row r="11" spans="1:11" x14ac:dyDescent="0.25">
      <c r="A11" s="19" t="s">
        <v>66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E306D-AA44-4F16-8D81-227E42B8C8EC}">
  <sheetPr>
    <tabColor rgb="FF00B0F0"/>
  </sheetPr>
  <dimension ref="A1:G106"/>
  <sheetViews>
    <sheetView showGridLines="0" workbookViewId="0"/>
  </sheetViews>
  <sheetFormatPr baseColWidth="10" defaultRowHeight="15" x14ac:dyDescent="0.25"/>
  <cols>
    <col min="1" max="1" width="13.7109375" customWidth="1"/>
    <col min="2" max="2" width="9.5703125" customWidth="1"/>
    <col min="3" max="3" width="9.28515625" customWidth="1"/>
    <col min="4" max="4" width="10.28515625" customWidth="1"/>
    <col min="5" max="5" width="13.140625" customWidth="1"/>
  </cols>
  <sheetData>
    <row r="1" spans="1:5" ht="15.75" x14ac:dyDescent="0.25">
      <c r="A1" s="114" t="s">
        <v>47</v>
      </c>
      <c r="C1" s="112"/>
      <c r="D1" s="112"/>
      <c r="E1" s="112"/>
    </row>
    <row r="2" spans="1:5" x14ac:dyDescent="0.25">
      <c r="C2" s="112"/>
      <c r="D2" s="112"/>
      <c r="E2" s="112"/>
    </row>
    <row r="3" spans="1:5" x14ac:dyDescent="0.25">
      <c r="A3" s="201" t="s">
        <v>48</v>
      </c>
      <c r="B3" s="203" t="s">
        <v>49</v>
      </c>
      <c r="C3" s="203"/>
      <c r="D3" s="203"/>
      <c r="E3" s="204"/>
    </row>
    <row r="4" spans="1:5" ht="31.5" customHeight="1" x14ac:dyDescent="0.25">
      <c r="A4" s="202"/>
      <c r="B4" s="129" t="s">
        <v>38</v>
      </c>
      <c r="C4" s="129" t="s">
        <v>6</v>
      </c>
      <c r="D4" s="129" t="s">
        <v>45</v>
      </c>
      <c r="E4" s="130" t="s">
        <v>8</v>
      </c>
    </row>
    <row r="5" spans="1:5" x14ac:dyDescent="0.25">
      <c r="A5" s="115">
        <v>0</v>
      </c>
      <c r="B5" s="116">
        <f>A5</f>
        <v>0</v>
      </c>
      <c r="C5" s="117">
        <v>0</v>
      </c>
      <c r="D5" s="117">
        <v>0</v>
      </c>
      <c r="E5" s="118">
        <v>0</v>
      </c>
    </row>
    <row r="6" spans="1:5" x14ac:dyDescent="0.25">
      <c r="A6" s="119">
        <v>0.01</v>
      </c>
      <c r="B6" s="120">
        <f>A6</f>
        <v>0.01</v>
      </c>
      <c r="C6" s="121">
        <v>7.38025360598937E-4</v>
      </c>
      <c r="D6" s="121">
        <v>1.4465850616979599E-3</v>
      </c>
      <c r="E6" s="122">
        <v>5.6259355209702002E-4</v>
      </c>
    </row>
    <row r="7" spans="1:5" x14ac:dyDescent="0.25">
      <c r="A7" s="115">
        <v>0.02</v>
      </c>
      <c r="B7" s="116">
        <f t="shared" ref="B7:B70" si="0">A7</f>
        <v>0.02</v>
      </c>
      <c r="C7" s="117">
        <v>2.9656375427250699E-3</v>
      </c>
      <c r="D7" s="117">
        <v>4.0287353301088104E-3</v>
      </c>
      <c r="E7" s="118">
        <v>1.89969651771816E-3</v>
      </c>
    </row>
    <row r="8" spans="1:5" x14ac:dyDescent="0.25">
      <c r="A8" s="119">
        <v>0.03</v>
      </c>
      <c r="B8" s="120">
        <f t="shared" si="0"/>
        <v>0.03</v>
      </c>
      <c r="C8" s="121">
        <v>5.8256240657762696E-3</v>
      </c>
      <c r="D8" s="121">
        <v>7.1067064406577802E-3</v>
      </c>
      <c r="E8" s="122">
        <v>3.7313551876764798E-3</v>
      </c>
    </row>
    <row r="9" spans="1:5" x14ac:dyDescent="0.25">
      <c r="A9" s="115">
        <v>0.04</v>
      </c>
      <c r="B9" s="116">
        <f t="shared" si="0"/>
        <v>0.04</v>
      </c>
      <c r="C9" s="117">
        <v>9.0653097107487503E-3</v>
      </c>
      <c r="D9" s="117">
        <v>1.0501576392868899E-2</v>
      </c>
      <c r="E9" s="118">
        <v>5.9351351093948701E-3</v>
      </c>
    </row>
    <row r="10" spans="1:5" x14ac:dyDescent="0.25">
      <c r="A10" s="119">
        <v>0.05</v>
      </c>
      <c r="B10" s="120">
        <f t="shared" si="0"/>
        <v>0.05</v>
      </c>
      <c r="C10" s="121">
        <v>1.2564328654104499E-2</v>
      </c>
      <c r="D10" s="121">
        <v>1.4148359766349299E-2</v>
      </c>
      <c r="E10" s="122">
        <v>8.4431974257178407E-3</v>
      </c>
    </row>
    <row r="11" spans="1:5" x14ac:dyDescent="0.25">
      <c r="A11" s="115">
        <v>0.06</v>
      </c>
      <c r="B11" s="116">
        <f t="shared" si="0"/>
        <v>0.06</v>
      </c>
      <c r="C11" s="117">
        <v>1.6290981552320501E-2</v>
      </c>
      <c r="D11" s="117">
        <v>1.8013804244623101E-2</v>
      </c>
      <c r="E11" s="118">
        <v>1.12093124532276E-2</v>
      </c>
    </row>
    <row r="12" spans="1:5" x14ac:dyDescent="0.25">
      <c r="A12" s="119">
        <v>7.0000000000000007E-2</v>
      </c>
      <c r="B12" s="120">
        <f t="shared" si="0"/>
        <v>7.0000000000000007E-2</v>
      </c>
      <c r="C12" s="121">
        <v>2.0229005382022599E-2</v>
      </c>
      <c r="D12" s="121">
        <v>2.2073472269305301E-2</v>
      </c>
      <c r="E12" s="122">
        <v>1.4196071383312201E-2</v>
      </c>
    </row>
    <row r="13" spans="1:5" x14ac:dyDescent="0.25">
      <c r="A13" s="115">
        <v>0.08</v>
      </c>
      <c r="B13" s="116">
        <f t="shared" si="0"/>
        <v>0.08</v>
      </c>
      <c r="C13" s="117">
        <v>2.4354867196710199E-2</v>
      </c>
      <c r="D13" s="117">
        <v>2.6309266958053499E-2</v>
      </c>
      <c r="E13" s="118">
        <v>1.7383985619221599E-2</v>
      </c>
    </row>
    <row r="14" spans="1:5" x14ac:dyDescent="0.25">
      <c r="A14" s="119">
        <v>0.09</v>
      </c>
      <c r="B14" s="120">
        <f t="shared" si="0"/>
        <v>0.09</v>
      </c>
      <c r="C14" s="121">
        <v>2.86493562790665E-2</v>
      </c>
      <c r="D14" s="121">
        <v>3.0706506470415899E-2</v>
      </c>
      <c r="E14" s="122">
        <v>2.07602511338645E-2</v>
      </c>
    </row>
    <row r="15" spans="1:5" x14ac:dyDescent="0.25">
      <c r="A15" s="115">
        <v>0.1</v>
      </c>
      <c r="B15" s="116">
        <f t="shared" si="0"/>
        <v>0.1</v>
      </c>
      <c r="C15" s="117">
        <v>3.3108253118308097E-2</v>
      </c>
      <c r="D15" s="117">
        <v>3.5254015728149603E-2</v>
      </c>
      <c r="E15" s="118">
        <v>2.4310619509884699E-2</v>
      </c>
    </row>
    <row r="16" spans="1:5" x14ac:dyDescent="0.25">
      <c r="A16" s="119">
        <v>0.11</v>
      </c>
      <c r="B16" s="120">
        <f t="shared" si="0"/>
        <v>0.11</v>
      </c>
      <c r="C16" s="121">
        <v>3.77219304833908E-2</v>
      </c>
      <c r="D16" s="121">
        <v>3.9943775188923003E-2</v>
      </c>
      <c r="E16" s="122">
        <v>2.8027535790726699E-2</v>
      </c>
    </row>
    <row r="17" spans="1:5" x14ac:dyDescent="0.25">
      <c r="A17" s="115">
        <v>0.12</v>
      </c>
      <c r="B17" s="116">
        <f t="shared" si="0"/>
        <v>0.12</v>
      </c>
      <c r="C17" s="117">
        <v>4.2481157450528301E-2</v>
      </c>
      <c r="D17" s="117">
        <v>4.47685302273877E-2</v>
      </c>
      <c r="E17" s="118">
        <v>3.1901687226981397E-2</v>
      </c>
    </row>
    <row r="18" spans="1:5" x14ac:dyDescent="0.25">
      <c r="A18" s="119">
        <v>0.13</v>
      </c>
      <c r="B18" s="120">
        <f t="shared" si="0"/>
        <v>0.13</v>
      </c>
      <c r="C18" s="121">
        <v>4.7378563128866097E-2</v>
      </c>
      <c r="D18" s="121">
        <v>4.97234712946047E-2</v>
      </c>
      <c r="E18" s="122">
        <v>3.5924913748077901E-2</v>
      </c>
    </row>
    <row r="19" spans="1:5" x14ac:dyDescent="0.25">
      <c r="A19" s="115">
        <v>0.14000000000000001</v>
      </c>
      <c r="B19" s="116">
        <f t="shared" si="0"/>
        <v>0.14000000000000001</v>
      </c>
      <c r="C19" s="117">
        <v>5.2408027745307097E-2</v>
      </c>
      <c r="D19" s="117">
        <v>5.4804263537671101E-2</v>
      </c>
      <c r="E19" s="118">
        <v>4.00824521362384E-2</v>
      </c>
    </row>
    <row r="20" spans="1:5" x14ac:dyDescent="0.25">
      <c r="A20" s="119">
        <v>0.15</v>
      </c>
      <c r="B20" s="120">
        <f t="shared" si="0"/>
        <v>0.15</v>
      </c>
      <c r="C20" s="121">
        <v>5.7562760036627303E-2</v>
      </c>
      <c r="D20" s="121">
        <v>6.0008119326778499E-2</v>
      </c>
      <c r="E20" s="122">
        <v>4.4372186309871102E-2</v>
      </c>
    </row>
    <row r="21" spans="1:5" x14ac:dyDescent="0.25">
      <c r="A21" s="115">
        <v>0.16</v>
      </c>
      <c r="B21" s="116">
        <f t="shared" si="0"/>
        <v>0.16</v>
      </c>
      <c r="C21" s="117">
        <v>6.2838126114150794E-2</v>
      </c>
      <c r="D21" s="117">
        <v>6.53324813114739E-2</v>
      </c>
      <c r="E21" s="118">
        <v>4.8789740096510603E-2</v>
      </c>
    </row>
    <row r="22" spans="1:5" x14ac:dyDescent="0.25">
      <c r="A22" s="119">
        <v>0.17</v>
      </c>
      <c r="B22" s="120">
        <f t="shared" si="0"/>
        <v>0.17</v>
      </c>
      <c r="C22" s="121">
        <v>6.8232436688673195E-2</v>
      </c>
      <c r="D22" s="121">
        <v>7.0774902479450494E-2</v>
      </c>
      <c r="E22" s="122">
        <v>5.3330318053010799E-2</v>
      </c>
    </row>
    <row r="23" spans="1:5" x14ac:dyDescent="0.25">
      <c r="A23" s="115">
        <v>0.18</v>
      </c>
      <c r="B23" s="116">
        <f t="shared" si="0"/>
        <v>0.18</v>
      </c>
      <c r="C23" s="117">
        <v>7.3747860168975901E-2</v>
      </c>
      <c r="D23" s="117">
        <v>7.6333130476225003E-2</v>
      </c>
      <c r="E23" s="118">
        <v>5.7991767414200299E-2</v>
      </c>
    </row>
    <row r="24" spans="1:5" x14ac:dyDescent="0.25">
      <c r="A24" s="119">
        <v>0.19</v>
      </c>
      <c r="B24" s="120">
        <f t="shared" si="0"/>
        <v>0.19</v>
      </c>
      <c r="C24" s="121">
        <v>7.9381068872946201E-2</v>
      </c>
      <c r="D24" s="121">
        <v>8.2004960319215503E-2</v>
      </c>
      <c r="E24" s="122">
        <v>6.2769418639515698E-2</v>
      </c>
    </row>
    <row r="25" spans="1:5" x14ac:dyDescent="0.25">
      <c r="A25" s="115">
        <v>0.2</v>
      </c>
      <c r="B25" s="116">
        <f t="shared" si="0"/>
        <v>0.2</v>
      </c>
      <c r="C25" s="117">
        <v>8.5129075630507797E-2</v>
      </c>
      <c r="D25" s="117">
        <v>8.7788812343690598E-2</v>
      </c>
      <c r="E25" s="118">
        <v>6.7660023999178295E-2</v>
      </c>
    </row>
    <row r="26" spans="1:5" x14ac:dyDescent="0.25">
      <c r="A26" s="119">
        <v>0.21</v>
      </c>
      <c r="B26" s="120">
        <f t="shared" si="0"/>
        <v>0.21</v>
      </c>
      <c r="C26" s="121">
        <v>9.0989204551157707E-2</v>
      </c>
      <c r="D26" s="121">
        <v>9.3682876908444193E-2</v>
      </c>
      <c r="E26" s="122">
        <v>7.2660309847219801E-2</v>
      </c>
    </row>
    <row r="27" spans="1:5" x14ac:dyDescent="0.25">
      <c r="A27" s="115">
        <v>0.22</v>
      </c>
      <c r="B27" s="116">
        <f t="shared" si="0"/>
        <v>0.22</v>
      </c>
      <c r="C27" s="117">
        <v>9.6960869349263207E-2</v>
      </c>
      <c r="D27" s="117">
        <v>9.9685828979846E-2</v>
      </c>
      <c r="E27" s="118">
        <v>7.7767940538647704E-2</v>
      </c>
    </row>
    <row r="28" spans="1:5" x14ac:dyDescent="0.25">
      <c r="A28" s="119">
        <v>0.23</v>
      </c>
      <c r="B28" s="120">
        <f t="shared" si="0"/>
        <v>0.23</v>
      </c>
      <c r="C28" s="121">
        <v>0.103043325091237</v>
      </c>
      <c r="D28" s="121">
        <v>0.105795334631449</v>
      </c>
      <c r="E28" s="122">
        <v>8.2981862746271604E-2</v>
      </c>
    </row>
    <row r="29" spans="1:5" x14ac:dyDescent="0.25">
      <c r="A29" s="115">
        <v>0.24</v>
      </c>
      <c r="B29" s="116">
        <f t="shared" si="0"/>
        <v>0.24</v>
      </c>
      <c r="C29" s="117">
        <v>0.109234974215349</v>
      </c>
      <c r="D29" s="117">
        <v>0.112009536658953</v>
      </c>
      <c r="E29" s="118">
        <v>8.8301479866977603E-2</v>
      </c>
    </row>
    <row r="30" spans="1:5" x14ac:dyDescent="0.25">
      <c r="A30" s="119">
        <v>0.25</v>
      </c>
      <c r="B30" s="120">
        <f t="shared" si="0"/>
        <v>0.25</v>
      </c>
      <c r="C30" s="121">
        <v>0.115535701746487</v>
      </c>
      <c r="D30" s="121">
        <v>0.118326370230338</v>
      </c>
      <c r="E30" s="122">
        <v>9.3723307156656097E-2</v>
      </c>
    </row>
    <row r="31" spans="1:5" x14ac:dyDescent="0.25">
      <c r="A31" s="115">
        <v>0.26</v>
      </c>
      <c r="B31" s="116">
        <f t="shared" si="0"/>
        <v>0.26</v>
      </c>
      <c r="C31" s="117">
        <v>0.12194426251136201</v>
      </c>
      <c r="D31" s="117">
        <v>0.124743876997517</v>
      </c>
      <c r="E31" s="118">
        <v>9.9247142201176197E-2</v>
      </c>
    </row>
    <row r="32" spans="1:5" x14ac:dyDescent="0.25">
      <c r="A32" s="119">
        <v>0.27</v>
      </c>
      <c r="B32" s="120">
        <f t="shared" si="0"/>
        <v>0.27</v>
      </c>
      <c r="C32" s="121">
        <v>0.12846038198349999</v>
      </c>
      <c r="D32" s="121">
        <v>0.13126061675314701</v>
      </c>
      <c r="E32" s="122">
        <v>0.104873817028445</v>
      </c>
    </row>
    <row r="33" spans="1:7" x14ac:dyDescent="0.25">
      <c r="A33" s="115">
        <v>0.28000000000000003</v>
      </c>
      <c r="B33" s="116">
        <f t="shared" si="0"/>
        <v>0.28000000000000003</v>
      </c>
      <c r="C33" s="117">
        <v>0.135082358232233</v>
      </c>
      <c r="D33" s="117">
        <v>0.13787529344260499</v>
      </c>
      <c r="E33" s="118">
        <v>0.110601213553029</v>
      </c>
    </row>
    <row r="34" spans="1:7" x14ac:dyDescent="0.25">
      <c r="A34" s="119">
        <v>0.28999999999999998</v>
      </c>
      <c r="B34" s="120">
        <f t="shared" si="0"/>
        <v>0.28999999999999998</v>
      </c>
      <c r="C34" s="121">
        <v>0.141809190192001</v>
      </c>
      <c r="D34" s="121">
        <v>0.144586613081431</v>
      </c>
      <c r="E34" s="122">
        <v>0.116425596069548</v>
      </c>
    </row>
    <row r="35" spans="1:7" x14ac:dyDescent="0.25">
      <c r="A35" s="115">
        <v>0.3</v>
      </c>
      <c r="B35" s="116">
        <f t="shared" si="0"/>
        <v>0.3</v>
      </c>
      <c r="C35" s="117">
        <v>0.14863869431847601</v>
      </c>
      <c r="D35" s="117">
        <v>0.15139258566536001</v>
      </c>
      <c r="E35" s="118">
        <v>0.122344762294071</v>
      </c>
    </row>
    <row r="36" spans="1:7" x14ac:dyDescent="0.25">
      <c r="A36" s="119">
        <v>0.31</v>
      </c>
      <c r="B36" s="120">
        <f t="shared" si="0"/>
        <v>0.31</v>
      </c>
      <c r="C36" s="121">
        <v>0.15556905546139699</v>
      </c>
      <c r="D36" s="121">
        <v>0.158291824955408</v>
      </c>
      <c r="E36" s="122">
        <v>0.128357441915571</v>
      </c>
      <c r="G36" t="s">
        <v>69</v>
      </c>
    </row>
    <row r="37" spans="1:7" x14ac:dyDescent="0.25">
      <c r="A37" s="115">
        <v>0.32</v>
      </c>
      <c r="B37" s="116">
        <f t="shared" si="0"/>
        <v>0.32</v>
      </c>
      <c r="C37" s="117">
        <v>0.162596844687182</v>
      </c>
      <c r="D37" s="117">
        <v>0.16528294343571501</v>
      </c>
      <c r="E37" s="118">
        <v>0.134464747303116</v>
      </c>
      <c r="G37" t="s">
        <v>51</v>
      </c>
    </row>
    <row r="38" spans="1:7" x14ac:dyDescent="0.25">
      <c r="A38" s="119">
        <v>0.33</v>
      </c>
      <c r="B38" s="120">
        <f t="shared" si="0"/>
        <v>0.33</v>
      </c>
      <c r="C38" s="121">
        <v>0.16971898528766499</v>
      </c>
      <c r="D38" s="121">
        <v>0.17236488224886401</v>
      </c>
      <c r="E38" s="122">
        <v>0.14066563010354299</v>
      </c>
    </row>
    <row r="39" spans="1:7" x14ac:dyDescent="0.25">
      <c r="A39" s="115">
        <v>0.34</v>
      </c>
      <c r="B39" s="116">
        <f t="shared" si="0"/>
        <v>0.34</v>
      </c>
      <c r="C39" s="117">
        <v>0.17693503203052</v>
      </c>
      <c r="D39" s="117">
        <v>0.17953639898216101</v>
      </c>
      <c r="E39" s="118">
        <v>0.146959429354872</v>
      </c>
    </row>
    <row r="40" spans="1:7" x14ac:dyDescent="0.25">
      <c r="A40" s="119">
        <v>0.35</v>
      </c>
      <c r="B40" s="120">
        <f t="shared" si="0"/>
        <v>0.35</v>
      </c>
      <c r="C40" s="121">
        <v>0.18424509203389999</v>
      </c>
      <c r="D40" s="121">
        <v>0.186796270363046</v>
      </c>
      <c r="E40" s="122">
        <v>0.15334347596132</v>
      </c>
    </row>
    <row r="41" spans="1:7" x14ac:dyDescent="0.25">
      <c r="A41" s="115">
        <v>0.36</v>
      </c>
      <c r="B41" s="116">
        <f t="shared" si="0"/>
        <v>0.36</v>
      </c>
      <c r="C41" s="117">
        <v>0.19164837042831401</v>
      </c>
      <c r="D41" s="117">
        <v>0.19414391744050599</v>
      </c>
      <c r="E41" s="118">
        <v>0.15981957348996201</v>
      </c>
    </row>
    <row r="42" spans="1:7" x14ac:dyDescent="0.25">
      <c r="A42" s="119">
        <v>0.37</v>
      </c>
      <c r="B42" s="120">
        <f t="shared" si="0"/>
        <v>0.37</v>
      </c>
      <c r="C42" s="121">
        <v>0.199144096421073</v>
      </c>
      <c r="D42" s="121">
        <v>0.20157901359625399</v>
      </c>
      <c r="E42" s="122">
        <v>0.16638831715965299</v>
      </c>
    </row>
    <row r="43" spans="1:7" x14ac:dyDescent="0.25">
      <c r="A43" s="115">
        <v>0.38</v>
      </c>
      <c r="B43" s="116">
        <f t="shared" si="0"/>
        <v>0.38</v>
      </c>
      <c r="C43" s="117">
        <v>0.20673136061623301</v>
      </c>
      <c r="D43" s="117">
        <v>0.20910116611320501</v>
      </c>
      <c r="E43" s="118">
        <v>0.173046339320373</v>
      </c>
    </row>
    <row r="44" spans="1:7" x14ac:dyDescent="0.25">
      <c r="A44" s="119">
        <v>0.39</v>
      </c>
      <c r="B44" s="120">
        <f t="shared" si="0"/>
        <v>0.39</v>
      </c>
      <c r="C44" s="121">
        <v>0.21440847586166401</v>
      </c>
      <c r="D44" s="121">
        <v>0.21671017220366301</v>
      </c>
      <c r="E44" s="122">
        <v>0.17979412977003201</v>
      </c>
    </row>
    <row r="45" spans="1:7" x14ac:dyDescent="0.25">
      <c r="A45" s="115">
        <v>0.4</v>
      </c>
      <c r="B45" s="116">
        <f t="shared" si="0"/>
        <v>0.4</v>
      </c>
      <c r="C45" s="117">
        <v>0.22217617891307501</v>
      </c>
      <c r="D45" s="117">
        <v>0.22440568528603499</v>
      </c>
      <c r="E45" s="118">
        <v>0.18663364424305201</v>
      </c>
    </row>
    <row r="46" spans="1:7" x14ac:dyDescent="0.25">
      <c r="A46" s="119">
        <v>0.41</v>
      </c>
      <c r="B46" s="120">
        <f t="shared" si="0"/>
        <v>0.41</v>
      </c>
      <c r="C46" s="121">
        <v>0.23003434735874601</v>
      </c>
      <c r="D46" s="121">
        <v>0.232187068776568</v>
      </c>
      <c r="E46" s="122">
        <v>0.19356317403453699</v>
      </c>
    </row>
    <row r="47" spans="1:7" x14ac:dyDescent="0.25">
      <c r="A47" s="115">
        <v>0.42</v>
      </c>
      <c r="B47" s="116">
        <f t="shared" si="0"/>
        <v>0.42</v>
      </c>
      <c r="C47" s="117">
        <v>0.23798259088176599</v>
      </c>
      <c r="D47" s="117">
        <v>0.24005448682241601</v>
      </c>
      <c r="E47" s="118">
        <v>0.200585435403037</v>
      </c>
    </row>
    <row r="48" spans="1:7" x14ac:dyDescent="0.25">
      <c r="A48" s="119">
        <v>0.43</v>
      </c>
      <c r="B48" s="120">
        <f t="shared" si="0"/>
        <v>0.43</v>
      </c>
      <c r="C48" s="121">
        <v>0.24601810093885301</v>
      </c>
      <c r="D48" s="121">
        <v>0.24800858668676801</v>
      </c>
      <c r="E48" s="122">
        <v>0.207696766736924</v>
      </c>
    </row>
    <row r="49" spans="1:5" x14ac:dyDescent="0.25">
      <c r="A49" s="115">
        <v>0.44</v>
      </c>
      <c r="B49" s="116">
        <f t="shared" si="0"/>
        <v>0.44</v>
      </c>
      <c r="C49" s="117">
        <v>0.25414108588472401</v>
      </c>
      <c r="D49" s="117">
        <v>0.25604947619239599</v>
      </c>
      <c r="E49" s="118">
        <v>0.21489924605822899</v>
      </c>
    </row>
    <row r="50" spans="1:5" x14ac:dyDescent="0.25">
      <c r="A50" s="119">
        <v>0.45</v>
      </c>
      <c r="B50" s="120">
        <f t="shared" si="0"/>
        <v>0.45</v>
      </c>
      <c r="C50" s="121">
        <v>0.26235284651210999</v>
      </c>
      <c r="D50" s="121">
        <v>0.26417774760637802</v>
      </c>
      <c r="E50" s="122">
        <v>0.222196183045065</v>
      </c>
    </row>
    <row r="51" spans="1:5" x14ac:dyDescent="0.25">
      <c r="A51" s="115">
        <v>0.46</v>
      </c>
      <c r="B51" s="116">
        <f t="shared" si="0"/>
        <v>0.46</v>
      </c>
      <c r="C51" s="117">
        <v>0.27065423149464102</v>
      </c>
      <c r="D51" s="117">
        <v>0.27239391431892701</v>
      </c>
      <c r="E51" s="118">
        <v>0.22958821776382099</v>
      </c>
    </row>
    <row r="52" spans="1:5" x14ac:dyDescent="0.25">
      <c r="A52" s="119">
        <v>0.47</v>
      </c>
      <c r="B52" s="120">
        <f t="shared" si="0"/>
        <v>0.47</v>
      </c>
      <c r="C52" s="121">
        <v>0.27904642749061198</v>
      </c>
      <c r="D52" s="121">
        <v>0.28069829942285801</v>
      </c>
      <c r="E52" s="122">
        <v>0.237073421775958</v>
      </c>
    </row>
    <row r="53" spans="1:5" x14ac:dyDescent="0.25">
      <c r="A53" s="115">
        <v>0.48</v>
      </c>
      <c r="B53" s="116">
        <f t="shared" si="0"/>
        <v>0.48</v>
      </c>
      <c r="C53" s="117">
        <v>0.28752997194559299</v>
      </c>
      <c r="D53" s="117">
        <v>0.28909162537105498</v>
      </c>
      <c r="E53" s="118">
        <v>0.24465238178090701</v>
      </c>
    </row>
    <row r="54" spans="1:5" x14ac:dyDescent="0.25">
      <c r="A54" s="119">
        <v>0.49</v>
      </c>
      <c r="B54" s="120">
        <f t="shared" si="0"/>
        <v>0.49</v>
      </c>
      <c r="C54" s="121">
        <v>0.29610568775212398</v>
      </c>
      <c r="D54" s="121">
        <v>0.29757444867723398</v>
      </c>
      <c r="E54" s="122">
        <v>0.25232614174224999</v>
      </c>
    </row>
    <row r="55" spans="1:5" x14ac:dyDescent="0.25">
      <c r="A55" s="115">
        <v>0.5</v>
      </c>
      <c r="B55" s="116">
        <f t="shared" si="0"/>
        <v>0.5</v>
      </c>
      <c r="C55" s="117">
        <v>0.30477441903333602</v>
      </c>
      <c r="D55" s="117">
        <v>0.30614791171474398</v>
      </c>
      <c r="E55" s="118">
        <v>0.26009569329719201</v>
      </c>
    </row>
    <row r="56" spans="1:5" x14ac:dyDescent="0.25">
      <c r="A56" s="119">
        <v>0.51</v>
      </c>
      <c r="B56" s="120">
        <f t="shared" si="0"/>
        <v>0.51</v>
      </c>
      <c r="C56" s="121">
        <v>0.31353710601756302</v>
      </c>
      <c r="D56" s="121">
        <v>0.31481268421448499</v>
      </c>
      <c r="E56" s="122">
        <v>0.26796144271141897</v>
      </c>
    </row>
    <row r="57" spans="1:5" x14ac:dyDescent="0.25">
      <c r="A57" s="115">
        <v>0.52</v>
      </c>
      <c r="B57" s="116">
        <f t="shared" si="0"/>
        <v>0.52</v>
      </c>
      <c r="C57" s="117">
        <v>0.32239468459972398</v>
      </c>
      <c r="D57" s="117">
        <v>0.32356937691778498</v>
      </c>
      <c r="E57" s="118">
        <v>0.27592595812080301</v>
      </c>
    </row>
    <row r="58" spans="1:5" x14ac:dyDescent="0.25">
      <c r="A58" s="119">
        <v>0.53</v>
      </c>
      <c r="B58" s="120">
        <f t="shared" si="0"/>
        <v>0.53</v>
      </c>
      <c r="C58" s="121">
        <v>0.33134833419908799</v>
      </c>
      <c r="D58" s="121">
        <v>0.33241910772330302</v>
      </c>
      <c r="E58" s="122">
        <v>0.283988316338177</v>
      </c>
    </row>
    <row r="59" spans="1:5" x14ac:dyDescent="0.25">
      <c r="A59" s="115">
        <v>0.54</v>
      </c>
      <c r="B59" s="116">
        <f t="shared" si="0"/>
        <v>0.54</v>
      </c>
      <c r="C59" s="117">
        <v>0.34039896131313202</v>
      </c>
      <c r="D59" s="117">
        <v>0.34136267292734801</v>
      </c>
      <c r="E59" s="118">
        <v>0.29214808690992999</v>
      </c>
    </row>
    <row r="60" spans="1:5" x14ac:dyDescent="0.25">
      <c r="A60" s="119">
        <v>0.55000000000000004</v>
      </c>
      <c r="B60" s="120">
        <f t="shared" si="0"/>
        <v>0.55000000000000004</v>
      </c>
      <c r="C60" s="121">
        <v>0.34954731922767202</v>
      </c>
      <c r="D60" s="121">
        <v>0.350401158018463</v>
      </c>
      <c r="E60" s="122">
        <v>0.30040901793812003</v>
      </c>
    </row>
    <row r="61" spans="1:5" x14ac:dyDescent="0.25">
      <c r="A61" s="115">
        <v>0.56000000000000005</v>
      </c>
      <c r="B61" s="116">
        <f t="shared" si="0"/>
        <v>0.56000000000000005</v>
      </c>
      <c r="C61" s="117">
        <v>0.35879430788748701</v>
      </c>
      <c r="D61" s="117">
        <v>0.35953626873163602</v>
      </c>
      <c r="E61" s="118">
        <v>0.30877501074388503</v>
      </c>
    </row>
    <row r="62" spans="1:5" x14ac:dyDescent="0.25">
      <c r="A62" s="119">
        <v>0.56999999999999995</v>
      </c>
      <c r="B62" s="120">
        <f t="shared" si="0"/>
        <v>0.56999999999999995</v>
      </c>
      <c r="C62" s="121">
        <v>0.36814128858772599</v>
      </c>
      <c r="D62" s="121">
        <v>0.368768807418002</v>
      </c>
      <c r="E62" s="122">
        <v>0.317246973978902</v>
      </c>
    </row>
    <row r="63" spans="1:5" x14ac:dyDescent="0.25">
      <c r="A63" s="115">
        <v>0.57999999999999996</v>
      </c>
      <c r="B63" s="116">
        <f t="shared" si="0"/>
        <v>0.57999999999999996</v>
      </c>
      <c r="C63" s="117">
        <v>0.377590328655727</v>
      </c>
      <c r="D63" s="117">
        <v>0.37809983422601501</v>
      </c>
      <c r="E63" s="118">
        <v>0.32582800232843201</v>
      </c>
    </row>
    <row r="64" spans="1:5" x14ac:dyDescent="0.25">
      <c r="A64" s="119">
        <v>0.59</v>
      </c>
      <c r="B64" s="120">
        <f t="shared" si="0"/>
        <v>0.59</v>
      </c>
      <c r="C64" s="121">
        <v>0.38714263263403798</v>
      </c>
      <c r="D64" s="121">
        <v>0.38753100687661401</v>
      </c>
      <c r="E64" s="122">
        <v>0.33452122906312098</v>
      </c>
    </row>
    <row r="65" spans="1:5" x14ac:dyDescent="0.25">
      <c r="A65" s="115">
        <v>0.6</v>
      </c>
      <c r="B65" s="116">
        <f t="shared" si="0"/>
        <v>0.6</v>
      </c>
      <c r="C65" s="117">
        <v>0.39679804829915399</v>
      </c>
      <c r="D65" s="117">
        <v>0.39706409766128298</v>
      </c>
      <c r="E65" s="118">
        <v>0.34332633852121403</v>
      </c>
    </row>
    <row r="66" spans="1:5" x14ac:dyDescent="0.25">
      <c r="A66" s="119">
        <v>0.61</v>
      </c>
      <c r="B66" s="120">
        <f t="shared" si="0"/>
        <v>0.61</v>
      </c>
      <c r="C66" s="121">
        <v>0.40655816486393298</v>
      </c>
      <c r="D66" s="121">
        <v>0.40670049328230201</v>
      </c>
      <c r="E66" s="122">
        <v>0.35224784235638401</v>
      </c>
    </row>
    <row r="67" spans="1:5" x14ac:dyDescent="0.25">
      <c r="A67" s="115">
        <v>0.62</v>
      </c>
      <c r="B67" s="116">
        <f t="shared" si="0"/>
        <v>0.62</v>
      </c>
      <c r="C67" s="117">
        <v>0.41642541330240201</v>
      </c>
      <c r="D67" s="117">
        <v>0.41644248270912698</v>
      </c>
      <c r="E67" s="118">
        <v>0.36128834614087102</v>
      </c>
    </row>
    <row r="68" spans="1:5" x14ac:dyDescent="0.25">
      <c r="A68" s="119">
        <v>0.63</v>
      </c>
      <c r="B68" s="120">
        <f t="shared" si="0"/>
        <v>0.63</v>
      </c>
      <c r="C68" s="121">
        <v>0.42640210000756201</v>
      </c>
      <c r="D68" s="121">
        <v>0.42629191157264701</v>
      </c>
      <c r="E68" s="122">
        <v>0.37044913554905101</v>
      </c>
    </row>
    <row r="69" spans="1:5" x14ac:dyDescent="0.25">
      <c r="A69" s="115">
        <v>0.64</v>
      </c>
      <c r="B69" s="116">
        <f t="shared" si="0"/>
        <v>0.64</v>
      </c>
      <c r="C69" s="117">
        <v>0.43649098690987798</v>
      </c>
      <c r="D69" s="117">
        <v>0.43625088512469101</v>
      </c>
      <c r="E69" s="118">
        <v>0.37973379857823197</v>
      </c>
    </row>
    <row r="70" spans="1:5" x14ac:dyDescent="0.25">
      <c r="A70" s="119">
        <v>0.65</v>
      </c>
      <c r="B70" s="120">
        <f t="shared" si="0"/>
        <v>0.65</v>
      </c>
      <c r="C70" s="121">
        <v>0.446694525846625</v>
      </c>
      <c r="D70" s="121">
        <v>0.44632160126068698</v>
      </c>
      <c r="E70" s="122">
        <v>0.389144764746504</v>
      </c>
    </row>
    <row r="71" spans="1:5" x14ac:dyDescent="0.25">
      <c r="A71" s="115">
        <v>0.66</v>
      </c>
      <c r="B71" s="116">
        <f t="shared" ref="B71:B105" si="1">A71</f>
        <v>0.66</v>
      </c>
      <c r="C71" s="117">
        <v>0.45701550691068699</v>
      </c>
      <c r="D71" s="117">
        <v>0.45650692825086497</v>
      </c>
      <c r="E71" s="118">
        <v>0.39868361603855101</v>
      </c>
    </row>
    <row r="72" spans="1:5" x14ac:dyDescent="0.25">
      <c r="A72" s="119">
        <v>0.67</v>
      </c>
      <c r="B72" s="120">
        <f t="shared" si="1"/>
        <v>0.67</v>
      </c>
      <c r="C72" s="121">
        <v>0.46745645250229001</v>
      </c>
      <c r="D72" s="121">
        <v>0.466809753378996</v>
      </c>
      <c r="E72" s="122">
        <v>0.40835623822302303</v>
      </c>
    </row>
    <row r="73" spans="1:5" x14ac:dyDescent="0.25">
      <c r="A73" s="115">
        <v>0.68</v>
      </c>
      <c r="B73" s="116">
        <f t="shared" si="1"/>
        <v>0.68</v>
      </c>
      <c r="C73" s="117">
        <v>0.47802070635452998</v>
      </c>
      <c r="D73" s="117">
        <v>0.47723331926544899</v>
      </c>
      <c r="E73" s="118">
        <v>0.41817006391744299</v>
      </c>
    </row>
    <row r="74" spans="1:5" x14ac:dyDescent="0.25">
      <c r="A74" s="119">
        <v>0.69</v>
      </c>
      <c r="B74" s="120">
        <f t="shared" si="1"/>
        <v>0.69</v>
      </c>
      <c r="C74" s="121">
        <v>0.48871111306038501</v>
      </c>
      <c r="D74" s="121">
        <v>0.48778122334649199</v>
      </c>
      <c r="E74" s="122">
        <v>0.42812957539468699</v>
      </c>
    </row>
    <row r="75" spans="1:5" x14ac:dyDescent="0.25">
      <c r="A75" s="115">
        <v>0.7</v>
      </c>
      <c r="B75" s="116">
        <f t="shared" si="1"/>
        <v>0.7</v>
      </c>
      <c r="C75" s="117">
        <v>0.499531193972093</v>
      </c>
      <c r="D75" s="117">
        <v>0.49845811317223199</v>
      </c>
      <c r="E75" s="118">
        <v>0.43823928444306198</v>
      </c>
    </row>
    <row r="76" spans="1:5" x14ac:dyDescent="0.25">
      <c r="A76" s="119">
        <v>0.71</v>
      </c>
      <c r="B76" s="120">
        <f t="shared" si="1"/>
        <v>0.71</v>
      </c>
      <c r="C76" s="121">
        <v>0.510485286521283</v>
      </c>
      <c r="D76" s="121">
        <v>0.50926786161273596</v>
      </c>
      <c r="E76" s="122">
        <v>0.44850007822245302</v>
      </c>
    </row>
    <row r="77" spans="1:5" x14ac:dyDescent="0.25">
      <c r="A77" s="115">
        <v>0.72</v>
      </c>
      <c r="B77" s="116">
        <f t="shared" si="1"/>
        <v>0.72</v>
      </c>
      <c r="C77" s="117">
        <v>0.52157884489992201</v>
      </c>
      <c r="D77" s="117">
        <v>0.52021486870165801</v>
      </c>
      <c r="E77" s="118">
        <v>0.458915337807208</v>
      </c>
    </row>
    <row r="78" spans="1:5" x14ac:dyDescent="0.25">
      <c r="A78" s="119">
        <v>0.73</v>
      </c>
      <c r="B78" s="120">
        <f t="shared" si="1"/>
        <v>0.73</v>
      </c>
      <c r="C78" s="121">
        <v>0.53281627319180602</v>
      </c>
      <c r="D78" s="121">
        <v>0.53130357982230902</v>
      </c>
      <c r="E78" s="122">
        <v>0.46949533330332799</v>
      </c>
    </row>
    <row r="79" spans="1:5" x14ac:dyDescent="0.25">
      <c r="A79" s="115">
        <v>0.74</v>
      </c>
      <c r="B79" s="116">
        <f t="shared" si="1"/>
        <v>0.74</v>
      </c>
      <c r="C79" s="117">
        <v>0.54420198759556904</v>
      </c>
      <c r="D79" s="117">
        <v>0.54253929942502799</v>
      </c>
      <c r="E79" s="118">
        <v>0.48024489381471502</v>
      </c>
    </row>
    <row r="80" spans="1:5" x14ac:dyDescent="0.25">
      <c r="A80" s="119">
        <v>0.75</v>
      </c>
      <c r="B80" s="120">
        <f t="shared" si="1"/>
        <v>0.75</v>
      </c>
      <c r="C80" s="121">
        <v>0.55574011369350895</v>
      </c>
      <c r="D80" s="121">
        <v>0.55392802989274303</v>
      </c>
      <c r="E80" s="122">
        <v>0.49117110139301601</v>
      </c>
    </row>
    <row r="81" spans="1:5" x14ac:dyDescent="0.25">
      <c r="A81" s="115">
        <v>0.76</v>
      </c>
      <c r="B81" s="116">
        <f t="shared" si="1"/>
        <v>0.76</v>
      </c>
      <c r="C81" s="117">
        <v>0.56743718855369096</v>
      </c>
      <c r="D81" s="117">
        <v>0.56547615497730697</v>
      </c>
      <c r="E81" s="118">
        <v>0.50228450118109502</v>
      </c>
    </row>
    <row r="82" spans="1:5" x14ac:dyDescent="0.25">
      <c r="A82" s="119">
        <v>0.77</v>
      </c>
      <c r="B82" s="120">
        <f t="shared" si="1"/>
        <v>0.77</v>
      </c>
      <c r="C82" s="121">
        <v>0.57930098518046402</v>
      </c>
      <c r="D82" s="121">
        <v>0.57719056198669505</v>
      </c>
      <c r="E82" s="122">
        <v>0.51359672156746505</v>
      </c>
    </row>
    <row r="83" spans="1:5" x14ac:dyDescent="0.25">
      <c r="A83" s="115">
        <v>0.78</v>
      </c>
      <c r="B83" s="116">
        <f t="shared" si="1"/>
        <v>0.78</v>
      </c>
      <c r="C83" s="117">
        <v>0.59133951197146895</v>
      </c>
      <c r="D83" s="117">
        <v>0.58908027476635905</v>
      </c>
      <c r="E83" s="118">
        <v>0.52511921695327701</v>
      </c>
    </row>
    <row r="84" spans="1:5" x14ac:dyDescent="0.25">
      <c r="A84" s="119">
        <v>0.79</v>
      </c>
      <c r="B84" s="120">
        <f t="shared" si="1"/>
        <v>0.79</v>
      </c>
      <c r="C84" s="121">
        <v>0.60356205208534797</v>
      </c>
      <c r="D84" s="121">
        <v>0.601154604322646</v>
      </c>
      <c r="E84" s="122">
        <v>0.53686320452232505</v>
      </c>
    </row>
    <row r="85" spans="1:5" x14ac:dyDescent="0.25">
      <c r="A85" s="115">
        <v>0.8</v>
      </c>
      <c r="B85" s="116">
        <f t="shared" si="1"/>
        <v>0.8</v>
      </c>
      <c r="C85" s="117">
        <v>0.61597947111321905</v>
      </c>
      <c r="D85" s="117">
        <v>0.61342437877659495</v>
      </c>
      <c r="E85" s="118">
        <v>0.54883907514069996</v>
      </c>
    </row>
    <row r="86" spans="1:5" x14ac:dyDescent="0.25">
      <c r="A86" s="119">
        <v>0.81</v>
      </c>
      <c r="B86" s="120">
        <f t="shared" si="1"/>
        <v>0.81</v>
      </c>
      <c r="C86" s="121">
        <v>0.62860331353107401</v>
      </c>
      <c r="D86" s="121">
        <v>0.62590130395713095</v>
      </c>
      <c r="E86" s="122">
        <v>0.56106732087978595</v>
      </c>
    </row>
    <row r="87" spans="1:5" x14ac:dyDescent="0.25">
      <c r="A87" s="115">
        <v>0.82</v>
      </c>
      <c r="B87" s="116">
        <f t="shared" si="1"/>
        <v>0.82</v>
      </c>
      <c r="C87" s="117">
        <v>0.64144609510552197</v>
      </c>
      <c r="D87" s="117">
        <v>0.63859876729274301</v>
      </c>
      <c r="E87" s="118">
        <v>0.57355839370681305</v>
      </c>
    </row>
    <row r="88" spans="1:5" x14ac:dyDescent="0.25">
      <c r="A88" s="119">
        <v>0.83</v>
      </c>
      <c r="B88" s="120">
        <f t="shared" si="1"/>
        <v>0.83</v>
      </c>
      <c r="C88" s="121">
        <v>0.65452132752846104</v>
      </c>
      <c r="D88" s="121">
        <v>0.65153261165154497</v>
      </c>
      <c r="E88" s="122">
        <v>0.586335017088084</v>
      </c>
    </row>
    <row r="89" spans="1:5" x14ac:dyDescent="0.25">
      <c r="A89" s="115">
        <v>0.84</v>
      </c>
      <c r="B89" s="116">
        <f t="shared" si="1"/>
        <v>0.84</v>
      </c>
      <c r="C89" s="117">
        <v>0.66784576194425904</v>
      </c>
      <c r="D89" s="117">
        <v>0.66471951387852701</v>
      </c>
      <c r="E89" s="118">
        <v>0.59942052951216995</v>
      </c>
    </row>
    <row r="90" spans="1:5" x14ac:dyDescent="0.25">
      <c r="A90" s="119">
        <v>0.85</v>
      </c>
      <c r="B90" s="120">
        <f t="shared" si="1"/>
        <v>0.85</v>
      </c>
      <c r="C90" s="121">
        <v>0.68143807382833299</v>
      </c>
      <c r="D90" s="121">
        <v>0.67818029952528902</v>
      </c>
      <c r="E90" s="122">
        <v>0.61284143862748497</v>
      </c>
    </row>
    <row r="91" spans="1:5" x14ac:dyDescent="0.25">
      <c r="A91" s="115">
        <v>0.86</v>
      </c>
      <c r="B91" s="116">
        <f t="shared" si="1"/>
        <v>0.86</v>
      </c>
      <c r="C91" s="117">
        <v>0.69532042461612797</v>
      </c>
      <c r="D91" s="117">
        <v>0.69193768433435299</v>
      </c>
      <c r="E91" s="118">
        <v>0.62662133959650301</v>
      </c>
    </row>
    <row r="92" spans="1:5" x14ac:dyDescent="0.25">
      <c r="A92" s="119">
        <v>0.87</v>
      </c>
      <c r="B92" s="120">
        <f t="shared" si="1"/>
        <v>0.87</v>
      </c>
      <c r="C92" s="121">
        <v>0.70951893662297305</v>
      </c>
      <c r="D92" s="121">
        <v>0.70602042993293901</v>
      </c>
      <c r="E92" s="122">
        <v>0.64079664799967495</v>
      </c>
    </row>
    <row r="93" spans="1:5" x14ac:dyDescent="0.25">
      <c r="A93" s="115">
        <v>0.88</v>
      </c>
      <c r="B93" s="116">
        <f t="shared" si="1"/>
        <v>0.88</v>
      </c>
      <c r="C93" s="117">
        <v>0.72406472593881599</v>
      </c>
      <c r="D93" s="117">
        <v>0.72046070776625903</v>
      </c>
      <c r="E93" s="118">
        <v>0.65541284734574001</v>
      </c>
    </row>
    <row r="94" spans="1:5" x14ac:dyDescent="0.25">
      <c r="A94" s="119">
        <v>0.89</v>
      </c>
      <c r="B94" s="120">
        <f t="shared" si="1"/>
        <v>0.89</v>
      </c>
      <c r="C94" s="121">
        <v>0.73899582814852305</v>
      </c>
      <c r="D94" s="121">
        <v>0.73530010415894298</v>
      </c>
      <c r="E94" s="122">
        <v>0.67052780113375998</v>
      </c>
    </row>
    <row r="95" spans="1:5" x14ac:dyDescent="0.25">
      <c r="A95" s="115">
        <v>0.9</v>
      </c>
      <c r="B95" s="116">
        <f t="shared" si="1"/>
        <v>0.9</v>
      </c>
      <c r="C95" s="117">
        <v>0.75435986832305801</v>
      </c>
      <c r="D95" s="117">
        <v>0.75058770590447299</v>
      </c>
      <c r="E95" s="118">
        <v>0.68620454394506603</v>
      </c>
    </row>
    <row r="96" spans="1:5" x14ac:dyDescent="0.25">
      <c r="A96" s="119">
        <v>0.91</v>
      </c>
      <c r="B96" s="120">
        <f t="shared" si="1"/>
        <v>0.91</v>
      </c>
      <c r="C96" s="121">
        <v>0.77021583130850602</v>
      </c>
      <c r="D96" s="121">
        <v>0.76638717891792996</v>
      </c>
      <c r="E96" s="122">
        <v>0.70251537041185996</v>
      </c>
    </row>
    <row r="97" spans="1:5" x14ac:dyDescent="0.25">
      <c r="A97" s="115">
        <v>0.92</v>
      </c>
      <c r="B97" s="116">
        <f t="shared" si="1"/>
        <v>0.92</v>
      </c>
      <c r="C97" s="117">
        <v>0.78664062573877402</v>
      </c>
      <c r="D97" s="117">
        <v>0.78278197194147303</v>
      </c>
      <c r="E97" s="118">
        <v>0.71955053203714003</v>
      </c>
    </row>
    <row r="98" spans="1:5" x14ac:dyDescent="0.25">
      <c r="A98" s="119">
        <v>0.93</v>
      </c>
      <c r="B98" s="120">
        <f t="shared" si="1"/>
        <v>0.93</v>
      </c>
      <c r="C98" s="121">
        <v>0.80374014815155004</v>
      </c>
      <c r="D98" s="121">
        <v>0.79988036255186501</v>
      </c>
      <c r="E98" s="122">
        <v>0.73742817195089805</v>
      </c>
    </row>
    <row r="99" spans="1:5" x14ac:dyDescent="0.25">
      <c r="A99" s="115">
        <v>0.94</v>
      </c>
      <c r="B99" s="116">
        <f t="shared" si="1"/>
        <v>0.94</v>
      </c>
      <c r="C99" s="117">
        <v>0.82165384300973898</v>
      </c>
      <c r="D99" s="117">
        <v>0.81782172695132305</v>
      </c>
      <c r="E99" s="118">
        <v>0.75634395075433702</v>
      </c>
    </row>
    <row r="100" spans="1:5" x14ac:dyDescent="0.25">
      <c r="A100" s="119">
        <v>0.95</v>
      </c>
      <c r="B100" s="120">
        <f t="shared" si="1"/>
        <v>0.95</v>
      </c>
      <c r="C100" s="121">
        <v>0.84056957699587298</v>
      </c>
      <c r="D100" s="121">
        <v>0.83680683481648899</v>
      </c>
      <c r="E100" s="122">
        <v>0.776556676217947</v>
      </c>
    </row>
    <row r="101" spans="1:5" x14ac:dyDescent="0.25">
      <c r="A101" s="115">
        <v>0.96</v>
      </c>
      <c r="B101" s="116">
        <f t="shared" si="1"/>
        <v>0.96</v>
      </c>
      <c r="C101" s="117">
        <v>0.860776989446286</v>
      </c>
      <c r="D101" s="117">
        <v>0.85714164532852699</v>
      </c>
      <c r="E101" s="118">
        <v>0.79847934589062997</v>
      </c>
    </row>
    <row r="102" spans="1:5" x14ac:dyDescent="0.25">
      <c r="A102" s="119">
        <v>0.97</v>
      </c>
      <c r="B102" s="120">
        <f t="shared" si="1"/>
        <v>0.97</v>
      </c>
      <c r="C102" s="121">
        <v>0.88277282718818395</v>
      </c>
      <c r="D102" s="121">
        <v>0.87934983868894201</v>
      </c>
      <c r="E102" s="122">
        <v>0.82272615158453699</v>
      </c>
    </row>
    <row r="103" spans="1:5" x14ac:dyDescent="0.25">
      <c r="A103" s="115">
        <v>0.98</v>
      </c>
      <c r="B103" s="116">
        <f t="shared" si="1"/>
        <v>0.98</v>
      </c>
      <c r="C103" s="117">
        <v>0.90749758375425005</v>
      </c>
      <c r="D103" s="117">
        <v>0.90438905670554504</v>
      </c>
      <c r="E103" s="118">
        <v>0.85059789644000405</v>
      </c>
    </row>
    <row r="104" spans="1:5" x14ac:dyDescent="0.25">
      <c r="A104" s="119">
        <v>0.99</v>
      </c>
      <c r="B104" s="120">
        <f t="shared" si="1"/>
        <v>0.99</v>
      </c>
      <c r="C104" s="121">
        <v>0.93723464482722896</v>
      </c>
      <c r="D104" s="121">
        <v>0.93466079810392799</v>
      </c>
      <c r="E104" s="122">
        <v>0.885621892162199</v>
      </c>
    </row>
    <row r="105" spans="1:5" x14ac:dyDescent="0.25">
      <c r="A105" s="123">
        <v>1</v>
      </c>
      <c r="B105" s="124">
        <f t="shared" si="1"/>
        <v>1</v>
      </c>
      <c r="C105" s="125">
        <v>1</v>
      </c>
      <c r="D105" s="125">
        <v>1</v>
      </c>
      <c r="E105" s="126">
        <v>1</v>
      </c>
    </row>
    <row r="106" spans="1:5" x14ac:dyDescent="0.25">
      <c r="A106" s="113" t="s">
        <v>18</v>
      </c>
      <c r="B106" s="127">
        <f>2*(AVERAGE($B5:$B105) - AVERAGE(B5:B105))</f>
        <v>0</v>
      </c>
      <c r="C106" s="127">
        <f t="shared" ref="C106:E106" si="2">2*(AVERAGE($B5:$B105) - AVERAGE(C5:C105))</f>
        <v>0.29301303219064445</v>
      </c>
      <c r="D106" s="127">
        <f t="shared" si="2"/>
        <v>0.29240740333660076</v>
      </c>
      <c r="E106" s="128">
        <f t="shared" si="2"/>
        <v>0.37400856522574433</v>
      </c>
    </row>
  </sheetData>
  <mergeCells count="2">
    <mergeCell ref="A3:A4"/>
    <mergeCell ref="B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Graphiques</vt:lpstr>
      </vt:variant>
      <vt:variant>
        <vt:i4>3</vt:i4>
      </vt:variant>
    </vt:vector>
  </HeadingPairs>
  <TitlesOfParts>
    <vt:vector size="16" baseType="lpstr">
      <vt:lpstr>Données 1 - NdV médian</vt:lpstr>
      <vt:lpstr>Tab. 1 - Synthèse 2021</vt:lpstr>
      <vt:lpstr>Tab. 2 - Indicateurs pauvreté</vt:lpstr>
      <vt:lpstr>Données 2 - Densité NdV</vt:lpstr>
      <vt:lpstr>Données 3 - Indic. pauvreté</vt:lpstr>
      <vt:lpstr>Graph. 3 - Indic. pauvreté</vt:lpstr>
      <vt:lpstr>Données 4 - Structure RD 2021</vt:lpstr>
      <vt:lpstr>Graph. 4 - Structure RD 2021</vt:lpstr>
      <vt:lpstr>Données 5 - Evol. Montants RD</vt:lpstr>
      <vt:lpstr>Graph. 5.a - Evol. Montants RD</vt:lpstr>
      <vt:lpstr>Graph. 5.b - Evol. Montants</vt:lpstr>
      <vt:lpstr>Données 6 - Evol. Structure RD</vt:lpstr>
      <vt:lpstr>Graph. Encadré Lorenz</vt:lpstr>
      <vt:lpstr>Graph. 1 - NdV médian</vt:lpstr>
      <vt:lpstr>Graph. 2 - Densité NdV</vt:lpstr>
      <vt:lpstr>Graph. 6 - Evol. Structure 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etienne.apers</dc:creator>
  <cp:lastModifiedBy>Etienne APERS</cp:lastModifiedBy>
  <dcterms:created xsi:type="dcterms:W3CDTF">2025-11-03T11:12:18Z</dcterms:created>
  <dcterms:modified xsi:type="dcterms:W3CDTF">2026-04-14T07:36:39Z</dcterms:modified>
</cp:coreProperties>
</file>